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wdc-my.sharepoint.com/personal/valerie_ebene_disney_com/Documents/Desktop/TRANSFERT DE DONNEES/CAROLE/"/>
    </mc:Choice>
  </mc:AlternateContent>
  <xr:revisionPtr revIDLastSave="52" documentId="8_{633F4E94-6741-448A-AC76-125170EA7A5C}" xr6:coauthVersionLast="47" xr6:coauthVersionMax="47" xr10:uidLastSave="{3859DCF6-82A9-4CFF-BE7A-5C96DB6E8027}"/>
  <bookViews>
    <workbookView xWindow="-28920" yWindow="-120" windowWidth="29040" windowHeight="15840" xr2:uid="{427B5639-8456-4159-A869-41E77262D632}"/>
  </bookViews>
  <sheets>
    <sheet name="Achat Magas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3" i="1"/>
  <c r="N4" i="1"/>
  <c r="N5" i="1"/>
  <c r="N6" i="1"/>
  <c r="N7" i="1"/>
  <c r="N8" i="1"/>
  <c r="N9" i="1"/>
  <c r="N10" i="1"/>
  <c r="K11" i="1"/>
  <c r="L4" i="1" s="1"/>
  <c r="M11" i="1"/>
  <c r="L10" i="1" l="1"/>
  <c r="L5" i="1"/>
  <c r="L9" i="1"/>
  <c r="L8" i="1"/>
  <c r="L6" i="1"/>
  <c r="L3" i="1"/>
  <c r="L11" i="1" s="1"/>
  <c r="L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68B9C9A-3036-48F0-988D-6A8AF47AADC9}" keepAlive="1" name="Requête - MAGASINS" description="Connexion à la requête « MAGASINS » dans le classeur." type="5" refreshedVersion="0" background="1">
    <dbPr connection="Provider=Microsoft.Mashup.OleDb.1;Data Source=$Workbook$;Location=MAGASINS;Extended Properties=&quot;&quot;" command="SELECT * FROM [MAGASINS]"/>
  </connection>
  <connection id="2" xr16:uid="{C6CFBA6C-E077-4B1A-A875-8A7571BD618D}" keepAlive="1" name="Requête - MAGASINS (2)" description="Connexion à la requête « MAGASINS (2) » dans le classeur." type="5" refreshedVersion="0" background="1">
    <dbPr connection="Provider=Microsoft.Mashup.OleDb.1;Data Source=$Workbook$;Location=&quot;MAGASINS (2)&quot;;Extended Properties=&quot;&quot;" command="SELECT * FROM [MAGASINS (2)]"/>
  </connection>
  <connection id="3" xr16:uid="{A5283E47-AEF7-4A15-AD29-3D34B512D946}" keepAlive="1" name="Requête - Somme Poids Acheté" description="Connexion à la requête « Somme Poids Acheté » dans le classeur." type="5" refreshedVersion="0" background="1">
    <dbPr connection="Provider=Microsoft.Mashup.OleDb.1;Data Source=$Workbook$;Location=&quot;Somme Poids Acheté&quot;;Extended Properties=&quot;&quot;" command="SELECT * FROM [Somme Poids Acheté]"/>
  </connection>
  <connection id="4" xr16:uid="{2BF72EB5-7C47-48BD-BEC4-248BDC35AC5E}" keepAlive="1" name="Requête - Somme Valeur Achetée" description="Connexion à la requête « Somme Valeur Achetée » dans le classeur." type="5" refreshedVersion="0" background="1">
    <dbPr connection="Provider=Microsoft.Mashup.OleDb.1;Data Source=$Workbook$;Location=&quot;Somme Valeur Achetée&quot;;Extended Properties=&quot;&quot;" command="SELECT * FROM [Somme Valeur Achetée]"/>
  </connection>
</connections>
</file>

<file path=xl/sharedStrings.xml><?xml version="1.0" encoding="utf-8"?>
<sst xmlns="http://schemas.openxmlformats.org/spreadsheetml/2006/main" count="27" uniqueCount="15">
  <si>
    <t xml:space="preserve">code Magasin </t>
  </si>
  <si>
    <t>Magasin</t>
  </si>
  <si>
    <t>Valeur Achetée</t>
  </si>
  <si>
    <t>Poids Acheté</t>
  </si>
  <si>
    <t>Carrefour</t>
  </si>
  <si>
    <t>Darty</t>
  </si>
  <si>
    <t>Sephora</t>
  </si>
  <si>
    <t>Boulanger</t>
  </si>
  <si>
    <t>Nauroto</t>
  </si>
  <si>
    <t>Action</t>
  </si>
  <si>
    <t>Conforama</t>
  </si>
  <si>
    <t>Ikia</t>
  </si>
  <si>
    <t>Total</t>
  </si>
  <si>
    <t>% Valeur Achetée</t>
  </si>
  <si>
    <t>% Poids Acheté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</si>
</sst>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0" fillId="2" borderId="0" xfId="0" applyFill="1" applyAlignment="1">
      <alignment horizontal="center" vertical="center"/>
    </xf>
    <xf numFmtId="10" fontId="0" fillId="2" borderId="0" xfId="0" applyNumberFormat="1" applyFill="1"/>
    <xf numFmtId="9" fontId="0" fillId="2" borderId="0" xfId="0" applyNumberFormat="1" applyFill="1"/>
    <xf numFmtId="9" fontId="0" fillId="2" borderId="0" xfId="1" applyFont="1" applyFill="1"/>
  </cellXfs>
  <cellStyles count="2">
    <cellStyle name="Normal" xfId="0" builtinId="0"/>
    <cellStyle name="Pourcentage" xfId="1" builtinId="5"/>
  </cellStyles>
  <dxfs count="16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numFmt numFmtId="0" formatCode="General"/>
    </dxf>
    <dxf>
      <numFmt numFmtId="13" formatCode="0%"/>
      <fill>
        <patternFill patternType="solid">
          <fgColor indexed="64"/>
          <bgColor rgb="FFFFFFCC"/>
        </patternFill>
      </fill>
    </dxf>
    <dxf>
      <numFmt numFmtId="14" formatCode="0.00%"/>
      <fill>
        <patternFill patternType="solid">
          <fgColor indexed="64"/>
          <bgColor rgb="FFFFFFCC"/>
        </patternFill>
      </fill>
    </dxf>
    <dxf>
      <numFmt numFmtId="165" formatCode="#,##0.00\ &quot;€&quot;"/>
    </dxf>
    <dxf>
      <numFmt numFmtId="165" formatCode="#,##0.00\ &quot;€&quot;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#,##0.00\ &quot;€&quot;"/>
    </dxf>
    <dxf>
      <numFmt numFmtId="165" formatCode="#,##0.00\ &quot;€&quot;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311150</xdr:colOff>
      <xdr:row>10</xdr:row>
      <xdr:rowOff>104776</xdr:rowOff>
    </xdr:from>
    <xdr:to>
      <xdr:col>7</xdr:col>
      <xdr:colOff>200025</xdr:colOff>
      <xdr:row>17</xdr:row>
      <xdr:rowOff>171451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E6996C2-E41E-CE42-1D50-22975B3018F7}"/>
            </a:ext>
          </a:extLst>
        </xdr:cNvPr>
        <xdr:cNvSpPr txBox="1"/>
      </xdr:nvSpPr>
      <xdr:spPr>
        <a:xfrm>
          <a:off x="2120900" y="2105026"/>
          <a:ext cx="433705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Bonjour,</a:t>
          </a:r>
        </a:p>
        <a:p>
          <a:endParaRPr lang="en-US" sz="1100"/>
        </a:p>
        <a:p>
          <a:r>
            <a:rPr lang="en-US" sz="1100"/>
            <a:t>J'aurais</a:t>
          </a:r>
          <a:r>
            <a:rPr lang="en-US" sz="1100" baseline="0"/>
            <a:t> besoin d'aide pour calculer le pourcentage des lignes par rapport au totale de la colonne dans power query </a:t>
          </a:r>
        </a:p>
        <a:p>
          <a:r>
            <a:rPr lang="en-US" sz="1100" baseline="0"/>
            <a:t>Merci </a:t>
          </a:r>
        </a:p>
        <a:p>
          <a:r>
            <a:rPr lang="en-US" sz="1100" baseline="0"/>
            <a:t>bonne soirée</a:t>
          </a:r>
        </a:p>
        <a:p>
          <a:r>
            <a:rPr lang="en-US" sz="1100" baseline="0"/>
            <a:t>Keshia</a:t>
          </a:r>
          <a:endParaRPr lang="en-US" sz="1100"/>
        </a:p>
      </xdr:txBody>
    </xdr:sp>
    <xdr:clientData/>
  </xdr:twoCellAnchor>
  <xdr:twoCellAnchor>
    <xdr:from>
      <xdr:col>10</xdr:col>
      <xdr:colOff>400050</xdr:colOff>
      <xdr:row>11</xdr:row>
      <xdr:rowOff>104775</xdr:rowOff>
    </xdr:from>
    <xdr:to>
      <xdr:col>13</xdr:col>
      <xdr:colOff>111125</xdr:colOff>
      <xdr:row>14</xdr:row>
      <xdr:rowOff>130175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27AD95B-04AF-BFAC-3872-BF1660304BEA}"/>
            </a:ext>
          </a:extLst>
        </xdr:cNvPr>
        <xdr:cNvSpPr txBox="1"/>
      </xdr:nvSpPr>
      <xdr:spPr>
        <a:xfrm>
          <a:off x="9505950" y="2286000"/>
          <a:ext cx="2740025" cy="568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Voici Le Resultat souhaiter dans power query </a:t>
          </a:r>
          <a:r>
            <a:rPr lang="en-US" sz="1100" baseline="0"/>
            <a:t> merci</a:t>
          </a:r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517D01-87DF-4AE7-BF78-B8474E47C97A}" name="MAGASINS" displayName="MAGASINS" ref="B2:E10" headerRowDxfId="14">
  <autoFilter ref="B2:E10" xr:uid="{40517D01-87DF-4AE7-BF78-B8474E47C97A}"/>
  <tableColumns count="4">
    <tableColumn id="1" xr3:uid="{462FC54D-655F-44C2-AAB3-F25F49F1A1E4}" name="code Magasin " totalsRowLabel="Total" dataDxfId="15" totalsRowDxfId="10"/>
    <tableColumn id="2" xr3:uid="{F11AB177-F82A-4DE2-A1B6-90E871F0D928}" name="Magasin"/>
    <tableColumn id="3" xr3:uid="{77430669-8050-45A6-B286-A987864941F3}" name="Valeur Achetée" totalsRowFunction="sum" dataDxfId="12" totalsRowDxfId="11"/>
    <tableColumn id="4" xr3:uid="{D0947A18-D8E7-4C3E-84E5-73EE2E53B952}" name="Poids Acheté" totalsRowFunction="sum" dataDxfId="1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AF6D23-A18D-46B5-99FE-91007632DCC7}" name="MAGASINS3" displayName="MAGASINS3" ref="I2:N11" totalsRowCount="1" headerRowDxfId="9">
  <autoFilter ref="I2:N10" xr:uid="{04AF6D23-A18D-46B5-99FE-91007632DCC7}"/>
  <sortState xmlns:xlrd2="http://schemas.microsoft.com/office/spreadsheetml/2017/richdata2" ref="I3:M10">
    <sortCondition descending="1" ref="K2:K10"/>
  </sortState>
  <tableColumns count="6">
    <tableColumn id="1" xr3:uid="{5FAB3037-08B8-4875-B8DA-D3BEE5FF2E25}" name="code Magasin " totalsRowLabel="Total" dataDxfId="8" totalsRowDxfId="7"/>
    <tableColumn id="2" xr3:uid="{EE74AE05-D7CB-47F8-94B2-91F8E370823B}" name="Magasin"/>
    <tableColumn id="3" xr3:uid="{6BB6FE5B-3143-4802-B695-92B07310DF15}" name="Valeur Achetée" totalsRowFunction="sum" dataDxfId="5" totalsRowDxfId="6"/>
    <tableColumn id="5" xr3:uid="{4A4A2E3E-F5DE-4940-BB04-62F392314F7B}" name="% Valeur Achetée" totalsRowFunction="sum" dataDxfId="4" totalsRowDxfId="3">
      <calculatedColumnFormula>MAGASINS3[[#This Row],[Valeur Achetée]]/MAGASINS3[[#Totals],[Valeur Achetée]]</calculatedColumnFormula>
    </tableColumn>
    <tableColumn id="4" xr3:uid="{C8290E7C-8D22-4C28-A684-111A1DE3A179}" name="Poids Acheté" totalsRowFunction="sum" dataDxfId="2"/>
    <tableColumn id="6" xr3:uid="{0EE45EBA-3292-4BA9-9D34-2EF7A34EDB28}" name="% Poids Acheté" totalsRowFunction="sum" dataDxfId="1" totalsRowDxfId="0" dataCellStyle="Pourcentage">
      <calculatedColumnFormula>MAGASINS3[[#This Row],[Poids Acheté]]/MAGASINS3[[#Totals],[Poids Acheté]]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CBD0E-8B5D-43AC-8760-DF997AD7EDD1}">
  <dimension ref="B2:N11"/>
  <sheetViews>
    <sheetView tabSelected="1" topLeftCell="C1" workbookViewId="0">
      <selection activeCell="J21" sqref="J21"/>
    </sheetView>
  </sheetViews>
  <sheetFormatPr baseColWidth="10" defaultRowHeight="14.5" x14ac:dyDescent="0.35"/>
  <cols>
    <col min="2" max="2" width="15" customWidth="1"/>
    <col min="3" max="3" width="13" customWidth="1"/>
    <col min="4" max="4" width="15.26953125" customWidth="1"/>
    <col min="5" max="5" width="13.6328125" customWidth="1"/>
    <col min="9" max="9" width="17.453125" bestFit="1" customWidth="1"/>
    <col min="10" max="10" width="12.36328125" bestFit="1" customWidth="1"/>
    <col min="11" max="12" width="16.26953125" customWidth="1"/>
    <col min="14" max="14" width="21.36328125" bestFit="1" customWidth="1"/>
  </cols>
  <sheetData>
    <row r="2" spans="2:14" ht="29" customHeight="1" x14ac:dyDescent="0.35">
      <c r="B2" s="2" t="s">
        <v>0</v>
      </c>
      <c r="C2" s="2" t="s">
        <v>1</v>
      </c>
      <c r="D2" s="2" t="s">
        <v>2</v>
      </c>
      <c r="E2" s="2" t="s">
        <v>3</v>
      </c>
      <c r="I2" s="2" t="s">
        <v>0</v>
      </c>
      <c r="J2" s="2" t="s">
        <v>1</v>
      </c>
      <c r="K2" s="2" t="s">
        <v>2</v>
      </c>
      <c r="L2" s="4" t="s">
        <v>13</v>
      </c>
      <c r="M2" s="2" t="s">
        <v>3</v>
      </c>
      <c r="N2" s="4" t="s">
        <v>14</v>
      </c>
    </row>
    <row r="3" spans="2:14" x14ac:dyDescent="0.35">
      <c r="B3" s="1">
        <v>10</v>
      </c>
      <c r="C3" t="s">
        <v>4</v>
      </c>
      <c r="D3" s="3">
        <v>3848</v>
      </c>
      <c r="E3">
        <v>393</v>
      </c>
      <c r="I3" s="1">
        <v>30</v>
      </c>
      <c r="J3" t="s">
        <v>6</v>
      </c>
      <c r="K3" s="3">
        <v>5358</v>
      </c>
      <c r="L3" s="5">
        <f>MAGASINS3[[#This Row],[Valeur Achetée]]/MAGASINS3[[#Totals],[Valeur Achetée]]</f>
        <v>0.22140495867768595</v>
      </c>
      <c r="M3">
        <v>533</v>
      </c>
      <c r="N3" s="7">
        <f>MAGASINS3[[#This Row],[Poids Acheté]]/MAGASINS3[[#Totals],[Poids Acheté]]</f>
        <v>0.13993174061433447</v>
      </c>
    </row>
    <row r="4" spans="2:14" x14ac:dyDescent="0.35">
      <c r="B4" s="1">
        <v>20</v>
      </c>
      <c r="C4" t="s">
        <v>5</v>
      </c>
      <c r="D4" s="3">
        <v>2919</v>
      </c>
      <c r="E4">
        <v>437</v>
      </c>
      <c r="I4" s="1">
        <v>10</v>
      </c>
      <c r="J4" t="s">
        <v>4</v>
      </c>
      <c r="K4" s="3">
        <v>3848</v>
      </c>
      <c r="L4" s="5">
        <f>MAGASINS3[[#This Row],[Valeur Achetée]]/MAGASINS3[[#Totals],[Valeur Achetée]]</f>
        <v>0.15900826446280991</v>
      </c>
      <c r="M4">
        <v>393</v>
      </c>
      <c r="N4" s="7">
        <f>MAGASINS3[[#This Row],[Poids Acheté]]/MAGASINS3[[#Totals],[Poids Acheté]]</f>
        <v>0.10317668679443423</v>
      </c>
    </row>
    <row r="5" spans="2:14" x14ac:dyDescent="0.35">
      <c r="B5" s="1">
        <v>30</v>
      </c>
      <c r="C5" t="s">
        <v>6</v>
      </c>
      <c r="D5" s="3">
        <v>5358</v>
      </c>
      <c r="E5">
        <v>533</v>
      </c>
      <c r="I5" s="1">
        <v>70</v>
      </c>
      <c r="J5" t="s">
        <v>10</v>
      </c>
      <c r="K5" s="3">
        <v>3384</v>
      </c>
      <c r="L5" s="5">
        <f>MAGASINS3[[#This Row],[Valeur Achetée]]/MAGASINS3[[#Totals],[Valeur Achetée]]</f>
        <v>0.13983471074380166</v>
      </c>
      <c r="M5">
        <v>401</v>
      </c>
      <c r="N5" s="7">
        <f>MAGASINS3[[#This Row],[Poids Acheté]]/MAGASINS3[[#Totals],[Poids Acheté]]</f>
        <v>0.10527697558414283</v>
      </c>
    </row>
    <row r="6" spans="2:14" x14ac:dyDescent="0.35">
      <c r="B6" s="1">
        <v>40</v>
      </c>
      <c r="C6" t="s">
        <v>7</v>
      </c>
      <c r="D6" s="3">
        <v>3015</v>
      </c>
      <c r="E6">
        <v>401</v>
      </c>
      <c r="I6" s="1">
        <v>40</v>
      </c>
      <c r="J6" t="s">
        <v>7</v>
      </c>
      <c r="K6" s="3">
        <v>3015</v>
      </c>
      <c r="L6" s="5">
        <f>MAGASINS3[[#This Row],[Valeur Achetée]]/MAGASINS3[[#Totals],[Valeur Achetée]]</f>
        <v>0.12458677685950413</v>
      </c>
      <c r="M6">
        <v>401</v>
      </c>
      <c r="N6" s="7">
        <f>MAGASINS3[[#This Row],[Poids Acheté]]/MAGASINS3[[#Totals],[Poids Acheté]]</f>
        <v>0.10527697558414283</v>
      </c>
    </row>
    <row r="7" spans="2:14" x14ac:dyDescent="0.35">
      <c r="B7" s="1">
        <v>50</v>
      </c>
      <c r="C7" t="s">
        <v>8</v>
      </c>
      <c r="D7" s="3">
        <v>2277</v>
      </c>
      <c r="E7">
        <v>570</v>
      </c>
      <c r="I7" s="1">
        <v>20</v>
      </c>
      <c r="J7" t="s">
        <v>5</v>
      </c>
      <c r="K7" s="3">
        <v>2919</v>
      </c>
      <c r="L7" s="5">
        <f>MAGASINS3[[#This Row],[Valeur Achetée]]/MAGASINS3[[#Totals],[Valeur Achetée]]</f>
        <v>0.12061983471074381</v>
      </c>
      <c r="M7">
        <v>437</v>
      </c>
      <c r="N7" s="7">
        <f>MAGASINS3[[#This Row],[Poids Acheté]]/MAGASINS3[[#Totals],[Poids Acheté]]</f>
        <v>0.11472827513783145</v>
      </c>
    </row>
    <row r="8" spans="2:14" x14ac:dyDescent="0.35">
      <c r="B8" s="1">
        <v>60</v>
      </c>
      <c r="C8" t="s">
        <v>9</v>
      </c>
      <c r="D8" s="3">
        <v>2092</v>
      </c>
      <c r="E8">
        <v>579</v>
      </c>
      <c r="I8" s="1">
        <v>50</v>
      </c>
      <c r="J8" t="s">
        <v>8</v>
      </c>
      <c r="K8" s="3">
        <v>2277</v>
      </c>
      <c r="L8" s="5">
        <f>MAGASINS3[[#This Row],[Valeur Achetée]]/MAGASINS3[[#Totals],[Valeur Achetée]]</f>
        <v>9.4090909090909086E-2</v>
      </c>
      <c r="M8">
        <v>570</v>
      </c>
      <c r="N8" s="7">
        <f>MAGASINS3[[#This Row],[Poids Acheté]]/MAGASINS3[[#Totals],[Poids Acheté]]</f>
        <v>0.14964557626673666</v>
      </c>
    </row>
    <row r="9" spans="2:14" x14ac:dyDescent="0.35">
      <c r="B9" s="1">
        <v>70</v>
      </c>
      <c r="C9" t="s">
        <v>10</v>
      </c>
      <c r="D9" s="3">
        <v>3384</v>
      </c>
      <c r="E9">
        <v>401</v>
      </c>
      <c r="I9" s="1">
        <v>60</v>
      </c>
      <c r="J9" t="s">
        <v>9</v>
      </c>
      <c r="K9" s="3">
        <v>2092</v>
      </c>
      <c r="L9" s="5">
        <f>MAGASINS3[[#This Row],[Valeur Achetée]]/MAGASINS3[[#Totals],[Valeur Achetée]]</f>
        <v>8.6446280991735541E-2</v>
      </c>
      <c r="M9">
        <v>579</v>
      </c>
      <c r="N9" s="7">
        <f>MAGASINS3[[#This Row],[Poids Acheté]]/MAGASINS3[[#Totals],[Poids Acheté]]</f>
        <v>0.15200840115515885</v>
      </c>
    </row>
    <row r="10" spans="2:14" x14ac:dyDescent="0.35">
      <c r="B10" s="1">
        <v>80</v>
      </c>
      <c r="C10" t="s">
        <v>11</v>
      </c>
      <c r="D10" s="3">
        <v>1307</v>
      </c>
      <c r="E10">
        <v>495</v>
      </c>
      <c r="I10" s="1">
        <v>80</v>
      </c>
      <c r="J10" t="s">
        <v>11</v>
      </c>
      <c r="K10" s="3">
        <v>1307</v>
      </c>
      <c r="L10" s="5">
        <f>MAGASINS3[[#This Row],[Valeur Achetée]]/MAGASINS3[[#Totals],[Valeur Achetée]]</f>
        <v>5.4008264462809916E-2</v>
      </c>
      <c r="M10">
        <v>495</v>
      </c>
      <c r="N10" s="7">
        <f>MAGASINS3[[#This Row],[Poids Acheté]]/MAGASINS3[[#Totals],[Poids Acheté]]</f>
        <v>0.12995536886321868</v>
      </c>
    </row>
    <row r="11" spans="2:14" x14ac:dyDescent="0.35">
      <c r="I11" s="1" t="s">
        <v>12</v>
      </c>
      <c r="K11" s="3">
        <f>SUBTOTAL(109,MAGASINS3[Valeur Achetée])</f>
        <v>24200</v>
      </c>
      <c r="L11" s="6">
        <f>SUBTOTAL(109,MAGASINS3[% Valeur Achetée])</f>
        <v>1</v>
      </c>
      <c r="M11">
        <f>SUBTOTAL(109,MAGASINS3[Poids Acheté])</f>
        <v>3809</v>
      </c>
      <c r="N11" s="6">
        <f>SUBTOTAL(109,MAGASINS3[% Poids Acheté])</f>
        <v>1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1F85248-2129-482C-8819-36CF41FFE9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Achat Magasin</vt:lpstr>
    </vt:vector>
  </TitlesOfParts>
  <Company>EuroDisney Associes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KESHIA NORRIS</dc:creator>
  <cp:lastModifiedBy>EBENE, VALERIE</cp:lastModifiedBy>
  <dcterms:created xsi:type="dcterms:W3CDTF">2025-03-24T22:59:07Z</dcterms:created>
  <dcterms:modified xsi:type="dcterms:W3CDTF">2025-03-24T23:28:01Z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2e0584-010f-4004-8a6a-d5c118c8b4bd_Enabled">
    <vt:lpwstr>true</vt:lpwstr>
  </property>
  <property fmtid="{D5CDD505-2E9C-101B-9397-08002B2CF9AE}" pid="3" name="MSIP_Label_c62e0584-010f-4004-8a6a-d5c118c8b4bd_SetDate">
    <vt:lpwstr>2025-03-24T23:05:35Z</vt:lpwstr>
  </property>
  <property fmtid="{D5CDD505-2E9C-101B-9397-08002B2CF9AE}" pid="4" name="MSIP_Label_c62e0584-010f-4004-8a6a-d5c118c8b4bd_Method">
    <vt:lpwstr>Standard</vt:lpwstr>
  </property>
  <property fmtid="{D5CDD505-2E9C-101B-9397-08002B2CF9AE}" pid="5" name="MSIP_Label_c62e0584-010f-4004-8a6a-d5c118c8b4bd_Name">
    <vt:lpwstr>Internal</vt:lpwstr>
  </property>
  <property fmtid="{D5CDD505-2E9C-101B-9397-08002B2CF9AE}" pid="6" name="MSIP_Label_c62e0584-010f-4004-8a6a-d5c118c8b4bd_SiteId">
    <vt:lpwstr>56b731a8-a2ac-4c32-bf6b-616810e913c6</vt:lpwstr>
  </property>
  <property fmtid="{D5CDD505-2E9C-101B-9397-08002B2CF9AE}" pid="7" name="MSIP_Label_c62e0584-010f-4004-8a6a-d5c118c8b4bd_ActionId">
    <vt:lpwstr>ad43a29a-5804-4257-b9d0-b32bf4395e47</vt:lpwstr>
  </property>
  <property fmtid="{D5CDD505-2E9C-101B-9397-08002B2CF9AE}" pid="8" name="MSIP_Label_c62e0584-010f-4004-8a6a-d5c118c8b4bd_ContentBits">
    <vt:lpwstr>0</vt:lpwstr>
  </property>
  <property fmtid="{D5CDD505-2E9C-101B-9397-08002B2CF9AE}" pid="9" name="MSIP_Label_c62e0584-010f-4004-8a6a-d5c118c8b4bd_Tag">
    <vt:lpwstr>10, 3, 0, 1</vt:lpwstr>
  </property>
</Properties>
</file>