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AAA56C42-2E82-48E7-A1FA-482994CA731A}" xr6:coauthVersionLast="47" xr6:coauthVersionMax="47" xr10:uidLastSave="{00000000-0000-0000-0000-000000000000}"/>
  <bookViews>
    <workbookView xWindow="-120" yWindow="-120" windowWidth="29040" windowHeight="15720" xr2:uid="{328C2282-CB65-4D61-8EC1-2EC892B99CD2}"/>
  </bookViews>
  <sheets>
    <sheet name="Feuil1" sheetId="1" r:id="rId1"/>
  </sheets>
  <definedNames>
    <definedName name="DonnéesExternes_2" localSheetId="0" hidden="1">Feuil1!$B$6:$G$42</definedName>
    <definedName name="DonnéesExternes_3" localSheetId="0" hidden="1">Feuil1!$I$6:$M$28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 a="1"/>
  <c r="P6" i="1" s="1"/>
  <c r="G43" i="1"/>
  <c r="F4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81C0C5-3EF8-4318-B324-06413B9E1836}" keepAlive="1" name="Requête - MAGASINS" description="Connexion à la requête « MAGASINS » dans le classeur." type="5" refreshedVersion="0" background="1">
    <dbPr connection="Provider=Microsoft.Mashup.OleDb.1;Data Source=$Workbook$;Location=MAGASINS;Extended Properties=&quot;&quot;" command="SELECT * FROM [MAGASINS]"/>
  </connection>
  <connection id="2" xr16:uid="{9B319597-E3FA-4E28-9A6F-CE72FF03985E}" keepAlive="1" name="Requête - MAGASINS (2)" description="Connexion à la requête « MAGASINS (2) » dans le classeur." type="5" refreshedVersion="8" background="1" saveData="1">
    <dbPr connection="Provider=Microsoft.Mashup.OleDb.1;Data Source=$Workbook$;Location=&quot;MAGASINS (2)&quot;;Extended Properties=&quot;&quot;" command="SELECT * FROM [MAGASINS (2)]"/>
  </connection>
  <connection id="3" xr16:uid="{3CA30F44-4A98-4C0D-ABE1-EEF59961C355}" keepAlive="1" name="Requête - MAGASINS__2" description="Connexion à la requête « MAGASINS__2 » dans le classeur." type="5" refreshedVersion="8" background="1" saveData="1">
    <dbPr connection="Provider=Microsoft.Mashup.OleDb.1;Data Source=$Workbook$;Location=MAGASINS__2;Extended Properties=&quot;&quot;" command="SELECT * FROM [MAGASINS__2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<sst xmlns="http://schemas.openxmlformats.org/spreadsheetml/2006/main" count="166" uniqueCount="31">
  <si>
    <t xml:space="preserve">code Magasin </t>
  </si>
  <si>
    <t>Magasin</t>
  </si>
  <si>
    <t>Valeur Achetée</t>
  </si>
  <si>
    <t>Poids Acheté</t>
  </si>
  <si>
    <t>Carrefour</t>
  </si>
  <si>
    <t>Darty</t>
  </si>
  <si>
    <t>Sephora</t>
  </si>
  <si>
    <t>Boulanger</t>
  </si>
  <si>
    <t>Nauroto</t>
  </si>
  <si>
    <t>Action</t>
  </si>
  <si>
    <t>Conforama</t>
  </si>
  <si>
    <t>Total</t>
  </si>
  <si>
    <t>Année Fiscale</t>
  </si>
  <si>
    <t>Temperature</t>
  </si>
  <si>
    <t>Ikea</t>
  </si>
  <si>
    <t>Castorama</t>
  </si>
  <si>
    <t>Lidl</t>
  </si>
  <si>
    <t>Metro</t>
  </si>
  <si>
    <t>Kiabi</t>
  </si>
  <si>
    <t>Lecler</t>
  </si>
  <si>
    <t>Grand Frais</t>
  </si>
  <si>
    <t>Newtown</t>
  </si>
  <si>
    <t>FY23</t>
  </si>
  <si>
    <t>FY24</t>
  </si>
  <si>
    <t>FY25</t>
  </si>
  <si>
    <t>CHAUD</t>
  </si>
  <si>
    <t>FROID</t>
  </si>
  <si>
    <t>Chaud</t>
  </si>
  <si>
    <t>Froid</t>
  </si>
  <si>
    <t>Powerquery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</si>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</sst>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28575</xdr:rowOff>
    </xdr:from>
    <xdr:to>
      <xdr:col>5</xdr:col>
      <xdr:colOff>561975</xdr:colOff>
      <xdr:row>5</xdr:row>
      <xdr:rowOff>9524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592DE7-CD14-A60A-BA34-2E75FA5E6B2E}"/>
            </a:ext>
          </a:extLst>
        </xdr:cNvPr>
        <xdr:cNvSpPr txBox="1"/>
      </xdr:nvSpPr>
      <xdr:spPr>
        <a:xfrm>
          <a:off x="815340" y="28575"/>
          <a:ext cx="377571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J'aurais s'il vous plait besoin d'aide </a:t>
          </a:r>
        </a:p>
        <a:p>
          <a:r>
            <a:rPr lang="en-US" sz="1100"/>
            <a:t>Dans Power query pour compter le nombre</a:t>
          </a:r>
          <a:r>
            <a:rPr lang="en-US" sz="1100" baseline="0"/>
            <a:t> de chaud et de froid par année Fiscale et par code magasin magasin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2" xr16:uid="{320DB3D8-A579-441F-909E-C4FC60CAE8E9}" autoFormatId="16" applyNumberFormats="0" applyBorderFormats="0" applyFontFormats="0" applyPatternFormats="0" applyAlignmentFormats="0" applyWidthHeightFormats="0">
  <queryTableRefresh nextId="10">
    <queryTableFields count="6">
      <queryTableField id="1" name="code Magasin " tableColumnId="1"/>
      <queryTableField id="2" name="Magasin" tableColumnId="2"/>
      <queryTableField id="9" dataBound="0" tableColumnId="8"/>
      <queryTableField id="8" dataBound="0" tableColumnId="7"/>
      <queryTableField id="3" name="Valeur Achetée" tableColumnId="3"/>
      <queryTableField id="5" name="Poids Acheté" tableColumnId="5"/>
    </queryTableFields>
    <queryTableDeletedFields count="1">
      <deletedField name="% Valeur Acheté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3" xr16:uid="{767687CF-6A4C-4615-93C6-308725179BE9}" autoFormatId="16" applyNumberFormats="0" applyBorderFormats="0" applyFontFormats="0" applyPatternFormats="0" applyAlignmentFormats="0" applyWidthHeightFormats="0">
  <queryTableRefresh nextId="9">
    <queryTableFields count="5">
      <queryTableField id="1" name="Année Fiscale" tableColumnId="1"/>
      <queryTableField id="5" name="code Magasin " tableColumnId="5"/>
      <queryTableField id="7" name="Magasin" tableColumnId="6"/>
      <queryTableField id="3" name="Chaud" tableColumnId="3"/>
      <queryTableField id="4" name="Froid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B08BD9-8087-4E72-A045-507F2FD5E0F5}" name="MAGASINS__2" displayName="MAGASINS__2" ref="B6:G43" tableType="queryTable" totalsRowCount="1" headerRowDxfId="4">
  <autoFilter ref="B6:G42" xr:uid="{F5B08BD9-8087-4E72-A045-507F2FD5E0F5}"/>
  <tableColumns count="6">
    <tableColumn id="1" xr3:uid="{7C4496DD-2715-43EF-815B-016D27C277EA}" uniqueName="1" name="code Magasin " totalsRowLabel="Total" queryTableFieldId="1"/>
    <tableColumn id="2" xr3:uid="{DD611DA6-D6FD-4427-8DBB-65868E0CDDE8}" uniqueName="2" name="Magasin" queryTableFieldId="2" dataDxfId="3"/>
    <tableColumn id="8" xr3:uid="{914465CC-3D54-41C5-BD8E-359097FC32EB}" uniqueName="8" name="Année Fiscale" queryTableFieldId="9"/>
    <tableColumn id="7" xr3:uid="{B8825219-DB99-4E95-9740-A2ACE81FF8A1}" uniqueName="7" name="Temperature" queryTableFieldId="8"/>
    <tableColumn id="3" xr3:uid="{80BD58F4-76CC-4FEE-9E18-D7218623ACF9}" uniqueName="3" name="Valeur Achetée" totalsRowFunction="sum" queryTableFieldId="3"/>
    <tableColumn id="5" xr3:uid="{D2A29838-326A-4957-877D-2C9A4FF88D5D}" uniqueName="5" name="Poids Acheté" totalsRowFunction="sum" queryTableField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71899-F865-4C9D-920F-3AB2AECA20C4}" name="MAGASINS__2_1" displayName="MAGASINS__2_1" ref="I6:M28" tableType="queryTable" totalsRowShown="0">
  <autoFilter ref="I6:M28" xr:uid="{EC071899-F865-4C9D-920F-3AB2AECA20C4}"/>
  <tableColumns count="5">
    <tableColumn id="1" xr3:uid="{A8845AA2-445B-469C-92AB-B885F319D9A0}" uniqueName="1" name="Année Fiscale" queryTableFieldId="1"/>
    <tableColumn id="5" xr3:uid="{AF579E81-80BA-41AD-9AD3-2E9EB686C6D2}" uniqueName="5" name="code Magasin " queryTableFieldId="5" dataDxfId="2"/>
    <tableColumn id="6" xr3:uid="{95072E32-46FE-4380-9873-06A3986B2BDA}" uniqueName="6" name="Magasin" queryTableFieldId="7"/>
    <tableColumn id="3" xr3:uid="{462C9A64-ED0D-49A5-8589-3E7DC86BDB38}" uniqueName="3" name="Chaud" queryTableFieldId="3" dataDxfId="1"/>
    <tableColumn id="4" xr3:uid="{81CE43A4-AD56-491E-B99A-6155D6093CC7}" uniqueName="4" name="Froid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3D4B-71F1-4233-B939-809FA5E97D0D}">
  <dimension ref="B5:U43"/>
  <sheetViews>
    <sheetView tabSelected="1" workbookViewId="0">
      <selection activeCell="I7" sqref="I7"/>
    </sheetView>
  </sheetViews>
  <sheetFormatPr baseColWidth="10" defaultRowHeight="15" x14ac:dyDescent="0.25"/>
  <cols>
    <col min="4" max="4" width="14.7109375" bestFit="1" customWidth="1"/>
    <col min="6" max="6" width="15.7109375" bestFit="1" customWidth="1"/>
    <col min="7" max="7" width="13.85546875" bestFit="1" customWidth="1"/>
    <col min="9" max="9" width="15.7109375" bestFit="1" customWidth="1"/>
    <col min="10" max="10" width="15.85546875" bestFit="1" customWidth="1"/>
    <col min="11" max="11" width="11.42578125" bestFit="1" customWidth="1"/>
    <col min="12" max="12" width="9.140625" bestFit="1" customWidth="1"/>
    <col min="13" max="13" width="10.140625" bestFit="1" customWidth="1"/>
    <col min="14" max="14" width="7.85546875" bestFit="1" customWidth="1"/>
    <col min="18" max="21" width="11.42578125" style="2"/>
  </cols>
  <sheetData>
    <row r="5" spans="2:21" x14ac:dyDescent="0.25">
      <c r="I5" t="s">
        <v>29</v>
      </c>
      <c r="P5" t="s">
        <v>30</v>
      </c>
    </row>
    <row r="6" spans="2:21" x14ac:dyDescent="0.25">
      <c r="B6" s="1" t="s">
        <v>0</v>
      </c>
      <c r="C6" s="1" t="s">
        <v>1</v>
      </c>
      <c r="D6" s="1" t="s">
        <v>12</v>
      </c>
      <c r="E6" s="1" t="s">
        <v>13</v>
      </c>
      <c r="F6" s="1" t="s">
        <v>2</v>
      </c>
      <c r="G6" s="1" t="s">
        <v>3</v>
      </c>
      <c r="I6" t="s">
        <v>12</v>
      </c>
      <c r="J6" t="s">
        <v>0</v>
      </c>
      <c r="K6" t="s">
        <v>1</v>
      </c>
      <c r="L6" t="s">
        <v>27</v>
      </c>
      <c r="M6" s="2" t="s">
        <v>28</v>
      </c>
      <c r="P6" t="str" cm="1">
        <f t="array" ref="P6:T28">_xlfn.PIVOTBY(_xlfn.HSTACK(MAGASINS__2[Année Fiscale],MAGASINS__2[[code Magasin ]],MAGASINS__2[Magasin]),MAGASINS__2[Temperature],MAGASINS__2[Temperature],_xleta.COUNTA,,0,,0)</f>
        <v/>
      </c>
      <c r="Q6" s="2" t="str">
        <v/>
      </c>
      <c r="R6" s="2" t="str">
        <v/>
      </c>
      <c r="S6" s="2" t="str">
        <v>CHAUD</v>
      </c>
      <c r="T6" s="2" t="str">
        <v>FROID</v>
      </c>
      <c r="U6"/>
    </row>
    <row r="7" spans="2:21" x14ac:dyDescent="0.25">
      <c r="B7">
        <v>10</v>
      </c>
      <c r="C7" t="s">
        <v>4</v>
      </c>
      <c r="D7" t="s">
        <v>22</v>
      </c>
      <c r="E7" t="s">
        <v>25</v>
      </c>
      <c r="F7">
        <v>2307</v>
      </c>
      <c r="G7">
        <v>4614</v>
      </c>
      <c r="I7" t="s">
        <v>22</v>
      </c>
      <c r="J7" s="2">
        <v>10</v>
      </c>
      <c r="K7" t="s">
        <v>4</v>
      </c>
      <c r="L7" s="2">
        <v>2</v>
      </c>
      <c r="M7" s="2"/>
      <c r="P7" t="str">
        <v>FY23</v>
      </c>
      <c r="Q7" s="2">
        <v>10</v>
      </c>
      <c r="R7" s="2" t="str">
        <v>Carrefour</v>
      </c>
      <c r="S7" s="2">
        <v>2</v>
      </c>
      <c r="T7" s="2" t="str">
        <v/>
      </c>
      <c r="U7"/>
    </row>
    <row r="8" spans="2:21" x14ac:dyDescent="0.25">
      <c r="B8">
        <v>20</v>
      </c>
      <c r="C8" t="s">
        <v>5</v>
      </c>
      <c r="D8" t="s">
        <v>23</v>
      </c>
      <c r="E8" t="s">
        <v>26</v>
      </c>
      <c r="F8">
        <v>5282</v>
      </c>
      <c r="G8">
        <v>10564</v>
      </c>
      <c r="I8" t="s">
        <v>22</v>
      </c>
      <c r="J8" s="2">
        <v>60</v>
      </c>
      <c r="K8" t="s">
        <v>9</v>
      </c>
      <c r="L8" s="2"/>
      <c r="M8" s="2">
        <v>1</v>
      </c>
      <c r="P8" t="str">
        <v>FY23</v>
      </c>
      <c r="Q8" s="2">
        <v>60</v>
      </c>
      <c r="R8" s="2" t="str">
        <v>Action</v>
      </c>
      <c r="S8" s="2" t="str">
        <v/>
      </c>
      <c r="T8" s="2">
        <v>1</v>
      </c>
      <c r="U8"/>
    </row>
    <row r="9" spans="2:21" x14ac:dyDescent="0.25">
      <c r="B9">
        <v>30</v>
      </c>
      <c r="C9" t="s">
        <v>6</v>
      </c>
      <c r="D9" t="s">
        <v>24</v>
      </c>
      <c r="E9" t="s">
        <v>25</v>
      </c>
      <c r="F9">
        <v>5215</v>
      </c>
      <c r="G9">
        <v>10430</v>
      </c>
      <c r="I9" t="s">
        <v>22</v>
      </c>
      <c r="J9" s="2">
        <v>70</v>
      </c>
      <c r="K9" t="s">
        <v>10</v>
      </c>
      <c r="L9" s="2"/>
      <c r="M9" s="2">
        <v>1</v>
      </c>
      <c r="P9" t="str">
        <v>FY23</v>
      </c>
      <c r="Q9" s="2">
        <v>70</v>
      </c>
      <c r="R9" s="2" t="str">
        <v>Conforama</v>
      </c>
      <c r="S9" s="2" t="str">
        <v/>
      </c>
      <c r="T9" s="2">
        <v>1</v>
      </c>
      <c r="U9"/>
    </row>
    <row r="10" spans="2:21" x14ac:dyDescent="0.25">
      <c r="B10">
        <v>40</v>
      </c>
      <c r="C10" t="s">
        <v>7</v>
      </c>
      <c r="D10" t="s">
        <v>24</v>
      </c>
      <c r="E10" t="s">
        <v>25</v>
      </c>
      <c r="F10">
        <v>2207</v>
      </c>
      <c r="G10">
        <v>4414</v>
      </c>
      <c r="I10" t="s">
        <v>22</v>
      </c>
      <c r="J10" s="2">
        <v>100</v>
      </c>
      <c r="K10" t="s">
        <v>16</v>
      </c>
      <c r="L10" s="2">
        <v>1</v>
      </c>
      <c r="M10" s="2">
        <v>1</v>
      </c>
      <c r="P10" t="str">
        <v>FY23</v>
      </c>
      <c r="Q10" s="2">
        <v>100</v>
      </c>
      <c r="R10" s="2" t="str">
        <v>Lidl</v>
      </c>
      <c r="S10" s="2">
        <v>1</v>
      </c>
      <c r="T10" s="2">
        <v>1</v>
      </c>
      <c r="U10"/>
    </row>
    <row r="11" spans="2:21" x14ac:dyDescent="0.25">
      <c r="B11">
        <v>20</v>
      </c>
      <c r="C11" t="s">
        <v>5</v>
      </c>
      <c r="D11" t="s">
        <v>23</v>
      </c>
      <c r="E11" t="s">
        <v>25</v>
      </c>
      <c r="F11">
        <v>3280</v>
      </c>
      <c r="G11">
        <v>6560</v>
      </c>
      <c r="I11" t="s">
        <v>22</v>
      </c>
      <c r="J11" s="2">
        <v>110</v>
      </c>
      <c r="K11" t="s">
        <v>17</v>
      </c>
      <c r="L11" s="2">
        <v>1</v>
      </c>
      <c r="M11" s="2"/>
      <c r="P11" t="str">
        <v>FY23</v>
      </c>
      <c r="Q11" s="2">
        <v>110</v>
      </c>
      <c r="R11" s="2" t="str">
        <v>Metro</v>
      </c>
      <c r="S11" s="2">
        <v>1</v>
      </c>
      <c r="T11" s="2" t="str">
        <v/>
      </c>
      <c r="U11"/>
    </row>
    <row r="12" spans="2:21" x14ac:dyDescent="0.25">
      <c r="B12">
        <v>10</v>
      </c>
      <c r="C12" t="s">
        <v>4</v>
      </c>
      <c r="D12" t="s">
        <v>22</v>
      </c>
      <c r="E12" t="s">
        <v>25</v>
      </c>
      <c r="F12">
        <v>4890</v>
      </c>
      <c r="G12">
        <v>9780</v>
      </c>
      <c r="I12" t="s">
        <v>22</v>
      </c>
      <c r="J12" s="2">
        <v>140</v>
      </c>
      <c r="K12" t="s">
        <v>20</v>
      </c>
      <c r="L12" s="2">
        <v>1</v>
      </c>
      <c r="M12" s="2"/>
      <c r="P12" t="str">
        <v>FY23</v>
      </c>
      <c r="Q12" s="2">
        <v>140</v>
      </c>
      <c r="R12" s="2" t="str">
        <v>Grand Frais</v>
      </c>
      <c r="S12" s="2">
        <v>1</v>
      </c>
      <c r="T12" s="2" t="str">
        <v/>
      </c>
      <c r="U12"/>
    </row>
    <row r="13" spans="2:21" x14ac:dyDescent="0.25">
      <c r="B13">
        <v>10</v>
      </c>
      <c r="C13" t="s">
        <v>4</v>
      </c>
      <c r="D13" t="s">
        <v>23</v>
      </c>
      <c r="E13" t="s">
        <v>26</v>
      </c>
      <c r="F13">
        <v>5214</v>
      </c>
      <c r="G13">
        <v>1254</v>
      </c>
      <c r="I13" t="s">
        <v>22</v>
      </c>
      <c r="J13" s="2">
        <v>150</v>
      </c>
      <c r="K13" t="s">
        <v>21</v>
      </c>
      <c r="L13" s="2">
        <v>1</v>
      </c>
      <c r="M13" s="2">
        <v>1</v>
      </c>
      <c r="P13" t="str">
        <v>FY23</v>
      </c>
      <c r="Q13" s="2">
        <v>150</v>
      </c>
      <c r="R13" s="2" t="str">
        <v>Newtown</v>
      </c>
      <c r="S13" s="2">
        <v>1</v>
      </c>
      <c r="T13" s="2">
        <v>1</v>
      </c>
      <c r="U13"/>
    </row>
    <row r="14" spans="2:21" x14ac:dyDescent="0.25">
      <c r="B14">
        <v>10</v>
      </c>
      <c r="C14" t="s">
        <v>4</v>
      </c>
      <c r="D14" t="s">
        <v>23</v>
      </c>
      <c r="E14" t="s">
        <v>26</v>
      </c>
      <c r="F14">
        <v>3254</v>
      </c>
      <c r="G14">
        <v>1452</v>
      </c>
      <c r="I14" t="s">
        <v>23</v>
      </c>
      <c r="J14" s="2">
        <v>10</v>
      </c>
      <c r="K14" t="s">
        <v>4</v>
      </c>
      <c r="L14" s="2"/>
      <c r="M14" s="2">
        <v>2</v>
      </c>
      <c r="P14" t="str">
        <v>FY24</v>
      </c>
      <c r="Q14" s="2">
        <v>10</v>
      </c>
      <c r="R14" s="2" t="str">
        <v>Carrefour</v>
      </c>
      <c r="S14" s="2" t="str">
        <v/>
      </c>
      <c r="T14" s="2">
        <v>2</v>
      </c>
      <c r="U14"/>
    </row>
    <row r="15" spans="2:21" x14ac:dyDescent="0.25">
      <c r="B15">
        <v>20</v>
      </c>
      <c r="C15" t="s">
        <v>5</v>
      </c>
      <c r="D15" t="s">
        <v>23</v>
      </c>
      <c r="E15" t="s">
        <v>25</v>
      </c>
      <c r="F15">
        <v>3679</v>
      </c>
      <c r="G15">
        <v>7358</v>
      </c>
      <c r="I15" t="s">
        <v>23</v>
      </c>
      <c r="J15" s="2">
        <v>20</v>
      </c>
      <c r="K15" t="s">
        <v>5</v>
      </c>
      <c r="L15" s="2">
        <v>2</v>
      </c>
      <c r="M15" s="2">
        <v>1</v>
      </c>
      <c r="P15" t="str">
        <v>FY24</v>
      </c>
      <c r="Q15" s="2">
        <v>20</v>
      </c>
      <c r="R15" s="2" t="str">
        <v>Darty</v>
      </c>
      <c r="S15" s="2">
        <v>2</v>
      </c>
      <c r="T15" s="2">
        <v>1</v>
      </c>
      <c r="U15"/>
    </row>
    <row r="16" spans="2:21" x14ac:dyDescent="0.25">
      <c r="B16">
        <v>40</v>
      </c>
      <c r="C16" t="s">
        <v>7</v>
      </c>
      <c r="D16" t="s">
        <v>24</v>
      </c>
      <c r="E16" t="s">
        <v>25</v>
      </c>
      <c r="F16">
        <v>1693</v>
      </c>
      <c r="G16">
        <v>3386</v>
      </c>
      <c r="I16" t="s">
        <v>23</v>
      </c>
      <c r="J16" s="2">
        <v>40</v>
      </c>
      <c r="K16" t="s">
        <v>7</v>
      </c>
      <c r="L16" s="2"/>
      <c r="M16" s="2">
        <v>2</v>
      </c>
      <c r="P16" t="str">
        <v>FY24</v>
      </c>
      <c r="Q16" s="2">
        <v>40</v>
      </c>
      <c r="R16" s="2" t="str">
        <v>Boulanger</v>
      </c>
      <c r="S16" s="2" t="str">
        <v/>
      </c>
      <c r="T16" s="2">
        <v>2</v>
      </c>
      <c r="U16"/>
    </row>
    <row r="17" spans="2:21" x14ac:dyDescent="0.25">
      <c r="B17">
        <v>40</v>
      </c>
      <c r="C17" t="s">
        <v>7</v>
      </c>
      <c r="D17" t="s">
        <v>23</v>
      </c>
      <c r="E17" t="s">
        <v>26</v>
      </c>
      <c r="F17">
        <v>3896</v>
      </c>
      <c r="G17">
        <v>7792</v>
      </c>
      <c r="I17" t="s">
        <v>23</v>
      </c>
      <c r="J17" s="2">
        <v>50</v>
      </c>
      <c r="K17" t="s">
        <v>8</v>
      </c>
      <c r="L17" s="2"/>
      <c r="M17" s="2">
        <v>1</v>
      </c>
      <c r="P17" t="str">
        <v>FY24</v>
      </c>
      <c r="Q17" s="2">
        <v>50</v>
      </c>
      <c r="R17" s="2" t="str">
        <v>Nauroto</v>
      </c>
      <c r="S17" s="2" t="str">
        <v/>
      </c>
      <c r="T17" s="2">
        <v>1</v>
      </c>
      <c r="U17"/>
    </row>
    <row r="18" spans="2:21" x14ac:dyDescent="0.25">
      <c r="B18">
        <v>40</v>
      </c>
      <c r="C18" t="s">
        <v>7</v>
      </c>
      <c r="D18" t="s">
        <v>23</v>
      </c>
      <c r="E18" t="s">
        <v>26</v>
      </c>
      <c r="F18">
        <v>2492</v>
      </c>
      <c r="G18">
        <v>4984</v>
      </c>
      <c r="I18" t="s">
        <v>23</v>
      </c>
      <c r="J18" s="2">
        <v>90</v>
      </c>
      <c r="K18" t="s">
        <v>15</v>
      </c>
      <c r="L18" s="2">
        <v>2</v>
      </c>
      <c r="M18" s="2"/>
      <c r="P18" t="str">
        <v>FY24</v>
      </c>
      <c r="Q18" s="2">
        <v>90</v>
      </c>
      <c r="R18" s="2" t="str">
        <v>Castorama</v>
      </c>
      <c r="S18" s="2">
        <v>2</v>
      </c>
      <c r="T18" s="2" t="str">
        <v/>
      </c>
      <c r="U18"/>
    </row>
    <row r="19" spans="2:21" x14ac:dyDescent="0.25">
      <c r="B19">
        <v>50</v>
      </c>
      <c r="C19" t="s">
        <v>8</v>
      </c>
      <c r="D19" t="s">
        <v>24</v>
      </c>
      <c r="E19" t="s">
        <v>26</v>
      </c>
      <c r="F19">
        <v>5624</v>
      </c>
      <c r="G19">
        <v>11248</v>
      </c>
      <c r="I19" t="s">
        <v>23</v>
      </c>
      <c r="J19" s="2">
        <v>100</v>
      </c>
      <c r="K19" t="s">
        <v>16</v>
      </c>
      <c r="L19" s="2">
        <v>1</v>
      </c>
      <c r="M19" s="2"/>
      <c r="P19" t="str">
        <v>FY24</v>
      </c>
      <c r="Q19" s="2">
        <v>100</v>
      </c>
      <c r="R19" s="2" t="str">
        <v>Lidl</v>
      </c>
      <c r="S19" s="2">
        <v>1</v>
      </c>
      <c r="T19" s="2" t="str">
        <v/>
      </c>
      <c r="U19"/>
    </row>
    <row r="20" spans="2:21" x14ac:dyDescent="0.25">
      <c r="B20">
        <v>50</v>
      </c>
      <c r="C20" t="s">
        <v>8</v>
      </c>
      <c r="D20" t="s">
        <v>24</v>
      </c>
      <c r="E20" t="s">
        <v>26</v>
      </c>
      <c r="F20">
        <v>5073</v>
      </c>
      <c r="G20">
        <v>10146</v>
      </c>
      <c r="I20" t="s">
        <v>23</v>
      </c>
      <c r="J20" s="2">
        <v>120</v>
      </c>
      <c r="K20" t="s">
        <v>18</v>
      </c>
      <c r="L20" s="2"/>
      <c r="M20" s="2">
        <v>1</v>
      </c>
      <c r="P20" t="str">
        <v>FY24</v>
      </c>
      <c r="Q20" s="2">
        <v>120</v>
      </c>
      <c r="R20" s="2" t="str">
        <v>Kiabi</v>
      </c>
      <c r="S20" s="2" t="str">
        <v/>
      </c>
      <c r="T20" s="2">
        <v>1</v>
      </c>
      <c r="U20"/>
    </row>
    <row r="21" spans="2:21" x14ac:dyDescent="0.25">
      <c r="B21">
        <v>50</v>
      </c>
      <c r="C21" t="s">
        <v>8</v>
      </c>
      <c r="D21" t="s">
        <v>24</v>
      </c>
      <c r="E21" t="s">
        <v>26</v>
      </c>
      <c r="F21">
        <v>2503</v>
      </c>
      <c r="G21">
        <v>5006</v>
      </c>
      <c r="I21" t="s">
        <v>24</v>
      </c>
      <c r="J21" s="2">
        <v>30</v>
      </c>
      <c r="K21" t="s">
        <v>6</v>
      </c>
      <c r="L21" s="2">
        <v>1</v>
      </c>
      <c r="M21" s="2"/>
      <c r="P21" t="str">
        <v>FY25</v>
      </c>
      <c r="Q21" s="2">
        <v>30</v>
      </c>
      <c r="R21" s="2" t="str">
        <v>Sephora</v>
      </c>
      <c r="S21" s="2">
        <v>1</v>
      </c>
      <c r="T21" s="2" t="str">
        <v/>
      </c>
      <c r="U21"/>
    </row>
    <row r="22" spans="2:21" x14ac:dyDescent="0.25">
      <c r="B22">
        <v>50</v>
      </c>
      <c r="C22" t="s">
        <v>8</v>
      </c>
      <c r="D22" t="s">
        <v>23</v>
      </c>
      <c r="E22" t="s">
        <v>26</v>
      </c>
      <c r="F22">
        <v>2345</v>
      </c>
      <c r="G22">
        <v>4690</v>
      </c>
      <c r="I22" t="s">
        <v>24</v>
      </c>
      <c r="J22" s="2">
        <v>40</v>
      </c>
      <c r="K22" t="s">
        <v>7</v>
      </c>
      <c r="L22" s="2">
        <v>2</v>
      </c>
      <c r="M22" s="2"/>
      <c r="P22" t="str">
        <v>FY25</v>
      </c>
      <c r="Q22" s="2">
        <v>40</v>
      </c>
      <c r="R22" s="2" t="str">
        <v>Boulanger</v>
      </c>
      <c r="S22" s="2">
        <v>2</v>
      </c>
      <c r="T22" s="2" t="str">
        <v/>
      </c>
      <c r="U22"/>
    </row>
    <row r="23" spans="2:21" x14ac:dyDescent="0.25">
      <c r="B23">
        <v>60</v>
      </c>
      <c r="C23" t="s">
        <v>9</v>
      </c>
      <c r="D23" t="s">
        <v>22</v>
      </c>
      <c r="E23" t="s">
        <v>26</v>
      </c>
      <c r="F23">
        <v>4014</v>
      </c>
      <c r="G23">
        <v>8028</v>
      </c>
      <c r="I23" t="s">
        <v>24</v>
      </c>
      <c r="J23" s="2">
        <v>50</v>
      </c>
      <c r="K23" t="s">
        <v>8</v>
      </c>
      <c r="L23" s="2"/>
      <c r="M23" s="2">
        <v>3</v>
      </c>
      <c r="P23" t="str">
        <v>FY25</v>
      </c>
      <c r="Q23" s="2">
        <v>50</v>
      </c>
      <c r="R23" s="2" t="str">
        <v>Nauroto</v>
      </c>
      <c r="S23" s="2" t="str">
        <v/>
      </c>
      <c r="T23" s="2">
        <v>3</v>
      </c>
      <c r="U23"/>
    </row>
    <row r="24" spans="2:21" x14ac:dyDescent="0.25">
      <c r="B24">
        <v>70</v>
      </c>
      <c r="C24" t="s">
        <v>10</v>
      </c>
      <c r="D24" t="s">
        <v>22</v>
      </c>
      <c r="E24" t="s">
        <v>26</v>
      </c>
      <c r="F24">
        <v>4200</v>
      </c>
      <c r="G24">
        <v>8400</v>
      </c>
      <c r="I24" t="s">
        <v>24</v>
      </c>
      <c r="J24" s="2">
        <v>80</v>
      </c>
      <c r="K24" t="s">
        <v>14</v>
      </c>
      <c r="L24" s="2"/>
      <c r="M24" s="2">
        <v>1</v>
      </c>
      <c r="P24" t="str">
        <v>FY25</v>
      </c>
      <c r="Q24" s="2">
        <v>80</v>
      </c>
      <c r="R24" s="2" t="str">
        <v>Ikea</v>
      </c>
      <c r="S24" s="2" t="str">
        <v/>
      </c>
      <c r="T24" s="2">
        <v>1</v>
      </c>
      <c r="U24"/>
    </row>
    <row r="25" spans="2:21" x14ac:dyDescent="0.25">
      <c r="B25">
        <v>80</v>
      </c>
      <c r="C25" t="s">
        <v>14</v>
      </c>
      <c r="D25" t="s">
        <v>24</v>
      </c>
      <c r="E25" t="s">
        <v>26</v>
      </c>
      <c r="F25">
        <v>6086</v>
      </c>
      <c r="G25">
        <v>12172</v>
      </c>
      <c r="I25" t="s">
        <v>24</v>
      </c>
      <c r="J25" s="2">
        <v>90</v>
      </c>
      <c r="K25" t="s">
        <v>15</v>
      </c>
      <c r="L25" s="2"/>
      <c r="M25" s="2">
        <v>1</v>
      </c>
      <c r="P25" t="str">
        <v>FY25</v>
      </c>
      <c r="Q25" s="2">
        <v>90</v>
      </c>
      <c r="R25" s="2" t="str">
        <v>Castorama</v>
      </c>
      <c r="S25" s="2" t="str">
        <v/>
      </c>
      <c r="T25" s="2">
        <v>1</v>
      </c>
      <c r="U25"/>
    </row>
    <row r="26" spans="2:21" x14ac:dyDescent="0.25">
      <c r="B26">
        <v>90</v>
      </c>
      <c r="C26" t="s">
        <v>15</v>
      </c>
      <c r="D26" t="s">
        <v>23</v>
      </c>
      <c r="E26" t="s">
        <v>25</v>
      </c>
      <c r="F26">
        <v>4458</v>
      </c>
      <c r="G26">
        <v>8916</v>
      </c>
      <c r="I26" t="s">
        <v>24</v>
      </c>
      <c r="J26" s="2">
        <v>120</v>
      </c>
      <c r="K26" t="s">
        <v>18</v>
      </c>
      <c r="L26" s="2">
        <v>2</v>
      </c>
      <c r="M26" s="2">
        <v>2</v>
      </c>
      <c r="P26" t="str">
        <v>FY25</v>
      </c>
      <c r="Q26" s="2">
        <v>120</v>
      </c>
      <c r="R26" s="2" t="str">
        <v>Kiabi</v>
      </c>
      <c r="S26" s="2">
        <v>2</v>
      </c>
      <c r="T26" s="2">
        <v>2</v>
      </c>
      <c r="U26"/>
    </row>
    <row r="27" spans="2:21" x14ac:dyDescent="0.25">
      <c r="B27">
        <v>90</v>
      </c>
      <c r="C27" t="s">
        <v>15</v>
      </c>
      <c r="D27" t="s">
        <v>23</v>
      </c>
      <c r="E27" t="s">
        <v>25</v>
      </c>
      <c r="F27">
        <v>2351</v>
      </c>
      <c r="G27">
        <v>4702</v>
      </c>
      <c r="I27" t="s">
        <v>24</v>
      </c>
      <c r="J27" s="2">
        <v>130</v>
      </c>
      <c r="K27" t="s">
        <v>19</v>
      </c>
      <c r="L27" s="2">
        <v>1</v>
      </c>
      <c r="M27" s="2"/>
      <c r="P27" t="str">
        <v>FY25</v>
      </c>
      <c r="Q27" s="2">
        <v>130</v>
      </c>
      <c r="R27" s="2" t="str">
        <v>Lecler</v>
      </c>
      <c r="S27" s="2">
        <v>1</v>
      </c>
      <c r="T27" s="2" t="str">
        <v/>
      </c>
      <c r="U27"/>
    </row>
    <row r="28" spans="2:21" x14ac:dyDescent="0.25">
      <c r="B28">
        <v>90</v>
      </c>
      <c r="C28" t="s">
        <v>15</v>
      </c>
      <c r="D28" t="s">
        <v>24</v>
      </c>
      <c r="E28" t="s">
        <v>26</v>
      </c>
      <c r="F28">
        <v>2031</v>
      </c>
      <c r="G28">
        <v>4062</v>
      </c>
      <c r="I28" t="s">
        <v>24</v>
      </c>
      <c r="J28" s="2">
        <v>150</v>
      </c>
      <c r="K28" t="s">
        <v>21</v>
      </c>
      <c r="L28" s="2"/>
      <c r="M28" s="2">
        <v>1</v>
      </c>
      <c r="P28" t="str">
        <v>FY25</v>
      </c>
      <c r="Q28" s="2">
        <v>150</v>
      </c>
      <c r="R28" s="2" t="str">
        <v>Newtown</v>
      </c>
      <c r="S28" s="2" t="str">
        <v/>
      </c>
      <c r="T28" s="2">
        <v>1</v>
      </c>
      <c r="U28"/>
    </row>
    <row r="29" spans="2:21" x14ac:dyDescent="0.25">
      <c r="B29">
        <v>100</v>
      </c>
      <c r="C29" t="s">
        <v>16</v>
      </c>
      <c r="D29" t="s">
        <v>22</v>
      </c>
      <c r="E29" t="s">
        <v>25</v>
      </c>
      <c r="F29">
        <v>2470</v>
      </c>
      <c r="G29">
        <v>4940</v>
      </c>
    </row>
    <row r="30" spans="2:21" x14ac:dyDescent="0.25">
      <c r="B30">
        <v>100</v>
      </c>
      <c r="C30" t="s">
        <v>16</v>
      </c>
      <c r="D30" t="s">
        <v>22</v>
      </c>
      <c r="E30" t="s">
        <v>26</v>
      </c>
      <c r="F30">
        <v>2541</v>
      </c>
      <c r="G30">
        <v>1524</v>
      </c>
    </row>
    <row r="31" spans="2:21" x14ac:dyDescent="0.25">
      <c r="B31">
        <v>100</v>
      </c>
      <c r="C31" t="s">
        <v>16</v>
      </c>
      <c r="D31" t="s">
        <v>23</v>
      </c>
      <c r="E31" t="s">
        <v>25</v>
      </c>
      <c r="F31">
        <v>2470</v>
      </c>
      <c r="G31">
        <v>4940</v>
      </c>
    </row>
    <row r="32" spans="2:21" x14ac:dyDescent="0.25">
      <c r="B32">
        <v>110</v>
      </c>
      <c r="C32" t="s">
        <v>17</v>
      </c>
      <c r="D32" t="s">
        <v>22</v>
      </c>
      <c r="E32" t="s">
        <v>25</v>
      </c>
      <c r="F32">
        <v>3020</v>
      </c>
      <c r="G32">
        <v>6040</v>
      </c>
    </row>
    <row r="33" spans="2:7" x14ac:dyDescent="0.25">
      <c r="B33">
        <v>120</v>
      </c>
      <c r="C33" t="s">
        <v>18</v>
      </c>
      <c r="D33" t="s">
        <v>23</v>
      </c>
      <c r="E33" t="s">
        <v>26</v>
      </c>
      <c r="F33">
        <v>1427</v>
      </c>
      <c r="G33">
        <v>2854</v>
      </c>
    </row>
    <row r="34" spans="2:7" x14ac:dyDescent="0.25">
      <c r="B34">
        <v>120</v>
      </c>
      <c r="C34" t="s">
        <v>18</v>
      </c>
      <c r="D34" t="s">
        <v>24</v>
      </c>
      <c r="E34" t="s">
        <v>26</v>
      </c>
      <c r="F34">
        <v>5678</v>
      </c>
      <c r="G34">
        <v>11356</v>
      </c>
    </row>
    <row r="35" spans="2:7" x14ac:dyDescent="0.25">
      <c r="B35">
        <v>120</v>
      </c>
      <c r="C35" t="s">
        <v>18</v>
      </c>
      <c r="D35" t="s">
        <v>24</v>
      </c>
      <c r="E35" t="s">
        <v>26</v>
      </c>
      <c r="F35">
        <v>5078</v>
      </c>
      <c r="G35">
        <v>10156</v>
      </c>
    </row>
    <row r="36" spans="2:7" x14ac:dyDescent="0.25">
      <c r="B36">
        <v>120</v>
      </c>
      <c r="C36" t="s">
        <v>18</v>
      </c>
      <c r="D36" t="s">
        <v>24</v>
      </c>
      <c r="E36" t="s">
        <v>25</v>
      </c>
      <c r="F36">
        <v>3654</v>
      </c>
      <c r="G36">
        <v>6985</v>
      </c>
    </row>
    <row r="37" spans="2:7" x14ac:dyDescent="0.25">
      <c r="B37">
        <v>120</v>
      </c>
      <c r="C37" t="s">
        <v>18</v>
      </c>
      <c r="D37" t="s">
        <v>24</v>
      </c>
      <c r="E37" t="s">
        <v>25</v>
      </c>
      <c r="F37">
        <v>5078</v>
      </c>
      <c r="G37">
        <v>14587</v>
      </c>
    </row>
    <row r="38" spans="2:7" x14ac:dyDescent="0.25">
      <c r="B38">
        <v>130</v>
      </c>
      <c r="C38" t="s">
        <v>19</v>
      </c>
      <c r="D38" t="s">
        <v>24</v>
      </c>
      <c r="E38" t="s">
        <v>25</v>
      </c>
      <c r="F38">
        <v>2343</v>
      </c>
      <c r="G38">
        <v>4686</v>
      </c>
    </row>
    <row r="39" spans="2:7" x14ac:dyDescent="0.25">
      <c r="B39">
        <v>140</v>
      </c>
      <c r="C39" t="s">
        <v>20</v>
      </c>
      <c r="D39" t="s">
        <v>22</v>
      </c>
      <c r="E39" t="s">
        <v>25</v>
      </c>
      <c r="F39">
        <v>2917</v>
      </c>
      <c r="G39">
        <v>5834</v>
      </c>
    </row>
    <row r="40" spans="2:7" x14ac:dyDescent="0.25">
      <c r="B40">
        <v>150</v>
      </c>
      <c r="C40" t="s">
        <v>21</v>
      </c>
      <c r="D40" t="s">
        <v>22</v>
      </c>
      <c r="E40" t="s">
        <v>26</v>
      </c>
      <c r="F40">
        <v>4057</v>
      </c>
      <c r="G40">
        <v>8114</v>
      </c>
    </row>
    <row r="41" spans="2:7" x14ac:dyDescent="0.25">
      <c r="B41">
        <v>150</v>
      </c>
      <c r="C41" t="s">
        <v>21</v>
      </c>
      <c r="D41" t="s">
        <v>22</v>
      </c>
      <c r="E41" t="s">
        <v>25</v>
      </c>
      <c r="F41">
        <v>5295</v>
      </c>
      <c r="G41">
        <v>10590</v>
      </c>
    </row>
    <row r="42" spans="2:7" x14ac:dyDescent="0.25">
      <c r="B42">
        <v>150</v>
      </c>
      <c r="C42" t="s">
        <v>21</v>
      </c>
      <c r="D42" t="s">
        <v>24</v>
      </c>
      <c r="E42" t="s">
        <v>26</v>
      </c>
      <c r="F42">
        <v>5648</v>
      </c>
      <c r="G42">
        <v>11296</v>
      </c>
    </row>
    <row r="43" spans="2:7" x14ac:dyDescent="0.25">
      <c r="B43" t="s">
        <v>11</v>
      </c>
      <c r="F43">
        <f>SUBTOTAL(109,MAGASINS__2[Valeur Achetée])</f>
        <v>133770</v>
      </c>
      <c r="G43">
        <f>SUBTOTAL(109,MAGASINS__2[Poids Acheté])</f>
        <v>253860</v>
      </c>
    </row>
  </sheetData>
  <phoneticPr fontId="1" type="noConversion"/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56839-98AD-4301-BA57-ED89CD19A1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dcterms:created xsi:type="dcterms:W3CDTF">2025-03-27T19:49:19Z</dcterms:created>
  <dcterms:modified xsi:type="dcterms:W3CDTF">2025-03-30T11:27:49Z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e0584-010f-4004-8a6a-d5c118c8b4bd_Enabled">
    <vt:lpwstr>true</vt:lpwstr>
  </property>
  <property fmtid="{D5CDD505-2E9C-101B-9397-08002B2CF9AE}" pid="3" name="MSIP_Label_c62e0584-010f-4004-8a6a-d5c118c8b4bd_SetDate">
    <vt:lpwstr>2025-03-27T19:58:42Z</vt:lpwstr>
  </property>
  <property fmtid="{D5CDD505-2E9C-101B-9397-08002B2CF9AE}" pid="4" name="MSIP_Label_c62e0584-010f-4004-8a6a-d5c118c8b4bd_Method">
    <vt:lpwstr>Standard</vt:lpwstr>
  </property>
  <property fmtid="{D5CDD505-2E9C-101B-9397-08002B2CF9AE}" pid="5" name="MSIP_Label_c62e0584-010f-4004-8a6a-d5c118c8b4bd_Name">
    <vt:lpwstr>Internal</vt:lpwstr>
  </property>
  <property fmtid="{D5CDD505-2E9C-101B-9397-08002B2CF9AE}" pid="6" name="MSIP_Label_c62e0584-010f-4004-8a6a-d5c118c8b4bd_SiteId">
    <vt:lpwstr>56b731a8-a2ac-4c32-bf6b-616810e913c6</vt:lpwstr>
  </property>
  <property fmtid="{D5CDD505-2E9C-101B-9397-08002B2CF9AE}" pid="7" name="MSIP_Label_c62e0584-010f-4004-8a6a-d5c118c8b4bd_ActionId">
    <vt:lpwstr>559a5880-5f98-48a2-bf9d-f9484cdabff7</vt:lpwstr>
  </property>
  <property fmtid="{D5CDD505-2E9C-101B-9397-08002B2CF9AE}" pid="8" name="MSIP_Label_c62e0584-010f-4004-8a6a-d5c118c8b4bd_ContentBits">
    <vt:lpwstr>0</vt:lpwstr>
  </property>
  <property fmtid="{D5CDD505-2E9C-101B-9397-08002B2CF9AE}" pid="9" name="MSIP_Label_c62e0584-010f-4004-8a6a-d5c118c8b4bd_Tag">
    <vt:lpwstr>10, 3, 0, 1</vt:lpwstr>
  </property>
</Properties>
</file>