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8"/>
  <workbookPr codeName="ThisWorkbook" defaultThemeVersion="166925"/>
  <mc:AlternateContent xmlns:mc="http://schemas.openxmlformats.org/markup-compatibility/2006">
    <mc:Choice Requires="x15">
      <x15ac:absPath xmlns:x15ac="http://schemas.microsoft.com/office/spreadsheetml/2010/11/ac" url="D:\OneDrive\mpfe\"/>
    </mc:Choice>
  </mc:AlternateContent>
  <xr:revisionPtr revIDLastSave="0" documentId="8_{2979B999-114A-42D6-B8CE-FE69949D3A79}" xr6:coauthVersionLast="47" xr6:coauthVersionMax="47" xr10:uidLastSave="{00000000-0000-0000-0000-000000000000}"/>
  <bookViews>
    <workbookView xWindow="-120" yWindow="-120" windowWidth="29040" windowHeight="15720" activeTab="1" xr2:uid="{61ECCB47-BF63-4C43-AFEA-2DBCA78AB23A}"/>
  </bookViews>
  <sheets>
    <sheet name="Meetings" sheetId="1" r:id="rId1"/>
    <sheet name="Jasmi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 i="2" l="1" a="1"/>
  <c r="A1" i="2" s="1"/>
  <c r="L2" i="1"/>
  <c r="R199" i="1"/>
  <c r="R197" i="1"/>
  <c r="X197" i="1"/>
  <c r="Y200" i="1"/>
  <c r="X199" i="1"/>
  <c r="X151" i="1"/>
  <c r="X149" i="1" s="1"/>
  <c r="X198" i="1"/>
  <c r="U200" i="1"/>
  <c r="U199" i="1"/>
  <c r="U198" i="1"/>
  <c r="R198" i="1"/>
  <c r="R150" i="1"/>
  <c r="R151" i="1" s="1"/>
  <c r="Y152" i="1"/>
  <c r="L146" i="1"/>
  <c r="X150" i="1"/>
  <c r="R149" i="1"/>
  <c r="U152" i="1"/>
  <c r="U151" i="1"/>
  <c r="U150" i="1"/>
  <c r="Y8" i="1"/>
  <c r="X6" i="1"/>
  <c r="U8" i="1"/>
  <c r="U7" i="1"/>
  <c r="U6" i="1"/>
  <c r="R7" i="1"/>
  <c r="R6" i="1"/>
  <c r="L624" i="1"/>
  <c r="J624" i="1"/>
  <c r="L623" i="1"/>
  <c r="J623" i="1"/>
  <c r="L622" i="1"/>
  <c r="J622" i="1"/>
  <c r="L621" i="1"/>
  <c r="J621" i="1"/>
  <c r="L620" i="1"/>
  <c r="J620" i="1"/>
  <c r="L619" i="1"/>
  <c r="J619" i="1"/>
  <c r="L618" i="1"/>
  <c r="J618" i="1"/>
  <c r="L617" i="1"/>
  <c r="J617" i="1"/>
  <c r="L616" i="1"/>
  <c r="J616" i="1"/>
  <c r="L615" i="1"/>
  <c r="J615" i="1"/>
  <c r="L614" i="1"/>
  <c r="J614" i="1"/>
  <c r="L613" i="1"/>
  <c r="J613" i="1"/>
  <c r="L612" i="1"/>
  <c r="J612" i="1"/>
  <c r="L611" i="1"/>
  <c r="J611" i="1"/>
  <c r="L610" i="1"/>
  <c r="J610" i="1"/>
  <c r="L609" i="1"/>
  <c r="J609" i="1"/>
  <c r="L608" i="1"/>
  <c r="J608" i="1"/>
  <c r="L607" i="1"/>
  <c r="J607" i="1"/>
  <c r="L606" i="1"/>
  <c r="J606" i="1"/>
  <c r="L605" i="1"/>
  <c r="J605" i="1"/>
  <c r="L604" i="1"/>
  <c r="J604" i="1"/>
  <c r="L603" i="1"/>
  <c r="J603" i="1"/>
  <c r="L602" i="1"/>
  <c r="J602" i="1"/>
  <c r="L601" i="1"/>
  <c r="J601" i="1"/>
  <c r="L600" i="1"/>
  <c r="J600" i="1"/>
  <c r="L599" i="1"/>
  <c r="J599" i="1"/>
  <c r="L598" i="1"/>
  <c r="J598" i="1"/>
  <c r="L597" i="1"/>
  <c r="J597" i="1"/>
  <c r="L596" i="1"/>
  <c r="J596" i="1"/>
  <c r="L595" i="1"/>
  <c r="J595" i="1"/>
  <c r="L594" i="1"/>
  <c r="J594" i="1"/>
  <c r="L593" i="1"/>
  <c r="J593" i="1"/>
  <c r="L592" i="1"/>
  <c r="J592" i="1"/>
  <c r="L591" i="1"/>
  <c r="J591" i="1"/>
  <c r="L590" i="1"/>
  <c r="J590" i="1"/>
  <c r="L589" i="1"/>
  <c r="J589" i="1"/>
  <c r="L588" i="1"/>
  <c r="J588" i="1"/>
  <c r="L587" i="1"/>
  <c r="J587" i="1"/>
  <c r="L586" i="1"/>
  <c r="J586" i="1"/>
  <c r="L585" i="1"/>
  <c r="J585" i="1"/>
  <c r="L584" i="1"/>
  <c r="J584" i="1"/>
  <c r="L583" i="1"/>
  <c r="J583" i="1"/>
  <c r="L582" i="1"/>
  <c r="J582" i="1"/>
  <c r="L581" i="1"/>
  <c r="J581" i="1"/>
  <c r="L580" i="1"/>
  <c r="J580" i="1"/>
  <c r="L579" i="1"/>
  <c r="J579" i="1"/>
  <c r="L578" i="1"/>
  <c r="J578" i="1"/>
  <c r="L576" i="1"/>
  <c r="J576" i="1"/>
  <c r="L575" i="1"/>
  <c r="J575" i="1"/>
  <c r="L574" i="1"/>
  <c r="J574" i="1"/>
  <c r="L573" i="1"/>
  <c r="J573" i="1"/>
  <c r="L572" i="1"/>
  <c r="J572" i="1"/>
  <c r="L571" i="1"/>
  <c r="J571" i="1"/>
  <c r="L570" i="1"/>
  <c r="J570" i="1"/>
  <c r="L569" i="1"/>
  <c r="J569" i="1"/>
  <c r="L568" i="1"/>
  <c r="J568" i="1"/>
  <c r="L567" i="1"/>
  <c r="J567" i="1"/>
  <c r="L566" i="1"/>
  <c r="J566" i="1"/>
  <c r="L565" i="1"/>
  <c r="J565" i="1"/>
  <c r="L564" i="1"/>
  <c r="J564" i="1"/>
  <c r="L563" i="1"/>
  <c r="J563" i="1"/>
  <c r="L562" i="1"/>
  <c r="J562" i="1"/>
  <c r="L561" i="1"/>
  <c r="J561" i="1"/>
  <c r="L560" i="1"/>
  <c r="J560" i="1"/>
  <c r="L559" i="1"/>
  <c r="J559" i="1"/>
  <c r="L558" i="1"/>
  <c r="J558" i="1"/>
  <c r="L557" i="1"/>
  <c r="J557" i="1"/>
  <c r="L556" i="1"/>
  <c r="J556" i="1"/>
  <c r="L555" i="1"/>
  <c r="J555" i="1"/>
  <c r="L554" i="1"/>
  <c r="J554" i="1"/>
  <c r="L553" i="1"/>
  <c r="J553" i="1"/>
  <c r="L552" i="1"/>
  <c r="J552" i="1"/>
  <c r="L551" i="1"/>
  <c r="J551" i="1"/>
  <c r="L550" i="1"/>
  <c r="J550" i="1"/>
  <c r="L549" i="1"/>
  <c r="J549" i="1"/>
  <c r="L548" i="1"/>
  <c r="J548" i="1"/>
  <c r="L547" i="1"/>
  <c r="J547" i="1"/>
  <c r="L546" i="1"/>
  <c r="J546" i="1"/>
  <c r="L545" i="1"/>
  <c r="J545" i="1"/>
  <c r="L544" i="1"/>
  <c r="J544" i="1"/>
  <c r="L543" i="1"/>
  <c r="J543" i="1"/>
  <c r="L542" i="1"/>
  <c r="J542" i="1"/>
  <c r="L541" i="1"/>
  <c r="J541" i="1"/>
  <c r="L540" i="1"/>
  <c r="J540" i="1"/>
  <c r="L539" i="1"/>
  <c r="J539" i="1"/>
  <c r="L538" i="1"/>
  <c r="J538" i="1"/>
  <c r="L537" i="1"/>
  <c r="J537" i="1"/>
  <c r="L536" i="1"/>
  <c r="J536" i="1"/>
  <c r="L535" i="1"/>
  <c r="J535" i="1"/>
  <c r="L534" i="1"/>
  <c r="J534" i="1"/>
  <c r="L533" i="1"/>
  <c r="J533" i="1"/>
  <c r="L532" i="1"/>
  <c r="J532" i="1"/>
  <c r="L531" i="1"/>
  <c r="J531" i="1"/>
  <c r="L530" i="1"/>
  <c r="J530" i="1"/>
  <c r="L528" i="1"/>
  <c r="J528" i="1"/>
  <c r="L527" i="1"/>
  <c r="J527" i="1"/>
  <c r="L526" i="1"/>
  <c r="J526" i="1"/>
  <c r="L525" i="1"/>
  <c r="J525" i="1"/>
  <c r="L524" i="1"/>
  <c r="J524" i="1"/>
  <c r="L523" i="1"/>
  <c r="J523" i="1"/>
  <c r="L522" i="1"/>
  <c r="J522" i="1"/>
  <c r="L521" i="1"/>
  <c r="J521" i="1"/>
  <c r="L520" i="1"/>
  <c r="J520" i="1"/>
  <c r="L519" i="1"/>
  <c r="J519" i="1"/>
  <c r="L518" i="1"/>
  <c r="J518" i="1"/>
  <c r="L517" i="1"/>
  <c r="J517" i="1"/>
  <c r="L516" i="1"/>
  <c r="J516" i="1"/>
  <c r="L515" i="1"/>
  <c r="J515" i="1"/>
  <c r="L514" i="1"/>
  <c r="J514" i="1"/>
  <c r="L513" i="1"/>
  <c r="J513" i="1"/>
  <c r="L512" i="1"/>
  <c r="J512" i="1"/>
  <c r="L511" i="1"/>
  <c r="J511" i="1"/>
  <c r="L510" i="1"/>
  <c r="J510" i="1"/>
  <c r="L509" i="1"/>
  <c r="J509" i="1"/>
  <c r="L508" i="1"/>
  <c r="J508" i="1"/>
  <c r="L507" i="1"/>
  <c r="J507" i="1"/>
  <c r="L506" i="1"/>
  <c r="J506" i="1"/>
  <c r="L505" i="1"/>
  <c r="J505" i="1"/>
  <c r="L504" i="1"/>
  <c r="J504" i="1"/>
  <c r="L503" i="1"/>
  <c r="J503" i="1"/>
  <c r="L502" i="1"/>
  <c r="J502" i="1"/>
  <c r="L501" i="1"/>
  <c r="J501" i="1"/>
  <c r="L500" i="1"/>
  <c r="J500" i="1"/>
  <c r="L499" i="1"/>
  <c r="J499" i="1"/>
  <c r="L498" i="1"/>
  <c r="J498" i="1"/>
  <c r="L497" i="1"/>
  <c r="J497" i="1"/>
  <c r="L496" i="1"/>
  <c r="J496" i="1"/>
  <c r="L495" i="1"/>
  <c r="J495" i="1"/>
  <c r="L494" i="1"/>
  <c r="J494" i="1"/>
  <c r="L493" i="1"/>
  <c r="J493" i="1"/>
  <c r="L492" i="1"/>
  <c r="J492" i="1"/>
  <c r="L491" i="1"/>
  <c r="J491" i="1"/>
  <c r="L490" i="1"/>
  <c r="J490" i="1"/>
  <c r="L489" i="1"/>
  <c r="J489" i="1"/>
  <c r="L488" i="1"/>
  <c r="J488" i="1"/>
  <c r="L487" i="1"/>
  <c r="J487" i="1"/>
  <c r="L486" i="1"/>
  <c r="J486" i="1"/>
  <c r="L485" i="1"/>
  <c r="J485" i="1"/>
  <c r="L484" i="1"/>
  <c r="J484" i="1"/>
  <c r="L483" i="1"/>
  <c r="J483" i="1"/>
  <c r="L482" i="1"/>
  <c r="J482" i="1"/>
  <c r="L480" i="1"/>
  <c r="J480" i="1"/>
  <c r="L479" i="1"/>
  <c r="J479" i="1"/>
  <c r="L478" i="1"/>
  <c r="J478" i="1"/>
  <c r="L477" i="1"/>
  <c r="J477" i="1"/>
  <c r="L476" i="1"/>
  <c r="J476" i="1"/>
  <c r="L475" i="1"/>
  <c r="J475" i="1"/>
  <c r="L474" i="1"/>
  <c r="J474" i="1"/>
  <c r="L473" i="1"/>
  <c r="J473" i="1"/>
  <c r="L472" i="1"/>
  <c r="J472" i="1"/>
  <c r="L471" i="1"/>
  <c r="J471" i="1"/>
  <c r="L470" i="1"/>
  <c r="J470" i="1"/>
  <c r="L469" i="1"/>
  <c r="J469" i="1"/>
  <c r="L468" i="1"/>
  <c r="J468" i="1"/>
  <c r="L467" i="1"/>
  <c r="J467" i="1"/>
  <c r="L466" i="1"/>
  <c r="J466" i="1"/>
  <c r="L465" i="1"/>
  <c r="J465" i="1"/>
  <c r="L464" i="1"/>
  <c r="J464" i="1"/>
  <c r="L463" i="1"/>
  <c r="J463" i="1"/>
  <c r="L462" i="1"/>
  <c r="J462" i="1"/>
  <c r="L461" i="1"/>
  <c r="J461" i="1"/>
  <c r="L460" i="1"/>
  <c r="J460" i="1"/>
  <c r="L459" i="1"/>
  <c r="J459" i="1"/>
  <c r="L458" i="1"/>
  <c r="J458" i="1"/>
  <c r="L457" i="1"/>
  <c r="J457" i="1"/>
  <c r="L456" i="1"/>
  <c r="J456" i="1"/>
  <c r="L455" i="1"/>
  <c r="J455" i="1"/>
  <c r="L454" i="1"/>
  <c r="J454" i="1"/>
  <c r="L453" i="1"/>
  <c r="J453" i="1"/>
  <c r="L452" i="1"/>
  <c r="J452" i="1"/>
  <c r="L451" i="1"/>
  <c r="J451" i="1"/>
  <c r="L450" i="1"/>
  <c r="J450" i="1"/>
  <c r="L449" i="1"/>
  <c r="J449" i="1"/>
  <c r="L448" i="1"/>
  <c r="J448" i="1"/>
  <c r="L447" i="1"/>
  <c r="J447" i="1"/>
  <c r="L446" i="1"/>
  <c r="J446" i="1"/>
  <c r="L445" i="1"/>
  <c r="J445" i="1"/>
  <c r="L444" i="1"/>
  <c r="J444" i="1"/>
  <c r="L443" i="1"/>
  <c r="J443" i="1"/>
  <c r="L442" i="1"/>
  <c r="J442" i="1"/>
  <c r="L441" i="1"/>
  <c r="J441" i="1"/>
  <c r="L440" i="1"/>
  <c r="J440" i="1"/>
  <c r="L439" i="1"/>
  <c r="J439" i="1"/>
  <c r="L438" i="1"/>
  <c r="J438" i="1"/>
  <c r="L437" i="1"/>
  <c r="J437" i="1"/>
  <c r="L436" i="1"/>
  <c r="J436" i="1"/>
  <c r="L435" i="1"/>
  <c r="J435" i="1"/>
  <c r="L434" i="1"/>
  <c r="J434" i="1"/>
  <c r="L432" i="1"/>
  <c r="J432" i="1"/>
  <c r="L431" i="1"/>
  <c r="J431" i="1"/>
  <c r="L430" i="1"/>
  <c r="J430" i="1"/>
  <c r="L429" i="1"/>
  <c r="J429" i="1"/>
  <c r="L428" i="1"/>
  <c r="J428" i="1"/>
  <c r="L427" i="1"/>
  <c r="J427" i="1"/>
  <c r="L426" i="1"/>
  <c r="J426" i="1"/>
  <c r="L425" i="1"/>
  <c r="J425" i="1"/>
  <c r="L424" i="1"/>
  <c r="J424" i="1"/>
  <c r="L423" i="1"/>
  <c r="J423" i="1"/>
  <c r="L422" i="1"/>
  <c r="J422" i="1"/>
  <c r="L421" i="1"/>
  <c r="J421" i="1"/>
  <c r="L420" i="1"/>
  <c r="J420" i="1"/>
  <c r="L419" i="1"/>
  <c r="J419" i="1"/>
  <c r="L418" i="1"/>
  <c r="J418" i="1"/>
  <c r="L417" i="1"/>
  <c r="J417" i="1"/>
  <c r="L416" i="1"/>
  <c r="J416" i="1"/>
  <c r="L415" i="1"/>
  <c r="J415" i="1"/>
  <c r="L414" i="1"/>
  <c r="J414" i="1"/>
  <c r="L413" i="1"/>
  <c r="J413" i="1"/>
  <c r="L412" i="1"/>
  <c r="J412" i="1"/>
  <c r="L411" i="1"/>
  <c r="J411" i="1"/>
  <c r="L410" i="1"/>
  <c r="J410" i="1"/>
  <c r="L409" i="1"/>
  <c r="J409" i="1"/>
  <c r="L408" i="1"/>
  <c r="J408" i="1"/>
  <c r="L407" i="1"/>
  <c r="J407" i="1"/>
  <c r="L406" i="1"/>
  <c r="J406" i="1"/>
  <c r="L405" i="1"/>
  <c r="J405" i="1"/>
  <c r="L404" i="1"/>
  <c r="J404" i="1"/>
  <c r="L403" i="1"/>
  <c r="J403" i="1"/>
  <c r="L402" i="1"/>
  <c r="J402" i="1"/>
  <c r="L401" i="1"/>
  <c r="J401" i="1"/>
  <c r="L400" i="1"/>
  <c r="J400" i="1"/>
  <c r="L399" i="1"/>
  <c r="J399" i="1"/>
  <c r="L398" i="1"/>
  <c r="J398" i="1"/>
  <c r="L397" i="1"/>
  <c r="J397" i="1"/>
  <c r="L396" i="1"/>
  <c r="J396" i="1"/>
  <c r="L395" i="1"/>
  <c r="J395" i="1"/>
  <c r="L394" i="1"/>
  <c r="J394" i="1"/>
  <c r="L393" i="1"/>
  <c r="J393" i="1"/>
  <c r="L392" i="1"/>
  <c r="J392" i="1"/>
  <c r="L391" i="1"/>
  <c r="J391" i="1"/>
  <c r="L390" i="1"/>
  <c r="J390" i="1"/>
  <c r="L389" i="1"/>
  <c r="J389" i="1"/>
  <c r="L388" i="1"/>
  <c r="J388" i="1"/>
  <c r="L387" i="1"/>
  <c r="J387" i="1"/>
  <c r="L386" i="1"/>
  <c r="J386" i="1"/>
  <c r="L384" i="1"/>
  <c r="J384" i="1"/>
  <c r="L383" i="1"/>
  <c r="J383" i="1"/>
  <c r="L382" i="1"/>
  <c r="J382" i="1"/>
  <c r="L381" i="1"/>
  <c r="J381" i="1"/>
  <c r="L380" i="1"/>
  <c r="J380" i="1"/>
  <c r="L379" i="1"/>
  <c r="J379" i="1"/>
  <c r="L378" i="1"/>
  <c r="J378" i="1"/>
  <c r="L377" i="1"/>
  <c r="J377" i="1"/>
  <c r="L376" i="1"/>
  <c r="J376" i="1"/>
  <c r="L375" i="1"/>
  <c r="J375" i="1"/>
  <c r="L374" i="1"/>
  <c r="J374" i="1"/>
  <c r="L373" i="1"/>
  <c r="J373" i="1"/>
  <c r="L372" i="1"/>
  <c r="J372" i="1"/>
  <c r="L371" i="1"/>
  <c r="J371" i="1"/>
  <c r="L370" i="1"/>
  <c r="J370" i="1"/>
  <c r="L369" i="1"/>
  <c r="J369" i="1"/>
  <c r="L368" i="1"/>
  <c r="J368" i="1"/>
  <c r="L367" i="1"/>
  <c r="J367" i="1"/>
  <c r="L366" i="1"/>
  <c r="J366" i="1"/>
  <c r="L365" i="1"/>
  <c r="J365" i="1"/>
  <c r="L364" i="1"/>
  <c r="J364" i="1"/>
  <c r="L363" i="1"/>
  <c r="J363" i="1"/>
  <c r="L362" i="1"/>
  <c r="J362" i="1"/>
  <c r="L361" i="1"/>
  <c r="J361" i="1"/>
  <c r="L360" i="1"/>
  <c r="J360" i="1"/>
  <c r="L359" i="1"/>
  <c r="J359" i="1"/>
  <c r="L358" i="1"/>
  <c r="J358" i="1"/>
  <c r="L357" i="1"/>
  <c r="J357" i="1"/>
  <c r="L356" i="1"/>
  <c r="J356" i="1"/>
  <c r="L355" i="1"/>
  <c r="J355" i="1"/>
  <c r="L354" i="1"/>
  <c r="J354" i="1"/>
  <c r="L353" i="1"/>
  <c r="J353" i="1"/>
  <c r="L352" i="1"/>
  <c r="J352" i="1"/>
  <c r="L351" i="1"/>
  <c r="J351" i="1"/>
  <c r="L350" i="1"/>
  <c r="J350" i="1"/>
  <c r="L349" i="1"/>
  <c r="J349" i="1"/>
  <c r="L348" i="1"/>
  <c r="J348" i="1"/>
  <c r="L347" i="1"/>
  <c r="J347" i="1"/>
  <c r="L346" i="1"/>
  <c r="J346" i="1"/>
  <c r="L345" i="1"/>
  <c r="J345" i="1"/>
  <c r="L344" i="1"/>
  <c r="J344" i="1"/>
  <c r="L343" i="1"/>
  <c r="J343" i="1"/>
  <c r="L342" i="1"/>
  <c r="J342" i="1"/>
  <c r="L341" i="1"/>
  <c r="J341" i="1"/>
  <c r="L340" i="1"/>
  <c r="J340" i="1"/>
  <c r="L339" i="1"/>
  <c r="J339" i="1"/>
  <c r="L338" i="1"/>
  <c r="J338" i="1"/>
  <c r="L336" i="1"/>
  <c r="J336" i="1"/>
  <c r="L335" i="1"/>
  <c r="J335" i="1"/>
  <c r="L334" i="1"/>
  <c r="J334" i="1"/>
  <c r="L333" i="1"/>
  <c r="J333" i="1"/>
  <c r="L332" i="1"/>
  <c r="J332" i="1"/>
  <c r="L331" i="1"/>
  <c r="J331" i="1"/>
  <c r="L330" i="1"/>
  <c r="J330" i="1"/>
  <c r="L329" i="1"/>
  <c r="J329" i="1"/>
  <c r="L328" i="1"/>
  <c r="J328" i="1"/>
  <c r="L327" i="1"/>
  <c r="J327" i="1"/>
  <c r="L326" i="1"/>
  <c r="J326" i="1"/>
  <c r="L325" i="1"/>
  <c r="J325" i="1"/>
  <c r="L324" i="1"/>
  <c r="J324" i="1"/>
  <c r="L323" i="1"/>
  <c r="J323" i="1"/>
  <c r="L322" i="1"/>
  <c r="J322" i="1"/>
  <c r="L321" i="1"/>
  <c r="J321" i="1"/>
  <c r="L320" i="1"/>
  <c r="J320" i="1"/>
  <c r="L319" i="1"/>
  <c r="J319" i="1"/>
  <c r="L318" i="1"/>
  <c r="J318" i="1"/>
  <c r="L317" i="1"/>
  <c r="J317" i="1"/>
  <c r="L316" i="1"/>
  <c r="J316" i="1"/>
  <c r="L315" i="1"/>
  <c r="J315" i="1"/>
  <c r="L314" i="1"/>
  <c r="J314" i="1"/>
  <c r="L313" i="1"/>
  <c r="J313" i="1"/>
  <c r="L312" i="1"/>
  <c r="J312" i="1"/>
  <c r="L311" i="1"/>
  <c r="J311" i="1"/>
  <c r="L310" i="1"/>
  <c r="J310" i="1"/>
  <c r="L309" i="1"/>
  <c r="J309" i="1"/>
  <c r="L308" i="1"/>
  <c r="J308" i="1"/>
  <c r="L307" i="1"/>
  <c r="J307" i="1"/>
  <c r="L306" i="1"/>
  <c r="J306" i="1"/>
  <c r="L305" i="1"/>
  <c r="J305" i="1"/>
  <c r="L304" i="1"/>
  <c r="J304" i="1"/>
  <c r="L303" i="1"/>
  <c r="J303" i="1"/>
  <c r="L302" i="1"/>
  <c r="J302" i="1"/>
  <c r="L301" i="1"/>
  <c r="J301" i="1"/>
  <c r="L300" i="1"/>
  <c r="J300" i="1"/>
  <c r="L299" i="1"/>
  <c r="J299" i="1"/>
  <c r="L298" i="1"/>
  <c r="J298" i="1"/>
  <c r="L297" i="1"/>
  <c r="J297" i="1"/>
  <c r="L296" i="1"/>
  <c r="J296" i="1"/>
  <c r="L295" i="1"/>
  <c r="J295" i="1"/>
  <c r="L294" i="1"/>
  <c r="J294" i="1"/>
  <c r="L293" i="1"/>
  <c r="J293" i="1"/>
  <c r="L292" i="1"/>
  <c r="J292" i="1"/>
  <c r="L291" i="1"/>
  <c r="J291" i="1"/>
  <c r="L290" i="1"/>
  <c r="J290" i="1"/>
  <c r="L288" i="1"/>
  <c r="J288" i="1"/>
  <c r="L287" i="1"/>
  <c r="J287" i="1"/>
  <c r="L286" i="1"/>
  <c r="J286" i="1"/>
  <c r="L285" i="1"/>
  <c r="J285" i="1"/>
  <c r="L284" i="1"/>
  <c r="J284" i="1"/>
  <c r="L283" i="1"/>
  <c r="J283" i="1"/>
  <c r="L282" i="1"/>
  <c r="J282" i="1"/>
  <c r="L281" i="1"/>
  <c r="J281" i="1"/>
  <c r="L280" i="1"/>
  <c r="J280" i="1"/>
  <c r="L279" i="1"/>
  <c r="J279" i="1"/>
  <c r="L278" i="1"/>
  <c r="J278" i="1"/>
  <c r="L277" i="1"/>
  <c r="J277" i="1"/>
  <c r="L276" i="1"/>
  <c r="J276" i="1"/>
  <c r="L275" i="1"/>
  <c r="J275" i="1"/>
  <c r="L274" i="1"/>
  <c r="J274" i="1"/>
  <c r="L273" i="1"/>
  <c r="J273" i="1"/>
  <c r="L272" i="1"/>
  <c r="J272" i="1"/>
  <c r="L271" i="1"/>
  <c r="J271" i="1"/>
  <c r="L270" i="1"/>
  <c r="J270" i="1"/>
  <c r="L269" i="1"/>
  <c r="J269" i="1"/>
  <c r="L268" i="1"/>
  <c r="J268" i="1"/>
  <c r="L267" i="1"/>
  <c r="J267" i="1"/>
  <c r="L266" i="1"/>
  <c r="J266" i="1"/>
  <c r="L265" i="1"/>
  <c r="J265" i="1"/>
  <c r="L264" i="1"/>
  <c r="J264" i="1"/>
  <c r="L263" i="1"/>
  <c r="J263" i="1"/>
  <c r="L262" i="1"/>
  <c r="J262" i="1"/>
  <c r="L261" i="1"/>
  <c r="J261" i="1"/>
  <c r="L260" i="1"/>
  <c r="J260" i="1"/>
  <c r="L259" i="1"/>
  <c r="J259" i="1"/>
  <c r="L258" i="1"/>
  <c r="J258" i="1"/>
  <c r="L257" i="1"/>
  <c r="J257" i="1"/>
  <c r="L256" i="1"/>
  <c r="J256" i="1"/>
  <c r="L255" i="1"/>
  <c r="J255" i="1"/>
  <c r="L254" i="1"/>
  <c r="J254" i="1"/>
  <c r="L253" i="1"/>
  <c r="J253" i="1"/>
  <c r="L252" i="1"/>
  <c r="J252" i="1"/>
  <c r="L251" i="1"/>
  <c r="J251" i="1"/>
  <c r="L250" i="1"/>
  <c r="J250" i="1"/>
  <c r="L249" i="1"/>
  <c r="J249" i="1"/>
  <c r="L248" i="1"/>
  <c r="J248" i="1"/>
  <c r="L247" i="1"/>
  <c r="J247" i="1"/>
  <c r="L246" i="1"/>
  <c r="J246" i="1"/>
  <c r="L245" i="1"/>
  <c r="J245" i="1"/>
  <c r="L244" i="1"/>
  <c r="J244" i="1"/>
  <c r="L243" i="1"/>
  <c r="J243" i="1"/>
  <c r="L242" i="1"/>
  <c r="J242" i="1"/>
  <c r="L240" i="1"/>
  <c r="J240" i="1"/>
  <c r="L239" i="1"/>
  <c r="J239" i="1"/>
  <c r="L238" i="1"/>
  <c r="J238" i="1"/>
  <c r="L237" i="1"/>
  <c r="J237" i="1"/>
  <c r="L236" i="1"/>
  <c r="J236" i="1"/>
  <c r="L235" i="1"/>
  <c r="J235" i="1"/>
  <c r="L234" i="1"/>
  <c r="J234" i="1"/>
  <c r="L233" i="1"/>
  <c r="J233" i="1"/>
  <c r="L232" i="1"/>
  <c r="J232" i="1"/>
  <c r="L231" i="1"/>
  <c r="J231" i="1"/>
  <c r="L230" i="1"/>
  <c r="J230" i="1"/>
  <c r="L229" i="1"/>
  <c r="J229" i="1"/>
  <c r="L228" i="1"/>
  <c r="J228" i="1"/>
  <c r="L227" i="1"/>
  <c r="J227" i="1"/>
  <c r="L226" i="1"/>
  <c r="J226" i="1"/>
  <c r="L225" i="1"/>
  <c r="J225" i="1"/>
  <c r="L224" i="1"/>
  <c r="J224" i="1"/>
  <c r="L223" i="1"/>
  <c r="J223" i="1"/>
  <c r="L222" i="1"/>
  <c r="J222" i="1"/>
  <c r="L221" i="1"/>
  <c r="J221" i="1"/>
  <c r="L220" i="1"/>
  <c r="J220" i="1"/>
  <c r="L219" i="1"/>
  <c r="J219" i="1"/>
  <c r="L218" i="1"/>
  <c r="J218" i="1"/>
  <c r="L217" i="1"/>
  <c r="J217" i="1"/>
  <c r="L216" i="1"/>
  <c r="J216" i="1"/>
  <c r="L215" i="1"/>
  <c r="J215" i="1"/>
  <c r="L214" i="1"/>
  <c r="J214" i="1"/>
  <c r="L213" i="1"/>
  <c r="J213" i="1"/>
  <c r="L212" i="1"/>
  <c r="J212" i="1"/>
  <c r="L211" i="1"/>
  <c r="J211" i="1"/>
  <c r="L210" i="1"/>
  <c r="J210" i="1"/>
  <c r="L209" i="1"/>
  <c r="J209" i="1"/>
  <c r="L208" i="1"/>
  <c r="J208" i="1"/>
  <c r="L207" i="1"/>
  <c r="J207" i="1"/>
  <c r="L206" i="1"/>
  <c r="J206" i="1"/>
  <c r="L205" i="1"/>
  <c r="J205" i="1"/>
  <c r="L204" i="1"/>
  <c r="J204" i="1"/>
  <c r="L203" i="1"/>
  <c r="J203" i="1"/>
  <c r="L202" i="1"/>
  <c r="J202" i="1"/>
  <c r="L201" i="1"/>
  <c r="J201" i="1"/>
  <c r="L200" i="1"/>
  <c r="J200" i="1"/>
  <c r="L199" i="1"/>
  <c r="J199" i="1"/>
  <c r="L198" i="1"/>
  <c r="J198" i="1"/>
  <c r="L197" i="1"/>
  <c r="J197" i="1"/>
  <c r="L196" i="1"/>
  <c r="J196" i="1"/>
  <c r="L195" i="1"/>
  <c r="J195" i="1"/>
  <c r="L194" i="1"/>
  <c r="J194" i="1"/>
  <c r="J184" i="1"/>
  <c r="L184" i="1"/>
  <c r="J185" i="1"/>
  <c r="L185" i="1"/>
  <c r="J186" i="1"/>
  <c r="L186" i="1"/>
  <c r="J187" i="1"/>
  <c r="L187" i="1"/>
  <c r="J188" i="1"/>
  <c r="L188" i="1"/>
  <c r="J189" i="1"/>
  <c r="L189" i="1"/>
  <c r="J190" i="1"/>
  <c r="L190" i="1"/>
  <c r="J191" i="1"/>
  <c r="L191" i="1"/>
  <c r="J192" i="1"/>
  <c r="L192"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46"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J50" i="1"/>
  <c r="L50" i="1"/>
  <c r="J51" i="1"/>
  <c r="L51" i="1"/>
  <c r="J52" i="1"/>
  <c r="L52" i="1"/>
  <c r="J53" i="1"/>
  <c r="L53" i="1"/>
  <c r="J54" i="1"/>
  <c r="L54" i="1"/>
  <c r="J55" i="1"/>
  <c r="L55" i="1"/>
  <c r="J56" i="1"/>
  <c r="L56" i="1"/>
  <c r="J57" i="1"/>
  <c r="L57" i="1"/>
  <c r="J58" i="1"/>
  <c r="L58" i="1"/>
  <c r="J59" i="1"/>
  <c r="L59" i="1"/>
  <c r="J60" i="1"/>
  <c r="L60" i="1"/>
  <c r="J61" i="1"/>
  <c r="L61" i="1"/>
  <c r="J62" i="1"/>
  <c r="L62" i="1"/>
  <c r="J63" i="1"/>
  <c r="L63" i="1"/>
  <c r="J64" i="1"/>
  <c r="L64" i="1"/>
  <c r="J65" i="1"/>
  <c r="L65" i="1"/>
  <c r="J66" i="1"/>
  <c r="L66" i="1"/>
  <c r="J67" i="1"/>
  <c r="L67" i="1"/>
  <c r="J68" i="1"/>
  <c r="L68" i="1"/>
  <c r="J69" i="1"/>
  <c r="L69" i="1"/>
  <c r="J70" i="1"/>
  <c r="L70" i="1"/>
  <c r="J71" i="1"/>
  <c r="L71" i="1"/>
  <c r="J72" i="1"/>
  <c r="L72" i="1"/>
  <c r="J73" i="1"/>
  <c r="L73" i="1"/>
  <c r="J74" i="1"/>
  <c r="L74" i="1"/>
  <c r="J75" i="1"/>
  <c r="L75" i="1"/>
  <c r="J76" i="1"/>
  <c r="L76" i="1"/>
  <c r="J77" i="1"/>
  <c r="L77" i="1"/>
  <c r="J78" i="1"/>
  <c r="L78" i="1"/>
  <c r="J79" i="1"/>
  <c r="L79" i="1"/>
  <c r="J80" i="1"/>
  <c r="L80" i="1"/>
  <c r="J81" i="1"/>
  <c r="L81" i="1"/>
  <c r="J82" i="1"/>
  <c r="L82" i="1"/>
  <c r="J83" i="1"/>
  <c r="L83" i="1"/>
  <c r="J84" i="1"/>
  <c r="L84" i="1"/>
  <c r="J85" i="1"/>
  <c r="L85" i="1"/>
  <c r="J86" i="1"/>
  <c r="L86" i="1"/>
  <c r="J87" i="1"/>
  <c r="L87" i="1"/>
  <c r="J88" i="1"/>
  <c r="L88" i="1"/>
  <c r="J89" i="1"/>
  <c r="L89" i="1"/>
  <c r="J90" i="1"/>
  <c r="L90" i="1"/>
  <c r="J91" i="1"/>
  <c r="L91" i="1"/>
  <c r="J92" i="1"/>
  <c r="L92" i="1"/>
  <c r="J93" i="1"/>
  <c r="L93" i="1"/>
  <c r="J94" i="1"/>
  <c r="L94" i="1"/>
  <c r="J95" i="1"/>
  <c r="L95" i="1"/>
  <c r="J96" i="1"/>
  <c r="L96" i="1"/>
  <c r="J16" i="1"/>
  <c r="J25" i="1"/>
  <c r="J39" i="1"/>
  <c r="J41" i="1"/>
  <c r="J101" i="1"/>
  <c r="J111" i="1"/>
  <c r="J110" i="1"/>
  <c r="L117" i="1"/>
  <c r="J117" i="1"/>
  <c r="L116" i="1"/>
  <c r="J116" i="1"/>
  <c r="L115" i="1"/>
  <c r="J115" i="1"/>
  <c r="L114" i="1"/>
  <c r="J114" i="1"/>
  <c r="L113" i="1"/>
  <c r="J113" i="1"/>
  <c r="L112" i="1"/>
  <c r="J112" i="1"/>
  <c r="L111" i="1"/>
  <c r="L110" i="1"/>
  <c r="L109" i="1"/>
  <c r="J109" i="1"/>
  <c r="L108" i="1"/>
  <c r="J108" i="1"/>
  <c r="L107" i="1"/>
  <c r="J107" i="1"/>
  <c r="L106" i="1"/>
  <c r="J106" i="1"/>
  <c r="L105" i="1"/>
  <c r="J105" i="1"/>
  <c r="L104" i="1"/>
  <c r="J104" i="1"/>
  <c r="L103" i="1"/>
  <c r="J103" i="1"/>
  <c r="L102" i="1"/>
  <c r="J102" i="1"/>
  <c r="L101" i="1"/>
  <c r="L100" i="1"/>
  <c r="J100" i="1"/>
  <c r="L99" i="1"/>
  <c r="J99" i="1"/>
  <c r="L98" i="1"/>
  <c r="J98" i="1"/>
  <c r="L48" i="1"/>
  <c r="J48" i="1"/>
  <c r="L47" i="1"/>
  <c r="J47" i="1"/>
  <c r="L46" i="1"/>
  <c r="J46" i="1"/>
  <c r="L45" i="1"/>
  <c r="J45" i="1"/>
  <c r="L44" i="1"/>
  <c r="J44" i="1"/>
  <c r="L43" i="1"/>
  <c r="J43" i="1"/>
  <c r="H2" i="1"/>
  <c r="J2" i="1"/>
  <c r="H3" i="1"/>
  <c r="J3" i="1"/>
  <c r="L3" i="1"/>
  <c r="H4" i="1"/>
  <c r="J4" i="1"/>
  <c r="L4" i="1"/>
  <c r="H5" i="1"/>
  <c r="J5" i="1"/>
  <c r="L5" i="1"/>
  <c r="H6" i="1"/>
  <c r="J6" i="1"/>
  <c r="L6" i="1"/>
  <c r="H7" i="1"/>
  <c r="J7" i="1"/>
  <c r="L7" i="1"/>
  <c r="H8" i="1"/>
  <c r="J8" i="1"/>
  <c r="L8" i="1"/>
  <c r="H9" i="1"/>
  <c r="J9" i="1"/>
  <c r="L9" i="1"/>
  <c r="H10" i="1"/>
  <c r="J10" i="1"/>
  <c r="L10" i="1"/>
  <c r="H11" i="1"/>
  <c r="J11" i="1"/>
  <c r="L11" i="1"/>
  <c r="H12" i="1"/>
  <c r="J12" i="1"/>
  <c r="L12" i="1"/>
  <c r="H13" i="1"/>
  <c r="J13" i="1"/>
  <c r="L13" i="1"/>
  <c r="H14" i="1"/>
  <c r="J14" i="1"/>
  <c r="L14" i="1"/>
  <c r="H15" i="1"/>
  <c r="J15" i="1"/>
  <c r="L15" i="1"/>
  <c r="H16" i="1"/>
  <c r="L16" i="1"/>
  <c r="H17" i="1"/>
  <c r="J17" i="1"/>
  <c r="L17" i="1"/>
  <c r="H18" i="1"/>
  <c r="J18" i="1"/>
  <c r="L18" i="1"/>
  <c r="H19" i="1"/>
  <c r="J19" i="1"/>
  <c r="L19" i="1"/>
  <c r="H20" i="1"/>
  <c r="J20" i="1"/>
  <c r="L20" i="1"/>
  <c r="H21" i="1"/>
  <c r="J21" i="1"/>
  <c r="L21" i="1"/>
  <c r="H22" i="1"/>
  <c r="J22" i="1"/>
  <c r="L22" i="1"/>
  <c r="H23" i="1"/>
  <c r="J23" i="1"/>
  <c r="L23" i="1"/>
  <c r="H24" i="1"/>
  <c r="J24" i="1"/>
  <c r="L24" i="1"/>
  <c r="H25" i="1"/>
  <c r="L25" i="1"/>
  <c r="H26" i="1"/>
  <c r="J26" i="1"/>
  <c r="L26" i="1"/>
  <c r="H27" i="1"/>
  <c r="J27" i="1"/>
  <c r="L27" i="1"/>
  <c r="H28" i="1"/>
  <c r="J28" i="1"/>
  <c r="L28" i="1"/>
  <c r="H29" i="1"/>
  <c r="J29" i="1"/>
  <c r="L29" i="1"/>
  <c r="H30" i="1"/>
  <c r="J30" i="1"/>
  <c r="L30" i="1"/>
  <c r="H31" i="1"/>
  <c r="J31" i="1"/>
  <c r="L31" i="1"/>
  <c r="H32" i="1"/>
  <c r="J32" i="1"/>
  <c r="L32" i="1"/>
  <c r="H33" i="1"/>
  <c r="J33" i="1"/>
  <c r="L33" i="1"/>
  <c r="H34" i="1"/>
  <c r="J34" i="1"/>
  <c r="L34" i="1"/>
  <c r="H35" i="1"/>
  <c r="J35" i="1"/>
  <c r="L35" i="1"/>
  <c r="H36" i="1"/>
  <c r="J36" i="1"/>
  <c r="L36" i="1"/>
  <c r="H37" i="1"/>
  <c r="J37" i="1"/>
  <c r="L37" i="1"/>
  <c r="H38" i="1"/>
  <c r="J38" i="1"/>
  <c r="L38" i="1"/>
  <c r="H39" i="1"/>
  <c r="L39" i="1"/>
  <c r="H40" i="1"/>
  <c r="J40" i="1"/>
  <c r="L40" i="1"/>
  <c r="H41" i="1"/>
  <c r="L41" i="1"/>
  <c r="J42" i="1"/>
  <c r="J131" i="1"/>
  <c r="L131" i="1"/>
  <c r="J132" i="1"/>
  <c r="L132" i="1"/>
  <c r="J133" i="1"/>
  <c r="L133" i="1"/>
  <c r="J134" i="1"/>
  <c r="L134" i="1"/>
  <c r="L135" i="1"/>
  <c r="J136" i="1"/>
  <c r="L136" i="1"/>
  <c r="L137" i="1"/>
  <c r="X7" i="1" l="1"/>
  <c r="X5" i="1" s="1"/>
  <c r="R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<sst xmlns="http://schemas.openxmlformats.org/spreadsheetml/2006/main" count="454" uniqueCount="54">
  <si>
    <t>Date</t>
  </si>
  <si>
    <t>Event</t>
  </si>
  <si>
    <t>Swimmer</t>
  </si>
  <si>
    <t>Age</t>
  </si>
  <si>
    <t xml:space="preserve">Entry </t>
  </si>
  <si>
    <t>Seed</t>
  </si>
  <si>
    <t>Heats</t>
  </si>
  <si>
    <t>Improv</t>
  </si>
  <si>
    <t>Finals</t>
  </si>
  <si>
    <t>IMPROV</t>
  </si>
  <si>
    <t>Place</t>
  </si>
  <si>
    <t>Gain</t>
  </si>
  <si>
    <t>Last Y</t>
  </si>
  <si>
    <t>Jasmin</t>
  </si>
  <si>
    <t>Jai</t>
  </si>
  <si>
    <t>Madi</t>
  </si>
  <si>
    <t>50m Fly</t>
  </si>
  <si>
    <t>Cooper</t>
  </si>
  <si>
    <t>100m Back</t>
  </si>
  <si>
    <t>50m Free</t>
  </si>
  <si>
    <t>Carter</t>
  </si>
  <si>
    <t>100m Breast</t>
  </si>
  <si>
    <t>100m Free</t>
  </si>
  <si>
    <t>200m Free</t>
  </si>
  <si>
    <t>50m Back</t>
  </si>
  <si>
    <t>400m Free</t>
  </si>
  <si>
    <t>50m Breast</t>
  </si>
  <si>
    <t>IMPROVMENT</t>
  </si>
  <si>
    <t>AVERAGE</t>
  </si>
  <si>
    <t>MEDALS</t>
  </si>
  <si>
    <t>PERSONAL BEST</t>
  </si>
  <si>
    <t>BEST IMPROV</t>
  </si>
  <si>
    <t>GOLD</t>
  </si>
  <si>
    <t>Races</t>
  </si>
  <si>
    <t>NAME</t>
  </si>
  <si>
    <t>***</t>
  </si>
  <si>
    <t>SYLVER</t>
  </si>
  <si>
    <t>BRONZE</t>
  </si>
  <si>
    <t>Average gain place/race</t>
  </si>
  <si>
    <t>Tom</t>
  </si>
  <si>
    <t>Kelsie</t>
  </si>
  <si>
    <t>Jazmin</t>
  </si>
  <si>
    <t>Damien</t>
  </si>
  <si>
    <t>Freddy</t>
  </si>
  <si>
    <t>Lani</t>
  </si>
  <si>
    <t>Ayla</t>
  </si>
  <si>
    <t>Mia</t>
  </si>
  <si>
    <t>Sonny</t>
  </si>
  <si>
    <t>Bronte</t>
  </si>
  <si>
    <t>-</t>
  </si>
  <si>
    <t>100m Fly</t>
  </si>
  <si>
    <t>2024-09-07 // ROCKY CITY SPRING SPRINT MEETING LC</t>
  </si>
  <si>
    <t xml:space="preserve">2024-09-07 // </t>
  </si>
  <si>
    <t xml:space="preserve">Bonjour et merci pour votre aide !
Ce fichier représente les performances de nageurs au cours d'une saison. Je compte débuter un tableau à chaque compétition, Est ce que ceci pose problème? Si oui, nous pouvons annuler cette étape et ne mettre la légende du tableau qu'en A1 au lieu de chaque début de page. 
Ce tableau peut prendre une, deux, trois ou quatre feuilles. 
Avec ces données, j'aimerais traiter les résultats de manière générale comme ci dessus. 
Mais aussi, je voudrais trouver une formule pour que toutes les performances d'un nageur se reportent dans l'onglet qui lui est associé. 
Exemple : Onglet "Jasmin" j'aimerais retrouver toutes les valeurs des colonnes A, B, D, G, I. Ceci me permettra de pouvoir ensuite travailler sur ces données de manière individuelle.
Est ce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</si>
</sst>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ss.00"/>
    <numFmt numFmtId="165" formatCode="0.0"/>
  </numFmts>
  <fonts count="9" x14ac:knownFonts="1">
    <font>
      <sz val="12"/>
      <color theme="1"/>
      <name val="Calibri"/>
      <family val="2"/>
      <scheme val="minor"/>
    </font>
    <font>
      <sz val="12"/>
      <color theme="1"/>
      <name val="Calibri"/>
      <family val="2"/>
      <scheme val="minor"/>
    </font>
    <font>
      <b/>
      <u/>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rgb="FF000000"/>
      <name val="Calibri"/>
      <family val="2"/>
      <scheme val="minor"/>
    </font>
    <font>
      <b/>
      <sz val="11"/>
      <color rgb="FF00B050"/>
      <name val="Calibri"/>
      <family val="2"/>
      <scheme val="minor"/>
    </font>
    <font>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7" tint="0.39997558519241921"/>
        <bgColor indexed="64"/>
      </patternFill>
    </fill>
    <fill>
      <patternFill patternType="solid">
        <fgColor theme="0" tint="-0.249977111117893"/>
        <bgColor indexed="64"/>
      </patternFill>
    </fill>
    <fill>
      <patternFill patternType="solid">
        <fgColor theme="7" tint="-0.499984740745262"/>
        <bgColor indexed="64"/>
      </patternFill>
    </fill>
  </fills>
  <borders count="5">
    <border>
      <left/>
      <right/>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xf numFmtId="164" fontId="3" fillId="2" borderId="2" xfId="0" applyNumberFormat="1" applyFont="1" applyFill="1" applyBorder="1" applyAlignment="1">
      <alignment horizontal="center"/>
    </xf>
    <xf numFmtId="164" fontId="3" fillId="2" borderId="1" xfId="0" applyNumberFormat="1" applyFont="1" applyFill="1" applyBorder="1" applyAlignment="1">
      <alignment horizontal="center"/>
    </xf>
    <xf numFmtId="14" fontId="4" fillId="2" borderId="0" xfId="0" applyNumberFormat="1" applyFont="1" applyFill="1" applyAlignment="1">
      <alignment horizontal="center"/>
    </xf>
    <xf numFmtId="0" fontId="4" fillId="2" borderId="3" xfId="0" applyFont="1" applyFill="1" applyBorder="1"/>
    <xf numFmtId="0" fontId="4" fillId="2" borderId="0" xfId="0" applyFont="1" applyFill="1"/>
    <xf numFmtId="0" fontId="4" fillId="2" borderId="0" xfId="0" applyFont="1" applyFill="1" applyAlignment="1">
      <alignment horizontal="center"/>
    </xf>
    <xf numFmtId="164" fontId="4" fillId="2" borderId="3" xfId="0" applyNumberFormat="1" applyFont="1" applyFill="1" applyBorder="1" applyAlignment="1">
      <alignment horizontal="center"/>
    </xf>
    <xf numFmtId="164" fontId="4" fillId="2" borderId="0" xfId="0" applyNumberFormat="1" applyFont="1" applyFill="1" applyAlignment="1">
      <alignment horizontal="center"/>
    </xf>
    <xf numFmtId="10" fontId="4" fillId="2" borderId="0" xfId="1" applyNumberFormat="1" applyFont="1" applyFill="1" applyAlignment="1">
      <alignment horizontal="center"/>
    </xf>
    <xf numFmtId="0" fontId="5" fillId="2" borderId="3" xfId="0" applyFont="1" applyFill="1" applyBorder="1" applyAlignment="1">
      <alignment horizontal="center" vertical="center"/>
    </xf>
    <xf numFmtId="14" fontId="6" fillId="3" borderId="0" xfId="0" applyNumberFormat="1" applyFont="1" applyFill="1" applyAlignment="1">
      <alignment horizontal="center"/>
    </xf>
    <xf numFmtId="20" fontId="4" fillId="2" borderId="0" xfId="0" applyNumberFormat="1" applyFont="1" applyFill="1"/>
    <xf numFmtId="0" fontId="5" fillId="2" borderId="0" xfId="0" applyFont="1" applyFill="1" applyAlignment="1">
      <alignment horizontal="center" vertical="center"/>
    </xf>
    <xf numFmtId="0" fontId="3" fillId="2" borderId="4" xfId="0" applyFont="1" applyFill="1" applyBorder="1"/>
    <xf numFmtId="164" fontId="3" fillId="2" borderId="4" xfId="0" applyNumberFormat="1" applyFont="1" applyFill="1" applyBorder="1" applyAlignment="1">
      <alignment horizontal="left"/>
    </xf>
    <xf numFmtId="0" fontId="3" fillId="2" borderId="4" xfId="0" applyFont="1" applyFill="1" applyBorder="1" applyAlignment="1">
      <alignment horizontal="center"/>
    </xf>
    <xf numFmtId="10" fontId="3" fillId="2" borderId="4" xfId="1" applyNumberFormat="1" applyFont="1" applyFill="1" applyBorder="1" applyAlignment="1">
      <alignment horizontal="center"/>
    </xf>
    <xf numFmtId="9" fontId="3" fillId="2" borderId="4" xfId="1" applyFont="1" applyFill="1" applyBorder="1" applyAlignment="1">
      <alignment horizontal="center"/>
    </xf>
    <xf numFmtId="0" fontId="5" fillId="2" borderId="0" xfId="0" applyFont="1" applyFill="1" applyAlignment="1">
      <alignment horizontal="center"/>
    </xf>
    <xf numFmtId="164" fontId="7" fillId="2" borderId="0" xfId="0" applyNumberFormat="1" applyFont="1" applyFill="1" applyAlignment="1">
      <alignment horizontal="left"/>
    </xf>
    <xf numFmtId="10" fontId="7" fillId="2" borderId="0" xfId="1" applyNumberFormat="1" applyFont="1" applyFill="1" applyAlignment="1">
      <alignment horizontal="center"/>
    </xf>
    <xf numFmtId="0" fontId="4" fillId="4" borderId="0" xfId="0" applyFont="1" applyFill="1" applyAlignment="1">
      <alignment horizontal="center"/>
    </xf>
    <xf numFmtId="0" fontId="3" fillId="2" borderId="0" xfId="0" applyFont="1" applyFill="1" applyAlignment="1">
      <alignment horizontal="left"/>
    </xf>
    <xf numFmtId="164" fontId="4" fillId="2" borderId="0" xfId="0" applyNumberFormat="1" applyFont="1" applyFill="1" applyAlignment="1">
      <alignment horizontal="left"/>
    </xf>
    <xf numFmtId="0" fontId="7" fillId="2" borderId="0" xfId="0" applyFont="1" applyFill="1"/>
    <xf numFmtId="0" fontId="7" fillId="2" borderId="0" xfId="0" applyFont="1" applyFill="1" applyAlignment="1">
      <alignment horizontal="right"/>
    </xf>
    <xf numFmtId="0" fontId="7" fillId="2" borderId="0" xfId="0" applyFont="1" applyFill="1" applyAlignment="1">
      <alignment horizontal="center"/>
    </xf>
    <xf numFmtId="0" fontId="7" fillId="2" borderId="0" xfId="0" applyFont="1" applyFill="1" applyAlignment="1">
      <alignment horizontal="left"/>
    </xf>
    <xf numFmtId="0" fontId="4" fillId="5" borderId="0" xfId="0" applyFont="1" applyFill="1" applyAlignment="1">
      <alignment horizontal="center"/>
    </xf>
    <xf numFmtId="0" fontId="4" fillId="6" borderId="0" xfId="0" applyFont="1" applyFill="1" applyAlignment="1">
      <alignment horizontal="center"/>
    </xf>
    <xf numFmtId="0" fontId="4" fillId="2" borderId="0" xfId="0" applyFont="1" applyFill="1" applyAlignment="1">
      <alignment horizontal="left"/>
    </xf>
    <xf numFmtId="165" fontId="3" fillId="2" borderId="0" xfId="0" applyNumberFormat="1" applyFont="1" applyFill="1" applyAlignment="1">
      <alignment horizontal="center"/>
    </xf>
    <xf numFmtId="47" fontId="4" fillId="2" borderId="0" xfId="0" applyNumberFormat="1" applyFont="1" applyFill="1"/>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cellXfs>
  <cellStyles count="2">
    <cellStyle name="Normal" xfId="0" builtinId="0"/>
    <cellStyle name="Pourcentage" xfId="1" builtinId="5"/>
  </cellStyles>
  <dxfs count="43">
    <dxf>
      <font>
        <color rgb="FF9C0006"/>
      </font>
    </dxf>
    <dxf>
      <font>
        <color rgb="FF00B050"/>
      </font>
    </dxf>
    <dxf>
      <font>
        <color rgb="FF00B050"/>
      </font>
    </dxf>
    <dxf>
      <font>
        <color rgb="FF00B050"/>
      </font>
    </dxf>
    <dxf>
      <font>
        <color rgb="FF9C0006"/>
      </font>
    </dxf>
    <dxf>
      <font>
        <color rgb="FF00B050"/>
      </font>
    </dxf>
    <dxf>
      <font>
        <color rgb="FF9C0006"/>
      </font>
    </dxf>
    <dxf>
      <font>
        <color rgb="FF00B050"/>
      </font>
    </dxf>
    <dxf>
      <font>
        <color rgb="FF00B050"/>
      </font>
    </dxf>
    <dxf>
      <fill>
        <patternFill>
          <bgColor theme="7" tint="0.39994506668294322"/>
        </patternFill>
      </fill>
    </dxf>
    <dxf>
      <fill>
        <patternFill>
          <bgColor theme="6" tint="0.39994506668294322"/>
        </patternFill>
      </fill>
    </dxf>
    <dxf>
      <fill>
        <patternFill>
          <bgColor theme="7" tint="-0.499984740745262"/>
        </patternFill>
      </fill>
    </dxf>
    <dxf>
      <fill>
        <patternFill>
          <bgColor theme="6" tint="0.39994506668294322"/>
        </patternFill>
      </fill>
    </dxf>
    <dxf>
      <fill>
        <patternFill>
          <bgColor theme="7" tint="-0.499984740745262"/>
        </patternFill>
      </fill>
    </dxf>
    <dxf>
      <fill>
        <patternFill>
          <bgColor theme="7" tint="0.39994506668294322"/>
        </patternFill>
      </fill>
    </dxf>
    <dxf>
      <fill>
        <patternFill>
          <bgColor theme="6" tint="0.39994506668294322"/>
        </patternFill>
      </fill>
    </dxf>
    <dxf>
      <fill>
        <patternFill>
          <bgColor theme="7" tint="-0.499984740745262"/>
        </patternFill>
      </fill>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2E8716C-637A-4949-92FE-247795F19628}">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D2C1-0822-674A-9E2D-50726C2F9FA4}">
  <sheetPr codeName="Feuil1"/>
  <dimension ref="A1:Z624"/>
  <sheetViews>
    <sheetView topLeftCell="A16" workbookViewId="0">
      <selection activeCell="J2" sqref="J2"/>
    </sheetView>
  </sheetViews>
  <sheetFormatPr baseColWidth="10" defaultColWidth="10.875" defaultRowHeight="15.75" x14ac:dyDescent="0.25"/>
  <cols>
    <col min="1" max="1" width="10.875" style="10"/>
    <col min="2" max="2" width="10.875" style="9"/>
    <col min="3" max="3" width="8.875" style="9" customWidth="1"/>
    <col min="4" max="4" width="3.875" style="10" customWidth="1"/>
    <col min="5" max="5" width="8.875" style="12" customWidth="1"/>
    <col min="6" max="6" width="4.125" style="10" customWidth="1"/>
    <col min="7" max="7" width="8.875" style="12" customWidth="1"/>
    <col min="8" max="8" width="7.375" style="10" customWidth="1"/>
    <col min="9" max="9" width="8.875" style="12" customWidth="1"/>
    <col min="10" max="10" width="7.375" style="10" customWidth="1"/>
    <col min="11" max="12" width="4.125" style="10" customWidth="1"/>
    <col min="13" max="13" width="4.875" style="23" customWidth="1"/>
    <col min="14" max="26" width="6.875" style="1" customWidth="1"/>
    <col min="27" max="16384" width="10.875" style="1"/>
  </cols>
  <sheetData>
    <row r="1" spans="1:26" x14ac:dyDescent="0.25">
      <c r="A1" s="2" t="s">
        <v>0</v>
      </c>
      <c r="B1" s="3" t="s">
        <v>1</v>
      </c>
      <c r="C1" s="4" t="s">
        <v>2</v>
      </c>
      <c r="D1" s="2" t="s">
        <v>3</v>
      </c>
      <c r="E1" s="5" t="s">
        <v>4</v>
      </c>
      <c r="F1" s="2" t="s">
        <v>5</v>
      </c>
      <c r="G1" s="6" t="s">
        <v>6</v>
      </c>
      <c r="H1" s="6" t="s">
        <v>7</v>
      </c>
      <c r="I1" s="6" t="s">
        <v>8</v>
      </c>
      <c r="J1" s="6" t="s">
        <v>9</v>
      </c>
      <c r="K1" s="2" t="s">
        <v>10</v>
      </c>
      <c r="L1" s="2" t="s">
        <v>11</v>
      </c>
      <c r="M1" s="3" t="s">
        <v>12</v>
      </c>
    </row>
    <row r="2" spans="1:26" x14ac:dyDescent="0.25">
      <c r="A2" s="7">
        <v>45542</v>
      </c>
      <c r="B2" s="8" t="s">
        <v>24</v>
      </c>
      <c r="C2" s="9" t="s">
        <v>15</v>
      </c>
      <c r="D2" s="10">
        <v>14</v>
      </c>
      <c r="E2" s="11">
        <v>3.8217592592592594E-4</v>
      </c>
      <c r="H2" s="13" t="str">
        <f>IF(G2="","",1-(G2/E2))</f>
        <v/>
      </c>
      <c r="I2" s="12">
        <v>3.7222222222222219E-4</v>
      </c>
      <c r="J2" s="13">
        <f t="shared" ref="J2:J48" si="0">IF(I2="","",1-(I2/E2))</f>
        <v>2.6044821320411971E-2</v>
      </c>
      <c r="K2" s="10">
        <v>1</v>
      </c>
      <c r="L2" s="10" t="str">
        <f t="shared" ref="L2:L41" si="1">IF(F2="","",K2-F2)</f>
        <v/>
      </c>
      <c r="M2" s="14"/>
      <c r="N2" s="38" t="s">
        <v>51</v>
      </c>
      <c r="O2" s="38"/>
      <c r="P2" s="38"/>
      <c r="Q2" s="38"/>
      <c r="R2" s="38"/>
      <c r="S2" s="38"/>
      <c r="T2" s="38"/>
      <c r="U2" s="38"/>
      <c r="V2" s="38"/>
      <c r="W2" s="38"/>
      <c r="X2" s="38"/>
      <c r="Y2" s="38"/>
      <c r="Z2" s="38"/>
    </row>
    <row r="3" spans="1:26" x14ac:dyDescent="0.25">
      <c r="A3" s="7">
        <v>45542</v>
      </c>
      <c r="B3" s="8" t="s">
        <v>24</v>
      </c>
      <c r="C3" s="9" t="s">
        <v>39</v>
      </c>
      <c r="D3" s="10">
        <v>14</v>
      </c>
      <c r="E3" s="11">
        <v>3.7060185185185189E-4</v>
      </c>
      <c r="H3" s="13" t="str">
        <f t="shared" ref="H3:H41" si="2">IF(G3="","",1-(G3/E3))</f>
        <v/>
      </c>
      <c r="I3" s="12">
        <v>3.6354166666666669E-4</v>
      </c>
      <c r="J3" s="13">
        <f t="shared" si="0"/>
        <v>1.9050593379138059E-2</v>
      </c>
      <c r="K3" s="10">
        <v>2</v>
      </c>
      <c r="L3" s="10" t="str">
        <f t="shared" si="1"/>
        <v/>
      </c>
      <c r="M3" s="14"/>
      <c r="N3" s="38"/>
      <c r="O3" s="38"/>
      <c r="P3" s="38"/>
      <c r="Q3" s="38"/>
      <c r="R3" s="38"/>
      <c r="S3" s="38"/>
      <c r="T3" s="38"/>
      <c r="U3" s="38"/>
      <c r="V3" s="38"/>
      <c r="W3" s="38"/>
      <c r="X3" s="38"/>
      <c r="Y3" s="38"/>
      <c r="Z3" s="38"/>
    </row>
    <row r="4" spans="1:26" x14ac:dyDescent="0.25">
      <c r="A4" s="7">
        <v>45542</v>
      </c>
      <c r="B4" s="8" t="s">
        <v>24</v>
      </c>
      <c r="C4" s="9" t="s">
        <v>13</v>
      </c>
      <c r="D4" s="10">
        <v>15</v>
      </c>
      <c r="E4" s="11">
        <v>3.7025462962962961E-4</v>
      </c>
      <c r="H4" s="13" t="str">
        <f t="shared" si="2"/>
        <v/>
      </c>
      <c r="I4" s="12">
        <v>3.7592592592592587E-4</v>
      </c>
      <c r="J4" s="13">
        <f t="shared" si="0"/>
        <v>-1.5317286652078765E-2</v>
      </c>
      <c r="K4" s="10">
        <v>3</v>
      </c>
      <c r="L4" s="10" t="str">
        <f t="shared" si="1"/>
        <v/>
      </c>
      <c r="M4" s="14"/>
    </row>
    <row r="5" spans="1:26" x14ac:dyDescent="0.25">
      <c r="A5" s="7">
        <v>45542</v>
      </c>
      <c r="B5" s="8" t="s">
        <v>24</v>
      </c>
      <c r="C5" s="9" t="s">
        <v>40</v>
      </c>
      <c r="D5" s="10">
        <v>11</v>
      </c>
      <c r="E5" s="11">
        <v>5.0023148148148149E-4</v>
      </c>
      <c r="H5" s="13" t="str">
        <f t="shared" si="2"/>
        <v/>
      </c>
      <c r="I5" s="12">
        <v>4.6261574074074071E-4</v>
      </c>
      <c r="J5" s="13">
        <f t="shared" si="0"/>
        <v>7.5196668209162487E-2</v>
      </c>
      <c r="K5" s="10">
        <v>4</v>
      </c>
      <c r="L5" s="10" t="str">
        <f t="shared" si="1"/>
        <v/>
      </c>
      <c r="M5" s="14"/>
      <c r="N5" s="10"/>
      <c r="O5" s="18" t="s">
        <v>27</v>
      </c>
      <c r="P5" s="19" t="s">
        <v>28</v>
      </c>
      <c r="Q5" s="20"/>
      <c r="R5" s="21">
        <f>AVERAGE(J98:J138)+AVERAGE(J50:J89)+AVERAGE(J2:J42)</f>
        <v>1.4149318739763543E-2</v>
      </c>
      <c r="S5" s="20"/>
      <c r="T5" s="20" t="s">
        <v>29</v>
      </c>
      <c r="U5" s="20"/>
      <c r="V5" s="19" t="s">
        <v>30</v>
      </c>
      <c r="W5" s="20"/>
      <c r="X5" s="22">
        <f>X7/X6</f>
        <v>0.52631578947368418</v>
      </c>
      <c r="Y5" s="10"/>
      <c r="Z5" s="23"/>
    </row>
    <row r="6" spans="1:26" x14ac:dyDescent="0.25">
      <c r="A6" s="7">
        <v>45542</v>
      </c>
      <c r="B6" s="8" t="s">
        <v>24</v>
      </c>
      <c r="C6" s="9" t="s">
        <v>17</v>
      </c>
      <c r="D6" s="10">
        <v>11</v>
      </c>
      <c r="E6" s="11">
        <v>4.6701388888888888E-4</v>
      </c>
      <c r="H6" s="13" t="str">
        <f t="shared" si="2"/>
        <v/>
      </c>
      <c r="I6" s="12">
        <v>4.6458333333333334E-4</v>
      </c>
      <c r="J6" s="13">
        <f t="shared" si="0"/>
        <v>5.2044609665427011E-3</v>
      </c>
      <c r="K6" s="10">
        <v>3</v>
      </c>
      <c r="L6" s="10" t="str">
        <f t="shared" si="1"/>
        <v/>
      </c>
      <c r="M6" s="14"/>
      <c r="N6" s="10"/>
      <c r="O6" s="9"/>
      <c r="P6" s="24" t="s">
        <v>31</v>
      </c>
      <c r="Q6" s="10"/>
      <c r="R6" s="25">
        <f>MAX(J2:J144)</f>
        <v>0.18999297478729216</v>
      </c>
      <c r="S6" s="10"/>
      <c r="T6" s="26" t="s">
        <v>32</v>
      </c>
      <c r="U6" s="27">
        <f>COUNTIF(K2:K48,1)</f>
        <v>1</v>
      </c>
      <c r="V6" s="28" t="s">
        <v>33</v>
      </c>
      <c r="W6" s="10"/>
      <c r="X6" s="10">
        <f>COUNTA(I2:I48)+COUNTA(I50:I96)+COUNTA(I98:I138)</f>
        <v>114</v>
      </c>
      <c r="Y6" s="10"/>
      <c r="Z6" s="23"/>
    </row>
    <row r="7" spans="1:26" x14ac:dyDescent="0.25">
      <c r="A7" s="7">
        <v>45542</v>
      </c>
      <c r="B7" s="8" t="s">
        <v>24</v>
      </c>
      <c r="C7" s="9" t="s">
        <v>20</v>
      </c>
      <c r="D7" s="10">
        <v>11</v>
      </c>
      <c r="E7" s="11">
        <v>4.6250000000000002E-4</v>
      </c>
      <c r="H7" s="13" t="str">
        <f t="shared" si="2"/>
        <v/>
      </c>
      <c r="I7" s="12">
        <v>4.5416666666666668E-4</v>
      </c>
      <c r="J7" s="13">
        <f t="shared" si="0"/>
        <v>1.8018018018018056E-2</v>
      </c>
      <c r="K7" s="10">
        <v>2</v>
      </c>
      <c r="L7" s="10" t="str">
        <f t="shared" si="1"/>
        <v/>
      </c>
      <c r="M7" s="14"/>
      <c r="N7" s="10"/>
      <c r="O7" s="9"/>
      <c r="P7" s="29" t="s">
        <v>34</v>
      </c>
      <c r="Q7" s="30" t="s">
        <v>35</v>
      </c>
      <c r="R7" s="31" t="str">
        <f>_xlfn.XLOOKUP(R6,J2:J138,C2:C138)</f>
        <v>Ayla</v>
      </c>
      <c r="S7" s="32" t="s">
        <v>35</v>
      </c>
      <c r="T7" s="33" t="s">
        <v>36</v>
      </c>
      <c r="U7" s="27">
        <f>COUNTIF(K2:K48,2)</f>
        <v>2</v>
      </c>
      <c r="V7" s="28" t="s">
        <v>7</v>
      </c>
      <c r="W7" s="10"/>
      <c r="X7" s="10">
        <f>(COUNTIF(J50:J96,"&gt;=0")+(COUNTIF(J98:J137,"&gt;=0")+(COUNTIF(J2:J48,"&gt;=0"))))</f>
        <v>60</v>
      </c>
      <c r="Y7" s="10"/>
      <c r="Z7" s="23"/>
    </row>
    <row r="8" spans="1:26" x14ac:dyDescent="0.25">
      <c r="A8" s="7">
        <v>45542</v>
      </c>
      <c r="B8" s="8" t="s">
        <v>24</v>
      </c>
      <c r="C8" s="9" t="s">
        <v>41</v>
      </c>
      <c r="D8" s="10">
        <v>12</v>
      </c>
      <c r="E8" s="11">
        <v>4.4942129629629629E-4</v>
      </c>
      <c r="H8" s="13" t="str">
        <f t="shared" si="2"/>
        <v/>
      </c>
      <c r="I8" s="12">
        <v>4.5972222222222221E-4</v>
      </c>
      <c r="J8" s="13">
        <f t="shared" si="0"/>
        <v>-2.2920422353850167E-2</v>
      </c>
      <c r="L8" s="10" t="str">
        <f t="shared" si="1"/>
        <v/>
      </c>
      <c r="M8" s="14"/>
      <c r="N8" s="10"/>
      <c r="O8" s="9"/>
      <c r="P8" s="9"/>
      <c r="Q8" s="10"/>
      <c r="R8" s="12"/>
      <c r="S8" s="10"/>
      <c r="T8" s="34" t="s">
        <v>37</v>
      </c>
      <c r="U8" s="27">
        <f>COUNTIF(K2:K48,3)</f>
        <v>2</v>
      </c>
      <c r="V8" s="35" t="s">
        <v>38</v>
      </c>
      <c r="W8" s="10"/>
      <c r="X8" s="10"/>
      <c r="Y8" s="36">
        <f>SUM(L98:L138)/X6</f>
        <v>0</v>
      </c>
      <c r="Z8" s="23"/>
    </row>
    <row r="9" spans="1:26" x14ac:dyDescent="0.25">
      <c r="A9" s="7">
        <v>45542</v>
      </c>
      <c r="B9" s="8" t="s">
        <v>24</v>
      </c>
      <c r="C9" s="9" t="s">
        <v>14</v>
      </c>
      <c r="D9" s="10">
        <v>12</v>
      </c>
      <c r="E9" s="11">
        <v>3.9282407407407403E-4</v>
      </c>
      <c r="H9" s="13" t="str">
        <f t="shared" si="2"/>
        <v/>
      </c>
      <c r="I9" s="12">
        <v>3.9594907407407406E-4</v>
      </c>
      <c r="J9" s="13">
        <f t="shared" si="0"/>
        <v>-7.9552150854449444E-3</v>
      </c>
      <c r="L9" s="10" t="str">
        <f t="shared" si="1"/>
        <v/>
      </c>
      <c r="M9" s="14"/>
    </row>
    <row r="10" spans="1:26" x14ac:dyDescent="0.25">
      <c r="A10" s="7">
        <v>45542</v>
      </c>
      <c r="B10" s="8" t="s">
        <v>24</v>
      </c>
      <c r="C10" s="9" t="s">
        <v>42</v>
      </c>
      <c r="D10" s="10">
        <v>12</v>
      </c>
      <c r="E10" s="11">
        <v>4.6342592592592594E-4</v>
      </c>
      <c r="H10" s="13" t="str">
        <f t="shared" si="2"/>
        <v/>
      </c>
      <c r="I10" s="12">
        <v>4.5173611111111114E-4</v>
      </c>
      <c r="J10" s="13">
        <f t="shared" si="0"/>
        <v>2.5224775224775176E-2</v>
      </c>
      <c r="L10" s="10" t="str">
        <f t="shared" si="1"/>
        <v/>
      </c>
      <c r="M10" s="14"/>
    </row>
    <row r="11" spans="1:26" x14ac:dyDescent="0.25">
      <c r="A11" s="7">
        <v>45542</v>
      </c>
      <c r="B11" s="8" t="s">
        <v>24</v>
      </c>
      <c r="C11" s="9" t="s">
        <v>43</v>
      </c>
      <c r="D11" s="10">
        <v>13</v>
      </c>
      <c r="E11" s="11">
        <v>4.2337962962962962E-4</v>
      </c>
      <c r="H11" s="13" t="str">
        <f t="shared" si="2"/>
        <v/>
      </c>
      <c r="I11" s="12">
        <v>4.3483796296296299E-4</v>
      </c>
      <c r="J11" s="13">
        <f t="shared" si="0"/>
        <v>-2.7063969382176145E-2</v>
      </c>
      <c r="L11" s="10" t="str">
        <f t="shared" si="1"/>
        <v/>
      </c>
      <c r="M11" s="14"/>
    </row>
    <row r="12" spans="1:26" x14ac:dyDescent="0.25">
      <c r="A12" s="7">
        <v>45542</v>
      </c>
      <c r="B12" s="8" t="s">
        <v>24</v>
      </c>
      <c r="C12" s="16" t="s">
        <v>44</v>
      </c>
      <c r="D12" s="10">
        <v>9</v>
      </c>
      <c r="E12" s="11">
        <v>6.4386574074074075E-4</v>
      </c>
      <c r="H12" s="13" t="str">
        <f t="shared" si="2"/>
        <v/>
      </c>
      <c r="I12" s="12">
        <v>5.6886574074074077E-4</v>
      </c>
      <c r="J12" s="13">
        <f t="shared" si="0"/>
        <v>0.11648391155851157</v>
      </c>
      <c r="L12" s="10" t="str">
        <f t="shared" si="1"/>
        <v/>
      </c>
      <c r="M12" s="14"/>
    </row>
    <row r="13" spans="1:26" x14ac:dyDescent="0.25">
      <c r="A13" s="7">
        <v>45542</v>
      </c>
      <c r="B13" s="8" t="s">
        <v>24</v>
      </c>
      <c r="C13" s="9" t="s">
        <v>45</v>
      </c>
      <c r="D13" s="10">
        <v>9</v>
      </c>
      <c r="E13" s="11">
        <v>5.3483796296296298E-4</v>
      </c>
      <c r="H13" s="13" t="str">
        <f t="shared" si="2"/>
        <v/>
      </c>
      <c r="I13" s="12">
        <v>5.175925925925926E-4</v>
      </c>
      <c r="J13" s="13">
        <f t="shared" si="0"/>
        <v>3.2244103008006952E-2</v>
      </c>
      <c r="L13" s="10" t="str">
        <f t="shared" si="1"/>
        <v/>
      </c>
      <c r="M13" s="14"/>
    </row>
    <row r="14" spans="1:26" x14ac:dyDescent="0.25">
      <c r="A14" s="7">
        <v>45542</v>
      </c>
      <c r="B14" s="8" t="s">
        <v>24</v>
      </c>
      <c r="C14" s="9" t="s">
        <v>46</v>
      </c>
      <c r="D14" s="10">
        <v>9</v>
      </c>
      <c r="E14" s="11">
        <v>6.905092592592592E-4</v>
      </c>
      <c r="H14" s="13" t="str">
        <f t="shared" si="2"/>
        <v/>
      </c>
      <c r="I14" s="12">
        <v>5.8287037037037031E-4</v>
      </c>
      <c r="J14" s="13">
        <f t="shared" si="0"/>
        <v>0.15588333892054984</v>
      </c>
      <c r="L14" s="10" t="str">
        <f t="shared" si="1"/>
        <v/>
      </c>
      <c r="M14" s="14"/>
      <c r="N14" s="40" t="s">
        <v>53</v>
      </c>
      <c r="O14" s="41"/>
      <c r="P14" s="41"/>
      <c r="Q14" s="41"/>
      <c r="R14" s="41"/>
      <c r="S14" s="41"/>
      <c r="T14" s="41"/>
      <c r="U14" s="41"/>
      <c r="V14" s="41"/>
      <c r="W14" s="41"/>
      <c r="X14" s="41"/>
      <c r="Y14" s="41"/>
    </row>
    <row r="15" spans="1:26" x14ac:dyDescent="0.25">
      <c r="A15" s="7">
        <v>45542</v>
      </c>
      <c r="B15" s="8" t="s">
        <v>24</v>
      </c>
      <c r="C15" s="9" t="s">
        <v>47</v>
      </c>
      <c r="D15" s="10">
        <v>10</v>
      </c>
      <c r="E15" s="11">
        <v>5.7523148148148147E-4</v>
      </c>
      <c r="H15" s="13" t="str">
        <f t="shared" si="2"/>
        <v/>
      </c>
      <c r="I15" s="12">
        <v>4.849537037037037E-4</v>
      </c>
      <c r="J15" s="13">
        <f t="shared" si="0"/>
        <v>0.15694164989939641</v>
      </c>
      <c r="L15" s="10" t="str">
        <f t="shared" si="1"/>
        <v/>
      </c>
      <c r="M15" s="14"/>
      <c r="N15" s="41"/>
      <c r="O15" s="41"/>
      <c r="P15" s="41"/>
      <c r="Q15" s="41"/>
      <c r="R15" s="41"/>
      <c r="S15" s="41"/>
      <c r="T15" s="41"/>
      <c r="U15" s="41"/>
      <c r="V15" s="41"/>
      <c r="W15" s="41"/>
      <c r="X15" s="41"/>
      <c r="Y15" s="41"/>
    </row>
    <row r="16" spans="1:26" x14ac:dyDescent="0.25">
      <c r="A16" s="7">
        <v>45542</v>
      </c>
      <c r="B16" s="8" t="s">
        <v>24</v>
      </c>
      <c r="C16" s="9" t="s">
        <v>48</v>
      </c>
      <c r="D16" s="10">
        <v>7</v>
      </c>
      <c r="E16" s="11" t="s">
        <v>49</v>
      </c>
      <c r="H16" s="13" t="str">
        <f t="shared" si="2"/>
        <v/>
      </c>
      <c r="I16" s="12">
        <v>6.6932870370370367E-4</v>
      </c>
      <c r="J16" s="13">
        <f>IF(E16="-",0,IF(I16="","",1-(I16/E16)))</f>
        <v>0</v>
      </c>
      <c r="L16" s="10" t="str">
        <f t="shared" si="1"/>
        <v/>
      </c>
      <c r="M16" s="14"/>
      <c r="N16" s="41"/>
      <c r="O16" s="41"/>
      <c r="P16" s="41"/>
      <c r="Q16" s="41"/>
      <c r="R16" s="41"/>
      <c r="S16" s="41"/>
      <c r="T16" s="41"/>
      <c r="U16" s="41"/>
      <c r="V16" s="41"/>
      <c r="W16" s="41"/>
      <c r="X16" s="41"/>
      <c r="Y16" s="41"/>
    </row>
    <row r="17" spans="1:25" x14ac:dyDescent="0.25">
      <c r="A17" s="7">
        <v>45542</v>
      </c>
      <c r="B17" s="8" t="s">
        <v>18</v>
      </c>
      <c r="C17" s="9" t="s">
        <v>15</v>
      </c>
      <c r="D17" s="10">
        <v>14</v>
      </c>
      <c r="E17" s="11">
        <v>8.3055555555555563E-4</v>
      </c>
      <c r="H17" s="13" t="str">
        <f t="shared" si="2"/>
        <v/>
      </c>
      <c r="I17" s="12">
        <v>8.0740740740740751E-4</v>
      </c>
      <c r="J17" s="13">
        <f t="shared" si="0"/>
        <v>2.7870680044593032E-2</v>
      </c>
      <c r="L17" s="10" t="str">
        <f t="shared" si="1"/>
        <v/>
      </c>
      <c r="M17" s="14"/>
      <c r="N17" s="41"/>
      <c r="O17" s="41"/>
      <c r="P17" s="41"/>
      <c r="Q17" s="41"/>
      <c r="R17" s="41"/>
      <c r="S17" s="41"/>
      <c r="T17" s="41"/>
      <c r="U17" s="41"/>
      <c r="V17" s="41"/>
      <c r="W17" s="41"/>
      <c r="X17" s="41"/>
      <c r="Y17" s="41"/>
    </row>
    <row r="18" spans="1:25" x14ac:dyDescent="0.25">
      <c r="A18" s="7">
        <v>45542</v>
      </c>
      <c r="B18" s="8" t="s">
        <v>18</v>
      </c>
      <c r="C18" s="9" t="s">
        <v>13</v>
      </c>
      <c r="D18" s="10">
        <v>15</v>
      </c>
      <c r="E18" s="11">
        <v>7.8645833333333335E-4</v>
      </c>
      <c r="H18" s="13" t="str">
        <f t="shared" si="2"/>
        <v/>
      </c>
      <c r="I18" s="12">
        <v>8.1412037037037043E-4</v>
      </c>
      <c r="J18" s="13">
        <f t="shared" si="0"/>
        <v>-3.5172921265636647E-2</v>
      </c>
      <c r="L18" s="10" t="str">
        <f t="shared" si="1"/>
        <v/>
      </c>
      <c r="M18" s="14"/>
      <c r="N18" s="41"/>
      <c r="O18" s="41"/>
      <c r="P18" s="41"/>
      <c r="Q18" s="41"/>
      <c r="R18" s="41"/>
      <c r="S18" s="41"/>
      <c r="T18" s="41"/>
      <c r="U18" s="41"/>
      <c r="V18" s="41"/>
      <c r="W18" s="41"/>
      <c r="X18" s="41"/>
      <c r="Y18" s="41"/>
    </row>
    <row r="19" spans="1:25" x14ac:dyDescent="0.25">
      <c r="A19" s="7">
        <v>45542</v>
      </c>
      <c r="B19" s="8" t="s">
        <v>18</v>
      </c>
      <c r="C19" s="9" t="s">
        <v>39</v>
      </c>
      <c r="D19" s="10">
        <v>14</v>
      </c>
      <c r="E19" s="11">
        <v>7.5532407407407417E-4</v>
      </c>
      <c r="G19" s="10"/>
      <c r="H19" s="13" t="str">
        <f t="shared" si="2"/>
        <v/>
      </c>
      <c r="I19" s="12">
        <v>8.1828703703703707E-4</v>
      </c>
      <c r="J19" s="13">
        <f t="shared" si="0"/>
        <v>-8.3358872203493695E-2</v>
      </c>
      <c r="L19" s="10" t="str">
        <f t="shared" si="1"/>
        <v/>
      </c>
      <c r="M19" s="14"/>
      <c r="N19" s="41"/>
      <c r="O19" s="41"/>
      <c r="P19" s="41"/>
      <c r="Q19" s="41"/>
      <c r="R19" s="41"/>
      <c r="S19" s="41"/>
      <c r="T19" s="41"/>
      <c r="U19" s="41"/>
      <c r="V19" s="41"/>
      <c r="W19" s="41"/>
      <c r="X19" s="41"/>
      <c r="Y19" s="41"/>
    </row>
    <row r="20" spans="1:25" x14ac:dyDescent="0.25">
      <c r="A20" s="7">
        <v>45542</v>
      </c>
      <c r="B20" s="8" t="s">
        <v>18</v>
      </c>
      <c r="C20" s="9" t="s">
        <v>42</v>
      </c>
      <c r="D20" s="10">
        <v>12</v>
      </c>
      <c r="E20" s="11">
        <v>1.0556712962962963E-3</v>
      </c>
      <c r="H20" s="13" t="str">
        <f t="shared" si="2"/>
        <v/>
      </c>
      <c r="I20" s="12">
        <v>1.0118055555555555E-3</v>
      </c>
      <c r="J20" s="13">
        <f t="shared" si="0"/>
        <v>4.1552461352921899E-2</v>
      </c>
      <c r="L20" s="10" t="str">
        <f t="shared" si="1"/>
        <v/>
      </c>
      <c r="M20" s="14"/>
      <c r="N20" s="41"/>
      <c r="O20" s="41"/>
      <c r="P20" s="41"/>
      <c r="Q20" s="41"/>
      <c r="R20" s="41"/>
      <c r="S20" s="41"/>
      <c r="T20" s="41"/>
      <c r="U20" s="41"/>
      <c r="V20" s="41"/>
      <c r="W20" s="41"/>
      <c r="X20" s="41"/>
      <c r="Y20" s="41"/>
    </row>
    <row r="21" spans="1:25" x14ac:dyDescent="0.25">
      <c r="A21" s="7">
        <v>45542</v>
      </c>
      <c r="B21" s="8" t="s">
        <v>18</v>
      </c>
      <c r="C21" s="9" t="s">
        <v>43</v>
      </c>
      <c r="D21" s="10">
        <v>13</v>
      </c>
      <c r="E21" s="11">
        <v>9.4155092592592587E-4</v>
      </c>
      <c r="H21" s="13" t="str">
        <f t="shared" si="2"/>
        <v/>
      </c>
      <c r="I21" s="12">
        <v>9.4282407407407412E-4</v>
      </c>
      <c r="J21" s="13">
        <f t="shared" si="0"/>
        <v>-1.3521819299324722E-3</v>
      </c>
      <c r="L21" s="10" t="str">
        <f t="shared" si="1"/>
        <v/>
      </c>
      <c r="M21" s="14"/>
      <c r="N21" s="41"/>
      <c r="O21" s="41"/>
      <c r="P21" s="41"/>
      <c r="Q21" s="41"/>
      <c r="R21" s="41"/>
      <c r="S21" s="41"/>
      <c r="T21" s="41"/>
      <c r="U21" s="41"/>
      <c r="V21" s="41"/>
      <c r="W21" s="41"/>
      <c r="X21" s="41"/>
      <c r="Y21" s="41"/>
    </row>
    <row r="22" spans="1:25" x14ac:dyDescent="0.25">
      <c r="A22" s="7">
        <v>45542</v>
      </c>
      <c r="B22" s="8" t="s">
        <v>18</v>
      </c>
      <c r="C22" s="9" t="s">
        <v>14</v>
      </c>
      <c r="D22" s="10">
        <v>12</v>
      </c>
      <c r="E22" s="11">
        <v>8.3587962962962967E-4</v>
      </c>
      <c r="H22" s="13" t="str">
        <f t="shared" si="2"/>
        <v/>
      </c>
      <c r="I22" s="12">
        <v>8.6296296296296295E-4</v>
      </c>
      <c r="J22" s="13">
        <f t="shared" si="0"/>
        <v>-3.2400996953752426E-2</v>
      </c>
      <c r="L22" s="10" t="str">
        <f t="shared" si="1"/>
        <v/>
      </c>
      <c r="M22" s="14"/>
      <c r="N22" s="41"/>
      <c r="O22" s="41"/>
      <c r="P22" s="41"/>
      <c r="Q22" s="41"/>
      <c r="R22" s="41"/>
      <c r="S22" s="41"/>
      <c r="T22" s="41"/>
      <c r="U22" s="41"/>
      <c r="V22" s="41"/>
      <c r="W22" s="41"/>
      <c r="X22" s="41"/>
      <c r="Y22" s="41"/>
    </row>
    <row r="23" spans="1:25" x14ac:dyDescent="0.25">
      <c r="A23" s="7">
        <v>45542</v>
      </c>
      <c r="B23" s="8" t="s">
        <v>18</v>
      </c>
      <c r="C23" s="9" t="s">
        <v>40</v>
      </c>
      <c r="D23" s="10">
        <v>11</v>
      </c>
      <c r="E23" s="11">
        <v>1.1197916666666667E-3</v>
      </c>
      <c r="H23" s="13" t="str">
        <f t="shared" si="2"/>
        <v/>
      </c>
      <c r="I23" s="12">
        <v>1.0398148148148148E-3</v>
      </c>
      <c r="J23" s="13">
        <f t="shared" si="0"/>
        <v>7.1421188630490962E-2</v>
      </c>
      <c r="L23" s="10" t="str">
        <f t="shared" si="1"/>
        <v/>
      </c>
      <c r="M23" s="14"/>
      <c r="N23" s="41"/>
      <c r="O23" s="41"/>
      <c r="P23" s="41"/>
      <c r="Q23" s="41"/>
      <c r="R23" s="41"/>
      <c r="S23" s="41"/>
      <c r="T23" s="41"/>
      <c r="U23" s="41"/>
      <c r="V23" s="41"/>
      <c r="W23" s="41"/>
      <c r="X23" s="41"/>
      <c r="Y23" s="41"/>
    </row>
    <row r="24" spans="1:25" x14ac:dyDescent="0.25">
      <c r="A24" s="7">
        <v>45542</v>
      </c>
      <c r="B24" s="8" t="s">
        <v>18</v>
      </c>
      <c r="C24" s="9" t="s">
        <v>45</v>
      </c>
      <c r="D24" s="10">
        <v>9</v>
      </c>
      <c r="E24" s="11">
        <v>1.4827546296296299E-3</v>
      </c>
      <c r="H24" s="13" t="str">
        <f t="shared" si="2"/>
        <v/>
      </c>
      <c r="I24" s="12">
        <v>1.2010416666666669E-3</v>
      </c>
      <c r="J24" s="13">
        <f t="shared" si="0"/>
        <v>0.18999297478729216</v>
      </c>
      <c r="L24" s="10" t="str">
        <f t="shared" si="1"/>
        <v/>
      </c>
      <c r="M24" s="14"/>
      <c r="N24" s="41"/>
      <c r="O24" s="41"/>
      <c r="P24" s="41"/>
      <c r="Q24" s="41"/>
      <c r="R24" s="41"/>
      <c r="S24" s="41"/>
      <c r="T24" s="41"/>
      <c r="U24" s="41"/>
      <c r="V24" s="41"/>
      <c r="W24" s="41"/>
      <c r="X24" s="41"/>
      <c r="Y24" s="41"/>
    </row>
    <row r="25" spans="1:25" x14ac:dyDescent="0.25">
      <c r="A25" s="7">
        <v>45542</v>
      </c>
      <c r="B25" s="8" t="s">
        <v>18</v>
      </c>
      <c r="C25" s="9" t="s">
        <v>44</v>
      </c>
      <c r="D25" s="10">
        <v>9</v>
      </c>
      <c r="E25" s="11" t="s">
        <v>49</v>
      </c>
      <c r="H25" s="13" t="str">
        <f t="shared" si="2"/>
        <v/>
      </c>
      <c r="I25" s="12">
        <v>1.2908564814814816E-3</v>
      </c>
      <c r="J25" s="13">
        <f>IF(E25="-",0,IF(I25="","",1-(I25/E25)))</f>
        <v>0</v>
      </c>
      <c r="L25" s="10" t="str">
        <f t="shared" si="1"/>
        <v/>
      </c>
      <c r="M25" s="14"/>
      <c r="N25" s="41"/>
      <c r="O25" s="41"/>
      <c r="P25" s="41"/>
      <c r="Q25" s="41"/>
      <c r="R25" s="41"/>
      <c r="S25" s="41"/>
      <c r="T25" s="41"/>
      <c r="U25" s="41"/>
      <c r="V25" s="41"/>
      <c r="W25" s="41"/>
      <c r="X25" s="41"/>
      <c r="Y25" s="41"/>
    </row>
    <row r="26" spans="1:25" x14ac:dyDescent="0.25">
      <c r="A26" s="7">
        <v>45542</v>
      </c>
      <c r="B26" s="8" t="s">
        <v>18</v>
      </c>
      <c r="C26" s="9" t="s">
        <v>47</v>
      </c>
      <c r="D26" s="10">
        <v>10</v>
      </c>
      <c r="E26" s="11">
        <v>1.3002314814814814E-3</v>
      </c>
      <c r="H26" s="13" t="str">
        <f t="shared" si="2"/>
        <v/>
      </c>
      <c r="I26" s="12">
        <v>1.098148148148148E-3</v>
      </c>
      <c r="J26" s="13">
        <f t="shared" si="0"/>
        <v>0.15542104326152761</v>
      </c>
      <c r="L26" s="10" t="str">
        <f t="shared" si="1"/>
        <v/>
      </c>
      <c r="M26" s="14"/>
      <c r="N26" s="41"/>
      <c r="O26" s="41"/>
      <c r="P26" s="41"/>
      <c r="Q26" s="41"/>
      <c r="R26" s="41"/>
      <c r="S26" s="41"/>
      <c r="T26" s="41"/>
      <c r="U26" s="41"/>
      <c r="V26" s="41"/>
      <c r="W26" s="41"/>
      <c r="X26" s="41"/>
      <c r="Y26" s="41"/>
    </row>
    <row r="27" spans="1:25" x14ac:dyDescent="0.25">
      <c r="A27" s="7">
        <v>45542</v>
      </c>
      <c r="B27" s="8" t="s">
        <v>18</v>
      </c>
      <c r="C27" s="9" t="s">
        <v>20</v>
      </c>
      <c r="D27" s="10">
        <v>11</v>
      </c>
      <c r="E27" s="11">
        <v>1.0288194444444444E-3</v>
      </c>
      <c r="H27" s="13" t="str">
        <f t="shared" si="2"/>
        <v/>
      </c>
      <c r="I27" s="12">
        <v>1.0053240740740741E-3</v>
      </c>
      <c r="J27" s="13">
        <f t="shared" si="0"/>
        <v>2.283721453481824E-2</v>
      </c>
      <c r="L27" s="10" t="str">
        <f t="shared" si="1"/>
        <v/>
      </c>
      <c r="M27" s="14"/>
      <c r="N27" s="41"/>
      <c r="O27" s="41"/>
      <c r="P27" s="41"/>
      <c r="Q27" s="41"/>
      <c r="R27" s="41"/>
      <c r="S27" s="41"/>
      <c r="T27" s="41"/>
      <c r="U27" s="41"/>
      <c r="V27" s="41"/>
      <c r="W27" s="41"/>
      <c r="X27" s="41"/>
      <c r="Y27" s="41"/>
    </row>
    <row r="28" spans="1:25" x14ac:dyDescent="0.25">
      <c r="A28" s="7">
        <v>45542</v>
      </c>
      <c r="B28" s="8" t="s">
        <v>18</v>
      </c>
      <c r="C28" s="9" t="s">
        <v>17</v>
      </c>
      <c r="D28" s="10">
        <v>11</v>
      </c>
      <c r="E28" s="11">
        <v>1.0356481481481482E-3</v>
      </c>
      <c r="H28" s="13" t="str">
        <f t="shared" si="2"/>
        <v/>
      </c>
      <c r="I28" s="12">
        <v>1.0024305555555555E-3</v>
      </c>
      <c r="J28" s="13">
        <f t="shared" si="0"/>
        <v>3.2074206526598203E-2</v>
      </c>
      <c r="L28" s="10" t="str">
        <f t="shared" si="1"/>
        <v/>
      </c>
      <c r="M28" s="14"/>
      <c r="N28" s="41"/>
      <c r="O28" s="41"/>
      <c r="P28" s="41"/>
      <c r="Q28" s="41"/>
      <c r="R28" s="41"/>
      <c r="S28" s="41"/>
      <c r="T28" s="41"/>
      <c r="U28" s="41"/>
      <c r="V28" s="41"/>
      <c r="W28" s="41"/>
      <c r="X28" s="41"/>
      <c r="Y28" s="41"/>
    </row>
    <row r="29" spans="1:25" x14ac:dyDescent="0.25">
      <c r="A29" s="7">
        <v>45542</v>
      </c>
      <c r="B29" s="8" t="s">
        <v>16</v>
      </c>
      <c r="C29" s="9" t="s">
        <v>15</v>
      </c>
      <c r="D29" s="10">
        <v>14</v>
      </c>
      <c r="E29" s="11">
        <v>3.6550925925925922E-4</v>
      </c>
      <c r="H29" s="13" t="str">
        <f t="shared" si="2"/>
        <v/>
      </c>
      <c r="I29" s="12">
        <v>3.7048611111111109E-4</v>
      </c>
      <c r="J29" s="13">
        <f t="shared" si="0"/>
        <v>-1.3616212792906923E-2</v>
      </c>
      <c r="L29" s="10" t="str">
        <f t="shared" si="1"/>
        <v/>
      </c>
      <c r="M29" s="14"/>
      <c r="N29" s="41"/>
      <c r="O29" s="41"/>
      <c r="P29" s="41"/>
      <c r="Q29" s="41"/>
      <c r="R29" s="41"/>
      <c r="S29" s="41"/>
      <c r="T29" s="41"/>
      <c r="U29" s="41"/>
      <c r="V29" s="41"/>
      <c r="W29" s="41"/>
      <c r="X29" s="41"/>
      <c r="Y29" s="41"/>
    </row>
    <row r="30" spans="1:25" x14ac:dyDescent="0.25">
      <c r="A30" s="7">
        <v>45542</v>
      </c>
      <c r="B30" s="8" t="s">
        <v>16</v>
      </c>
      <c r="C30" s="9" t="s">
        <v>39</v>
      </c>
      <c r="D30" s="10">
        <v>14</v>
      </c>
      <c r="E30" s="11">
        <v>3.7187500000000003E-4</v>
      </c>
      <c r="H30" s="13" t="str">
        <f t="shared" si="2"/>
        <v/>
      </c>
      <c r="I30" s="12">
        <v>3.5208333333333337E-4</v>
      </c>
      <c r="J30" s="13">
        <f t="shared" si="0"/>
        <v>5.3221288515406084E-2</v>
      </c>
      <c r="L30" s="10" t="str">
        <f t="shared" si="1"/>
        <v/>
      </c>
      <c r="M30" s="14"/>
      <c r="N30" s="41"/>
      <c r="O30" s="41"/>
      <c r="P30" s="41"/>
      <c r="Q30" s="41"/>
      <c r="R30" s="41"/>
      <c r="S30" s="41"/>
      <c r="T30" s="41"/>
      <c r="U30" s="41"/>
      <c r="V30" s="41"/>
      <c r="W30" s="41"/>
      <c r="X30" s="41"/>
      <c r="Y30" s="41"/>
    </row>
    <row r="31" spans="1:25" x14ac:dyDescent="0.25">
      <c r="A31" s="7">
        <v>45542</v>
      </c>
      <c r="B31" s="8" t="s">
        <v>16</v>
      </c>
      <c r="C31" s="9" t="s">
        <v>13</v>
      </c>
      <c r="D31" s="10">
        <v>15</v>
      </c>
      <c r="E31" s="11">
        <v>3.7187500000000003E-4</v>
      </c>
      <c r="H31" s="13" t="str">
        <f t="shared" si="2"/>
        <v/>
      </c>
      <c r="I31" s="12">
        <v>3.6759259259259259E-4</v>
      </c>
      <c r="J31" s="13">
        <f t="shared" si="0"/>
        <v>1.1515717398070446E-2</v>
      </c>
      <c r="L31" s="10" t="str">
        <f t="shared" si="1"/>
        <v/>
      </c>
      <c r="M31" s="14"/>
      <c r="N31" s="41"/>
      <c r="O31" s="41"/>
      <c r="P31" s="41"/>
      <c r="Q31" s="41"/>
      <c r="R31" s="41"/>
      <c r="S31" s="41"/>
      <c r="T31" s="41"/>
      <c r="U31" s="41"/>
      <c r="V31" s="41"/>
      <c r="W31" s="41"/>
      <c r="X31" s="41"/>
      <c r="Y31" s="41"/>
    </row>
    <row r="32" spans="1:25" x14ac:dyDescent="0.25">
      <c r="A32" s="7">
        <v>45542</v>
      </c>
      <c r="B32" s="8" t="s">
        <v>16</v>
      </c>
      <c r="C32" s="9" t="s">
        <v>40</v>
      </c>
      <c r="D32" s="10">
        <v>11</v>
      </c>
      <c r="E32" s="11">
        <v>4.6076388888888892E-4</v>
      </c>
      <c r="H32" s="13" t="str">
        <f t="shared" si="2"/>
        <v/>
      </c>
      <c r="I32" s="12">
        <v>4.4432870370370373E-4</v>
      </c>
      <c r="J32" s="13">
        <f t="shared" si="0"/>
        <v>3.5669429791509666E-2</v>
      </c>
      <c r="L32" s="10" t="str">
        <f t="shared" si="1"/>
        <v/>
      </c>
      <c r="M32" s="14"/>
      <c r="N32" s="41"/>
      <c r="O32" s="41"/>
      <c r="P32" s="41"/>
      <c r="Q32" s="41"/>
      <c r="R32" s="41"/>
      <c r="S32" s="41"/>
      <c r="T32" s="41"/>
      <c r="U32" s="41"/>
      <c r="V32" s="41"/>
      <c r="W32" s="41"/>
      <c r="X32" s="41"/>
      <c r="Y32" s="41"/>
    </row>
    <row r="33" spans="1:25" x14ac:dyDescent="0.25">
      <c r="A33" s="7">
        <v>45542</v>
      </c>
      <c r="B33" s="8" t="s">
        <v>16</v>
      </c>
      <c r="C33" s="9" t="s">
        <v>17</v>
      </c>
      <c r="D33" s="10">
        <v>11</v>
      </c>
      <c r="E33" s="11">
        <v>4.6874999999999998E-4</v>
      </c>
      <c r="H33" s="13" t="str">
        <f t="shared" si="2"/>
        <v/>
      </c>
      <c r="I33" s="12">
        <v>4.8287037037037038E-4</v>
      </c>
      <c r="J33" s="13">
        <f t="shared" si="0"/>
        <v>-3.0123456790123404E-2</v>
      </c>
      <c r="L33" s="10" t="str">
        <f t="shared" si="1"/>
        <v/>
      </c>
      <c r="M33" s="14"/>
      <c r="N33" s="41"/>
      <c r="O33" s="41"/>
      <c r="P33" s="41"/>
      <c r="Q33" s="41"/>
      <c r="R33" s="41"/>
      <c r="S33" s="41"/>
      <c r="T33" s="41"/>
      <c r="U33" s="41"/>
      <c r="V33" s="41"/>
      <c r="W33" s="41"/>
      <c r="X33" s="41"/>
      <c r="Y33" s="41"/>
    </row>
    <row r="34" spans="1:25" x14ac:dyDescent="0.25">
      <c r="A34" s="7">
        <v>45542</v>
      </c>
      <c r="B34" s="8" t="s">
        <v>16</v>
      </c>
      <c r="C34" s="9" t="s">
        <v>20</v>
      </c>
      <c r="D34" s="10">
        <v>11</v>
      </c>
      <c r="E34" s="11">
        <v>4.4652777777777773E-4</v>
      </c>
      <c r="H34" s="13" t="str">
        <f t="shared" si="2"/>
        <v/>
      </c>
      <c r="I34" s="12">
        <v>4.3449074074074071E-4</v>
      </c>
      <c r="J34" s="13">
        <f t="shared" si="0"/>
        <v>2.6956972524624145E-2</v>
      </c>
      <c r="L34" s="10" t="str">
        <f t="shared" si="1"/>
        <v/>
      </c>
      <c r="M34" s="14"/>
      <c r="N34" s="41"/>
      <c r="O34" s="41"/>
      <c r="P34" s="41"/>
      <c r="Q34" s="41"/>
      <c r="R34" s="41"/>
      <c r="S34" s="41"/>
      <c r="T34" s="41"/>
      <c r="U34" s="41"/>
      <c r="V34" s="41"/>
      <c r="W34" s="41"/>
      <c r="X34" s="41"/>
      <c r="Y34" s="41"/>
    </row>
    <row r="35" spans="1:25" x14ac:dyDescent="0.25">
      <c r="A35" s="7">
        <v>45542</v>
      </c>
      <c r="B35" s="8" t="s">
        <v>16</v>
      </c>
      <c r="C35" s="9" t="s">
        <v>41</v>
      </c>
      <c r="D35" s="10">
        <v>12</v>
      </c>
      <c r="E35" s="11">
        <v>4.2395833333333337E-4</v>
      </c>
      <c r="H35" s="13" t="str">
        <f t="shared" si="2"/>
        <v/>
      </c>
      <c r="I35" s="12">
        <v>4.2893518518518519E-4</v>
      </c>
      <c r="J35" s="13">
        <f t="shared" si="0"/>
        <v>-1.1739011739011707E-2</v>
      </c>
      <c r="L35" s="10" t="str">
        <f t="shared" si="1"/>
        <v/>
      </c>
      <c r="M35" s="14"/>
      <c r="N35" s="41"/>
      <c r="O35" s="41"/>
      <c r="P35" s="41"/>
      <c r="Q35" s="41"/>
      <c r="R35" s="41"/>
      <c r="S35" s="41"/>
      <c r="T35" s="41"/>
      <c r="U35" s="41"/>
      <c r="V35" s="41"/>
      <c r="W35" s="41"/>
      <c r="X35" s="41"/>
      <c r="Y35" s="41"/>
    </row>
    <row r="36" spans="1:25" x14ac:dyDescent="0.25">
      <c r="A36" s="7">
        <v>45542</v>
      </c>
      <c r="B36" s="8" t="s">
        <v>16</v>
      </c>
      <c r="C36" s="9" t="s">
        <v>42</v>
      </c>
      <c r="D36" s="10">
        <v>12</v>
      </c>
      <c r="E36" s="11">
        <v>4.8090277777777774E-4</v>
      </c>
      <c r="H36" s="13" t="str">
        <f t="shared" si="2"/>
        <v/>
      </c>
      <c r="I36" s="12">
        <v>4.814814814814815E-4</v>
      </c>
      <c r="J36" s="13">
        <f t="shared" si="0"/>
        <v>-1.2033694344164569E-3</v>
      </c>
      <c r="L36" s="10" t="str">
        <f t="shared" si="1"/>
        <v/>
      </c>
      <c r="M36" s="14"/>
      <c r="N36" s="41"/>
      <c r="O36" s="41"/>
      <c r="P36" s="41"/>
      <c r="Q36" s="41"/>
      <c r="R36" s="41"/>
      <c r="S36" s="41"/>
      <c r="T36" s="41"/>
      <c r="U36" s="41"/>
      <c r="V36" s="41"/>
      <c r="W36" s="41"/>
      <c r="X36" s="41"/>
      <c r="Y36" s="41"/>
    </row>
    <row r="37" spans="1:25" x14ac:dyDescent="0.25">
      <c r="A37" s="7">
        <v>45542</v>
      </c>
      <c r="B37" s="8" t="s">
        <v>16</v>
      </c>
      <c r="C37" s="9" t="s">
        <v>14</v>
      </c>
      <c r="D37" s="10">
        <v>12</v>
      </c>
      <c r="E37" s="11">
        <v>3.8692129629629629E-4</v>
      </c>
      <c r="H37" s="13" t="str">
        <f t="shared" si="2"/>
        <v/>
      </c>
      <c r="I37" s="12">
        <v>3.9398148148148148E-4</v>
      </c>
      <c r="J37" s="13">
        <f t="shared" si="0"/>
        <v>-1.8247083457971991E-2</v>
      </c>
      <c r="L37" s="10" t="str">
        <f t="shared" si="1"/>
        <v/>
      </c>
      <c r="M37" s="14"/>
    </row>
    <row r="38" spans="1:25" x14ac:dyDescent="0.25">
      <c r="A38" s="7">
        <v>45542</v>
      </c>
      <c r="B38" s="8" t="s">
        <v>16</v>
      </c>
      <c r="C38" s="9" t="s">
        <v>43</v>
      </c>
      <c r="D38" s="10">
        <v>13</v>
      </c>
      <c r="E38" s="11">
        <v>4.008101851851852E-4</v>
      </c>
      <c r="H38" s="13" t="str">
        <f t="shared" si="2"/>
        <v/>
      </c>
      <c r="I38" s="12">
        <v>4.1759259259259256E-4</v>
      </c>
      <c r="J38" s="13">
        <f t="shared" si="0"/>
        <v>-4.1871209933583398E-2</v>
      </c>
      <c r="L38" s="10" t="str">
        <f t="shared" si="1"/>
        <v/>
      </c>
      <c r="M38" s="14"/>
    </row>
    <row r="39" spans="1:25" x14ac:dyDescent="0.25">
      <c r="A39" s="7">
        <v>45542</v>
      </c>
      <c r="B39" s="8" t="s">
        <v>16</v>
      </c>
      <c r="C39" s="9" t="s">
        <v>46</v>
      </c>
      <c r="D39" s="10">
        <v>9</v>
      </c>
      <c r="E39" s="11" t="s">
        <v>49</v>
      </c>
      <c r="H39" s="13" t="str">
        <f t="shared" si="2"/>
        <v/>
      </c>
      <c r="I39" s="12">
        <v>7.8564814814814806E-4</v>
      </c>
      <c r="J39" s="13">
        <f>IF(E39="-",0,IF(I39="","",1-(I39/E39)))</f>
        <v>0</v>
      </c>
      <c r="L39" s="10" t="str">
        <f t="shared" si="1"/>
        <v/>
      </c>
      <c r="M39" s="14"/>
    </row>
    <row r="40" spans="1:25" x14ac:dyDescent="0.25">
      <c r="A40" s="7">
        <v>45542</v>
      </c>
      <c r="B40" s="8" t="s">
        <v>16</v>
      </c>
      <c r="C40" s="9" t="s">
        <v>45</v>
      </c>
      <c r="D40" s="10">
        <v>9</v>
      </c>
      <c r="E40" s="11">
        <v>5.614583333333333E-4</v>
      </c>
      <c r="H40" s="13" t="str">
        <f t="shared" si="2"/>
        <v/>
      </c>
      <c r="I40" s="12">
        <v>6.4826388888888887E-4</v>
      </c>
      <c r="J40" s="13">
        <f t="shared" si="0"/>
        <v>-0.15460729746444035</v>
      </c>
      <c r="L40" s="10" t="str">
        <f t="shared" si="1"/>
        <v/>
      </c>
      <c r="M40" s="14"/>
    </row>
    <row r="41" spans="1:25" x14ac:dyDescent="0.25">
      <c r="A41" s="7">
        <v>45542</v>
      </c>
      <c r="B41" s="8" t="s">
        <v>16</v>
      </c>
      <c r="C41" s="9" t="s">
        <v>44</v>
      </c>
      <c r="D41" s="10">
        <v>9</v>
      </c>
      <c r="E41" s="11" t="s">
        <v>49</v>
      </c>
      <c r="H41" s="13" t="str">
        <f t="shared" si="2"/>
        <v/>
      </c>
      <c r="I41" s="12">
        <v>5.9490740740740739E-4</v>
      </c>
      <c r="J41" s="13">
        <f>IF(E41="-",0,IF(I41="","",1-(I41/E41)))</f>
        <v>0</v>
      </c>
      <c r="L41" s="10" t="str">
        <f t="shared" si="1"/>
        <v/>
      </c>
      <c r="M41" s="14"/>
    </row>
    <row r="42" spans="1:25" x14ac:dyDescent="0.25">
      <c r="A42" s="7">
        <v>45542</v>
      </c>
      <c r="B42" s="8" t="s">
        <v>16</v>
      </c>
      <c r="C42" s="9" t="s">
        <v>47</v>
      </c>
      <c r="D42" s="10">
        <v>10</v>
      </c>
      <c r="E42" s="12">
        <v>5.912037037037037E-4</v>
      </c>
      <c r="I42" s="12">
        <v>5.3796296296296296E-4</v>
      </c>
      <c r="J42" s="13">
        <f t="shared" si="0"/>
        <v>9.0054815974941249E-2</v>
      </c>
      <c r="M42" s="17"/>
    </row>
    <row r="43" spans="1:25" ht="15.95" customHeight="1" x14ac:dyDescent="0.25">
      <c r="A43" s="7">
        <v>45542</v>
      </c>
      <c r="B43" s="8" t="s">
        <v>50</v>
      </c>
      <c r="C43" s="9" t="s">
        <v>15</v>
      </c>
      <c r="D43" s="10">
        <v>14</v>
      </c>
      <c r="E43" s="11">
        <v>8.2037037037037029E-4</v>
      </c>
      <c r="H43" s="13"/>
      <c r="I43" s="12">
        <v>8.7152777777777771E-4</v>
      </c>
      <c r="J43" s="13">
        <f t="shared" si="0"/>
        <v>-6.2358916478555404E-2</v>
      </c>
      <c r="L43" s="10" t="str">
        <f>IF(F43="","",K43-F43)</f>
        <v/>
      </c>
      <c r="M43" s="14"/>
    </row>
    <row r="44" spans="1:25" ht="15.95" customHeight="1" x14ac:dyDescent="0.25">
      <c r="A44" s="7">
        <v>45542</v>
      </c>
      <c r="B44" s="8" t="s">
        <v>50</v>
      </c>
      <c r="C44" s="9" t="s">
        <v>13</v>
      </c>
      <c r="D44" s="10">
        <v>15</v>
      </c>
      <c r="E44" s="11">
        <v>8.2708333333333342E-4</v>
      </c>
      <c r="H44" s="13"/>
      <c r="I44" s="12">
        <v>8.4930555555555551E-4</v>
      </c>
      <c r="J44" s="13">
        <f t="shared" si="0"/>
        <v>-2.6868178001679066E-2</v>
      </c>
      <c r="L44" s="10" t="str">
        <f t="shared" ref="L44:L48" si="3">IF(F44="","",K44-F44)</f>
        <v/>
      </c>
      <c r="M44" s="14"/>
    </row>
    <row r="45" spans="1:25" x14ac:dyDescent="0.25">
      <c r="A45" s="7">
        <v>45542</v>
      </c>
      <c r="B45" s="8" t="s">
        <v>50</v>
      </c>
      <c r="C45" s="9" t="s">
        <v>39</v>
      </c>
      <c r="D45" s="10">
        <v>14</v>
      </c>
      <c r="E45" s="11">
        <v>8.9803240740740739E-4</v>
      </c>
      <c r="H45" s="13"/>
      <c r="I45" s="12">
        <v>7.8032407407407412E-4</v>
      </c>
      <c r="J45" s="13">
        <f t="shared" si="0"/>
        <v>0.1310735919577265</v>
      </c>
      <c r="L45" s="10" t="str">
        <f t="shared" si="3"/>
        <v/>
      </c>
      <c r="M45" s="14"/>
    </row>
    <row r="46" spans="1:25" x14ac:dyDescent="0.25">
      <c r="A46" s="7">
        <v>45542</v>
      </c>
      <c r="B46" s="8" t="s">
        <v>50</v>
      </c>
      <c r="C46" s="9" t="s">
        <v>41</v>
      </c>
      <c r="D46" s="10">
        <v>12</v>
      </c>
      <c r="E46" s="11">
        <v>1.1270833333333332E-3</v>
      </c>
      <c r="H46" s="13"/>
      <c r="I46" s="12">
        <v>1.0210648148148147E-3</v>
      </c>
      <c r="J46" s="13">
        <f t="shared" si="0"/>
        <v>9.4064489628260417E-2</v>
      </c>
      <c r="L46" s="10" t="str">
        <f t="shared" si="3"/>
        <v/>
      </c>
      <c r="M46" s="14"/>
    </row>
    <row r="47" spans="1:25" ht="15.95" customHeight="1" x14ac:dyDescent="0.25">
      <c r="A47" s="7">
        <v>45542</v>
      </c>
      <c r="B47" s="8" t="s">
        <v>50</v>
      </c>
      <c r="C47" s="9" t="s">
        <v>14</v>
      </c>
      <c r="D47" s="10">
        <v>12</v>
      </c>
      <c r="E47" s="11">
        <v>9.4918981481481493E-4</v>
      </c>
      <c r="H47" s="13"/>
      <c r="I47" s="12">
        <v>8.8402777777777774E-4</v>
      </c>
      <c r="J47" s="13">
        <f t="shared" si="0"/>
        <v>6.8650164614071585E-2</v>
      </c>
      <c r="L47" s="10" t="str">
        <f t="shared" si="3"/>
        <v/>
      </c>
      <c r="M47" s="14"/>
    </row>
    <row r="48" spans="1:25" ht="15.95" customHeight="1" x14ac:dyDescent="0.25">
      <c r="A48" s="7">
        <v>45542</v>
      </c>
      <c r="B48" s="8" t="s">
        <v>50</v>
      </c>
      <c r="C48" s="9" t="s">
        <v>43</v>
      </c>
      <c r="D48" s="10">
        <v>13</v>
      </c>
      <c r="E48" s="11">
        <v>9.2233796296296291E-4</v>
      </c>
      <c r="H48" s="13"/>
      <c r="I48" s="12">
        <v>9.7222222222222219E-4</v>
      </c>
      <c r="J48" s="13">
        <f t="shared" si="0"/>
        <v>-5.4084577738737538E-2</v>
      </c>
      <c r="L48" s="10" t="str">
        <f t="shared" si="3"/>
        <v/>
      </c>
      <c r="M48" s="14"/>
    </row>
    <row r="49" spans="1:13" x14ac:dyDescent="0.25">
      <c r="A49" s="2" t="s">
        <v>0</v>
      </c>
      <c r="B49" s="3" t="s">
        <v>1</v>
      </c>
      <c r="C49" s="4" t="s">
        <v>2</v>
      </c>
      <c r="D49" s="2" t="s">
        <v>3</v>
      </c>
      <c r="E49" s="5" t="s">
        <v>4</v>
      </c>
      <c r="F49" s="2" t="s">
        <v>5</v>
      </c>
      <c r="G49" s="6" t="s">
        <v>6</v>
      </c>
      <c r="H49" s="6" t="s">
        <v>7</v>
      </c>
      <c r="I49" s="6" t="s">
        <v>8</v>
      </c>
      <c r="J49" s="6" t="s">
        <v>9</v>
      </c>
      <c r="K49" s="2" t="s">
        <v>10</v>
      </c>
      <c r="L49" s="2" t="s">
        <v>11</v>
      </c>
      <c r="M49" s="3" t="s">
        <v>12</v>
      </c>
    </row>
    <row r="50" spans="1:13" x14ac:dyDescent="0.25">
      <c r="A50" s="7">
        <v>45542</v>
      </c>
      <c r="B50" s="8" t="s">
        <v>50</v>
      </c>
      <c r="C50" s="9" t="s">
        <v>42</v>
      </c>
      <c r="D50" s="10">
        <v>12</v>
      </c>
      <c r="E50" s="11">
        <v>1.0994212962962965E-3</v>
      </c>
      <c r="H50" s="13"/>
      <c r="I50" s="12">
        <v>1.1563657407407408E-3</v>
      </c>
      <c r="J50" s="13">
        <f t="shared" ref="J50:J51" si="4">IF(I50="","",1-(I50/E50))</f>
        <v>-5.1794925781661005E-2</v>
      </c>
      <c r="L50" s="10" t="str">
        <f t="shared" ref="L50:L83" si="5">IF(F50="","",K50-F50)</f>
        <v/>
      </c>
      <c r="M50" s="14"/>
    </row>
    <row r="51" spans="1:13" x14ac:dyDescent="0.25">
      <c r="A51" s="7">
        <v>45542</v>
      </c>
      <c r="B51" s="8" t="s">
        <v>50</v>
      </c>
      <c r="C51" s="9" t="s">
        <v>40</v>
      </c>
      <c r="D51" s="10">
        <v>11</v>
      </c>
      <c r="E51" s="11">
        <v>1.0585648148148149E-3</v>
      </c>
      <c r="H51" s="13"/>
      <c r="I51" s="12">
        <v>1.0354166666666667E-3</v>
      </c>
      <c r="J51" s="13">
        <f t="shared" si="4"/>
        <v>2.1867483052700698E-2</v>
      </c>
      <c r="L51" s="10" t="str">
        <f t="shared" si="5"/>
        <v/>
      </c>
      <c r="M51" s="14"/>
    </row>
    <row r="52" spans="1:13" x14ac:dyDescent="0.25">
      <c r="A52" s="7">
        <v>45542</v>
      </c>
      <c r="B52" s="8" t="s">
        <v>50</v>
      </c>
      <c r="C52" s="9" t="s">
        <v>17</v>
      </c>
      <c r="D52" s="10">
        <v>11</v>
      </c>
      <c r="E52" s="11" t="s">
        <v>49</v>
      </c>
      <c r="H52" s="13"/>
      <c r="I52" s="12">
        <v>1.1618055555555555E-3</v>
      </c>
      <c r="J52" s="13">
        <f>IF(E52="-",0,IF(I52="","",1-(I52/E52)))</f>
        <v>0</v>
      </c>
      <c r="L52" s="10" t="str">
        <f t="shared" si="5"/>
        <v/>
      </c>
      <c r="M52" s="14"/>
    </row>
    <row r="53" spans="1:13" x14ac:dyDescent="0.25">
      <c r="A53" s="7">
        <v>45542</v>
      </c>
      <c r="B53" s="8" t="s">
        <v>50</v>
      </c>
      <c r="C53" s="9" t="s">
        <v>47</v>
      </c>
      <c r="D53" s="10">
        <v>10</v>
      </c>
      <c r="E53" s="11" t="s">
        <v>49</v>
      </c>
      <c r="H53" s="13"/>
      <c r="I53" s="12">
        <v>1.3327546296296297E-3</v>
      </c>
      <c r="J53" s="13">
        <f>IF(E53="-",0,IF(I53="","",1-(I53/E53)))</f>
        <v>0</v>
      </c>
      <c r="L53" s="10" t="str">
        <f t="shared" si="5"/>
        <v/>
      </c>
      <c r="M53" s="14"/>
    </row>
    <row r="54" spans="1:13" x14ac:dyDescent="0.25">
      <c r="A54" s="7">
        <v>45542</v>
      </c>
      <c r="B54" s="8" t="s">
        <v>23</v>
      </c>
      <c r="C54" s="16" t="s">
        <v>41</v>
      </c>
      <c r="D54" s="10">
        <v>12</v>
      </c>
      <c r="E54" s="11">
        <v>1.9439814814814816E-3</v>
      </c>
      <c r="H54" s="13"/>
      <c r="I54" s="12">
        <v>1.8846064814814812E-3</v>
      </c>
      <c r="J54" s="13">
        <f>IF(E54="-",0,IF(I54="","",1-(I54/E54)))</f>
        <v>3.0542986425339591E-2</v>
      </c>
      <c r="L54" s="10" t="str">
        <f t="shared" si="5"/>
        <v/>
      </c>
      <c r="M54" s="14"/>
    </row>
    <row r="55" spans="1:13" x14ac:dyDescent="0.25">
      <c r="A55" s="7">
        <v>45542</v>
      </c>
      <c r="B55" s="8" t="s">
        <v>23</v>
      </c>
      <c r="C55" s="9" t="s">
        <v>40</v>
      </c>
      <c r="D55" s="10">
        <v>11</v>
      </c>
      <c r="E55" s="11">
        <v>1.9900462962962962E-3</v>
      </c>
      <c r="H55" s="13"/>
      <c r="I55" s="12">
        <v>1.8894675925925925E-3</v>
      </c>
      <c r="J55" s="13">
        <f t="shared" ref="J55:J70" si="6">IF(I55="","",1-(I55/E55))</f>
        <v>5.0540886355705417E-2</v>
      </c>
      <c r="L55" s="10" t="str">
        <f t="shared" si="5"/>
        <v/>
      </c>
      <c r="M55" s="14"/>
    </row>
    <row r="56" spans="1:13" x14ac:dyDescent="0.25">
      <c r="A56" s="7">
        <v>45542</v>
      </c>
      <c r="B56" s="8" t="s">
        <v>23</v>
      </c>
      <c r="C56" s="9" t="s">
        <v>42</v>
      </c>
      <c r="D56" s="10">
        <v>12</v>
      </c>
      <c r="E56" s="11">
        <v>1.8605324074074073E-3</v>
      </c>
      <c r="H56" s="13"/>
      <c r="I56" s="12">
        <v>1.9256944444444443E-3</v>
      </c>
      <c r="J56" s="13">
        <f t="shared" si="6"/>
        <v>-3.5023328149300204E-2</v>
      </c>
      <c r="L56" s="10" t="str">
        <f t="shared" si="5"/>
        <v/>
      </c>
      <c r="M56" s="14"/>
    </row>
    <row r="57" spans="1:13" x14ac:dyDescent="0.25">
      <c r="A57" s="7">
        <v>45542</v>
      </c>
      <c r="B57" s="8" t="s">
        <v>23</v>
      </c>
      <c r="C57" s="9" t="s">
        <v>20</v>
      </c>
      <c r="D57" s="10">
        <v>11</v>
      </c>
      <c r="E57" s="11">
        <v>1.846875E-3</v>
      </c>
      <c r="H57" s="13"/>
      <c r="I57" s="12">
        <v>1.8384259259259259E-3</v>
      </c>
      <c r="J57" s="13">
        <f t="shared" si="6"/>
        <v>4.5747947609200423E-3</v>
      </c>
      <c r="L57" s="10" t="str">
        <f t="shared" si="5"/>
        <v/>
      </c>
      <c r="M57" s="14"/>
    </row>
    <row r="58" spans="1:13" x14ac:dyDescent="0.25">
      <c r="A58" s="7">
        <v>45542</v>
      </c>
      <c r="B58" s="8" t="s">
        <v>23</v>
      </c>
      <c r="C58" s="9" t="s">
        <v>17</v>
      </c>
      <c r="D58" s="10">
        <v>11</v>
      </c>
      <c r="E58" s="11">
        <v>1.9792824074074075E-3</v>
      </c>
      <c r="H58" s="13"/>
      <c r="I58" s="12">
        <v>1.9499999999999999E-3</v>
      </c>
      <c r="J58" s="13">
        <f t="shared" si="6"/>
        <v>1.4794456464534367E-2</v>
      </c>
      <c r="L58" s="10" t="str">
        <f t="shared" si="5"/>
        <v/>
      </c>
      <c r="M58" s="14"/>
    </row>
    <row r="59" spans="1:13" x14ac:dyDescent="0.25">
      <c r="A59" s="7">
        <v>45542</v>
      </c>
      <c r="B59" s="8" t="s">
        <v>26</v>
      </c>
      <c r="C59" s="9" t="s">
        <v>15</v>
      </c>
      <c r="D59" s="10">
        <v>14</v>
      </c>
      <c r="E59" s="11">
        <v>4.0208333333333334E-4</v>
      </c>
      <c r="H59" s="13"/>
      <c r="I59" s="12">
        <v>4.405092592592593E-4</v>
      </c>
      <c r="J59" s="13">
        <f t="shared" si="6"/>
        <v>-9.5567069660333903E-2</v>
      </c>
      <c r="L59" s="10" t="str">
        <f t="shared" si="5"/>
        <v/>
      </c>
      <c r="M59" s="14"/>
    </row>
    <row r="60" spans="1:13" x14ac:dyDescent="0.25">
      <c r="A60" s="7">
        <v>45542</v>
      </c>
      <c r="B60" s="8" t="s">
        <v>26</v>
      </c>
      <c r="C60" s="9" t="s">
        <v>39</v>
      </c>
      <c r="D60" s="10">
        <v>14</v>
      </c>
      <c r="E60" s="11">
        <v>4.5324074074074071E-4</v>
      </c>
      <c r="H60" s="13"/>
      <c r="I60" s="12">
        <v>4.3460648148148145E-4</v>
      </c>
      <c r="J60" s="13">
        <f t="shared" si="6"/>
        <v>4.1113381001021465E-2</v>
      </c>
      <c r="L60" s="10" t="str">
        <f t="shared" si="5"/>
        <v/>
      </c>
      <c r="M60" s="14"/>
    </row>
    <row r="61" spans="1:13" x14ac:dyDescent="0.25">
      <c r="A61" s="7">
        <v>45542</v>
      </c>
      <c r="B61" s="8" t="s">
        <v>26</v>
      </c>
      <c r="C61" s="37" t="s">
        <v>13</v>
      </c>
      <c r="D61" s="10">
        <v>15</v>
      </c>
      <c r="E61" s="11">
        <v>4.7291666666666668E-4</v>
      </c>
      <c r="G61" s="10"/>
      <c r="H61" s="13"/>
      <c r="I61" s="12">
        <v>4.7048611111111108E-4</v>
      </c>
      <c r="J61" s="13">
        <f t="shared" si="6"/>
        <v>5.1395007342144305E-3</v>
      </c>
      <c r="L61" s="10" t="str">
        <f t="shared" si="5"/>
        <v/>
      </c>
      <c r="M61" s="14"/>
    </row>
    <row r="62" spans="1:13" x14ac:dyDescent="0.25">
      <c r="A62" s="7">
        <v>45542</v>
      </c>
      <c r="B62" s="8" t="s">
        <v>26</v>
      </c>
      <c r="C62" s="9" t="s">
        <v>40</v>
      </c>
      <c r="D62" s="10">
        <v>11</v>
      </c>
      <c r="E62" s="11">
        <v>5.9606481481481479E-4</v>
      </c>
      <c r="H62" s="13"/>
      <c r="I62" s="12">
        <v>6.1331018518518516E-4</v>
      </c>
      <c r="J62" s="13">
        <f t="shared" si="6"/>
        <v>-2.8932038834951435E-2</v>
      </c>
      <c r="L62" s="10" t="str">
        <f t="shared" si="5"/>
        <v/>
      </c>
      <c r="M62" s="14"/>
    </row>
    <row r="63" spans="1:13" x14ac:dyDescent="0.25">
      <c r="A63" s="7">
        <v>45542</v>
      </c>
      <c r="B63" s="8" t="s">
        <v>26</v>
      </c>
      <c r="C63" s="9" t="s">
        <v>17</v>
      </c>
      <c r="D63" s="10">
        <v>11</v>
      </c>
      <c r="E63" s="11">
        <v>5.4699074074074068E-4</v>
      </c>
      <c r="H63" s="13"/>
      <c r="I63" s="12">
        <v>5.6909722222222225E-4</v>
      </c>
      <c r="J63" s="13">
        <f t="shared" si="6"/>
        <v>-4.041472704189597E-2</v>
      </c>
      <c r="L63" s="10" t="str">
        <f t="shared" si="5"/>
        <v/>
      </c>
      <c r="M63" s="14"/>
    </row>
    <row r="64" spans="1:13" x14ac:dyDescent="0.25">
      <c r="A64" s="7">
        <v>45542</v>
      </c>
      <c r="B64" s="8" t="s">
        <v>26</v>
      </c>
      <c r="C64" s="9" t="s">
        <v>20</v>
      </c>
      <c r="D64" s="10">
        <v>11</v>
      </c>
      <c r="E64" s="11">
        <v>5.0428240740740739E-4</v>
      </c>
      <c r="H64" s="13"/>
      <c r="I64" s="12">
        <v>5.0115740740740741E-4</v>
      </c>
      <c r="J64" s="13">
        <f t="shared" si="6"/>
        <v>6.1969244893275155E-3</v>
      </c>
      <c r="L64" s="10" t="str">
        <f t="shared" si="5"/>
        <v/>
      </c>
      <c r="M64" s="14"/>
    </row>
    <row r="65" spans="1:13" x14ac:dyDescent="0.25">
      <c r="A65" s="7">
        <v>45542</v>
      </c>
      <c r="B65" s="8" t="s">
        <v>26</v>
      </c>
      <c r="C65" s="9" t="s">
        <v>41</v>
      </c>
      <c r="D65" s="10">
        <v>12</v>
      </c>
      <c r="E65" s="11">
        <v>5.2430555555555553E-4</v>
      </c>
      <c r="H65" s="13"/>
      <c r="I65" s="12">
        <v>5.2962962962962957E-4</v>
      </c>
      <c r="J65" s="13">
        <f t="shared" si="6"/>
        <v>-1.015452538631334E-2</v>
      </c>
      <c r="L65" s="10" t="str">
        <f t="shared" si="5"/>
        <v/>
      </c>
      <c r="M65" s="14"/>
    </row>
    <row r="66" spans="1:13" x14ac:dyDescent="0.25">
      <c r="A66" s="7">
        <v>45542</v>
      </c>
      <c r="B66" s="8" t="s">
        <v>26</v>
      </c>
      <c r="C66" s="9" t="s">
        <v>14</v>
      </c>
      <c r="D66" s="10">
        <v>12</v>
      </c>
      <c r="E66" s="11">
        <v>5.2569444444444452E-4</v>
      </c>
      <c r="H66" s="13"/>
      <c r="I66" s="12">
        <v>5.0393518518518517E-4</v>
      </c>
      <c r="J66" s="13">
        <f t="shared" si="6"/>
        <v>4.1391457507706009E-2</v>
      </c>
      <c r="L66" s="10" t="str">
        <f t="shared" si="5"/>
        <v/>
      </c>
      <c r="M66" s="14"/>
    </row>
    <row r="67" spans="1:13" x14ac:dyDescent="0.25">
      <c r="A67" s="7">
        <v>45542</v>
      </c>
      <c r="B67" s="8" t="s">
        <v>26</v>
      </c>
      <c r="C67" s="9" t="s">
        <v>42</v>
      </c>
      <c r="D67" s="10">
        <v>12</v>
      </c>
      <c r="E67" s="11">
        <v>4.9791666666666669E-4</v>
      </c>
      <c r="H67" s="13"/>
      <c r="I67" s="12">
        <v>5.1666666666666668E-4</v>
      </c>
      <c r="J67" s="13">
        <f t="shared" si="6"/>
        <v>-3.7656903765690419E-2</v>
      </c>
      <c r="L67" s="10" t="str">
        <f t="shared" si="5"/>
        <v/>
      </c>
      <c r="M67" s="14"/>
    </row>
    <row r="68" spans="1:13" x14ac:dyDescent="0.25">
      <c r="A68" s="7">
        <v>45542</v>
      </c>
      <c r="B68" s="8" t="s">
        <v>26</v>
      </c>
      <c r="C68" s="9" t="s">
        <v>43</v>
      </c>
      <c r="D68" s="10">
        <v>13</v>
      </c>
      <c r="E68" s="11">
        <v>5.5150462962962965E-4</v>
      </c>
      <c r="H68" s="13"/>
      <c r="I68" s="12">
        <v>5.2905092592592598E-4</v>
      </c>
      <c r="J68" s="13">
        <f t="shared" si="6"/>
        <v>4.0713536201469003E-2</v>
      </c>
      <c r="L68" s="10" t="str">
        <f t="shared" si="5"/>
        <v/>
      </c>
      <c r="M68" s="14"/>
    </row>
    <row r="69" spans="1:13" x14ac:dyDescent="0.25">
      <c r="A69" s="7">
        <v>45542</v>
      </c>
      <c r="B69" s="8" t="s">
        <v>26</v>
      </c>
      <c r="C69" s="9" t="s">
        <v>45</v>
      </c>
      <c r="D69" s="10">
        <v>9</v>
      </c>
      <c r="E69" s="11">
        <v>6.0081018518518513E-4</v>
      </c>
      <c r="H69" s="13"/>
      <c r="I69" s="12">
        <v>5.5879629629629628E-4</v>
      </c>
      <c r="J69" s="13">
        <f t="shared" si="6"/>
        <v>6.9928722789443176E-2</v>
      </c>
      <c r="L69" s="10" t="str">
        <f t="shared" si="5"/>
        <v/>
      </c>
      <c r="M69" s="14"/>
    </row>
    <row r="70" spans="1:13" x14ac:dyDescent="0.25">
      <c r="A70" s="7">
        <v>45542</v>
      </c>
      <c r="B70" s="8" t="s">
        <v>26</v>
      </c>
      <c r="C70" s="9" t="s">
        <v>44</v>
      </c>
      <c r="D70" s="10">
        <v>9</v>
      </c>
      <c r="E70" s="11">
        <v>7.3240740740740742E-4</v>
      </c>
      <c r="H70" s="13"/>
      <c r="I70" s="12">
        <v>6.6851851851851849E-4</v>
      </c>
      <c r="J70" s="13">
        <f t="shared" si="6"/>
        <v>8.723135271807847E-2</v>
      </c>
      <c r="L70" s="10" t="str">
        <f t="shared" si="5"/>
        <v/>
      </c>
      <c r="M70" s="14"/>
    </row>
    <row r="71" spans="1:13" x14ac:dyDescent="0.25">
      <c r="A71" s="7">
        <v>45542</v>
      </c>
      <c r="B71" s="8" t="s">
        <v>26</v>
      </c>
      <c r="C71" s="9" t="s">
        <v>46</v>
      </c>
      <c r="D71" s="10">
        <v>9</v>
      </c>
      <c r="E71" s="11" t="s">
        <v>49</v>
      </c>
      <c r="H71" s="13"/>
      <c r="I71" s="12">
        <v>6.6458333333333332E-4</v>
      </c>
      <c r="J71" s="13">
        <f>IF(E71="-",0,IF(I71="","",1-(I71/E71)))</f>
        <v>0</v>
      </c>
      <c r="L71" s="10" t="str">
        <f t="shared" si="5"/>
        <v/>
      </c>
      <c r="M71" s="14"/>
    </row>
    <row r="72" spans="1:13" x14ac:dyDescent="0.25">
      <c r="A72" s="7">
        <v>45542</v>
      </c>
      <c r="B72" s="8" t="s">
        <v>26</v>
      </c>
      <c r="C72" s="9" t="s">
        <v>47</v>
      </c>
      <c r="D72" s="10">
        <v>10</v>
      </c>
      <c r="E72" s="11">
        <v>6.2754629629629629E-4</v>
      </c>
      <c r="H72" s="13"/>
      <c r="I72" s="12">
        <v>5.6157407407407415E-4</v>
      </c>
      <c r="J72" s="13">
        <f t="shared" ref="J72:J81" si="7">IF(I72="","",1-(I72/E72))</f>
        <v>0.10512725931390621</v>
      </c>
      <c r="L72" s="10" t="str">
        <f t="shared" si="5"/>
        <v/>
      </c>
      <c r="M72" s="14"/>
    </row>
    <row r="73" spans="1:13" x14ac:dyDescent="0.25">
      <c r="A73" s="7">
        <v>45542</v>
      </c>
      <c r="B73" s="8" t="s">
        <v>21</v>
      </c>
      <c r="C73" s="9" t="s">
        <v>13</v>
      </c>
      <c r="D73" s="10">
        <v>15</v>
      </c>
      <c r="E73" s="11">
        <v>1.0303240740740741E-3</v>
      </c>
      <c r="H73" s="13"/>
      <c r="I73" s="12">
        <v>1.0251157407407407E-3</v>
      </c>
      <c r="J73" s="13">
        <f t="shared" si="7"/>
        <v>5.0550438103798001E-3</v>
      </c>
      <c r="L73" s="10" t="str">
        <f t="shared" si="5"/>
        <v/>
      </c>
      <c r="M73" s="14"/>
    </row>
    <row r="74" spans="1:13" x14ac:dyDescent="0.25">
      <c r="A74" s="7">
        <v>45542</v>
      </c>
      <c r="B74" s="8" t="s">
        <v>21</v>
      </c>
      <c r="C74" s="9" t="s">
        <v>15</v>
      </c>
      <c r="D74" s="10">
        <v>14</v>
      </c>
      <c r="E74" s="11">
        <v>8.7094907407407412E-4</v>
      </c>
      <c r="H74" s="13"/>
      <c r="I74" s="12">
        <v>9.5266203703703702E-4</v>
      </c>
      <c r="J74" s="13">
        <f t="shared" si="7"/>
        <v>-9.382059800664444E-2</v>
      </c>
      <c r="L74" s="10" t="str">
        <f t="shared" si="5"/>
        <v/>
      </c>
      <c r="M74" s="14"/>
    </row>
    <row r="75" spans="1:13" x14ac:dyDescent="0.25">
      <c r="A75" s="7">
        <v>45542</v>
      </c>
      <c r="B75" s="8" t="s">
        <v>21</v>
      </c>
      <c r="C75" s="9" t="s">
        <v>39</v>
      </c>
      <c r="D75" s="10">
        <v>14</v>
      </c>
      <c r="E75" s="11">
        <v>9.9606481481481486E-4</v>
      </c>
      <c r="H75" s="13"/>
      <c r="I75" s="12">
        <v>1.0137731481481482E-3</v>
      </c>
      <c r="J75" s="13">
        <f t="shared" si="7"/>
        <v>-1.7778294213339541E-2</v>
      </c>
      <c r="L75" s="10" t="str">
        <f t="shared" si="5"/>
        <v/>
      </c>
      <c r="M75" s="14"/>
    </row>
    <row r="76" spans="1:13" x14ac:dyDescent="0.25">
      <c r="A76" s="7">
        <v>45542</v>
      </c>
      <c r="B76" s="8" t="s">
        <v>21</v>
      </c>
      <c r="C76" s="9" t="s">
        <v>41</v>
      </c>
      <c r="D76" s="10">
        <v>12</v>
      </c>
      <c r="E76" s="11">
        <v>1.1502314814814815E-3</v>
      </c>
      <c r="H76" s="13"/>
      <c r="I76" s="12">
        <v>1.1571759259259259E-3</v>
      </c>
      <c r="J76" s="13">
        <f t="shared" si="7"/>
        <v>-6.0374320788891822E-3</v>
      </c>
      <c r="L76" s="10" t="str">
        <f t="shared" si="5"/>
        <v/>
      </c>
      <c r="M76" s="14"/>
    </row>
    <row r="77" spans="1:13" x14ac:dyDescent="0.25">
      <c r="A77" s="7">
        <v>45542</v>
      </c>
      <c r="B77" s="8" t="s">
        <v>21</v>
      </c>
      <c r="C77" s="9" t="s">
        <v>42</v>
      </c>
      <c r="D77" s="10">
        <v>12</v>
      </c>
      <c r="E77" s="11">
        <v>1.1232638888888889E-3</v>
      </c>
      <c r="H77" s="13"/>
      <c r="I77" s="12">
        <v>1.1414351851851852E-3</v>
      </c>
      <c r="J77" s="13">
        <f t="shared" si="7"/>
        <v>-1.61772282328696E-2</v>
      </c>
      <c r="L77" s="10" t="str">
        <f t="shared" si="5"/>
        <v/>
      </c>
      <c r="M77" s="14"/>
    </row>
    <row r="78" spans="1:13" x14ac:dyDescent="0.25">
      <c r="A78" s="7">
        <v>45542</v>
      </c>
      <c r="B78" s="8" t="s">
        <v>21</v>
      </c>
      <c r="C78" s="9" t="s">
        <v>43</v>
      </c>
      <c r="D78" s="10">
        <v>13</v>
      </c>
      <c r="E78" s="11">
        <v>1.1688657407407409E-3</v>
      </c>
      <c r="H78" s="13"/>
      <c r="I78" s="12">
        <v>1.1263888888888888E-3</v>
      </c>
      <c r="J78" s="13">
        <f t="shared" si="7"/>
        <v>3.6340231706109782E-2</v>
      </c>
      <c r="L78" s="10" t="str">
        <f t="shared" si="5"/>
        <v/>
      </c>
      <c r="M78" s="14"/>
    </row>
    <row r="79" spans="1:13" x14ac:dyDescent="0.25">
      <c r="A79" s="7">
        <v>45542</v>
      </c>
      <c r="B79" s="8" t="s">
        <v>21</v>
      </c>
      <c r="C79" s="9" t="s">
        <v>14</v>
      </c>
      <c r="D79" s="10">
        <v>12</v>
      </c>
      <c r="E79" s="11">
        <v>1.1969907407407407E-3</v>
      </c>
      <c r="H79" s="13"/>
      <c r="I79" s="12">
        <v>1.0994212962962965E-3</v>
      </c>
      <c r="J79" s="13">
        <f t="shared" si="7"/>
        <v>8.1512280023206096E-2</v>
      </c>
      <c r="L79" s="10" t="str">
        <f t="shared" si="5"/>
        <v/>
      </c>
      <c r="M79" s="14"/>
    </row>
    <row r="80" spans="1:13" x14ac:dyDescent="0.25">
      <c r="A80" s="7">
        <v>45542</v>
      </c>
      <c r="B80" s="8" t="s">
        <v>21</v>
      </c>
      <c r="C80" s="9" t="s">
        <v>40</v>
      </c>
      <c r="D80" s="10">
        <v>11</v>
      </c>
      <c r="E80" s="11">
        <v>1.2699074074074073E-3</v>
      </c>
      <c r="H80" s="13"/>
      <c r="I80" s="12">
        <v>1.3144675925925926E-3</v>
      </c>
      <c r="J80" s="13">
        <f t="shared" si="7"/>
        <v>-3.5089318264673652E-2</v>
      </c>
      <c r="L80" s="10" t="str">
        <f t="shared" si="5"/>
        <v/>
      </c>
      <c r="M80" s="14"/>
    </row>
    <row r="81" spans="1:13" x14ac:dyDescent="0.25">
      <c r="A81" s="7">
        <v>45542</v>
      </c>
      <c r="B81" s="8" t="s">
        <v>21</v>
      </c>
      <c r="C81" s="9" t="s">
        <v>45</v>
      </c>
      <c r="D81" s="10">
        <v>9</v>
      </c>
      <c r="E81" s="11">
        <v>1.3041666666666668E-3</v>
      </c>
      <c r="H81" s="13"/>
      <c r="I81" s="12">
        <v>1.2550925925925926E-3</v>
      </c>
      <c r="J81" s="13">
        <f t="shared" si="7"/>
        <v>3.7628682996095231E-2</v>
      </c>
      <c r="L81" s="10" t="str">
        <f t="shared" si="5"/>
        <v/>
      </c>
      <c r="M81" s="14"/>
    </row>
    <row r="82" spans="1:13" x14ac:dyDescent="0.25">
      <c r="A82" s="7">
        <v>45542</v>
      </c>
      <c r="B82" s="8" t="s">
        <v>21</v>
      </c>
      <c r="C82" s="9" t="s">
        <v>46</v>
      </c>
      <c r="D82" s="10">
        <v>9</v>
      </c>
      <c r="E82" s="11" t="s">
        <v>49</v>
      </c>
      <c r="H82" s="13"/>
      <c r="I82" s="12">
        <v>1.4792824074074075E-3</v>
      </c>
      <c r="J82" s="13">
        <f>IF(E82="-",0,IF(I82="","",1-(I82/E82)))</f>
        <v>0</v>
      </c>
      <c r="L82" s="10" t="str">
        <f t="shared" si="5"/>
        <v/>
      </c>
      <c r="M82" s="14"/>
    </row>
    <row r="83" spans="1:13" x14ac:dyDescent="0.25">
      <c r="A83" s="7">
        <v>45542</v>
      </c>
      <c r="B83" s="8" t="s">
        <v>21</v>
      </c>
      <c r="C83" s="9" t="s">
        <v>44</v>
      </c>
      <c r="D83" s="10">
        <v>9</v>
      </c>
      <c r="E83" s="11" t="s">
        <v>49</v>
      </c>
      <c r="H83" s="13"/>
      <c r="I83" s="12">
        <v>1.4462962962962962E-3</v>
      </c>
      <c r="J83" s="13">
        <f>IF(E83="-",0,IF(I83="","",1-(I83/E83)))</f>
        <v>0</v>
      </c>
      <c r="L83" s="10" t="str">
        <f t="shared" si="5"/>
        <v/>
      </c>
      <c r="M83" s="14"/>
    </row>
    <row r="84" spans="1:13" x14ac:dyDescent="0.25">
      <c r="A84" s="7">
        <v>45542</v>
      </c>
      <c r="B84" s="8" t="s">
        <v>21</v>
      </c>
      <c r="C84" s="9" t="s">
        <v>17</v>
      </c>
      <c r="D84" s="10">
        <v>11</v>
      </c>
      <c r="E84" s="11">
        <v>1.2032407407407408E-3</v>
      </c>
      <c r="H84" s="13"/>
      <c r="I84" s="12">
        <v>1.2564814814814815E-3</v>
      </c>
      <c r="J84" s="13">
        <f t="shared" ref="J84:J94" si="8">IF(I84="","",1-(I84/E84))</f>
        <v>-4.4247787610619316E-2</v>
      </c>
      <c r="L84" s="10" t="str">
        <f>IF(F84="","",K84-F84)</f>
        <v/>
      </c>
      <c r="M84" s="14"/>
    </row>
    <row r="85" spans="1:13" x14ac:dyDescent="0.25">
      <c r="A85" s="7">
        <v>45542</v>
      </c>
      <c r="B85" s="8" t="s">
        <v>21</v>
      </c>
      <c r="C85" s="9" t="s">
        <v>20</v>
      </c>
      <c r="D85" s="10">
        <v>11</v>
      </c>
      <c r="E85" s="11">
        <v>1.1579861111111112E-3</v>
      </c>
      <c r="H85" s="13"/>
      <c r="I85" s="12">
        <v>1.1260416666666665E-3</v>
      </c>
      <c r="J85" s="13">
        <f t="shared" si="8"/>
        <v>2.758620689655189E-2</v>
      </c>
      <c r="L85" s="10" t="str">
        <f t="shared" ref="L85:L94" si="9">IF(F85="","",K85-F85)</f>
        <v/>
      </c>
      <c r="M85" s="14"/>
    </row>
    <row r="86" spans="1:13" x14ac:dyDescent="0.25">
      <c r="A86" s="7">
        <v>45542</v>
      </c>
      <c r="B86" s="8" t="s">
        <v>21</v>
      </c>
      <c r="C86" s="9" t="s">
        <v>47</v>
      </c>
      <c r="D86" s="10">
        <v>10</v>
      </c>
      <c r="E86" s="11">
        <v>1.3643518518518518E-3</v>
      </c>
      <c r="H86" s="13"/>
      <c r="I86" s="12">
        <v>1.2984953703703704E-3</v>
      </c>
      <c r="J86" s="13">
        <f t="shared" si="8"/>
        <v>4.8269426535459736E-2</v>
      </c>
      <c r="L86" s="10" t="str">
        <f t="shared" si="9"/>
        <v/>
      </c>
      <c r="M86" s="14"/>
    </row>
    <row r="87" spans="1:13" x14ac:dyDescent="0.25">
      <c r="A87" s="7">
        <v>45542</v>
      </c>
      <c r="B87" s="8" t="s">
        <v>19</v>
      </c>
      <c r="C87" s="9" t="s">
        <v>15</v>
      </c>
      <c r="D87" s="10">
        <v>14</v>
      </c>
      <c r="E87" s="11">
        <v>3.1712962962962961E-4</v>
      </c>
      <c r="H87" s="13"/>
      <c r="I87" s="12">
        <v>3.40625E-4</v>
      </c>
      <c r="J87" s="13">
        <f t="shared" si="8"/>
        <v>-7.408759124087605E-2</v>
      </c>
      <c r="L87" s="10" t="str">
        <f t="shared" si="9"/>
        <v/>
      </c>
      <c r="M87" s="14"/>
    </row>
    <row r="88" spans="1:13" x14ac:dyDescent="0.25">
      <c r="A88" s="7">
        <v>45542</v>
      </c>
      <c r="B88" s="8" t="s">
        <v>19</v>
      </c>
      <c r="C88" s="9" t="s">
        <v>39</v>
      </c>
      <c r="D88" s="10">
        <v>14</v>
      </c>
      <c r="E88" s="11">
        <v>3.0196759259259261E-4</v>
      </c>
      <c r="H88" s="13"/>
      <c r="I88" s="12">
        <v>3.0925925925925923E-4</v>
      </c>
      <c r="J88" s="13">
        <f t="shared" si="8"/>
        <v>-2.41471828286699E-2</v>
      </c>
      <c r="L88" s="10" t="str">
        <f t="shared" si="9"/>
        <v/>
      </c>
      <c r="M88" s="14"/>
    </row>
    <row r="89" spans="1:13" x14ac:dyDescent="0.25">
      <c r="A89" s="7">
        <v>45542</v>
      </c>
      <c r="B89" s="8" t="s">
        <v>19</v>
      </c>
      <c r="C89" s="9" t="s">
        <v>13</v>
      </c>
      <c r="D89" s="10">
        <v>15</v>
      </c>
      <c r="E89" s="11">
        <v>3.3738425925925922E-4</v>
      </c>
      <c r="H89" s="13"/>
      <c r="I89" s="12">
        <v>3.5127314814814819E-4</v>
      </c>
      <c r="J89" s="13">
        <f t="shared" si="8"/>
        <v>-4.1166380789022572E-2</v>
      </c>
      <c r="L89" s="10" t="str">
        <f t="shared" si="9"/>
        <v/>
      </c>
      <c r="M89" s="14"/>
    </row>
    <row r="90" spans="1:13" x14ac:dyDescent="0.25">
      <c r="A90" s="7">
        <v>45542</v>
      </c>
      <c r="B90" s="8" t="s">
        <v>19</v>
      </c>
      <c r="C90" s="9" t="s">
        <v>40</v>
      </c>
      <c r="D90" s="10">
        <v>11</v>
      </c>
      <c r="E90" s="11">
        <v>3.8206018518518515E-4</v>
      </c>
      <c r="H90" s="13"/>
      <c r="I90" s="12">
        <v>3.914351851851852E-4</v>
      </c>
      <c r="J90" s="13">
        <f t="shared" si="8"/>
        <v>-2.453801878218731E-2</v>
      </c>
      <c r="L90" s="10" t="str">
        <f t="shared" si="9"/>
        <v/>
      </c>
      <c r="M90" s="14"/>
    </row>
    <row r="91" spans="1:13" ht="15.95" customHeight="1" x14ac:dyDescent="0.25">
      <c r="A91" s="7">
        <v>45542</v>
      </c>
      <c r="B91" s="8" t="s">
        <v>19</v>
      </c>
      <c r="C91" s="9" t="s">
        <v>17</v>
      </c>
      <c r="D91" s="10">
        <v>11</v>
      </c>
      <c r="E91" s="11">
        <v>4.0000000000000002E-4</v>
      </c>
      <c r="H91" s="13"/>
      <c r="I91" s="12">
        <v>4.1875000000000001E-4</v>
      </c>
      <c r="J91" s="13">
        <f t="shared" si="8"/>
        <v>-4.6875E-2</v>
      </c>
      <c r="L91" s="10" t="str">
        <f t="shared" si="9"/>
        <v/>
      </c>
      <c r="M91" s="14"/>
    </row>
    <row r="92" spans="1:13" ht="15.95" customHeight="1" x14ac:dyDescent="0.25">
      <c r="A92" s="7">
        <v>45542</v>
      </c>
      <c r="B92" s="8" t="s">
        <v>19</v>
      </c>
      <c r="C92" s="9" t="s">
        <v>20</v>
      </c>
      <c r="D92" s="10">
        <v>11</v>
      </c>
      <c r="E92" s="11">
        <v>3.7638888888888894E-4</v>
      </c>
      <c r="H92" s="13"/>
      <c r="I92" s="12">
        <v>3.8912037037037035E-4</v>
      </c>
      <c r="J92" s="13">
        <f t="shared" si="8"/>
        <v>-3.3825338253382409E-2</v>
      </c>
      <c r="L92" s="10" t="str">
        <f t="shared" si="9"/>
        <v/>
      </c>
      <c r="M92" s="14"/>
    </row>
    <row r="93" spans="1:13" x14ac:dyDescent="0.25">
      <c r="A93" s="7">
        <v>45542</v>
      </c>
      <c r="B93" s="8" t="s">
        <v>19</v>
      </c>
      <c r="C93" s="9" t="s">
        <v>41</v>
      </c>
      <c r="D93" s="10">
        <v>12</v>
      </c>
      <c r="E93" s="11">
        <v>3.6377314814814817E-4</v>
      </c>
      <c r="H93" s="13"/>
      <c r="I93" s="12">
        <v>3.768518518518519E-4</v>
      </c>
      <c r="J93" s="13">
        <f t="shared" si="8"/>
        <v>-3.5952911231307727E-2</v>
      </c>
      <c r="L93" s="10" t="str">
        <f t="shared" si="9"/>
        <v/>
      </c>
      <c r="M93" s="14"/>
    </row>
    <row r="94" spans="1:13" x14ac:dyDescent="0.25">
      <c r="A94" s="7">
        <v>45542</v>
      </c>
      <c r="B94" s="8" t="s">
        <v>19</v>
      </c>
      <c r="C94" s="16" t="s">
        <v>42</v>
      </c>
      <c r="D94" s="10">
        <v>12</v>
      </c>
      <c r="E94" s="11">
        <v>3.8888888888888892E-4</v>
      </c>
      <c r="H94" s="13"/>
      <c r="I94" s="12">
        <v>4.013888888888889E-4</v>
      </c>
      <c r="J94" s="13">
        <f t="shared" si="8"/>
        <v>-3.2142857142857029E-2</v>
      </c>
      <c r="L94" s="10" t="str">
        <f t="shared" si="9"/>
        <v/>
      </c>
      <c r="M94" s="14"/>
    </row>
    <row r="95" spans="1:13" ht="15.95" customHeight="1" x14ac:dyDescent="0.25">
      <c r="A95" s="7">
        <v>45542</v>
      </c>
      <c r="B95" s="8" t="s">
        <v>19</v>
      </c>
      <c r="C95" s="9" t="s">
        <v>14</v>
      </c>
      <c r="D95" s="10">
        <v>12</v>
      </c>
      <c r="E95" s="11">
        <v>3.4571759259259261E-4</v>
      </c>
      <c r="H95" s="13"/>
      <c r="I95" s="12">
        <v>3.5243055555555554E-4</v>
      </c>
      <c r="J95" s="13">
        <f>IF(I95="","",1-(I95/E95))</f>
        <v>-1.9417475728155331E-2</v>
      </c>
      <c r="L95" s="10" t="str">
        <f>IF(F95="","",K95-F95)</f>
        <v/>
      </c>
      <c r="M95" s="14"/>
    </row>
    <row r="96" spans="1:13" ht="15.95" customHeight="1" x14ac:dyDescent="0.25">
      <c r="A96" s="7">
        <v>45542</v>
      </c>
      <c r="B96" s="8" t="s">
        <v>19</v>
      </c>
      <c r="C96" s="9" t="s">
        <v>45</v>
      </c>
      <c r="D96" s="10">
        <v>9</v>
      </c>
      <c r="E96" s="11">
        <v>4.4178240740740744E-4</v>
      </c>
      <c r="H96" s="13"/>
      <c r="I96" s="12">
        <v>4.667824074074074E-4</v>
      </c>
      <c r="J96" s="13">
        <f>IF(I96="","",1-(I96/E96))</f>
        <v>-5.6588944197013324E-2</v>
      </c>
      <c r="L96" s="10" t="str">
        <f>IF(F96="","",K96-F96)</f>
        <v/>
      </c>
      <c r="M96" s="14"/>
    </row>
    <row r="97" spans="1:13" x14ac:dyDescent="0.25">
      <c r="A97" s="2" t="s">
        <v>0</v>
      </c>
      <c r="B97" s="3" t="s">
        <v>1</v>
      </c>
      <c r="C97" s="4" t="s">
        <v>2</v>
      </c>
      <c r="D97" s="2" t="s">
        <v>3</v>
      </c>
      <c r="E97" s="5" t="s">
        <v>4</v>
      </c>
      <c r="F97" s="2" t="s">
        <v>5</v>
      </c>
      <c r="G97" s="6" t="s">
        <v>6</v>
      </c>
      <c r="H97" s="6" t="s">
        <v>7</v>
      </c>
      <c r="I97" s="6" t="s">
        <v>8</v>
      </c>
      <c r="J97" s="6" t="s">
        <v>9</v>
      </c>
      <c r="K97" s="2" t="s">
        <v>10</v>
      </c>
      <c r="L97" s="2" t="s">
        <v>11</v>
      </c>
      <c r="M97" s="3" t="s">
        <v>12</v>
      </c>
    </row>
    <row r="98" spans="1:13" x14ac:dyDescent="0.25">
      <c r="A98" s="7">
        <v>45542</v>
      </c>
      <c r="B98" s="8" t="s">
        <v>19</v>
      </c>
      <c r="C98" s="9" t="s">
        <v>44</v>
      </c>
      <c r="D98" s="10">
        <v>9</v>
      </c>
      <c r="E98" s="11">
        <v>5.9421296296296305E-4</v>
      </c>
      <c r="H98" s="13"/>
      <c r="I98" s="12">
        <v>5.2060185185185185E-4</v>
      </c>
      <c r="J98" s="13">
        <f t="shared" ref="J98:J100" si="10">IF(I98="","",1-(I98/E98))</f>
        <v>0.12388001558239203</v>
      </c>
      <c r="L98" s="10" t="str">
        <f t="shared" ref="L98:L117" si="11">IF(F98="","",K98-F98)</f>
        <v/>
      </c>
      <c r="M98" s="14"/>
    </row>
    <row r="99" spans="1:13" x14ac:dyDescent="0.25">
      <c r="A99" s="7">
        <v>45542</v>
      </c>
      <c r="B99" s="8" t="s">
        <v>19</v>
      </c>
      <c r="C99" s="9" t="s">
        <v>46</v>
      </c>
      <c r="D99" s="10">
        <v>9</v>
      </c>
      <c r="E99" s="11">
        <v>6.4421296296296297E-4</v>
      </c>
      <c r="H99" s="13"/>
      <c r="I99" s="12">
        <v>5.8865740740740742E-4</v>
      </c>
      <c r="J99" s="13">
        <f t="shared" si="10"/>
        <v>8.6237872799137638E-2</v>
      </c>
      <c r="L99" s="10" t="str">
        <f t="shared" si="11"/>
        <v/>
      </c>
      <c r="M99" s="14"/>
    </row>
    <row r="100" spans="1:13" x14ac:dyDescent="0.25">
      <c r="A100" s="7">
        <v>45542</v>
      </c>
      <c r="B100" s="8" t="s">
        <v>19</v>
      </c>
      <c r="C100" s="9" t="s">
        <v>47</v>
      </c>
      <c r="D100" s="10">
        <v>10</v>
      </c>
      <c r="E100" s="11">
        <v>4.2175925925925926E-4</v>
      </c>
      <c r="H100" s="13"/>
      <c r="I100" s="12">
        <v>4.241898148148148E-4</v>
      </c>
      <c r="J100" s="13">
        <f t="shared" si="10"/>
        <v>-5.7628979143797832E-3</v>
      </c>
      <c r="L100" s="10" t="str">
        <f t="shared" si="11"/>
        <v/>
      </c>
      <c r="M100" s="14"/>
    </row>
    <row r="101" spans="1:13" x14ac:dyDescent="0.25">
      <c r="A101" s="7">
        <v>45542</v>
      </c>
      <c r="B101" s="8" t="s">
        <v>19</v>
      </c>
      <c r="C101" s="9" t="s">
        <v>48</v>
      </c>
      <c r="D101" s="10">
        <v>7</v>
      </c>
      <c r="E101" s="11" t="s">
        <v>49</v>
      </c>
      <c r="H101" s="13"/>
      <c r="I101" s="12">
        <v>6.4560185185185185E-4</v>
      </c>
      <c r="J101" s="13">
        <f>IF(E101="-",0,IF(I101="","",1-(I101/E101)))</f>
        <v>0</v>
      </c>
      <c r="L101" s="10" t="str">
        <f t="shared" si="11"/>
        <v/>
      </c>
      <c r="M101" s="14"/>
    </row>
    <row r="102" spans="1:13" x14ac:dyDescent="0.25">
      <c r="A102" s="7">
        <v>45542</v>
      </c>
      <c r="B102" s="8" t="s">
        <v>22</v>
      </c>
      <c r="C102" s="9" t="s">
        <v>13</v>
      </c>
      <c r="D102" s="10">
        <v>15</v>
      </c>
      <c r="E102" s="11">
        <v>7.3009259259259262E-4</v>
      </c>
      <c r="G102" s="10"/>
      <c r="H102" s="13"/>
      <c r="I102" s="12">
        <v>7.554398148148148E-4</v>
      </c>
      <c r="J102" s="13">
        <f t="shared" ref="J102:J109" si="12">IF(I102="","",1-(I102/E102))</f>
        <v>-3.4717818642993059E-2</v>
      </c>
      <c r="L102" s="10" t="str">
        <f t="shared" si="11"/>
        <v/>
      </c>
      <c r="M102" s="14"/>
    </row>
    <row r="103" spans="1:13" x14ac:dyDescent="0.25">
      <c r="A103" s="7">
        <v>45542</v>
      </c>
      <c r="B103" s="8" t="s">
        <v>22</v>
      </c>
      <c r="C103" s="9" t="s">
        <v>15</v>
      </c>
      <c r="D103" s="10">
        <v>14</v>
      </c>
      <c r="E103" s="11">
        <v>7.1261574074074077E-4</v>
      </c>
      <c r="H103" s="13"/>
      <c r="I103" s="12">
        <v>7.320601851851852E-4</v>
      </c>
      <c r="J103" s="13">
        <f t="shared" si="12"/>
        <v>-2.7286015916842654E-2</v>
      </c>
      <c r="L103" s="10" t="str">
        <f t="shared" si="11"/>
        <v/>
      </c>
      <c r="M103" s="14"/>
    </row>
    <row r="104" spans="1:13" x14ac:dyDescent="0.25">
      <c r="A104" s="7">
        <v>45542</v>
      </c>
      <c r="B104" s="8" t="s">
        <v>22</v>
      </c>
      <c r="C104" s="9" t="s">
        <v>39</v>
      </c>
      <c r="D104" s="10">
        <v>14</v>
      </c>
      <c r="E104" s="11">
        <v>6.6504629629629628E-4</v>
      </c>
      <c r="H104" s="13"/>
      <c r="I104" s="12">
        <v>6.8622685185185182E-4</v>
      </c>
      <c r="J104" s="13">
        <f t="shared" si="12"/>
        <v>-3.1848242255481995E-2</v>
      </c>
      <c r="L104" s="10" t="str">
        <f t="shared" si="11"/>
        <v/>
      </c>
      <c r="M104" s="14"/>
    </row>
    <row r="105" spans="1:13" x14ac:dyDescent="0.25">
      <c r="A105" s="7">
        <v>45542</v>
      </c>
      <c r="B105" s="8" t="s">
        <v>22</v>
      </c>
      <c r="C105" s="9" t="s">
        <v>41</v>
      </c>
      <c r="D105" s="10">
        <v>12</v>
      </c>
      <c r="E105" s="11">
        <v>8.3437500000000005E-4</v>
      </c>
      <c r="H105" s="13"/>
      <c r="I105" s="12">
        <v>8.1932870370370363E-4</v>
      </c>
      <c r="J105" s="13">
        <f t="shared" si="12"/>
        <v>1.8033014287696103E-2</v>
      </c>
      <c r="L105" s="10" t="str">
        <f t="shared" si="11"/>
        <v/>
      </c>
      <c r="M105" s="14"/>
    </row>
    <row r="106" spans="1:13" x14ac:dyDescent="0.25">
      <c r="A106" s="7">
        <v>45542</v>
      </c>
      <c r="B106" s="8" t="s">
        <v>22</v>
      </c>
      <c r="C106" s="9" t="s">
        <v>14</v>
      </c>
      <c r="D106" s="10">
        <v>12</v>
      </c>
      <c r="E106" s="11">
        <v>7.4768518518518511E-4</v>
      </c>
      <c r="H106" s="13"/>
      <c r="I106" s="12">
        <v>7.6666666666666658E-4</v>
      </c>
      <c r="J106" s="13">
        <f t="shared" si="12"/>
        <v>-2.5386996904024794E-2</v>
      </c>
      <c r="L106" s="10" t="str">
        <f t="shared" si="11"/>
        <v/>
      </c>
      <c r="M106" s="14"/>
    </row>
    <row r="107" spans="1:13" x14ac:dyDescent="0.25">
      <c r="A107" s="7">
        <v>45542</v>
      </c>
      <c r="B107" s="8" t="s">
        <v>22</v>
      </c>
      <c r="C107" s="9" t="s">
        <v>42</v>
      </c>
      <c r="D107" s="10">
        <v>12</v>
      </c>
      <c r="E107" s="11">
        <v>8.5196759259259253E-4</v>
      </c>
      <c r="H107" s="13"/>
      <c r="I107" s="12">
        <v>9.0891203703703707E-4</v>
      </c>
      <c r="J107" s="13">
        <f t="shared" si="12"/>
        <v>-6.6838744735769673E-2</v>
      </c>
      <c r="L107" s="10" t="str">
        <f t="shared" si="11"/>
        <v/>
      </c>
      <c r="M107" s="14"/>
    </row>
    <row r="108" spans="1:13" x14ac:dyDescent="0.25">
      <c r="A108" s="7">
        <v>45542</v>
      </c>
      <c r="B108" s="8" t="s">
        <v>22</v>
      </c>
      <c r="C108" s="9" t="s">
        <v>40</v>
      </c>
      <c r="D108" s="10">
        <v>11</v>
      </c>
      <c r="E108" s="11">
        <v>8.7615740740740742E-4</v>
      </c>
      <c r="H108" s="13"/>
      <c r="I108" s="12">
        <v>8.9583333333333344E-4</v>
      </c>
      <c r="J108" s="13">
        <f t="shared" si="12"/>
        <v>-2.2457067371202122E-2</v>
      </c>
      <c r="L108" s="10" t="str">
        <f t="shared" si="11"/>
        <v/>
      </c>
      <c r="M108" s="14"/>
    </row>
    <row r="109" spans="1:13" x14ac:dyDescent="0.25">
      <c r="A109" s="7">
        <v>45542</v>
      </c>
      <c r="B109" s="8" t="s">
        <v>22</v>
      </c>
      <c r="C109" s="9" t="s">
        <v>45</v>
      </c>
      <c r="D109" s="10">
        <v>9</v>
      </c>
      <c r="E109" s="11">
        <v>9.7581018518518524E-4</v>
      </c>
      <c r="H109" s="13"/>
      <c r="I109" s="12">
        <v>1.0209490740740741E-3</v>
      </c>
      <c r="J109" s="13">
        <f t="shared" si="12"/>
        <v>-4.6257857905349198E-2</v>
      </c>
      <c r="L109" s="10" t="str">
        <f t="shared" si="11"/>
        <v/>
      </c>
      <c r="M109" s="14"/>
    </row>
    <row r="110" spans="1:13" x14ac:dyDescent="0.25">
      <c r="A110" s="7">
        <v>45542</v>
      </c>
      <c r="B110" s="8" t="s">
        <v>22</v>
      </c>
      <c r="C110" s="9" t="s">
        <v>44</v>
      </c>
      <c r="D110" s="10">
        <v>9</v>
      </c>
      <c r="E110" s="11" t="s">
        <v>49</v>
      </c>
      <c r="H110" s="13"/>
      <c r="I110" s="12">
        <v>1.1824074074074074E-3</v>
      </c>
      <c r="J110" s="13">
        <f>IF(E110="-",0,IF(I110="","",1-(I110/E110)))</f>
        <v>0</v>
      </c>
      <c r="L110" s="10" t="str">
        <f t="shared" si="11"/>
        <v/>
      </c>
      <c r="M110" s="14"/>
    </row>
    <row r="111" spans="1:13" x14ac:dyDescent="0.25">
      <c r="A111" s="7">
        <v>45542</v>
      </c>
      <c r="B111" s="8" t="s">
        <v>22</v>
      </c>
      <c r="C111" s="9" t="s">
        <v>20</v>
      </c>
      <c r="D111" s="10">
        <v>11</v>
      </c>
      <c r="E111" s="11">
        <v>8.3391203703703698E-4</v>
      </c>
      <c r="H111" s="13"/>
      <c r="I111" s="12">
        <v>8.8703703703703709E-4</v>
      </c>
      <c r="J111" s="13">
        <f>IF(E111="-",0,IF(I111="","",1-(I111/E111)))</f>
        <v>-6.3705759888966096E-2</v>
      </c>
      <c r="L111" s="10" t="str">
        <f t="shared" si="11"/>
        <v/>
      </c>
      <c r="M111" s="14"/>
    </row>
    <row r="112" spans="1:13" x14ac:dyDescent="0.25">
      <c r="A112" s="7">
        <v>45542</v>
      </c>
      <c r="B112" s="8" t="s">
        <v>22</v>
      </c>
      <c r="C112" s="9" t="s">
        <v>17</v>
      </c>
      <c r="D112" s="10">
        <v>11</v>
      </c>
      <c r="E112" s="11">
        <v>9.0451388888888895E-4</v>
      </c>
      <c r="H112" s="13"/>
      <c r="I112" s="12">
        <v>9.3101851851851852E-4</v>
      </c>
      <c r="J112" s="13">
        <f t="shared" ref="J112:J117" si="13">IF(I112="","",1-(I112/E112))</f>
        <v>-2.9302623160588626E-2</v>
      </c>
      <c r="L112" s="10" t="str">
        <f t="shared" si="11"/>
        <v/>
      </c>
      <c r="M112" s="14"/>
    </row>
    <row r="113" spans="1:13" x14ac:dyDescent="0.25">
      <c r="A113" s="7">
        <v>45542</v>
      </c>
      <c r="B113" s="8" t="s">
        <v>22</v>
      </c>
      <c r="C113" s="9" t="s">
        <v>47</v>
      </c>
      <c r="D113" s="10">
        <v>10</v>
      </c>
      <c r="E113" s="11">
        <v>1.0065972222222223E-3</v>
      </c>
      <c r="H113" s="13"/>
      <c r="I113" s="12">
        <v>9.5798611111111106E-4</v>
      </c>
      <c r="J113" s="13">
        <f t="shared" si="13"/>
        <v>4.829251466022777E-2</v>
      </c>
      <c r="L113" s="10" t="str">
        <f t="shared" si="11"/>
        <v/>
      </c>
      <c r="M113" s="14"/>
    </row>
    <row r="114" spans="1:13" x14ac:dyDescent="0.25">
      <c r="A114" s="7">
        <v>45542</v>
      </c>
      <c r="B114" s="8" t="s">
        <v>25</v>
      </c>
      <c r="C114" s="9" t="s">
        <v>13</v>
      </c>
      <c r="D114" s="10">
        <v>15</v>
      </c>
      <c r="E114" s="11">
        <v>3.1859953703703703E-3</v>
      </c>
      <c r="H114" s="13"/>
      <c r="I114" s="12">
        <v>3.3363425925925926E-3</v>
      </c>
      <c r="J114" s="13">
        <f t="shared" si="13"/>
        <v>-4.7190031605332861E-2</v>
      </c>
      <c r="L114" s="10" t="str">
        <f t="shared" si="11"/>
        <v/>
      </c>
      <c r="M114" s="14"/>
    </row>
    <row r="115" spans="1:13" x14ac:dyDescent="0.25">
      <c r="A115" s="7">
        <v>45542</v>
      </c>
      <c r="B115" s="8" t="s">
        <v>25</v>
      </c>
      <c r="C115" s="9" t="s">
        <v>15</v>
      </c>
      <c r="D115" s="10">
        <v>14</v>
      </c>
      <c r="E115" s="11">
        <v>3.385648148148148E-3</v>
      </c>
      <c r="H115" s="13"/>
      <c r="I115" s="12">
        <v>3.3571759259259258E-3</v>
      </c>
      <c r="J115" s="13">
        <f t="shared" si="13"/>
        <v>8.4096813893067557E-3</v>
      </c>
      <c r="L115" s="10" t="str">
        <f t="shared" si="11"/>
        <v/>
      </c>
      <c r="M115" s="14"/>
    </row>
    <row r="116" spans="1:13" x14ac:dyDescent="0.25">
      <c r="A116" s="7">
        <v>45542</v>
      </c>
      <c r="B116" s="8" t="s">
        <v>25</v>
      </c>
      <c r="C116" s="9" t="s">
        <v>39</v>
      </c>
      <c r="D116" s="10">
        <v>14</v>
      </c>
      <c r="E116" s="11">
        <v>3.0450231481481478E-3</v>
      </c>
      <c r="H116" s="13"/>
      <c r="I116" s="12">
        <v>3.1739583333333338E-3</v>
      </c>
      <c r="J116" s="13">
        <f t="shared" si="13"/>
        <v>-4.2342924474514598E-2</v>
      </c>
      <c r="L116" s="10" t="str">
        <f t="shared" si="11"/>
        <v/>
      </c>
      <c r="M116" s="14"/>
    </row>
    <row r="117" spans="1:13" x14ac:dyDescent="0.25">
      <c r="A117" s="7">
        <v>45542</v>
      </c>
      <c r="B117" s="8" t="s">
        <v>25</v>
      </c>
      <c r="C117" s="9" t="s">
        <v>14</v>
      </c>
      <c r="D117" s="10">
        <v>12</v>
      </c>
      <c r="E117" s="11">
        <v>3.4401620370370371E-3</v>
      </c>
      <c r="H117" s="13"/>
      <c r="I117" s="12">
        <v>3.5969907407407404E-3</v>
      </c>
      <c r="J117" s="13">
        <f t="shared" si="13"/>
        <v>-4.5587592100393426E-2</v>
      </c>
      <c r="L117" s="10" t="str">
        <f t="shared" si="11"/>
        <v/>
      </c>
      <c r="M117" s="14"/>
    </row>
    <row r="118" spans="1:13" x14ac:dyDescent="0.25">
      <c r="A118" s="7"/>
      <c r="B118" s="8"/>
      <c r="E118" s="11"/>
      <c r="H118" s="13"/>
      <c r="J118" s="13"/>
      <c r="M118" s="14"/>
    </row>
    <row r="119" spans="1:13" x14ac:dyDescent="0.25">
      <c r="A119" s="7"/>
      <c r="B119" s="8"/>
      <c r="E119" s="11"/>
      <c r="H119" s="13"/>
      <c r="J119" s="13"/>
      <c r="M119" s="14"/>
    </row>
    <row r="120" spans="1:13" x14ac:dyDescent="0.25">
      <c r="A120" s="7"/>
      <c r="B120" s="8"/>
      <c r="E120" s="11"/>
      <c r="H120" s="13"/>
      <c r="J120" s="13"/>
      <c r="M120" s="14"/>
    </row>
    <row r="121" spans="1:13" x14ac:dyDescent="0.25">
      <c r="A121" s="7"/>
      <c r="B121" s="8"/>
      <c r="E121" s="11"/>
      <c r="H121" s="13"/>
      <c r="J121" s="13"/>
      <c r="M121" s="14"/>
    </row>
    <row r="122" spans="1:13" x14ac:dyDescent="0.25">
      <c r="A122" s="7"/>
      <c r="B122" s="8"/>
      <c r="E122" s="11"/>
      <c r="H122" s="13"/>
      <c r="J122" s="13"/>
      <c r="M122" s="14"/>
    </row>
    <row r="123" spans="1:13" x14ac:dyDescent="0.25">
      <c r="A123" s="7"/>
      <c r="B123" s="8"/>
      <c r="E123" s="11"/>
      <c r="H123" s="13"/>
      <c r="J123" s="13"/>
      <c r="M123" s="14"/>
    </row>
    <row r="124" spans="1:13" x14ac:dyDescent="0.25">
      <c r="A124" s="7"/>
      <c r="B124" s="8"/>
      <c r="E124" s="11"/>
      <c r="H124" s="13"/>
      <c r="J124" s="13"/>
      <c r="M124" s="14"/>
    </row>
    <row r="125" spans="1:13" x14ac:dyDescent="0.25">
      <c r="A125" s="7"/>
      <c r="B125" s="8"/>
      <c r="E125" s="11"/>
      <c r="H125" s="13"/>
      <c r="J125" s="13"/>
      <c r="M125" s="14"/>
    </row>
    <row r="126" spans="1:13" x14ac:dyDescent="0.25">
      <c r="A126" s="7"/>
      <c r="B126" s="8"/>
      <c r="E126" s="11"/>
      <c r="H126" s="13"/>
      <c r="J126" s="13"/>
      <c r="M126" s="14"/>
    </row>
    <row r="127" spans="1:13" x14ac:dyDescent="0.25">
      <c r="A127" s="7"/>
      <c r="B127" s="8"/>
      <c r="E127" s="11"/>
      <c r="H127" s="13"/>
      <c r="J127" s="13"/>
      <c r="M127" s="14"/>
    </row>
    <row r="128" spans="1:13" x14ac:dyDescent="0.25">
      <c r="A128" s="7"/>
      <c r="B128" s="8"/>
      <c r="E128" s="11"/>
      <c r="H128" s="13"/>
      <c r="J128" s="13"/>
      <c r="M128" s="14"/>
    </row>
    <row r="129" spans="1:13" x14ac:dyDescent="0.25">
      <c r="A129" s="7"/>
      <c r="B129" s="8"/>
      <c r="E129" s="11"/>
      <c r="H129" s="13"/>
      <c r="J129" s="13"/>
      <c r="M129" s="14"/>
    </row>
    <row r="130" spans="1:13" x14ac:dyDescent="0.25">
      <c r="A130" s="7"/>
      <c r="B130" s="8"/>
      <c r="E130" s="11"/>
      <c r="H130" s="13"/>
      <c r="J130" s="13"/>
      <c r="M130" s="14"/>
    </row>
    <row r="131" spans="1:13" x14ac:dyDescent="0.25">
      <c r="A131" s="7"/>
      <c r="B131" s="8"/>
      <c r="E131" s="11"/>
      <c r="H131" s="13"/>
      <c r="J131" s="13" t="str">
        <f>IF(I131="","",1-(I131/E131))</f>
        <v/>
      </c>
      <c r="L131" s="10" t="str">
        <f t="shared" ref="L131:L137" si="14">IF(F131="","",K131-F131)</f>
        <v/>
      </c>
      <c r="M131" s="14"/>
    </row>
    <row r="132" spans="1:13" x14ac:dyDescent="0.25">
      <c r="A132" s="7"/>
      <c r="B132" s="8"/>
      <c r="E132" s="11"/>
      <c r="H132" s="13"/>
      <c r="J132" s="13" t="str">
        <f>IF(I132="","",1-(I132/E132))</f>
        <v/>
      </c>
      <c r="L132" s="10" t="str">
        <f t="shared" si="14"/>
        <v/>
      </c>
      <c r="M132" s="14"/>
    </row>
    <row r="133" spans="1:13" x14ac:dyDescent="0.25">
      <c r="A133" s="7"/>
      <c r="B133" s="8"/>
      <c r="E133" s="11"/>
      <c r="H133" s="13"/>
      <c r="J133" s="13" t="str">
        <f>IF(I133="","",1-(I133/E133))</f>
        <v/>
      </c>
      <c r="L133" s="10" t="str">
        <f t="shared" si="14"/>
        <v/>
      </c>
      <c r="M133" s="14"/>
    </row>
    <row r="134" spans="1:13" x14ac:dyDescent="0.25">
      <c r="A134" s="7"/>
      <c r="B134" s="8"/>
      <c r="E134" s="11"/>
      <c r="H134" s="13"/>
      <c r="J134" s="13" t="str">
        <f>IF(I134="","",1-(I134/E134))</f>
        <v/>
      </c>
      <c r="L134" s="10" t="str">
        <f t="shared" si="14"/>
        <v/>
      </c>
      <c r="M134" s="14"/>
    </row>
    <row r="135" spans="1:13" x14ac:dyDescent="0.25">
      <c r="A135" s="7"/>
      <c r="B135" s="8"/>
      <c r="E135" s="11"/>
      <c r="H135" s="13"/>
      <c r="J135" s="13"/>
      <c r="L135" s="10" t="str">
        <f t="shared" si="14"/>
        <v/>
      </c>
      <c r="M135" s="14"/>
    </row>
    <row r="136" spans="1:13" x14ac:dyDescent="0.25">
      <c r="A136" s="7"/>
      <c r="B136" s="8"/>
      <c r="E136" s="11"/>
      <c r="H136" s="13"/>
      <c r="J136" s="13" t="str">
        <f t="shared" ref="J136" si="15">IF(I136="","",1-(I136/E136))</f>
        <v/>
      </c>
      <c r="L136" s="10" t="str">
        <f t="shared" si="14"/>
        <v/>
      </c>
      <c r="M136" s="14"/>
    </row>
    <row r="137" spans="1:13" x14ac:dyDescent="0.25">
      <c r="A137" s="7"/>
      <c r="B137" s="8"/>
      <c r="E137" s="11"/>
      <c r="H137" s="13"/>
      <c r="J137" s="13"/>
      <c r="L137" s="10" t="str">
        <f t="shared" si="14"/>
        <v/>
      </c>
      <c r="M137" s="14"/>
    </row>
    <row r="139" spans="1:13" x14ac:dyDescent="0.25">
      <c r="A139" s="1"/>
      <c r="B139" s="1"/>
      <c r="C139" s="1"/>
      <c r="D139" s="1"/>
      <c r="E139" s="1"/>
      <c r="F139" s="1"/>
      <c r="G139" s="1"/>
      <c r="H139" s="1"/>
      <c r="I139" s="1"/>
      <c r="J139" s="1"/>
      <c r="K139" s="1"/>
      <c r="L139" s="1"/>
      <c r="M139" s="1"/>
    </row>
    <row r="140" spans="1:13" x14ac:dyDescent="0.25">
      <c r="A140" s="1"/>
      <c r="B140" s="1"/>
      <c r="C140" s="1"/>
      <c r="D140" s="1"/>
      <c r="E140" s="1"/>
      <c r="F140" s="1"/>
      <c r="G140" s="1"/>
      <c r="H140" s="1"/>
      <c r="I140" s="1"/>
      <c r="J140" s="1"/>
      <c r="K140" s="1"/>
      <c r="L140" s="1"/>
      <c r="M140" s="1"/>
    </row>
    <row r="141" spans="1:13" x14ac:dyDescent="0.25">
      <c r="A141" s="1"/>
      <c r="B141" s="1"/>
      <c r="C141" s="1"/>
      <c r="D141" s="1"/>
      <c r="E141" s="1"/>
      <c r="F141" s="1"/>
      <c r="G141" s="1"/>
      <c r="H141" s="1"/>
      <c r="I141" s="1"/>
      <c r="J141" s="1"/>
      <c r="K141" s="1"/>
      <c r="L141" s="1"/>
      <c r="M141" s="1"/>
    </row>
    <row r="142" spans="1:13" x14ac:dyDescent="0.25">
      <c r="A142" s="1"/>
      <c r="B142" s="1"/>
      <c r="C142" s="1"/>
      <c r="D142" s="1"/>
      <c r="E142" s="1"/>
      <c r="F142" s="1"/>
      <c r="G142" s="1"/>
      <c r="H142" s="1"/>
      <c r="I142" s="1"/>
      <c r="J142" s="1"/>
      <c r="K142" s="1"/>
      <c r="L142" s="1"/>
      <c r="M142" s="1"/>
    </row>
    <row r="143" spans="1:13" x14ac:dyDescent="0.25">
      <c r="A143" s="38"/>
      <c r="B143" s="38"/>
      <c r="C143" s="38"/>
      <c r="D143" s="38"/>
      <c r="E143" s="38"/>
      <c r="F143" s="38"/>
      <c r="G143" s="38"/>
      <c r="H143" s="38"/>
      <c r="I143" s="38"/>
      <c r="J143" s="38"/>
      <c r="K143" s="38"/>
      <c r="L143" s="38"/>
      <c r="M143" s="38"/>
    </row>
    <row r="144" spans="1:13" x14ac:dyDescent="0.25">
      <c r="A144" s="39"/>
      <c r="B144" s="39"/>
      <c r="C144" s="39"/>
      <c r="D144" s="39"/>
      <c r="E144" s="39"/>
      <c r="F144" s="39"/>
      <c r="G144" s="39"/>
      <c r="H144" s="39"/>
      <c r="I144" s="39"/>
      <c r="J144" s="39"/>
      <c r="K144" s="39"/>
      <c r="L144" s="39"/>
      <c r="M144" s="39"/>
    </row>
    <row r="145" spans="1:26" x14ac:dyDescent="0.25">
      <c r="A145" s="2" t="s">
        <v>0</v>
      </c>
      <c r="B145" s="3" t="s">
        <v>1</v>
      </c>
      <c r="C145" s="4" t="s">
        <v>2</v>
      </c>
      <c r="D145" s="2" t="s">
        <v>3</v>
      </c>
      <c r="E145" s="5" t="s">
        <v>4</v>
      </c>
      <c r="F145" s="2" t="s">
        <v>5</v>
      </c>
      <c r="G145" s="6" t="s">
        <v>6</v>
      </c>
      <c r="H145" s="6" t="s">
        <v>7</v>
      </c>
      <c r="I145" s="6" t="s">
        <v>8</v>
      </c>
      <c r="J145" s="6" t="s">
        <v>9</v>
      </c>
      <c r="K145" s="2" t="s">
        <v>10</v>
      </c>
      <c r="L145" s="2" t="s">
        <v>11</v>
      </c>
      <c r="M145" s="3" t="s">
        <v>12</v>
      </c>
    </row>
    <row r="146" spans="1:26" x14ac:dyDescent="0.25">
      <c r="A146" s="7"/>
      <c r="B146" s="8"/>
      <c r="E146" s="11"/>
      <c r="H146" s="13"/>
      <c r="J146" s="13" t="str">
        <f>IF(E146="-",0,IF(I146="","",1-(I146/E146)))</f>
        <v/>
      </c>
      <c r="L146" s="10" t="str">
        <f t="shared" ref="L146:L183" si="16">IF(F146="","",K146-F146)</f>
        <v/>
      </c>
      <c r="M146" s="14"/>
      <c r="N146" s="38" t="s">
        <v>52</v>
      </c>
      <c r="O146" s="38"/>
      <c r="P146" s="38"/>
      <c r="Q146" s="38"/>
      <c r="R146" s="38"/>
      <c r="S146" s="38"/>
      <c r="T146" s="38"/>
      <c r="U146" s="38"/>
      <c r="V146" s="38"/>
      <c r="W146" s="38"/>
      <c r="X146" s="38"/>
      <c r="Y146" s="38"/>
      <c r="Z146" s="38"/>
    </row>
    <row r="147" spans="1:26" x14ac:dyDescent="0.25">
      <c r="A147" s="7"/>
      <c r="B147" s="8"/>
      <c r="E147" s="11"/>
      <c r="H147" s="13"/>
      <c r="J147" s="13" t="str">
        <f t="shared" ref="J147:J183" si="17">IF(E147="-",0,IF(I147="","",1-(I147/E147)))</f>
        <v/>
      </c>
      <c r="L147" s="10" t="str">
        <f t="shared" si="16"/>
        <v/>
      </c>
      <c r="M147" s="14"/>
      <c r="N147" s="38"/>
      <c r="O147" s="38"/>
      <c r="P147" s="38"/>
      <c r="Q147" s="38"/>
      <c r="R147" s="38"/>
      <c r="S147" s="38"/>
      <c r="T147" s="38"/>
      <c r="U147" s="38"/>
      <c r="V147" s="38"/>
      <c r="W147" s="38"/>
      <c r="X147" s="38"/>
      <c r="Y147" s="38"/>
      <c r="Z147" s="38"/>
    </row>
    <row r="148" spans="1:26" x14ac:dyDescent="0.25">
      <c r="A148" s="7"/>
      <c r="B148" s="8"/>
      <c r="E148" s="11"/>
      <c r="H148" s="13"/>
      <c r="J148" s="13" t="str">
        <f t="shared" si="17"/>
        <v/>
      </c>
      <c r="L148" s="10" t="str">
        <f t="shared" si="16"/>
        <v/>
      </c>
      <c r="M148" s="14"/>
    </row>
    <row r="149" spans="1:26" x14ac:dyDescent="0.25">
      <c r="A149" s="7"/>
      <c r="B149" s="8"/>
      <c r="E149" s="11"/>
      <c r="H149" s="13"/>
      <c r="J149" s="13" t="str">
        <f t="shared" si="17"/>
        <v/>
      </c>
      <c r="L149" s="10" t="str">
        <f t="shared" si="16"/>
        <v/>
      </c>
      <c r="M149" s="14"/>
      <c r="N149" s="10"/>
      <c r="O149" s="18" t="s">
        <v>27</v>
      </c>
      <c r="P149" s="19" t="s">
        <v>28</v>
      </c>
      <c r="Q149" s="20"/>
      <c r="R149" s="22" t="e">
        <f>AVERAGE(J242:J288)+AVERAGE(J194:J240)+AVERAGE(J146:J192)</f>
        <v>#DIV/0!</v>
      </c>
      <c r="S149" s="20"/>
      <c r="T149" s="20" t="s">
        <v>29</v>
      </c>
      <c r="U149" s="20"/>
      <c r="V149" s="19" t="s">
        <v>30</v>
      </c>
      <c r="W149" s="20"/>
      <c r="X149" s="22" t="e">
        <f>X151/X150</f>
        <v>#DIV/0!</v>
      </c>
      <c r="Y149" s="10"/>
      <c r="Z149" s="23"/>
    </row>
    <row r="150" spans="1:26" x14ac:dyDescent="0.25">
      <c r="A150" s="7"/>
      <c r="B150" s="8"/>
      <c r="E150" s="11"/>
      <c r="H150" s="13"/>
      <c r="J150" s="13" t="str">
        <f t="shared" si="17"/>
        <v/>
      </c>
      <c r="L150" s="10" t="str">
        <f t="shared" si="16"/>
        <v/>
      </c>
      <c r="M150" s="14"/>
      <c r="N150" s="10"/>
      <c r="O150" s="9"/>
      <c r="P150" s="24" t="s">
        <v>31</v>
      </c>
      <c r="Q150" s="10"/>
      <c r="R150" s="25">
        <f>MAX(J146:J192)</f>
        <v>0</v>
      </c>
      <c r="S150" s="10"/>
      <c r="T150" s="26" t="s">
        <v>32</v>
      </c>
      <c r="U150" s="27">
        <f>COUNTIF(K146:K192,1)</f>
        <v>0</v>
      </c>
      <c r="V150" s="28" t="s">
        <v>33</v>
      </c>
      <c r="W150" s="10"/>
      <c r="X150" s="10">
        <f>COUNTA(I146:I192)</f>
        <v>0</v>
      </c>
      <c r="Y150" s="10"/>
      <c r="Z150" s="23"/>
    </row>
    <row r="151" spans="1:26" x14ac:dyDescent="0.25">
      <c r="A151" s="7"/>
      <c r="B151" s="8"/>
      <c r="E151" s="11"/>
      <c r="H151" s="13"/>
      <c r="J151" s="13" t="str">
        <f t="shared" si="17"/>
        <v/>
      </c>
      <c r="L151" s="10" t="str">
        <f t="shared" si="16"/>
        <v/>
      </c>
      <c r="M151" s="14"/>
      <c r="N151" s="10"/>
      <c r="O151" s="9"/>
      <c r="P151" s="29" t="s">
        <v>34</v>
      </c>
      <c r="Q151" s="30" t="s">
        <v>35</v>
      </c>
      <c r="R151" s="31" t="e">
        <f>_xlfn.XLOOKUP(R150,J146:J192,C146:C192)</f>
        <v>#N/A</v>
      </c>
      <c r="S151" s="32" t="s">
        <v>35</v>
      </c>
      <c r="T151" s="33" t="s">
        <v>36</v>
      </c>
      <c r="U151" s="27">
        <f>COUNTIF(K146:K192,2)</f>
        <v>0</v>
      </c>
      <c r="V151" s="28" t="s">
        <v>7</v>
      </c>
      <c r="W151" s="10"/>
      <c r="X151" s="10">
        <f>(COUNTIF(J146:J192,"&gt;=0"))</f>
        <v>0</v>
      </c>
      <c r="Y151" s="10"/>
      <c r="Z151" s="23"/>
    </row>
    <row r="152" spans="1:26" x14ac:dyDescent="0.25">
      <c r="A152" s="7"/>
      <c r="B152" s="8"/>
      <c r="E152" s="11"/>
      <c r="H152" s="13"/>
      <c r="J152" s="13" t="str">
        <f t="shared" si="17"/>
        <v/>
      </c>
      <c r="L152" s="10" t="str">
        <f t="shared" si="16"/>
        <v/>
      </c>
      <c r="M152" s="14"/>
      <c r="N152" s="10"/>
      <c r="O152" s="9"/>
      <c r="P152" s="9"/>
      <c r="Q152" s="10"/>
      <c r="R152" s="12"/>
      <c r="S152" s="10"/>
      <c r="T152" s="34" t="s">
        <v>37</v>
      </c>
      <c r="U152" s="27">
        <f>COUNTIF(K146:K192,3)</f>
        <v>0</v>
      </c>
      <c r="V152" s="35" t="s">
        <v>38</v>
      </c>
      <c r="W152" s="10"/>
      <c r="X152" s="10"/>
      <c r="Y152" s="36" t="e">
        <f>SUM(L146:L192)/X150</f>
        <v>#DIV/0!</v>
      </c>
      <c r="Z152" s="23"/>
    </row>
    <row r="153" spans="1:26" x14ac:dyDescent="0.25">
      <c r="A153" s="7"/>
      <c r="B153" s="8"/>
      <c r="E153" s="11"/>
      <c r="H153" s="13"/>
      <c r="J153" s="13" t="str">
        <f t="shared" si="17"/>
        <v/>
      </c>
      <c r="L153" s="10" t="str">
        <f t="shared" si="16"/>
        <v/>
      </c>
      <c r="M153" s="14"/>
    </row>
    <row r="154" spans="1:26" x14ac:dyDescent="0.25">
      <c r="A154" s="15"/>
      <c r="B154" s="8"/>
      <c r="E154" s="11"/>
      <c r="H154" s="13"/>
      <c r="J154" s="13" t="str">
        <f t="shared" si="17"/>
        <v/>
      </c>
      <c r="L154" s="10" t="str">
        <f t="shared" si="16"/>
        <v/>
      </c>
      <c r="M154" s="14"/>
    </row>
    <row r="155" spans="1:26" x14ac:dyDescent="0.25">
      <c r="A155" s="15"/>
      <c r="B155" s="8"/>
      <c r="E155" s="11"/>
      <c r="H155" s="13"/>
      <c r="J155" s="13" t="str">
        <f t="shared" si="17"/>
        <v/>
      </c>
      <c r="L155" s="10" t="str">
        <f t="shared" si="16"/>
        <v/>
      </c>
      <c r="M155" s="14"/>
    </row>
    <row r="156" spans="1:26" x14ac:dyDescent="0.25">
      <c r="A156" s="15"/>
      <c r="B156" s="8"/>
      <c r="C156" s="16"/>
      <c r="E156" s="11"/>
      <c r="H156" s="13"/>
      <c r="J156" s="13" t="str">
        <f t="shared" si="17"/>
        <v/>
      </c>
      <c r="L156" s="10" t="str">
        <f t="shared" si="16"/>
        <v/>
      </c>
      <c r="M156" s="14"/>
    </row>
    <row r="157" spans="1:26" x14ac:dyDescent="0.25">
      <c r="A157" s="15"/>
      <c r="B157" s="8"/>
      <c r="E157" s="11"/>
      <c r="H157" s="13"/>
      <c r="J157" s="13" t="str">
        <f t="shared" si="17"/>
        <v/>
      </c>
      <c r="L157" s="10" t="str">
        <f t="shared" si="16"/>
        <v/>
      </c>
      <c r="M157" s="14"/>
    </row>
    <row r="158" spans="1:26" x14ac:dyDescent="0.25">
      <c r="A158" s="15"/>
      <c r="B158" s="8"/>
      <c r="E158" s="11"/>
      <c r="H158" s="13"/>
      <c r="J158" s="13" t="str">
        <f t="shared" si="17"/>
        <v/>
      </c>
      <c r="L158" s="10" t="str">
        <f t="shared" si="16"/>
        <v/>
      </c>
      <c r="M158" s="14"/>
    </row>
    <row r="159" spans="1:26" x14ac:dyDescent="0.25">
      <c r="A159" s="15"/>
      <c r="B159" s="8"/>
      <c r="E159" s="11"/>
      <c r="H159" s="13"/>
      <c r="J159" s="13" t="str">
        <f t="shared" si="17"/>
        <v/>
      </c>
      <c r="L159" s="10" t="str">
        <f t="shared" si="16"/>
        <v/>
      </c>
      <c r="M159" s="14"/>
    </row>
    <row r="160" spans="1:26" x14ac:dyDescent="0.25">
      <c r="A160" s="15"/>
      <c r="B160" s="8"/>
      <c r="E160" s="11"/>
      <c r="H160" s="13"/>
      <c r="J160" s="13" t="str">
        <f t="shared" si="17"/>
        <v/>
      </c>
      <c r="L160" s="10" t="str">
        <f t="shared" si="16"/>
        <v/>
      </c>
      <c r="M160" s="14"/>
    </row>
    <row r="161" spans="1:13" x14ac:dyDescent="0.25">
      <c r="A161" s="15"/>
      <c r="B161" s="8"/>
      <c r="E161" s="11"/>
      <c r="H161" s="13"/>
      <c r="J161" s="13" t="str">
        <f t="shared" si="17"/>
        <v/>
      </c>
      <c r="L161" s="10" t="str">
        <f t="shared" si="16"/>
        <v/>
      </c>
      <c r="M161" s="14"/>
    </row>
    <row r="162" spans="1:13" x14ac:dyDescent="0.25">
      <c r="A162" s="15"/>
      <c r="B162" s="8"/>
      <c r="E162" s="11"/>
      <c r="H162" s="13"/>
      <c r="J162" s="13" t="str">
        <f t="shared" si="17"/>
        <v/>
      </c>
      <c r="L162" s="10" t="str">
        <f t="shared" si="16"/>
        <v/>
      </c>
      <c r="M162" s="14"/>
    </row>
    <row r="163" spans="1:13" x14ac:dyDescent="0.25">
      <c r="A163" s="7"/>
      <c r="B163" s="8"/>
      <c r="E163" s="11"/>
      <c r="G163" s="10"/>
      <c r="H163" s="13"/>
      <c r="J163" s="13" t="str">
        <f t="shared" si="17"/>
        <v/>
      </c>
      <c r="L163" s="10" t="str">
        <f t="shared" si="16"/>
        <v/>
      </c>
      <c r="M163" s="14"/>
    </row>
    <row r="164" spans="1:13" x14ac:dyDescent="0.25">
      <c r="A164" s="7"/>
      <c r="B164" s="8"/>
      <c r="E164" s="11"/>
      <c r="H164" s="13"/>
      <c r="J164" s="13" t="str">
        <f t="shared" si="17"/>
        <v/>
      </c>
      <c r="L164" s="10" t="str">
        <f t="shared" si="16"/>
        <v/>
      </c>
      <c r="M164" s="14"/>
    </row>
    <row r="165" spans="1:13" x14ac:dyDescent="0.25">
      <c r="A165" s="7"/>
      <c r="B165" s="8"/>
      <c r="E165" s="11"/>
      <c r="H165" s="13"/>
      <c r="J165" s="13" t="str">
        <f t="shared" si="17"/>
        <v/>
      </c>
      <c r="L165" s="10" t="str">
        <f t="shared" si="16"/>
        <v/>
      </c>
      <c r="M165" s="14"/>
    </row>
    <row r="166" spans="1:13" x14ac:dyDescent="0.25">
      <c r="A166" s="7"/>
      <c r="B166" s="8"/>
      <c r="E166" s="11"/>
      <c r="H166" s="13"/>
      <c r="J166" s="13" t="str">
        <f t="shared" si="17"/>
        <v/>
      </c>
      <c r="L166" s="10" t="str">
        <f t="shared" si="16"/>
        <v/>
      </c>
      <c r="M166" s="14"/>
    </row>
    <row r="167" spans="1:13" x14ac:dyDescent="0.25">
      <c r="A167" s="7"/>
      <c r="B167" s="8"/>
      <c r="E167" s="11"/>
      <c r="H167" s="13"/>
      <c r="J167" s="13" t="str">
        <f t="shared" si="17"/>
        <v/>
      </c>
      <c r="L167" s="10" t="str">
        <f t="shared" si="16"/>
        <v/>
      </c>
      <c r="M167" s="14"/>
    </row>
    <row r="168" spans="1:13" x14ac:dyDescent="0.25">
      <c r="A168" s="7"/>
      <c r="B168" s="8"/>
      <c r="E168" s="11"/>
      <c r="H168" s="13"/>
      <c r="J168" s="13" t="str">
        <f t="shared" si="17"/>
        <v/>
      </c>
      <c r="L168" s="10" t="str">
        <f t="shared" si="16"/>
        <v/>
      </c>
      <c r="M168" s="14"/>
    </row>
    <row r="169" spans="1:13" x14ac:dyDescent="0.25">
      <c r="A169" s="7"/>
      <c r="B169" s="8"/>
      <c r="E169" s="11"/>
      <c r="H169" s="13"/>
      <c r="J169" s="13" t="str">
        <f t="shared" si="17"/>
        <v/>
      </c>
      <c r="L169" s="10" t="str">
        <f t="shared" si="16"/>
        <v/>
      </c>
      <c r="M169" s="14"/>
    </row>
    <row r="170" spans="1:13" x14ac:dyDescent="0.25">
      <c r="A170" s="7"/>
      <c r="B170" s="8"/>
      <c r="E170" s="11"/>
      <c r="H170" s="13"/>
      <c r="J170" s="13" t="str">
        <f t="shared" si="17"/>
        <v/>
      </c>
      <c r="L170" s="10" t="str">
        <f t="shared" si="16"/>
        <v/>
      </c>
      <c r="M170" s="14"/>
    </row>
    <row r="171" spans="1:13" x14ac:dyDescent="0.25">
      <c r="A171" s="15"/>
      <c r="B171" s="8"/>
      <c r="E171" s="11"/>
      <c r="H171" s="13"/>
      <c r="J171" s="13" t="str">
        <f t="shared" si="17"/>
        <v/>
      </c>
      <c r="L171" s="10" t="str">
        <f t="shared" si="16"/>
        <v/>
      </c>
      <c r="M171" s="14"/>
    </row>
    <row r="172" spans="1:13" x14ac:dyDescent="0.25">
      <c r="A172" s="15"/>
      <c r="B172" s="8"/>
      <c r="E172" s="11"/>
      <c r="H172" s="13"/>
      <c r="J172" s="13" t="str">
        <f t="shared" si="17"/>
        <v/>
      </c>
      <c r="L172" s="10" t="str">
        <f t="shared" si="16"/>
        <v/>
      </c>
      <c r="M172" s="14"/>
    </row>
    <row r="173" spans="1:13" x14ac:dyDescent="0.25">
      <c r="A173" s="15"/>
      <c r="B173" s="8"/>
      <c r="E173" s="11"/>
      <c r="H173" s="13"/>
      <c r="J173" s="13" t="str">
        <f t="shared" si="17"/>
        <v/>
      </c>
      <c r="L173" s="10" t="str">
        <f t="shared" si="16"/>
        <v/>
      </c>
      <c r="M173" s="14"/>
    </row>
    <row r="174" spans="1:13" x14ac:dyDescent="0.25">
      <c r="A174" s="15"/>
      <c r="B174" s="8"/>
      <c r="E174" s="11"/>
      <c r="H174" s="13"/>
      <c r="J174" s="13" t="str">
        <f t="shared" si="17"/>
        <v/>
      </c>
      <c r="L174" s="10" t="str">
        <f t="shared" si="16"/>
        <v/>
      </c>
      <c r="M174" s="14"/>
    </row>
    <row r="175" spans="1:13" x14ac:dyDescent="0.25">
      <c r="A175" s="15"/>
      <c r="B175" s="8"/>
      <c r="E175" s="11"/>
      <c r="H175" s="13"/>
      <c r="J175" s="13" t="str">
        <f t="shared" si="17"/>
        <v/>
      </c>
      <c r="L175" s="10" t="str">
        <f t="shared" si="16"/>
        <v/>
      </c>
      <c r="M175" s="14"/>
    </row>
    <row r="176" spans="1:13" x14ac:dyDescent="0.25">
      <c r="A176" s="7"/>
      <c r="B176" s="8"/>
      <c r="E176" s="11"/>
      <c r="H176" s="13"/>
      <c r="J176" s="13" t="str">
        <f t="shared" si="17"/>
        <v/>
      </c>
      <c r="L176" s="10" t="str">
        <f t="shared" si="16"/>
        <v/>
      </c>
      <c r="M176" s="14"/>
    </row>
    <row r="177" spans="1:13" x14ac:dyDescent="0.25">
      <c r="A177" s="7"/>
      <c r="B177" s="8"/>
      <c r="E177" s="11"/>
      <c r="H177" s="13"/>
      <c r="J177" s="13" t="str">
        <f t="shared" si="17"/>
        <v/>
      </c>
      <c r="L177" s="10" t="str">
        <f t="shared" si="16"/>
        <v/>
      </c>
      <c r="M177" s="14"/>
    </row>
    <row r="178" spans="1:13" x14ac:dyDescent="0.25">
      <c r="A178" s="7"/>
      <c r="B178" s="8"/>
      <c r="E178" s="11"/>
      <c r="H178" s="13"/>
      <c r="J178" s="13" t="str">
        <f t="shared" si="17"/>
        <v/>
      </c>
      <c r="L178" s="10" t="str">
        <f t="shared" si="16"/>
        <v/>
      </c>
      <c r="M178" s="14"/>
    </row>
    <row r="179" spans="1:13" x14ac:dyDescent="0.25">
      <c r="A179" s="7"/>
      <c r="B179" s="8"/>
      <c r="E179" s="11"/>
      <c r="H179" s="13"/>
      <c r="J179" s="13" t="str">
        <f t="shared" si="17"/>
        <v/>
      </c>
      <c r="L179" s="10" t="str">
        <f t="shared" si="16"/>
        <v/>
      </c>
      <c r="M179" s="14"/>
    </row>
    <row r="180" spans="1:13" x14ac:dyDescent="0.25">
      <c r="A180" s="7"/>
      <c r="B180" s="8"/>
      <c r="E180" s="11"/>
      <c r="H180" s="13"/>
      <c r="J180" s="13" t="str">
        <f t="shared" si="17"/>
        <v/>
      </c>
      <c r="L180" s="10" t="str">
        <f t="shared" si="16"/>
        <v/>
      </c>
      <c r="M180" s="14"/>
    </row>
    <row r="181" spans="1:13" x14ac:dyDescent="0.25">
      <c r="A181" s="7"/>
      <c r="B181" s="8"/>
      <c r="E181" s="11"/>
      <c r="H181" s="13"/>
      <c r="J181" s="13" t="str">
        <f t="shared" si="17"/>
        <v/>
      </c>
      <c r="L181" s="10" t="str">
        <f t="shared" si="16"/>
        <v/>
      </c>
      <c r="M181" s="14"/>
    </row>
    <row r="182" spans="1:13" x14ac:dyDescent="0.25">
      <c r="A182" s="7"/>
      <c r="B182" s="8"/>
      <c r="E182" s="11"/>
      <c r="H182" s="13"/>
      <c r="J182" s="13" t="str">
        <f t="shared" si="17"/>
        <v/>
      </c>
      <c r="L182" s="10" t="str">
        <f t="shared" si="16"/>
        <v/>
      </c>
      <c r="M182" s="14"/>
    </row>
    <row r="183" spans="1:13" x14ac:dyDescent="0.25">
      <c r="A183" s="7"/>
      <c r="B183" s="8"/>
      <c r="E183" s="11"/>
      <c r="H183" s="13"/>
      <c r="J183" s="13" t="str">
        <f t="shared" si="17"/>
        <v/>
      </c>
      <c r="L183" s="10" t="str">
        <f t="shared" si="16"/>
        <v/>
      </c>
      <c r="M183" s="14"/>
    </row>
    <row r="184" spans="1:13" x14ac:dyDescent="0.25">
      <c r="A184" s="7"/>
      <c r="B184" s="8"/>
      <c r="E184" s="11"/>
      <c r="H184" s="13"/>
      <c r="J184" s="13" t="str">
        <f t="shared" ref="J184:J192" si="18">IF(E184="-",0,IF(I184="","",1-(I184/E184)))</f>
        <v/>
      </c>
      <c r="L184" s="10" t="str">
        <f t="shared" ref="L184:L192" si="19">IF(F184="","",K184-F184)</f>
        <v/>
      </c>
      <c r="M184" s="14"/>
    </row>
    <row r="185" spans="1:13" x14ac:dyDescent="0.25">
      <c r="A185" s="7"/>
      <c r="B185" s="8"/>
      <c r="E185" s="11"/>
      <c r="H185" s="13"/>
      <c r="J185" s="13" t="str">
        <f t="shared" si="18"/>
        <v/>
      </c>
      <c r="L185" s="10" t="str">
        <f t="shared" si="19"/>
        <v/>
      </c>
      <c r="M185" s="14"/>
    </row>
    <row r="186" spans="1:13" x14ac:dyDescent="0.25">
      <c r="A186" s="7"/>
      <c r="B186" s="8"/>
      <c r="E186" s="11"/>
      <c r="H186" s="13"/>
      <c r="J186" s="13" t="str">
        <f t="shared" si="18"/>
        <v/>
      </c>
      <c r="L186" s="10" t="str">
        <f t="shared" si="19"/>
        <v/>
      </c>
      <c r="M186" s="14"/>
    </row>
    <row r="187" spans="1:13" x14ac:dyDescent="0.25">
      <c r="A187" s="7"/>
      <c r="B187" s="8"/>
      <c r="E187" s="11"/>
      <c r="H187" s="13"/>
      <c r="J187" s="13" t="str">
        <f t="shared" si="18"/>
        <v/>
      </c>
      <c r="L187" s="10" t="str">
        <f t="shared" si="19"/>
        <v/>
      </c>
      <c r="M187" s="14"/>
    </row>
    <row r="188" spans="1:13" x14ac:dyDescent="0.25">
      <c r="A188" s="7"/>
      <c r="B188" s="8"/>
      <c r="E188" s="11"/>
      <c r="H188" s="13"/>
      <c r="J188" s="13" t="str">
        <f t="shared" si="18"/>
        <v/>
      </c>
      <c r="L188" s="10" t="str">
        <f t="shared" si="19"/>
        <v/>
      </c>
      <c r="M188" s="14"/>
    </row>
    <row r="189" spans="1:13" x14ac:dyDescent="0.25">
      <c r="A189" s="7"/>
      <c r="B189" s="8"/>
      <c r="E189" s="11"/>
      <c r="H189" s="13"/>
      <c r="J189" s="13" t="str">
        <f t="shared" si="18"/>
        <v/>
      </c>
      <c r="L189" s="10" t="str">
        <f t="shared" si="19"/>
        <v/>
      </c>
      <c r="M189" s="14"/>
    </row>
    <row r="190" spans="1:13" x14ac:dyDescent="0.25">
      <c r="A190" s="7"/>
      <c r="B190" s="8"/>
      <c r="E190" s="11"/>
      <c r="H190" s="13"/>
      <c r="J190" s="13" t="str">
        <f t="shared" si="18"/>
        <v/>
      </c>
      <c r="L190" s="10" t="str">
        <f t="shared" si="19"/>
        <v/>
      </c>
      <c r="M190" s="14"/>
    </row>
    <row r="191" spans="1:13" x14ac:dyDescent="0.25">
      <c r="A191" s="7"/>
      <c r="B191" s="8"/>
      <c r="E191" s="11"/>
      <c r="H191" s="13"/>
      <c r="J191" s="13" t="str">
        <f t="shared" si="18"/>
        <v/>
      </c>
      <c r="L191" s="10" t="str">
        <f t="shared" si="19"/>
        <v/>
      </c>
      <c r="M191" s="14"/>
    </row>
    <row r="192" spans="1:13" x14ac:dyDescent="0.25">
      <c r="A192" s="7"/>
      <c r="B192" s="8"/>
      <c r="E192" s="11"/>
      <c r="H192" s="13"/>
      <c r="J192" s="13" t="str">
        <f t="shared" si="18"/>
        <v/>
      </c>
      <c r="L192" s="10" t="str">
        <f t="shared" si="19"/>
        <v/>
      </c>
      <c r="M192" s="14"/>
    </row>
    <row r="193" spans="1:26" x14ac:dyDescent="0.25">
      <c r="A193" s="2" t="s">
        <v>0</v>
      </c>
      <c r="B193" s="3" t="s">
        <v>1</v>
      </c>
      <c r="C193" s="4" t="s">
        <v>2</v>
      </c>
      <c r="D193" s="2" t="s">
        <v>3</v>
      </c>
      <c r="E193" s="5" t="s">
        <v>4</v>
      </c>
      <c r="F193" s="2" t="s">
        <v>5</v>
      </c>
      <c r="G193" s="6" t="s">
        <v>6</v>
      </c>
      <c r="H193" s="6" t="s">
        <v>7</v>
      </c>
      <c r="I193" s="6" t="s">
        <v>8</v>
      </c>
      <c r="J193" s="6" t="s">
        <v>9</v>
      </c>
      <c r="K193" s="2" t="s">
        <v>10</v>
      </c>
      <c r="L193" s="2" t="s">
        <v>11</v>
      </c>
      <c r="M193" s="3" t="s">
        <v>12</v>
      </c>
    </row>
    <row r="194" spans="1:26" x14ac:dyDescent="0.25">
      <c r="A194" s="7"/>
      <c r="B194" s="8"/>
      <c r="E194" s="11"/>
      <c r="H194" s="13"/>
      <c r="J194" s="13" t="str">
        <f>IF(E194="-",0,IF(I194="","",1-(I194/E194)))</f>
        <v/>
      </c>
      <c r="L194" s="10" t="str">
        <f>IF(F194="","",K194-F194)</f>
        <v/>
      </c>
      <c r="M194" s="14"/>
      <c r="N194" s="38" t="s">
        <v>52</v>
      </c>
      <c r="O194" s="38"/>
      <c r="P194" s="38"/>
      <c r="Q194" s="38"/>
      <c r="R194" s="38"/>
      <c r="S194" s="38"/>
      <c r="T194" s="38"/>
      <c r="U194" s="38"/>
      <c r="V194" s="38"/>
      <c r="W194" s="38"/>
      <c r="X194" s="38"/>
      <c r="Y194" s="38"/>
      <c r="Z194" s="38"/>
    </row>
    <row r="195" spans="1:26" x14ac:dyDescent="0.25">
      <c r="A195" s="7"/>
      <c r="B195" s="8"/>
      <c r="E195" s="11"/>
      <c r="H195" s="13"/>
      <c r="J195" s="13" t="str">
        <f t="shared" ref="J195:J240" si="20">IF(E195="-",0,IF(I195="","",1-(I195/E195)))</f>
        <v/>
      </c>
      <c r="L195" s="10" t="str">
        <f t="shared" ref="L195:L240" si="21">IF(F195="","",K195-F195)</f>
        <v/>
      </c>
      <c r="M195" s="14"/>
      <c r="N195" s="38"/>
      <c r="O195" s="38"/>
      <c r="P195" s="38"/>
      <c r="Q195" s="38"/>
      <c r="R195" s="38"/>
      <c r="S195" s="38"/>
      <c r="T195" s="38"/>
      <c r="U195" s="38"/>
      <c r="V195" s="38"/>
      <c r="W195" s="38"/>
      <c r="X195" s="38"/>
      <c r="Y195" s="38"/>
      <c r="Z195" s="38"/>
    </row>
    <row r="196" spans="1:26" x14ac:dyDescent="0.25">
      <c r="A196" s="7"/>
      <c r="B196" s="8"/>
      <c r="E196" s="11"/>
      <c r="H196" s="13"/>
      <c r="J196" s="13" t="str">
        <f t="shared" si="20"/>
        <v/>
      </c>
      <c r="L196" s="10" t="str">
        <f t="shared" si="21"/>
        <v/>
      </c>
      <c r="M196" s="14"/>
    </row>
    <row r="197" spans="1:26" x14ac:dyDescent="0.25">
      <c r="A197" s="7"/>
      <c r="B197" s="8"/>
      <c r="E197" s="11"/>
      <c r="H197" s="13"/>
      <c r="J197" s="13" t="str">
        <f t="shared" si="20"/>
        <v/>
      </c>
      <c r="L197" s="10" t="str">
        <f t="shared" si="21"/>
        <v/>
      </c>
      <c r="M197" s="14"/>
      <c r="N197" s="10"/>
      <c r="O197" s="18" t="s">
        <v>27</v>
      </c>
      <c r="P197" s="19" t="s">
        <v>28</v>
      </c>
      <c r="Q197" s="20"/>
      <c r="R197" s="22" t="e">
        <f>AVERAGE(J290:J336)</f>
        <v>#DIV/0!</v>
      </c>
      <c r="S197" s="20"/>
      <c r="T197" s="20" t="s">
        <v>29</v>
      </c>
      <c r="U197" s="20"/>
      <c r="V197" s="19" t="s">
        <v>30</v>
      </c>
      <c r="W197" s="20"/>
      <c r="X197" s="22" t="e">
        <f>X199/X198</f>
        <v>#DIV/0!</v>
      </c>
      <c r="Y197" s="10"/>
      <c r="Z197" s="23"/>
    </row>
    <row r="198" spans="1:26" x14ac:dyDescent="0.25">
      <c r="A198" s="7"/>
      <c r="B198" s="8"/>
      <c r="E198" s="11"/>
      <c r="H198" s="13"/>
      <c r="J198" s="13" t="str">
        <f t="shared" si="20"/>
        <v/>
      </c>
      <c r="L198" s="10" t="str">
        <f t="shared" si="21"/>
        <v/>
      </c>
      <c r="M198" s="14"/>
      <c r="N198" s="10"/>
      <c r="O198" s="9"/>
      <c r="P198" s="24" t="s">
        <v>31</v>
      </c>
      <c r="Q198" s="10"/>
      <c r="R198" s="25">
        <f>MAX(J194:J240)</f>
        <v>0</v>
      </c>
      <c r="S198" s="10"/>
      <c r="T198" s="26" t="s">
        <v>32</v>
      </c>
      <c r="U198" s="27">
        <f>COUNTIF(K194:K240,1)</f>
        <v>0</v>
      </c>
      <c r="V198" s="28" t="s">
        <v>33</v>
      </c>
      <c r="W198" s="10"/>
      <c r="X198" s="10">
        <f>COUNTA(I194:I240)</f>
        <v>0</v>
      </c>
      <c r="Y198" s="10"/>
      <c r="Z198" s="23"/>
    </row>
    <row r="199" spans="1:26" x14ac:dyDescent="0.25">
      <c r="A199" s="7"/>
      <c r="B199" s="8"/>
      <c r="E199" s="11"/>
      <c r="H199" s="13"/>
      <c r="J199" s="13" t="str">
        <f t="shared" si="20"/>
        <v/>
      </c>
      <c r="L199" s="10" t="str">
        <f t="shared" si="21"/>
        <v/>
      </c>
      <c r="M199" s="14"/>
      <c r="N199" s="10"/>
      <c r="O199" s="9"/>
      <c r="P199" s="29" t="s">
        <v>34</v>
      </c>
      <c r="Q199" s="30" t="s">
        <v>35</v>
      </c>
      <c r="R199" s="31" t="e">
        <f>_xlfn.XLOOKUP(R198,J194:J240,C194:C240)</f>
        <v>#N/A</v>
      </c>
      <c r="S199" s="32" t="s">
        <v>35</v>
      </c>
      <c r="T199" s="33" t="s">
        <v>36</v>
      </c>
      <c r="U199" s="27">
        <f>COUNTIF(K194:K240,2)</f>
        <v>0</v>
      </c>
      <c r="V199" s="28" t="s">
        <v>7</v>
      </c>
      <c r="W199" s="10"/>
      <c r="X199" s="10">
        <f>(COUNTIF(J194:J240,"&gt;=0"))</f>
        <v>0</v>
      </c>
      <c r="Y199" s="10"/>
      <c r="Z199" s="23"/>
    </row>
    <row r="200" spans="1:26" x14ac:dyDescent="0.25">
      <c r="A200" s="7"/>
      <c r="B200" s="8"/>
      <c r="E200" s="11"/>
      <c r="H200" s="13"/>
      <c r="J200" s="13" t="str">
        <f t="shared" si="20"/>
        <v/>
      </c>
      <c r="L200" s="10" t="str">
        <f t="shared" si="21"/>
        <v/>
      </c>
      <c r="M200" s="14"/>
      <c r="N200" s="10"/>
      <c r="O200" s="9"/>
      <c r="P200" s="9"/>
      <c r="Q200" s="10"/>
      <c r="R200" s="12"/>
      <c r="S200" s="10"/>
      <c r="T200" s="34" t="s">
        <v>37</v>
      </c>
      <c r="U200" s="27">
        <f>COUNTIF(K194:K240,3)</f>
        <v>0</v>
      </c>
      <c r="V200" s="35" t="s">
        <v>38</v>
      </c>
      <c r="W200" s="10"/>
      <c r="X200" s="10"/>
      <c r="Y200" s="36" t="e">
        <f>SUM(L194:L240)/X198</f>
        <v>#DIV/0!</v>
      </c>
      <c r="Z200" s="23"/>
    </row>
    <row r="201" spans="1:26" x14ac:dyDescent="0.25">
      <c r="A201" s="7"/>
      <c r="B201" s="8"/>
      <c r="E201" s="11"/>
      <c r="H201" s="13"/>
      <c r="J201" s="13" t="str">
        <f t="shared" si="20"/>
        <v/>
      </c>
      <c r="L201" s="10" t="str">
        <f t="shared" si="21"/>
        <v/>
      </c>
      <c r="M201" s="14"/>
    </row>
    <row r="202" spans="1:26" x14ac:dyDescent="0.25">
      <c r="A202" s="15"/>
      <c r="B202" s="8"/>
      <c r="E202" s="11"/>
      <c r="H202" s="13"/>
      <c r="J202" s="13" t="str">
        <f t="shared" si="20"/>
        <v/>
      </c>
      <c r="L202" s="10" t="str">
        <f t="shared" si="21"/>
        <v/>
      </c>
      <c r="M202" s="14"/>
    </row>
    <row r="203" spans="1:26" x14ac:dyDescent="0.25">
      <c r="A203" s="15"/>
      <c r="B203" s="8"/>
      <c r="E203" s="11"/>
      <c r="H203" s="13"/>
      <c r="J203" s="13" t="str">
        <f t="shared" si="20"/>
        <v/>
      </c>
      <c r="L203" s="10" t="str">
        <f t="shared" si="21"/>
        <v/>
      </c>
      <c r="M203" s="14"/>
    </row>
    <row r="204" spans="1:26" x14ac:dyDescent="0.25">
      <c r="A204" s="15"/>
      <c r="B204" s="8"/>
      <c r="C204" s="16"/>
      <c r="E204" s="11"/>
      <c r="H204" s="13"/>
      <c r="J204" s="13" t="str">
        <f t="shared" si="20"/>
        <v/>
      </c>
      <c r="L204" s="10" t="str">
        <f t="shared" si="21"/>
        <v/>
      </c>
      <c r="M204" s="14"/>
    </row>
    <row r="205" spans="1:26" x14ac:dyDescent="0.25">
      <c r="A205" s="15"/>
      <c r="B205" s="8"/>
      <c r="E205" s="11"/>
      <c r="H205" s="13"/>
      <c r="J205" s="13" t="str">
        <f t="shared" si="20"/>
        <v/>
      </c>
      <c r="L205" s="10" t="str">
        <f t="shared" si="21"/>
        <v/>
      </c>
      <c r="M205" s="14"/>
    </row>
    <row r="206" spans="1:26" x14ac:dyDescent="0.25">
      <c r="A206" s="15"/>
      <c r="B206" s="8"/>
      <c r="E206" s="11"/>
      <c r="H206" s="13"/>
      <c r="J206" s="13" t="str">
        <f t="shared" si="20"/>
        <v/>
      </c>
      <c r="L206" s="10" t="str">
        <f t="shared" si="21"/>
        <v/>
      </c>
      <c r="M206" s="14"/>
    </row>
    <row r="207" spans="1:26" x14ac:dyDescent="0.25">
      <c r="A207" s="15"/>
      <c r="B207" s="8"/>
      <c r="E207" s="11"/>
      <c r="H207" s="13"/>
      <c r="J207" s="13" t="str">
        <f t="shared" si="20"/>
        <v/>
      </c>
      <c r="L207" s="10" t="str">
        <f t="shared" si="21"/>
        <v/>
      </c>
      <c r="M207" s="14"/>
    </row>
    <row r="208" spans="1:26" x14ac:dyDescent="0.25">
      <c r="A208" s="15"/>
      <c r="B208" s="8"/>
      <c r="E208" s="11"/>
      <c r="H208" s="13"/>
      <c r="J208" s="13" t="str">
        <f t="shared" si="20"/>
        <v/>
      </c>
      <c r="L208" s="10" t="str">
        <f t="shared" si="21"/>
        <v/>
      </c>
      <c r="M208" s="14"/>
    </row>
    <row r="209" spans="1:13" x14ac:dyDescent="0.25">
      <c r="A209" s="15"/>
      <c r="B209" s="8"/>
      <c r="E209" s="11"/>
      <c r="H209" s="13"/>
      <c r="J209" s="13" t="str">
        <f t="shared" si="20"/>
        <v/>
      </c>
      <c r="L209" s="10" t="str">
        <f t="shared" si="21"/>
        <v/>
      </c>
      <c r="M209" s="14"/>
    </row>
    <row r="210" spans="1:13" x14ac:dyDescent="0.25">
      <c r="A210" s="15"/>
      <c r="B210" s="8"/>
      <c r="E210" s="11"/>
      <c r="H210" s="13"/>
      <c r="J210" s="13" t="str">
        <f t="shared" si="20"/>
        <v/>
      </c>
      <c r="L210" s="10" t="str">
        <f t="shared" si="21"/>
        <v/>
      </c>
      <c r="M210" s="14"/>
    </row>
    <row r="211" spans="1:13" x14ac:dyDescent="0.25">
      <c r="A211" s="7"/>
      <c r="B211" s="8"/>
      <c r="E211" s="11"/>
      <c r="G211" s="10"/>
      <c r="H211" s="13"/>
      <c r="J211" s="13" t="str">
        <f t="shared" si="20"/>
        <v/>
      </c>
      <c r="L211" s="10" t="str">
        <f t="shared" si="21"/>
        <v/>
      </c>
      <c r="M211" s="14"/>
    </row>
    <row r="212" spans="1:13" x14ac:dyDescent="0.25">
      <c r="A212" s="7"/>
      <c r="B212" s="8"/>
      <c r="E212" s="11"/>
      <c r="H212" s="13"/>
      <c r="J212" s="13" t="str">
        <f t="shared" si="20"/>
        <v/>
      </c>
      <c r="L212" s="10" t="str">
        <f t="shared" si="21"/>
        <v/>
      </c>
      <c r="M212" s="14"/>
    </row>
    <row r="213" spans="1:13" x14ac:dyDescent="0.25">
      <c r="A213" s="7"/>
      <c r="B213" s="8"/>
      <c r="E213" s="11"/>
      <c r="H213" s="13"/>
      <c r="J213" s="13" t="str">
        <f t="shared" si="20"/>
        <v/>
      </c>
      <c r="L213" s="10" t="str">
        <f t="shared" si="21"/>
        <v/>
      </c>
      <c r="M213" s="14"/>
    </row>
    <row r="214" spans="1:13" x14ac:dyDescent="0.25">
      <c r="A214" s="7"/>
      <c r="B214" s="8"/>
      <c r="E214" s="11"/>
      <c r="H214" s="13"/>
      <c r="J214" s="13" t="str">
        <f t="shared" si="20"/>
        <v/>
      </c>
      <c r="L214" s="10" t="str">
        <f t="shared" si="21"/>
        <v/>
      </c>
      <c r="M214" s="14"/>
    </row>
    <row r="215" spans="1:13" x14ac:dyDescent="0.25">
      <c r="A215" s="7"/>
      <c r="B215" s="8"/>
      <c r="E215" s="11"/>
      <c r="H215" s="13"/>
      <c r="J215" s="13" t="str">
        <f t="shared" si="20"/>
        <v/>
      </c>
      <c r="L215" s="10" t="str">
        <f t="shared" si="21"/>
        <v/>
      </c>
      <c r="M215" s="14"/>
    </row>
    <row r="216" spans="1:13" x14ac:dyDescent="0.25">
      <c r="A216" s="7"/>
      <c r="B216" s="8"/>
      <c r="E216" s="11"/>
      <c r="H216" s="13"/>
      <c r="J216" s="13" t="str">
        <f t="shared" si="20"/>
        <v/>
      </c>
      <c r="L216" s="10" t="str">
        <f t="shared" si="21"/>
        <v/>
      </c>
      <c r="M216" s="14"/>
    </row>
    <row r="217" spans="1:13" x14ac:dyDescent="0.25">
      <c r="A217" s="7"/>
      <c r="B217" s="8"/>
      <c r="E217" s="11"/>
      <c r="H217" s="13"/>
      <c r="J217" s="13" t="str">
        <f t="shared" si="20"/>
        <v/>
      </c>
      <c r="L217" s="10" t="str">
        <f t="shared" si="21"/>
        <v/>
      </c>
      <c r="M217" s="14"/>
    </row>
    <row r="218" spans="1:13" x14ac:dyDescent="0.25">
      <c r="A218" s="7"/>
      <c r="B218" s="8"/>
      <c r="E218" s="11"/>
      <c r="H218" s="13"/>
      <c r="J218" s="13" t="str">
        <f t="shared" si="20"/>
        <v/>
      </c>
      <c r="L218" s="10" t="str">
        <f t="shared" si="21"/>
        <v/>
      </c>
      <c r="M218" s="14"/>
    </row>
    <row r="219" spans="1:13" x14ac:dyDescent="0.25">
      <c r="A219" s="15"/>
      <c r="B219" s="8"/>
      <c r="E219" s="11"/>
      <c r="H219" s="13"/>
      <c r="J219" s="13" t="str">
        <f t="shared" si="20"/>
        <v/>
      </c>
      <c r="L219" s="10" t="str">
        <f t="shared" si="21"/>
        <v/>
      </c>
      <c r="M219" s="14"/>
    </row>
    <row r="220" spans="1:13" x14ac:dyDescent="0.25">
      <c r="A220" s="15"/>
      <c r="B220" s="8"/>
      <c r="E220" s="11"/>
      <c r="H220" s="13"/>
      <c r="J220" s="13" t="str">
        <f t="shared" si="20"/>
        <v/>
      </c>
      <c r="L220" s="10" t="str">
        <f t="shared" si="21"/>
        <v/>
      </c>
      <c r="M220" s="14"/>
    </row>
    <row r="221" spans="1:13" x14ac:dyDescent="0.25">
      <c r="A221" s="15"/>
      <c r="B221" s="8"/>
      <c r="E221" s="11"/>
      <c r="H221" s="13"/>
      <c r="J221" s="13" t="str">
        <f t="shared" si="20"/>
        <v/>
      </c>
      <c r="L221" s="10" t="str">
        <f t="shared" si="21"/>
        <v/>
      </c>
      <c r="M221" s="14"/>
    </row>
    <row r="222" spans="1:13" x14ac:dyDescent="0.25">
      <c r="A222" s="15"/>
      <c r="B222" s="8"/>
      <c r="E222" s="11"/>
      <c r="H222" s="13"/>
      <c r="J222" s="13" t="str">
        <f t="shared" si="20"/>
        <v/>
      </c>
      <c r="L222" s="10" t="str">
        <f t="shared" si="21"/>
        <v/>
      </c>
      <c r="M222" s="14"/>
    </row>
    <row r="223" spans="1:13" x14ac:dyDescent="0.25">
      <c r="A223" s="15"/>
      <c r="B223" s="8"/>
      <c r="E223" s="11"/>
      <c r="H223" s="13"/>
      <c r="J223" s="13" t="str">
        <f t="shared" si="20"/>
        <v/>
      </c>
      <c r="L223" s="10" t="str">
        <f t="shared" si="21"/>
        <v/>
      </c>
      <c r="M223" s="14"/>
    </row>
    <row r="224" spans="1:13" x14ac:dyDescent="0.25">
      <c r="A224" s="7"/>
      <c r="B224" s="8"/>
      <c r="E224" s="11"/>
      <c r="H224" s="13"/>
      <c r="J224" s="13" t="str">
        <f t="shared" si="20"/>
        <v/>
      </c>
      <c r="L224" s="10" t="str">
        <f t="shared" si="21"/>
        <v/>
      </c>
      <c r="M224" s="14"/>
    </row>
    <row r="225" spans="1:13" x14ac:dyDescent="0.25">
      <c r="A225" s="7"/>
      <c r="B225" s="8"/>
      <c r="E225" s="11"/>
      <c r="H225" s="13"/>
      <c r="J225" s="13" t="str">
        <f t="shared" si="20"/>
        <v/>
      </c>
      <c r="L225" s="10" t="str">
        <f t="shared" si="21"/>
        <v/>
      </c>
      <c r="M225" s="14"/>
    </row>
    <row r="226" spans="1:13" x14ac:dyDescent="0.25">
      <c r="A226" s="7"/>
      <c r="B226" s="8"/>
      <c r="E226" s="11"/>
      <c r="H226" s="13"/>
      <c r="J226" s="13" t="str">
        <f t="shared" si="20"/>
        <v/>
      </c>
      <c r="L226" s="10" t="str">
        <f t="shared" si="21"/>
        <v/>
      </c>
      <c r="M226" s="14"/>
    </row>
    <row r="227" spans="1:13" x14ac:dyDescent="0.25">
      <c r="A227" s="7"/>
      <c r="B227" s="8"/>
      <c r="E227" s="11"/>
      <c r="H227" s="13"/>
      <c r="J227" s="13" t="str">
        <f t="shared" si="20"/>
        <v/>
      </c>
      <c r="L227" s="10" t="str">
        <f t="shared" si="21"/>
        <v/>
      </c>
      <c r="M227" s="14"/>
    </row>
    <row r="228" spans="1:13" x14ac:dyDescent="0.25">
      <c r="A228" s="7"/>
      <c r="B228" s="8"/>
      <c r="E228" s="11"/>
      <c r="H228" s="13"/>
      <c r="J228" s="13" t="str">
        <f t="shared" si="20"/>
        <v/>
      </c>
      <c r="L228" s="10" t="str">
        <f t="shared" si="21"/>
        <v/>
      </c>
      <c r="M228" s="14"/>
    </row>
    <row r="229" spans="1:13" x14ac:dyDescent="0.25">
      <c r="A229" s="7"/>
      <c r="B229" s="8"/>
      <c r="E229" s="11"/>
      <c r="H229" s="13"/>
      <c r="J229" s="13" t="str">
        <f t="shared" si="20"/>
        <v/>
      </c>
      <c r="L229" s="10" t="str">
        <f t="shared" si="21"/>
        <v/>
      </c>
      <c r="M229" s="14"/>
    </row>
    <row r="230" spans="1:13" x14ac:dyDescent="0.25">
      <c r="A230" s="7"/>
      <c r="B230" s="8"/>
      <c r="E230" s="11"/>
      <c r="H230" s="13"/>
      <c r="J230" s="13" t="str">
        <f t="shared" si="20"/>
        <v/>
      </c>
      <c r="L230" s="10" t="str">
        <f t="shared" si="21"/>
        <v/>
      </c>
      <c r="M230" s="14"/>
    </row>
    <row r="231" spans="1:13" x14ac:dyDescent="0.25">
      <c r="A231" s="7"/>
      <c r="B231" s="8"/>
      <c r="E231" s="11"/>
      <c r="H231" s="13"/>
      <c r="J231" s="13" t="str">
        <f t="shared" si="20"/>
        <v/>
      </c>
      <c r="L231" s="10" t="str">
        <f t="shared" si="21"/>
        <v/>
      </c>
      <c r="M231" s="14"/>
    </row>
    <row r="232" spans="1:13" x14ac:dyDescent="0.25">
      <c r="A232" s="7"/>
      <c r="B232" s="8"/>
      <c r="E232" s="11"/>
      <c r="H232" s="13"/>
      <c r="J232" s="13" t="str">
        <f t="shared" si="20"/>
        <v/>
      </c>
      <c r="L232" s="10" t="str">
        <f t="shared" si="21"/>
        <v/>
      </c>
      <c r="M232" s="14"/>
    </row>
    <row r="233" spans="1:13" x14ac:dyDescent="0.25">
      <c r="A233" s="7"/>
      <c r="B233" s="8"/>
      <c r="E233" s="11"/>
      <c r="H233" s="13"/>
      <c r="J233" s="13" t="str">
        <f t="shared" si="20"/>
        <v/>
      </c>
      <c r="L233" s="10" t="str">
        <f t="shared" si="21"/>
        <v/>
      </c>
      <c r="M233" s="14"/>
    </row>
    <row r="234" spans="1:13" x14ac:dyDescent="0.25">
      <c r="A234" s="7"/>
      <c r="B234" s="8"/>
      <c r="E234" s="11"/>
      <c r="H234" s="13"/>
      <c r="J234" s="13" t="str">
        <f t="shared" si="20"/>
        <v/>
      </c>
      <c r="L234" s="10" t="str">
        <f t="shared" si="21"/>
        <v/>
      </c>
      <c r="M234" s="14"/>
    </row>
    <row r="235" spans="1:13" x14ac:dyDescent="0.25">
      <c r="A235" s="7"/>
      <c r="B235" s="8"/>
      <c r="E235" s="11"/>
      <c r="H235" s="13"/>
      <c r="J235" s="13" t="str">
        <f t="shared" si="20"/>
        <v/>
      </c>
      <c r="L235" s="10" t="str">
        <f t="shared" si="21"/>
        <v/>
      </c>
      <c r="M235" s="14"/>
    </row>
    <row r="236" spans="1:13" x14ac:dyDescent="0.25">
      <c r="A236" s="7"/>
      <c r="B236" s="8"/>
      <c r="E236" s="11"/>
      <c r="H236" s="13"/>
      <c r="J236" s="13" t="str">
        <f t="shared" si="20"/>
        <v/>
      </c>
      <c r="L236" s="10" t="str">
        <f t="shared" si="21"/>
        <v/>
      </c>
      <c r="M236" s="14"/>
    </row>
    <row r="237" spans="1:13" x14ac:dyDescent="0.25">
      <c r="A237" s="7"/>
      <c r="B237" s="8"/>
      <c r="E237" s="11"/>
      <c r="H237" s="13"/>
      <c r="J237" s="13" t="str">
        <f t="shared" si="20"/>
        <v/>
      </c>
      <c r="L237" s="10" t="str">
        <f t="shared" si="21"/>
        <v/>
      </c>
      <c r="M237" s="14"/>
    </row>
    <row r="238" spans="1:13" x14ac:dyDescent="0.25">
      <c r="A238" s="7"/>
      <c r="B238" s="8"/>
      <c r="E238" s="11"/>
      <c r="H238" s="13"/>
      <c r="J238" s="13" t="str">
        <f t="shared" si="20"/>
        <v/>
      </c>
      <c r="L238" s="10" t="str">
        <f t="shared" si="21"/>
        <v/>
      </c>
      <c r="M238" s="14"/>
    </row>
    <row r="239" spans="1:13" x14ac:dyDescent="0.25">
      <c r="A239" s="7"/>
      <c r="B239" s="8"/>
      <c r="E239" s="11"/>
      <c r="H239" s="13"/>
      <c r="J239" s="13" t="str">
        <f t="shared" si="20"/>
        <v/>
      </c>
      <c r="L239" s="10" t="str">
        <f t="shared" si="21"/>
        <v/>
      </c>
      <c r="M239" s="14"/>
    </row>
    <row r="240" spans="1:13" x14ac:dyDescent="0.25">
      <c r="A240" s="7"/>
      <c r="B240" s="8"/>
      <c r="E240" s="11"/>
      <c r="H240" s="13"/>
      <c r="J240" s="13" t="str">
        <f t="shared" si="20"/>
        <v/>
      </c>
      <c r="L240" s="10" t="str">
        <f t="shared" si="21"/>
        <v/>
      </c>
      <c r="M240" s="14"/>
    </row>
    <row r="241" spans="1:13" x14ac:dyDescent="0.25">
      <c r="A241" s="2" t="s">
        <v>0</v>
      </c>
      <c r="B241" s="3" t="s">
        <v>1</v>
      </c>
      <c r="C241" s="4" t="s">
        <v>2</v>
      </c>
      <c r="D241" s="2" t="s">
        <v>3</v>
      </c>
      <c r="E241" s="5" t="s">
        <v>4</v>
      </c>
      <c r="F241" s="2" t="s">
        <v>5</v>
      </c>
      <c r="G241" s="6" t="s">
        <v>6</v>
      </c>
      <c r="H241" s="6" t="s">
        <v>7</v>
      </c>
      <c r="I241" s="6" t="s">
        <v>8</v>
      </c>
      <c r="J241" s="6" t="s">
        <v>9</v>
      </c>
      <c r="K241" s="2" t="s">
        <v>10</v>
      </c>
      <c r="L241" s="2" t="s">
        <v>11</v>
      </c>
      <c r="M241" s="3" t="s">
        <v>12</v>
      </c>
    </row>
    <row r="242" spans="1:13" x14ac:dyDescent="0.25">
      <c r="A242" s="7"/>
      <c r="B242" s="8"/>
      <c r="E242" s="11"/>
      <c r="H242" s="13"/>
      <c r="J242" s="13" t="str">
        <f>IF(E242="-",0,IF(I242="","",1-(I242/E242)))</f>
        <v/>
      </c>
      <c r="L242" s="10" t="str">
        <f>IF(F242="","",K242-F242)</f>
        <v/>
      </c>
      <c r="M242" s="14"/>
    </row>
    <row r="243" spans="1:13" x14ac:dyDescent="0.25">
      <c r="A243" s="7"/>
      <c r="B243" s="8"/>
      <c r="E243" s="11"/>
      <c r="H243" s="13"/>
      <c r="J243" s="13" t="str">
        <f t="shared" ref="J243:J288" si="22">IF(E243="-",0,IF(I243="","",1-(I243/E243)))</f>
        <v/>
      </c>
      <c r="L243" s="10" t="str">
        <f t="shared" ref="L243:L288" si="23">IF(F243="","",K243-F243)</f>
        <v/>
      </c>
      <c r="M243" s="14"/>
    </row>
    <row r="244" spans="1:13" x14ac:dyDescent="0.25">
      <c r="A244" s="7"/>
      <c r="B244" s="8"/>
      <c r="E244" s="11"/>
      <c r="H244" s="13"/>
      <c r="J244" s="13" t="str">
        <f t="shared" si="22"/>
        <v/>
      </c>
      <c r="L244" s="10" t="str">
        <f t="shared" si="23"/>
        <v/>
      </c>
      <c r="M244" s="14"/>
    </row>
    <row r="245" spans="1:13" x14ac:dyDescent="0.25">
      <c r="A245" s="7"/>
      <c r="B245" s="8"/>
      <c r="E245" s="11"/>
      <c r="H245" s="13"/>
      <c r="J245" s="13" t="str">
        <f t="shared" si="22"/>
        <v/>
      </c>
      <c r="L245" s="10" t="str">
        <f t="shared" si="23"/>
        <v/>
      </c>
      <c r="M245" s="14"/>
    </row>
    <row r="246" spans="1:13" x14ac:dyDescent="0.25">
      <c r="A246" s="7"/>
      <c r="B246" s="8"/>
      <c r="E246" s="11"/>
      <c r="H246" s="13"/>
      <c r="J246" s="13" t="str">
        <f t="shared" si="22"/>
        <v/>
      </c>
      <c r="L246" s="10" t="str">
        <f t="shared" si="23"/>
        <v/>
      </c>
      <c r="M246" s="14"/>
    </row>
    <row r="247" spans="1:13" x14ac:dyDescent="0.25">
      <c r="A247" s="7"/>
      <c r="B247" s="8"/>
      <c r="E247" s="11"/>
      <c r="H247" s="13"/>
      <c r="J247" s="13" t="str">
        <f t="shared" si="22"/>
        <v/>
      </c>
      <c r="L247" s="10" t="str">
        <f t="shared" si="23"/>
        <v/>
      </c>
      <c r="M247" s="14"/>
    </row>
    <row r="248" spans="1:13" x14ac:dyDescent="0.25">
      <c r="A248" s="7"/>
      <c r="B248" s="8"/>
      <c r="E248" s="11"/>
      <c r="H248" s="13"/>
      <c r="J248" s="13" t="str">
        <f t="shared" si="22"/>
        <v/>
      </c>
      <c r="L248" s="10" t="str">
        <f t="shared" si="23"/>
        <v/>
      </c>
      <c r="M248" s="14"/>
    </row>
    <row r="249" spans="1:13" x14ac:dyDescent="0.25">
      <c r="A249" s="7"/>
      <c r="B249" s="8"/>
      <c r="E249" s="11"/>
      <c r="H249" s="13"/>
      <c r="J249" s="13" t="str">
        <f t="shared" si="22"/>
        <v/>
      </c>
      <c r="L249" s="10" t="str">
        <f t="shared" si="23"/>
        <v/>
      </c>
      <c r="M249" s="14"/>
    </row>
    <row r="250" spans="1:13" x14ac:dyDescent="0.25">
      <c r="A250" s="15"/>
      <c r="B250" s="8"/>
      <c r="E250" s="11"/>
      <c r="H250" s="13"/>
      <c r="J250" s="13" t="str">
        <f t="shared" si="22"/>
        <v/>
      </c>
      <c r="L250" s="10" t="str">
        <f t="shared" si="23"/>
        <v/>
      </c>
      <c r="M250" s="14"/>
    </row>
    <row r="251" spans="1:13" x14ac:dyDescent="0.25">
      <c r="A251" s="15"/>
      <c r="B251" s="8"/>
      <c r="E251" s="11"/>
      <c r="H251" s="13"/>
      <c r="J251" s="13" t="str">
        <f t="shared" si="22"/>
        <v/>
      </c>
      <c r="L251" s="10" t="str">
        <f t="shared" si="23"/>
        <v/>
      </c>
      <c r="M251" s="14"/>
    </row>
    <row r="252" spans="1:13" x14ac:dyDescent="0.25">
      <c r="A252" s="15"/>
      <c r="B252" s="8"/>
      <c r="C252" s="16"/>
      <c r="E252" s="11"/>
      <c r="H252" s="13"/>
      <c r="J252" s="13" t="str">
        <f t="shared" si="22"/>
        <v/>
      </c>
      <c r="L252" s="10" t="str">
        <f t="shared" si="23"/>
        <v/>
      </c>
      <c r="M252" s="14"/>
    </row>
    <row r="253" spans="1:13" x14ac:dyDescent="0.25">
      <c r="A253" s="15"/>
      <c r="B253" s="8"/>
      <c r="E253" s="11"/>
      <c r="H253" s="13"/>
      <c r="J253" s="13" t="str">
        <f t="shared" si="22"/>
        <v/>
      </c>
      <c r="L253" s="10" t="str">
        <f t="shared" si="23"/>
        <v/>
      </c>
      <c r="M253" s="14"/>
    </row>
    <row r="254" spans="1:13" x14ac:dyDescent="0.25">
      <c r="A254" s="15"/>
      <c r="B254" s="8"/>
      <c r="E254" s="11"/>
      <c r="H254" s="13"/>
      <c r="J254" s="13" t="str">
        <f t="shared" si="22"/>
        <v/>
      </c>
      <c r="L254" s="10" t="str">
        <f t="shared" si="23"/>
        <v/>
      </c>
      <c r="M254" s="14"/>
    </row>
    <row r="255" spans="1:13" x14ac:dyDescent="0.25">
      <c r="A255" s="15"/>
      <c r="B255" s="8"/>
      <c r="E255" s="11"/>
      <c r="H255" s="13"/>
      <c r="J255" s="13" t="str">
        <f t="shared" si="22"/>
        <v/>
      </c>
      <c r="L255" s="10" t="str">
        <f t="shared" si="23"/>
        <v/>
      </c>
      <c r="M255" s="14"/>
    </row>
    <row r="256" spans="1:13" x14ac:dyDescent="0.25">
      <c r="A256" s="15"/>
      <c r="B256" s="8"/>
      <c r="E256" s="11"/>
      <c r="H256" s="13"/>
      <c r="J256" s="13" t="str">
        <f t="shared" si="22"/>
        <v/>
      </c>
      <c r="L256" s="10" t="str">
        <f t="shared" si="23"/>
        <v/>
      </c>
      <c r="M256" s="14"/>
    </row>
    <row r="257" spans="1:13" x14ac:dyDescent="0.25">
      <c r="A257" s="15"/>
      <c r="B257" s="8"/>
      <c r="E257" s="11"/>
      <c r="H257" s="13"/>
      <c r="J257" s="13" t="str">
        <f t="shared" si="22"/>
        <v/>
      </c>
      <c r="L257" s="10" t="str">
        <f t="shared" si="23"/>
        <v/>
      </c>
      <c r="M257" s="14"/>
    </row>
    <row r="258" spans="1:13" x14ac:dyDescent="0.25">
      <c r="A258" s="15"/>
      <c r="B258" s="8"/>
      <c r="E258" s="11"/>
      <c r="H258" s="13"/>
      <c r="J258" s="13" t="str">
        <f t="shared" si="22"/>
        <v/>
      </c>
      <c r="L258" s="10" t="str">
        <f t="shared" si="23"/>
        <v/>
      </c>
      <c r="M258" s="14"/>
    </row>
    <row r="259" spans="1:13" x14ac:dyDescent="0.25">
      <c r="A259" s="7"/>
      <c r="B259" s="8"/>
      <c r="E259" s="11"/>
      <c r="G259" s="10"/>
      <c r="H259" s="13"/>
      <c r="J259" s="13" t="str">
        <f t="shared" si="22"/>
        <v/>
      </c>
      <c r="L259" s="10" t="str">
        <f t="shared" si="23"/>
        <v/>
      </c>
      <c r="M259" s="14"/>
    </row>
    <row r="260" spans="1:13" x14ac:dyDescent="0.25">
      <c r="A260" s="7"/>
      <c r="B260" s="8"/>
      <c r="E260" s="11"/>
      <c r="H260" s="13"/>
      <c r="J260" s="13" t="str">
        <f t="shared" si="22"/>
        <v/>
      </c>
      <c r="L260" s="10" t="str">
        <f t="shared" si="23"/>
        <v/>
      </c>
      <c r="M260" s="14"/>
    </row>
    <row r="261" spans="1:13" x14ac:dyDescent="0.25">
      <c r="A261" s="7"/>
      <c r="B261" s="8"/>
      <c r="E261" s="11"/>
      <c r="H261" s="13"/>
      <c r="J261" s="13" t="str">
        <f t="shared" si="22"/>
        <v/>
      </c>
      <c r="L261" s="10" t="str">
        <f t="shared" si="23"/>
        <v/>
      </c>
      <c r="M261" s="14"/>
    </row>
    <row r="262" spans="1:13" x14ac:dyDescent="0.25">
      <c r="A262" s="7"/>
      <c r="B262" s="8"/>
      <c r="E262" s="11"/>
      <c r="H262" s="13"/>
      <c r="J262" s="13" t="str">
        <f t="shared" si="22"/>
        <v/>
      </c>
      <c r="L262" s="10" t="str">
        <f t="shared" si="23"/>
        <v/>
      </c>
      <c r="M262" s="14"/>
    </row>
    <row r="263" spans="1:13" x14ac:dyDescent="0.25">
      <c r="A263" s="7"/>
      <c r="B263" s="8"/>
      <c r="E263" s="11"/>
      <c r="H263" s="13"/>
      <c r="J263" s="13" t="str">
        <f t="shared" si="22"/>
        <v/>
      </c>
      <c r="L263" s="10" t="str">
        <f t="shared" si="23"/>
        <v/>
      </c>
      <c r="M263" s="14"/>
    </row>
    <row r="264" spans="1:13" x14ac:dyDescent="0.25">
      <c r="A264" s="7"/>
      <c r="B264" s="8"/>
      <c r="E264" s="11"/>
      <c r="H264" s="13"/>
      <c r="J264" s="13" t="str">
        <f t="shared" si="22"/>
        <v/>
      </c>
      <c r="L264" s="10" t="str">
        <f t="shared" si="23"/>
        <v/>
      </c>
      <c r="M264" s="14"/>
    </row>
    <row r="265" spans="1:13" x14ac:dyDescent="0.25">
      <c r="A265" s="7"/>
      <c r="B265" s="8"/>
      <c r="E265" s="11"/>
      <c r="H265" s="13"/>
      <c r="J265" s="13" t="str">
        <f t="shared" si="22"/>
        <v/>
      </c>
      <c r="L265" s="10" t="str">
        <f t="shared" si="23"/>
        <v/>
      </c>
      <c r="M265" s="14"/>
    </row>
    <row r="266" spans="1:13" x14ac:dyDescent="0.25">
      <c r="A266" s="7"/>
      <c r="B266" s="8"/>
      <c r="E266" s="11"/>
      <c r="H266" s="13"/>
      <c r="J266" s="13" t="str">
        <f t="shared" si="22"/>
        <v/>
      </c>
      <c r="L266" s="10" t="str">
        <f t="shared" si="23"/>
        <v/>
      </c>
      <c r="M266" s="14"/>
    </row>
    <row r="267" spans="1:13" x14ac:dyDescent="0.25">
      <c r="A267" s="15"/>
      <c r="B267" s="8"/>
      <c r="E267" s="11"/>
      <c r="H267" s="13"/>
      <c r="J267" s="13" t="str">
        <f t="shared" si="22"/>
        <v/>
      </c>
      <c r="L267" s="10" t="str">
        <f t="shared" si="23"/>
        <v/>
      </c>
      <c r="M267" s="14"/>
    </row>
    <row r="268" spans="1:13" x14ac:dyDescent="0.25">
      <c r="A268" s="15"/>
      <c r="B268" s="8"/>
      <c r="E268" s="11"/>
      <c r="H268" s="13"/>
      <c r="J268" s="13" t="str">
        <f t="shared" si="22"/>
        <v/>
      </c>
      <c r="L268" s="10" t="str">
        <f t="shared" si="23"/>
        <v/>
      </c>
      <c r="M268" s="14"/>
    </row>
    <row r="269" spans="1:13" x14ac:dyDescent="0.25">
      <c r="A269" s="15"/>
      <c r="B269" s="8"/>
      <c r="E269" s="11"/>
      <c r="H269" s="13"/>
      <c r="J269" s="13" t="str">
        <f t="shared" si="22"/>
        <v/>
      </c>
      <c r="L269" s="10" t="str">
        <f t="shared" si="23"/>
        <v/>
      </c>
      <c r="M269" s="14"/>
    </row>
    <row r="270" spans="1:13" x14ac:dyDescent="0.25">
      <c r="A270" s="15"/>
      <c r="B270" s="8"/>
      <c r="E270" s="11"/>
      <c r="H270" s="13"/>
      <c r="J270" s="13" t="str">
        <f t="shared" si="22"/>
        <v/>
      </c>
      <c r="L270" s="10" t="str">
        <f t="shared" si="23"/>
        <v/>
      </c>
      <c r="M270" s="14"/>
    </row>
    <row r="271" spans="1:13" x14ac:dyDescent="0.25">
      <c r="A271" s="15"/>
      <c r="B271" s="8"/>
      <c r="E271" s="11"/>
      <c r="H271" s="13"/>
      <c r="J271" s="13" t="str">
        <f t="shared" si="22"/>
        <v/>
      </c>
      <c r="L271" s="10" t="str">
        <f t="shared" si="23"/>
        <v/>
      </c>
      <c r="M271" s="14"/>
    </row>
    <row r="272" spans="1:13" x14ac:dyDescent="0.25">
      <c r="A272" s="7"/>
      <c r="B272" s="8"/>
      <c r="E272" s="11"/>
      <c r="H272" s="13"/>
      <c r="J272" s="13" t="str">
        <f t="shared" si="22"/>
        <v/>
      </c>
      <c r="L272" s="10" t="str">
        <f t="shared" si="23"/>
        <v/>
      </c>
      <c r="M272" s="14"/>
    </row>
    <row r="273" spans="1:13" x14ac:dyDescent="0.25">
      <c r="A273" s="7"/>
      <c r="B273" s="8"/>
      <c r="E273" s="11"/>
      <c r="H273" s="13"/>
      <c r="J273" s="13" t="str">
        <f t="shared" si="22"/>
        <v/>
      </c>
      <c r="L273" s="10" t="str">
        <f t="shared" si="23"/>
        <v/>
      </c>
      <c r="M273" s="14"/>
    </row>
    <row r="274" spans="1:13" x14ac:dyDescent="0.25">
      <c r="A274" s="7"/>
      <c r="B274" s="8"/>
      <c r="E274" s="11"/>
      <c r="H274" s="13"/>
      <c r="J274" s="13" t="str">
        <f t="shared" si="22"/>
        <v/>
      </c>
      <c r="L274" s="10" t="str">
        <f t="shared" si="23"/>
        <v/>
      </c>
      <c r="M274" s="14"/>
    </row>
    <row r="275" spans="1:13" x14ac:dyDescent="0.25">
      <c r="A275" s="7"/>
      <c r="B275" s="8"/>
      <c r="E275" s="11"/>
      <c r="H275" s="13"/>
      <c r="J275" s="13" t="str">
        <f t="shared" si="22"/>
        <v/>
      </c>
      <c r="L275" s="10" t="str">
        <f t="shared" si="23"/>
        <v/>
      </c>
      <c r="M275" s="14"/>
    </row>
    <row r="276" spans="1:13" x14ac:dyDescent="0.25">
      <c r="A276" s="7"/>
      <c r="B276" s="8"/>
      <c r="E276" s="11"/>
      <c r="H276" s="13"/>
      <c r="J276" s="13" t="str">
        <f t="shared" si="22"/>
        <v/>
      </c>
      <c r="L276" s="10" t="str">
        <f t="shared" si="23"/>
        <v/>
      </c>
      <c r="M276" s="14"/>
    </row>
    <row r="277" spans="1:13" x14ac:dyDescent="0.25">
      <c r="A277" s="7"/>
      <c r="B277" s="8"/>
      <c r="E277" s="11"/>
      <c r="H277" s="13"/>
      <c r="J277" s="13" t="str">
        <f t="shared" si="22"/>
        <v/>
      </c>
      <c r="L277" s="10" t="str">
        <f t="shared" si="23"/>
        <v/>
      </c>
      <c r="M277" s="14"/>
    </row>
    <row r="278" spans="1:13" x14ac:dyDescent="0.25">
      <c r="A278" s="7"/>
      <c r="B278" s="8"/>
      <c r="E278" s="11"/>
      <c r="H278" s="13"/>
      <c r="J278" s="13" t="str">
        <f t="shared" si="22"/>
        <v/>
      </c>
      <c r="L278" s="10" t="str">
        <f t="shared" si="23"/>
        <v/>
      </c>
      <c r="M278" s="14"/>
    </row>
    <row r="279" spans="1:13" x14ac:dyDescent="0.25">
      <c r="A279" s="7"/>
      <c r="B279" s="8"/>
      <c r="E279" s="11"/>
      <c r="H279" s="13"/>
      <c r="J279" s="13" t="str">
        <f t="shared" si="22"/>
        <v/>
      </c>
      <c r="L279" s="10" t="str">
        <f t="shared" si="23"/>
        <v/>
      </c>
      <c r="M279" s="14"/>
    </row>
    <row r="280" spans="1:13" x14ac:dyDescent="0.25">
      <c r="A280" s="7"/>
      <c r="B280" s="8"/>
      <c r="E280" s="11"/>
      <c r="H280" s="13"/>
      <c r="J280" s="13" t="str">
        <f t="shared" si="22"/>
        <v/>
      </c>
      <c r="L280" s="10" t="str">
        <f t="shared" si="23"/>
        <v/>
      </c>
      <c r="M280" s="14"/>
    </row>
    <row r="281" spans="1:13" x14ac:dyDescent="0.25">
      <c r="A281" s="7"/>
      <c r="B281" s="8"/>
      <c r="E281" s="11"/>
      <c r="H281" s="13"/>
      <c r="J281" s="13" t="str">
        <f t="shared" si="22"/>
        <v/>
      </c>
      <c r="L281" s="10" t="str">
        <f t="shared" si="23"/>
        <v/>
      </c>
      <c r="M281" s="14"/>
    </row>
    <row r="282" spans="1:13" x14ac:dyDescent="0.25">
      <c r="A282" s="7"/>
      <c r="B282" s="8"/>
      <c r="E282" s="11"/>
      <c r="H282" s="13"/>
      <c r="J282" s="13" t="str">
        <f t="shared" si="22"/>
        <v/>
      </c>
      <c r="L282" s="10" t="str">
        <f t="shared" si="23"/>
        <v/>
      </c>
      <c r="M282" s="14"/>
    </row>
    <row r="283" spans="1:13" x14ac:dyDescent="0.25">
      <c r="A283" s="7"/>
      <c r="B283" s="8"/>
      <c r="E283" s="11"/>
      <c r="H283" s="13"/>
      <c r="J283" s="13" t="str">
        <f t="shared" si="22"/>
        <v/>
      </c>
      <c r="L283" s="10" t="str">
        <f t="shared" si="23"/>
        <v/>
      </c>
      <c r="M283" s="14"/>
    </row>
    <row r="284" spans="1:13" x14ac:dyDescent="0.25">
      <c r="A284" s="7"/>
      <c r="B284" s="8"/>
      <c r="E284" s="11"/>
      <c r="H284" s="13"/>
      <c r="J284" s="13" t="str">
        <f t="shared" si="22"/>
        <v/>
      </c>
      <c r="L284" s="10" t="str">
        <f t="shared" si="23"/>
        <v/>
      </c>
      <c r="M284" s="14"/>
    </row>
    <row r="285" spans="1:13" x14ac:dyDescent="0.25">
      <c r="A285" s="7"/>
      <c r="B285" s="8"/>
      <c r="E285" s="11"/>
      <c r="H285" s="13"/>
      <c r="J285" s="13" t="str">
        <f t="shared" si="22"/>
        <v/>
      </c>
      <c r="L285" s="10" t="str">
        <f t="shared" si="23"/>
        <v/>
      </c>
      <c r="M285" s="14"/>
    </row>
    <row r="286" spans="1:13" x14ac:dyDescent="0.25">
      <c r="A286" s="7"/>
      <c r="B286" s="8"/>
      <c r="E286" s="11"/>
      <c r="H286" s="13"/>
      <c r="J286" s="13" t="str">
        <f t="shared" si="22"/>
        <v/>
      </c>
      <c r="L286" s="10" t="str">
        <f t="shared" si="23"/>
        <v/>
      </c>
      <c r="M286" s="14"/>
    </row>
    <row r="287" spans="1:13" x14ac:dyDescent="0.25">
      <c r="A287" s="7"/>
      <c r="B287" s="8"/>
      <c r="E287" s="11"/>
      <c r="H287" s="13"/>
      <c r="J287" s="13" t="str">
        <f t="shared" si="22"/>
        <v/>
      </c>
      <c r="L287" s="10" t="str">
        <f t="shared" si="23"/>
        <v/>
      </c>
      <c r="M287" s="14"/>
    </row>
    <row r="288" spans="1:13" x14ac:dyDescent="0.25">
      <c r="A288" s="7"/>
      <c r="B288" s="8"/>
      <c r="E288" s="11"/>
      <c r="H288" s="13"/>
      <c r="J288" s="13" t="str">
        <f t="shared" si="22"/>
        <v/>
      </c>
      <c r="L288" s="10" t="str">
        <f t="shared" si="23"/>
        <v/>
      </c>
      <c r="M288" s="14"/>
    </row>
    <row r="289" spans="1:13" x14ac:dyDescent="0.25">
      <c r="A289" s="2" t="s">
        <v>0</v>
      </c>
      <c r="B289" s="3" t="s">
        <v>1</v>
      </c>
      <c r="C289" s="4" t="s">
        <v>2</v>
      </c>
      <c r="D289" s="2" t="s">
        <v>3</v>
      </c>
      <c r="E289" s="5" t="s">
        <v>4</v>
      </c>
      <c r="F289" s="2" t="s">
        <v>5</v>
      </c>
      <c r="G289" s="6" t="s">
        <v>6</v>
      </c>
      <c r="H289" s="6" t="s">
        <v>7</v>
      </c>
      <c r="I289" s="6" t="s">
        <v>8</v>
      </c>
      <c r="J289" s="6" t="s">
        <v>9</v>
      </c>
      <c r="K289" s="2" t="s">
        <v>10</v>
      </c>
      <c r="L289" s="2" t="s">
        <v>11</v>
      </c>
      <c r="M289" s="3" t="s">
        <v>12</v>
      </c>
    </row>
    <row r="290" spans="1:13" x14ac:dyDescent="0.25">
      <c r="A290" s="7"/>
      <c r="B290" s="8"/>
      <c r="E290" s="11"/>
      <c r="H290" s="13"/>
      <c r="J290" s="13" t="str">
        <f>IF(E290="-",0,IF(I290="","",1-(I290/E290)))</f>
        <v/>
      </c>
      <c r="L290" s="10" t="str">
        <f>IF(F290="","",K290-F290)</f>
        <v/>
      </c>
      <c r="M290" s="14"/>
    </row>
    <row r="291" spans="1:13" x14ac:dyDescent="0.25">
      <c r="A291" s="7"/>
      <c r="B291" s="8"/>
      <c r="E291" s="11"/>
      <c r="H291" s="13"/>
      <c r="J291" s="13" t="str">
        <f t="shared" ref="J291:J336" si="24">IF(E291="-",0,IF(I291="","",1-(I291/E291)))</f>
        <v/>
      </c>
      <c r="L291" s="10" t="str">
        <f t="shared" ref="L291:L336" si="25">IF(F291="","",K291-F291)</f>
        <v/>
      </c>
      <c r="M291" s="14"/>
    </row>
    <row r="292" spans="1:13" x14ac:dyDescent="0.25">
      <c r="A292" s="7"/>
      <c r="B292" s="8"/>
      <c r="E292" s="11"/>
      <c r="H292" s="13"/>
      <c r="J292" s="13" t="str">
        <f t="shared" si="24"/>
        <v/>
      </c>
      <c r="L292" s="10" t="str">
        <f t="shared" si="25"/>
        <v/>
      </c>
      <c r="M292" s="14"/>
    </row>
    <row r="293" spans="1:13" x14ac:dyDescent="0.25">
      <c r="A293" s="7"/>
      <c r="B293" s="8"/>
      <c r="E293" s="11"/>
      <c r="H293" s="13"/>
      <c r="J293" s="13" t="str">
        <f t="shared" si="24"/>
        <v/>
      </c>
      <c r="L293" s="10" t="str">
        <f t="shared" si="25"/>
        <v/>
      </c>
      <c r="M293" s="14"/>
    </row>
    <row r="294" spans="1:13" x14ac:dyDescent="0.25">
      <c r="A294" s="7"/>
      <c r="B294" s="8"/>
      <c r="E294" s="11"/>
      <c r="H294" s="13"/>
      <c r="J294" s="13" t="str">
        <f t="shared" si="24"/>
        <v/>
      </c>
      <c r="L294" s="10" t="str">
        <f t="shared" si="25"/>
        <v/>
      </c>
      <c r="M294" s="14"/>
    </row>
    <row r="295" spans="1:13" x14ac:dyDescent="0.25">
      <c r="A295" s="7"/>
      <c r="B295" s="8"/>
      <c r="E295" s="11"/>
      <c r="H295" s="13"/>
      <c r="J295" s="13" t="str">
        <f t="shared" si="24"/>
        <v/>
      </c>
      <c r="L295" s="10" t="str">
        <f t="shared" si="25"/>
        <v/>
      </c>
      <c r="M295" s="14"/>
    </row>
    <row r="296" spans="1:13" x14ac:dyDescent="0.25">
      <c r="A296" s="7"/>
      <c r="B296" s="8"/>
      <c r="E296" s="11"/>
      <c r="H296" s="13"/>
      <c r="J296" s="13" t="str">
        <f t="shared" si="24"/>
        <v/>
      </c>
      <c r="L296" s="10" t="str">
        <f t="shared" si="25"/>
        <v/>
      </c>
      <c r="M296" s="14"/>
    </row>
    <row r="297" spans="1:13" x14ac:dyDescent="0.25">
      <c r="A297" s="7"/>
      <c r="B297" s="8"/>
      <c r="E297" s="11"/>
      <c r="H297" s="13"/>
      <c r="J297" s="13" t="str">
        <f t="shared" si="24"/>
        <v/>
      </c>
      <c r="L297" s="10" t="str">
        <f t="shared" si="25"/>
        <v/>
      </c>
      <c r="M297" s="14"/>
    </row>
    <row r="298" spans="1:13" x14ac:dyDescent="0.25">
      <c r="A298" s="15"/>
      <c r="B298" s="8"/>
      <c r="E298" s="11"/>
      <c r="H298" s="13"/>
      <c r="J298" s="13" t="str">
        <f t="shared" si="24"/>
        <v/>
      </c>
      <c r="L298" s="10" t="str">
        <f t="shared" si="25"/>
        <v/>
      </c>
      <c r="M298" s="14"/>
    </row>
    <row r="299" spans="1:13" x14ac:dyDescent="0.25">
      <c r="A299" s="15"/>
      <c r="B299" s="8"/>
      <c r="E299" s="11"/>
      <c r="H299" s="13"/>
      <c r="J299" s="13" t="str">
        <f t="shared" si="24"/>
        <v/>
      </c>
      <c r="L299" s="10" t="str">
        <f t="shared" si="25"/>
        <v/>
      </c>
      <c r="M299" s="14"/>
    </row>
    <row r="300" spans="1:13" x14ac:dyDescent="0.25">
      <c r="A300" s="15"/>
      <c r="B300" s="8"/>
      <c r="C300" s="16"/>
      <c r="E300" s="11"/>
      <c r="H300" s="13"/>
      <c r="J300" s="13" t="str">
        <f t="shared" si="24"/>
        <v/>
      </c>
      <c r="L300" s="10" t="str">
        <f t="shared" si="25"/>
        <v/>
      </c>
      <c r="M300" s="14"/>
    </row>
    <row r="301" spans="1:13" x14ac:dyDescent="0.25">
      <c r="A301" s="15"/>
      <c r="B301" s="8"/>
      <c r="E301" s="11"/>
      <c r="H301" s="13"/>
      <c r="J301" s="13" t="str">
        <f t="shared" si="24"/>
        <v/>
      </c>
      <c r="L301" s="10" t="str">
        <f t="shared" si="25"/>
        <v/>
      </c>
      <c r="M301" s="14"/>
    </row>
    <row r="302" spans="1:13" x14ac:dyDescent="0.25">
      <c r="A302" s="15"/>
      <c r="B302" s="8"/>
      <c r="E302" s="11"/>
      <c r="H302" s="13"/>
      <c r="J302" s="13" t="str">
        <f t="shared" si="24"/>
        <v/>
      </c>
      <c r="L302" s="10" t="str">
        <f t="shared" si="25"/>
        <v/>
      </c>
      <c r="M302" s="14"/>
    </row>
    <row r="303" spans="1:13" x14ac:dyDescent="0.25">
      <c r="A303" s="15"/>
      <c r="B303" s="8"/>
      <c r="E303" s="11"/>
      <c r="H303" s="13"/>
      <c r="J303" s="13" t="str">
        <f t="shared" si="24"/>
        <v/>
      </c>
      <c r="L303" s="10" t="str">
        <f t="shared" si="25"/>
        <v/>
      </c>
      <c r="M303" s="14"/>
    </row>
    <row r="304" spans="1:13" x14ac:dyDescent="0.25">
      <c r="A304" s="15"/>
      <c r="B304" s="8"/>
      <c r="E304" s="11"/>
      <c r="H304" s="13"/>
      <c r="J304" s="13" t="str">
        <f t="shared" si="24"/>
        <v/>
      </c>
      <c r="L304" s="10" t="str">
        <f t="shared" si="25"/>
        <v/>
      </c>
      <c r="M304" s="14"/>
    </row>
    <row r="305" spans="1:13" x14ac:dyDescent="0.25">
      <c r="A305" s="15"/>
      <c r="B305" s="8"/>
      <c r="E305" s="11"/>
      <c r="H305" s="13"/>
      <c r="J305" s="13" t="str">
        <f t="shared" si="24"/>
        <v/>
      </c>
      <c r="L305" s="10" t="str">
        <f t="shared" si="25"/>
        <v/>
      </c>
      <c r="M305" s="14"/>
    </row>
    <row r="306" spans="1:13" x14ac:dyDescent="0.25">
      <c r="A306" s="15"/>
      <c r="B306" s="8"/>
      <c r="E306" s="11"/>
      <c r="H306" s="13"/>
      <c r="J306" s="13" t="str">
        <f t="shared" si="24"/>
        <v/>
      </c>
      <c r="L306" s="10" t="str">
        <f t="shared" si="25"/>
        <v/>
      </c>
      <c r="M306" s="14"/>
    </row>
    <row r="307" spans="1:13" x14ac:dyDescent="0.25">
      <c r="A307" s="7"/>
      <c r="B307" s="8"/>
      <c r="E307" s="11"/>
      <c r="G307" s="10"/>
      <c r="H307" s="13"/>
      <c r="J307" s="13" t="str">
        <f t="shared" si="24"/>
        <v/>
      </c>
      <c r="L307" s="10" t="str">
        <f t="shared" si="25"/>
        <v/>
      </c>
      <c r="M307" s="14"/>
    </row>
    <row r="308" spans="1:13" x14ac:dyDescent="0.25">
      <c r="A308" s="7"/>
      <c r="B308" s="8"/>
      <c r="E308" s="11"/>
      <c r="H308" s="13"/>
      <c r="J308" s="13" t="str">
        <f t="shared" si="24"/>
        <v/>
      </c>
      <c r="L308" s="10" t="str">
        <f t="shared" si="25"/>
        <v/>
      </c>
      <c r="M308" s="14"/>
    </row>
    <row r="309" spans="1:13" x14ac:dyDescent="0.25">
      <c r="A309" s="7"/>
      <c r="B309" s="8"/>
      <c r="E309" s="11"/>
      <c r="H309" s="13"/>
      <c r="J309" s="13" t="str">
        <f t="shared" si="24"/>
        <v/>
      </c>
      <c r="L309" s="10" t="str">
        <f t="shared" si="25"/>
        <v/>
      </c>
      <c r="M309" s="14"/>
    </row>
    <row r="310" spans="1:13" x14ac:dyDescent="0.25">
      <c r="A310" s="7"/>
      <c r="B310" s="8"/>
      <c r="E310" s="11"/>
      <c r="H310" s="13"/>
      <c r="J310" s="13" t="str">
        <f t="shared" si="24"/>
        <v/>
      </c>
      <c r="L310" s="10" t="str">
        <f t="shared" si="25"/>
        <v/>
      </c>
      <c r="M310" s="14"/>
    </row>
    <row r="311" spans="1:13" x14ac:dyDescent="0.25">
      <c r="A311" s="7"/>
      <c r="B311" s="8"/>
      <c r="E311" s="11"/>
      <c r="H311" s="13"/>
      <c r="J311" s="13" t="str">
        <f t="shared" si="24"/>
        <v/>
      </c>
      <c r="L311" s="10" t="str">
        <f t="shared" si="25"/>
        <v/>
      </c>
      <c r="M311" s="14"/>
    </row>
    <row r="312" spans="1:13" x14ac:dyDescent="0.25">
      <c r="A312" s="7"/>
      <c r="B312" s="8"/>
      <c r="E312" s="11"/>
      <c r="H312" s="13"/>
      <c r="J312" s="13" t="str">
        <f t="shared" si="24"/>
        <v/>
      </c>
      <c r="L312" s="10" t="str">
        <f t="shared" si="25"/>
        <v/>
      </c>
      <c r="M312" s="14"/>
    </row>
    <row r="313" spans="1:13" x14ac:dyDescent="0.25">
      <c r="A313" s="7"/>
      <c r="B313" s="8"/>
      <c r="E313" s="11"/>
      <c r="H313" s="13"/>
      <c r="J313" s="13" t="str">
        <f t="shared" si="24"/>
        <v/>
      </c>
      <c r="L313" s="10" t="str">
        <f t="shared" si="25"/>
        <v/>
      </c>
      <c r="M313" s="14"/>
    </row>
    <row r="314" spans="1:13" x14ac:dyDescent="0.25">
      <c r="A314" s="7"/>
      <c r="B314" s="8"/>
      <c r="E314" s="11"/>
      <c r="H314" s="13"/>
      <c r="J314" s="13" t="str">
        <f t="shared" si="24"/>
        <v/>
      </c>
      <c r="L314" s="10" t="str">
        <f t="shared" si="25"/>
        <v/>
      </c>
      <c r="M314" s="14"/>
    </row>
    <row r="315" spans="1:13" x14ac:dyDescent="0.25">
      <c r="A315" s="15"/>
      <c r="B315" s="8"/>
      <c r="E315" s="11"/>
      <c r="H315" s="13"/>
      <c r="J315" s="13" t="str">
        <f t="shared" si="24"/>
        <v/>
      </c>
      <c r="L315" s="10" t="str">
        <f t="shared" si="25"/>
        <v/>
      </c>
      <c r="M315" s="14"/>
    </row>
    <row r="316" spans="1:13" x14ac:dyDescent="0.25">
      <c r="A316" s="15"/>
      <c r="B316" s="8"/>
      <c r="E316" s="11"/>
      <c r="H316" s="13"/>
      <c r="J316" s="13" t="str">
        <f t="shared" si="24"/>
        <v/>
      </c>
      <c r="L316" s="10" t="str">
        <f t="shared" si="25"/>
        <v/>
      </c>
      <c r="M316" s="14"/>
    </row>
    <row r="317" spans="1:13" x14ac:dyDescent="0.25">
      <c r="A317" s="15"/>
      <c r="B317" s="8"/>
      <c r="E317" s="11"/>
      <c r="H317" s="13"/>
      <c r="J317" s="13" t="str">
        <f t="shared" si="24"/>
        <v/>
      </c>
      <c r="L317" s="10" t="str">
        <f t="shared" si="25"/>
        <v/>
      </c>
      <c r="M317" s="14"/>
    </row>
    <row r="318" spans="1:13" x14ac:dyDescent="0.25">
      <c r="A318" s="15"/>
      <c r="B318" s="8"/>
      <c r="E318" s="11"/>
      <c r="H318" s="13"/>
      <c r="J318" s="13" t="str">
        <f t="shared" si="24"/>
        <v/>
      </c>
      <c r="L318" s="10" t="str">
        <f t="shared" si="25"/>
        <v/>
      </c>
      <c r="M318" s="14"/>
    </row>
    <row r="319" spans="1:13" x14ac:dyDescent="0.25">
      <c r="A319" s="15"/>
      <c r="B319" s="8"/>
      <c r="E319" s="11"/>
      <c r="H319" s="13"/>
      <c r="J319" s="13" t="str">
        <f t="shared" si="24"/>
        <v/>
      </c>
      <c r="L319" s="10" t="str">
        <f t="shared" si="25"/>
        <v/>
      </c>
      <c r="M319" s="14"/>
    </row>
    <row r="320" spans="1:13" x14ac:dyDescent="0.25">
      <c r="A320" s="7"/>
      <c r="B320" s="8"/>
      <c r="E320" s="11"/>
      <c r="H320" s="13"/>
      <c r="J320" s="13" t="str">
        <f t="shared" si="24"/>
        <v/>
      </c>
      <c r="L320" s="10" t="str">
        <f t="shared" si="25"/>
        <v/>
      </c>
      <c r="M320" s="14"/>
    </row>
    <row r="321" spans="1:13" x14ac:dyDescent="0.25">
      <c r="A321" s="7"/>
      <c r="B321" s="8"/>
      <c r="E321" s="11"/>
      <c r="H321" s="13"/>
      <c r="J321" s="13" t="str">
        <f t="shared" si="24"/>
        <v/>
      </c>
      <c r="L321" s="10" t="str">
        <f t="shared" si="25"/>
        <v/>
      </c>
      <c r="M321" s="14"/>
    </row>
    <row r="322" spans="1:13" x14ac:dyDescent="0.25">
      <c r="A322" s="7"/>
      <c r="B322" s="8"/>
      <c r="E322" s="11"/>
      <c r="H322" s="13"/>
      <c r="J322" s="13" t="str">
        <f t="shared" si="24"/>
        <v/>
      </c>
      <c r="L322" s="10" t="str">
        <f t="shared" si="25"/>
        <v/>
      </c>
      <c r="M322" s="14"/>
    </row>
    <row r="323" spans="1:13" x14ac:dyDescent="0.25">
      <c r="A323" s="7"/>
      <c r="B323" s="8"/>
      <c r="E323" s="11"/>
      <c r="H323" s="13"/>
      <c r="J323" s="13" t="str">
        <f t="shared" si="24"/>
        <v/>
      </c>
      <c r="L323" s="10" t="str">
        <f t="shared" si="25"/>
        <v/>
      </c>
      <c r="M323" s="14"/>
    </row>
    <row r="324" spans="1:13" x14ac:dyDescent="0.25">
      <c r="A324" s="7"/>
      <c r="B324" s="8"/>
      <c r="E324" s="11"/>
      <c r="H324" s="13"/>
      <c r="J324" s="13" t="str">
        <f t="shared" si="24"/>
        <v/>
      </c>
      <c r="L324" s="10" t="str">
        <f t="shared" si="25"/>
        <v/>
      </c>
      <c r="M324" s="14"/>
    </row>
    <row r="325" spans="1:13" x14ac:dyDescent="0.25">
      <c r="A325" s="7"/>
      <c r="B325" s="8"/>
      <c r="E325" s="11"/>
      <c r="H325" s="13"/>
      <c r="J325" s="13" t="str">
        <f t="shared" si="24"/>
        <v/>
      </c>
      <c r="L325" s="10" t="str">
        <f t="shared" si="25"/>
        <v/>
      </c>
      <c r="M325" s="14"/>
    </row>
    <row r="326" spans="1:13" x14ac:dyDescent="0.25">
      <c r="A326" s="7"/>
      <c r="B326" s="8"/>
      <c r="E326" s="11"/>
      <c r="H326" s="13"/>
      <c r="J326" s="13" t="str">
        <f t="shared" si="24"/>
        <v/>
      </c>
      <c r="L326" s="10" t="str">
        <f t="shared" si="25"/>
        <v/>
      </c>
      <c r="M326" s="14"/>
    </row>
    <row r="327" spans="1:13" x14ac:dyDescent="0.25">
      <c r="A327" s="7"/>
      <c r="B327" s="8"/>
      <c r="E327" s="11"/>
      <c r="H327" s="13"/>
      <c r="J327" s="13" t="str">
        <f t="shared" si="24"/>
        <v/>
      </c>
      <c r="L327" s="10" t="str">
        <f t="shared" si="25"/>
        <v/>
      </c>
      <c r="M327" s="14"/>
    </row>
    <row r="328" spans="1:13" x14ac:dyDescent="0.25">
      <c r="A328" s="7"/>
      <c r="B328" s="8"/>
      <c r="E328" s="11"/>
      <c r="H328" s="13"/>
      <c r="J328" s="13" t="str">
        <f t="shared" si="24"/>
        <v/>
      </c>
      <c r="L328" s="10" t="str">
        <f t="shared" si="25"/>
        <v/>
      </c>
      <c r="M328" s="14"/>
    </row>
    <row r="329" spans="1:13" x14ac:dyDescent="0.25">
      <c r="A329" s="7"/>
      <c r="B329" s="8"/>
      <c r="E329" s="11"/>
      <c r="H329" s="13"/>
      <c r="J329" s="13" t="str">
        <f t="shared" si="24"/>
        <v/>
      </c>
      <c r="L329" s="10" t="str">
        <f t="shared" si="25"/>
        <v/>
      </c>
      <c r="M329" s="14"/>
    </row>
    <row r="330" spans="1:13" x14ac:dyDescent="0.25">
      <c r="A330" s="7"/>
      <c r="B330" s="8"/>
      <c r="E330" s="11"/>
      <c r="H330" s="13"/>
      <c r="J330" s="13" t="str">
        <f t="shared" si="24"/>
        <v/>
      </c>
      <c r="L330" s="10" t="str">
        <f t="shared" si="25"/>
        <v/>
      </c>
      <c r="M330" s="14"/>
    </row>
    <row r="331" spans="1:13" x14ac:dyDescent="0.25">
      <c r="A331" s="7"/>
      <c r="B331" s="8"/>
      <c r="E331" s="11"/>
      <c r="H331" s="13"/>
      <c r="J331" s="13" t="str">
        <f t="shared" si="24"/>
        <v/>
      </c>
      <c r="L331" s="10" t="str">
        <f t="shared" si="25"/>
        <v/>
      </c>
      <c r="M331" s="14"/>
    </row>
    <row r="332" spans="1:13" x14ac:dyDescent="0.25">
      <c r="A332" s="7"/>
      <c r="B332" s="8"/>
      <c r="E332" s="11"/>
      <c r="H332" s="13"/>
      <c r="J332" s="13" t="str">
        <f t="shared" si="24"/>
        <v/>
      </c>
      <c r="L332" s="10" t="str">
        <f t="shared" si="25"/>
        <v/>
      </c>
      <c r="M332" s="14"/>
    </row>
    <row r="333" spans="1:13" x14ac:dyDescent="0.25">
      <c r="A333" s="7"/>
      <c r="B333" s="8"/>
      <c r="E333" s="11"/>
      <c r="H333" s="13"/>
      <c r="J333" s="13" t="str">
        <f t="shared" si="24"/>
        <v/>
      </c>
      <c r="L333" s="10" t="str">
        <f t="shared" si="25"/>
        <v/>
      </c>
      <c r="M333" s="14"/>
    </row>
    <row r="334" spans="1:13" x14ac:dyDescent="0.25">
      <c r="A334" s="7"/>
      <c r="B334" s="8"/>
      <c r="E334" s="11"/>
      <c r="H334" s="13"/>
      <c r="J334" s="13" t="str">
        <f t="shared" si="24"/>
        <v/>
      </c>
      <c r="L334" s="10" t="str">
        <f t="shared" si="25"/>
        <v/>
      </c>
      <c r="M334" s="14"/>
    </row>
    <row r="335" spans="1:13" x14ac:dyDescent="0.25">
      <c r="A335" s="7"/>
      <c r="B335" s="8"/>
      <c r="E335" s="11"/>
      <c r="H335" s="13"/>
      <c r="J335" s="13" t="str">
        <f t="shared" si="24"/>
        <v/>
      </c>
      <c r="L335" s="10" t="str">
        <f t="shared" si="25"/>
        <v/>
      </c>
      <c r="M335" s="14"/>
    </row>
    <row r="336" spans="1:13" x14ac:dyDescent="0.25">
      <c r="A336" s="7"/>
      <c r="B336" s="8"/>
      <c r="E336" s="11"/>
      <c r="H336" s="13"/>
      <c r="J336" s="13" t="str">
        <f t="shared" si="24"/>
        <v/>
      </c>
      <c r="L336" s="10" t="str">
        <f t="shared" si="25"/>
        <v/>
      </c>
      <c r="M336" s="14"/>
    </row>
    <row r="337" spans="1:13" x14ac:dyDescent="0.25">
      <c r="A337" s="2" t="s">
        <v>0</v>
      </c>
      <c r="B337" s="3" t="s">
        <v>1</v>
      </c>
      <c r="C337" s="4" t="s">
        <v>2</v>
      </c>
      <c r="D337" s="2" t="s">
        <v>3</v>
      </c>
      <c r="E337" s="5" t="s">
        <v>4</v>
      </c>
      <c r="F337" s="2" t="s">
        <v>5</v>
      </c>
      <c r="G337" s="6" t="s">
        <v>6</v>
      </c>
      <c r="H337" s="6" t="s">
        <v>7</v>
      </c>
      <c r="I337" s="6" t="s">
        <v>8</v>
      </c>
      <c r="J337" s="6" t="s">
        <v>9</v>
      </c>
      <c r="K337" s="2" t="s">
        <v>10</v>
      </c>
      <c r="L337" s="2" t="s">
        <v>11</v>
      </c>
      <c r="M337" s="3" t="s">
        <v>12</v>
      </c>
    </row>
    <row r="338" spans="1:13" x14ac:dyDescent="0.25">
      <c r="A338" s="7"/>
      <c r="B338" s="8"/>
      <c r="E338" s="11"/>
      <c r="H338" s="13"/>
      <c r="J338" s="13" t="str">
        <f>IF(E338="-",0,IF(I338="","",1-(I338/E338)))</f>
        <v/>
      </c>
      <c r="L338" s="10" t="str">
        <f>IF(F338="","",K338-F338)</f>
        <v/>
      </c>
      <c r="M338" s="14"/>
    </row>
    <row r="339" spans="1:13" x14ac:dyDescent="0.25">
      <c r="A339" s="7"/>
      <c r="B339" s="8"/>
      <c r="E339" s="11"/>
      <c r="H339" s="13"/>
      <c r="J339" s="13" t="str">
        <f t="shared" ref="J339:J384" si="26">IF(E339="-",0,IF(I339="","",1-(I339/E339)))</f>
        <v/>
      </c>
      <c r="L339" s="10" t="str">
        <f t="shared" ref="L339:L384" si="27">IF(F339="","",K339-F339)</f>
        <v/>
      </c>
      <c r="M339" s="14"/>
    </row>
    <row r="340" spans="1:13" x14ac:dyDescent="0.25">
      <c r="A340" s="7"/>
      <c r="B340" s="8"/>
      <c r="E340" s="11"/>
      <c r="H340" s="13"/>
      <c r="J340" s="13" t="str">
        <f t="shared" si="26"/>
        <v/>
      </c>
      <c r="L340" s="10" t="str">
        <f t="shared" si="27"/>
        <v/>
      </c>
      <c r="M340" s="14"/>
    </row>
    <row r="341" spans="1:13" x14ac:dyDescent="0.25">
      <c r="A341" s="7"/>
      <c r="B341" s="8"/>
      <c r="E341" s="11"/>
      <c r="H341" s="13"/>
      <c r="J341" s="13" t="str">
        <f t="shared" si="26"/>
        <v/>
      </c>
      <c r="L341" s="10" t="str">
        <f t="shared" si="27"/>
        <v/>
      </c>
      <c r="M341" s="14"/>
    </row>
    <row r="342" spans="1:13" x14ac:dyDescent="0.25">
      <c r="A342" s="7"/>
      <c r="B342" s="8"/>
      <c r="E342" s="11"/>
      <c r="H342" s="13"/>
      <c r="J342" s="13" t="str">
        <f t="shared" si="26"/>
        <v/>
      </c>
      <c r="L342" s="10" t="str">
        <f t="shared" si="27"/>
        <v/>
      </c>
      <c r="M342" s="14"/>
    </row>
    <row r="343" spans="1:13" x14ac:dyDescent="0.25">
      <c r="A343" s="7"/>
      <c r="B343" s="8"/>
      <c r="E343" s="11"/>
      <c r="H343" s="13"/>
      <c r="J343" s="13" t="str">
        <f t="shared" si="26"/>
        <v/>
      </c>
      <c r="L343" s="10" t="str">
        <f t="shared" si="27"/>
        <v/>
      </c>
      <c r="M343" s="14"/>
    </row>
    <row r="344" spans="1:13" x14ac:dyDescent="0.25">
      <c r="A344" s="7"/>
      <c r="B344" s="8"/>
      <c r="E344" s="11"/>
      <c r="H344" s="13"/>
      <c r="J344" s="13" t="str">
        <f t="shared" si="26"/>
        <v/>
      </c>
      <c r="L344" s="10" t="str">
        <f t="shared" si="27"/>
        <v/>
      </c>
      <c r="M344" s="14"/>
    </row>
    <row r="345" spans="1:13" x14ac:dyDescent="0.25">
      <c r="A345" s="7"/>
      <c r="B345" s="8"/>
      <c r="E345" s="11"/>
      <c r="H345" s="13"/>
      <c r="J345" s="13" t="str">
        <f t="shared" si="26"/>
        <v/>
      </c>
      <c r="L345" s="10" t="str">
        <f t="shared" si="27"/>
        <v/>
      </c>
      <c r="M345" s="14"/>
    </row>
    <row r="346" spans="1:13" x14ac:dyDescent="0.25">
      <c r="A346" s="15"/>
      <c r="B346" s="8"/>
      <c r="E346" s="11"/>
      <c r="H346" s="13"/>
      <c r="J346" s="13" t="str">
        <f t="shared" si="26"/>
        <v/>
      </c>
      <c r="L346" s="10" t="str">
        <f t="shared" si="27"/>
        <v/>
      </c>
      <c r="M346" s="14"/>
    </row>
    <row r="347" spans="1:13" x14ac:dyDescent="0.25">
      <c r="A347" s="15"/>
      <c r="B347" s="8"/>
      <c r="E347" s="11"/>
      <c r="H347" s="13"/>
      <c r="J347" s="13" t="str">
        <f t="shared" si="26"/>
        <v/>
      </c>
      <c r="L347" s="10" t="str">
        <f t="shared" si="27"/>
        <v/>
      </c>
      <c r="M347" s="14"/>
    </row>
    <row r="348" spans="1:13" x14ac:dyDescent="0.25">
      <c r="A348" s="15"/>
      <c r="B348" s="8"/>
      <c r="C348" s="16"/>
      <c r="E348" s="11"/>
      <c r="H348" s="13"/>
      <c r="J348" s="13" t="str">
        <f t="shared" si="26"/>
        <v/>
      </c>
      <c r="L348" s="10" t="str">
        <f t="shared" si="27"/>
        <v/>
      </c>
      <c r="M348" s="14"/>
    </row>
    <row r="349" spans="1:13" x14ac:dyDescent="0.25">
      <c r="A349" s="15"/>
      <c r="B349" s="8"/>
      <c r="E349" s="11"/>
      <c r="H349" s="13"/>
      <c r="J349" s="13" t="str">
        <f t="shared" si="26"/>
        <v/>
      </c>
      <c r="L349" s="10" t="str">
        <f t="shared" si="27"/>
        <v/>
      </c>
      <c r="M349" s="14"/>
    </row>
    <row r="350" spans="1:13" x14ac:dyDescent="0.25">
      <c r="A350" s="15"/>
      <c r="B350" s="8"/>
      <c r="E350" s="11"/>
      <c r="H350" s="13"/>
      <c r="J350" s="13" t="str">
        <f t="shared" si="26"/>
        <v/>
      </c>
      <c r="L350" s="10" t="str">
        <f t="shared" si="27"/>
        <v/>
      </c>
      <c r="M350" s="14"/>
    </row>
    <row r="351" spans="1:13" x14ac:dyDescent="0.25">
      <c r="A351" s="15"/>
      <c r="B351" s="8"/>
      <c r="E351" s="11"/>
      <c r="H351" s="13"/>
      <c r="J351" s="13" t="str">
        <f t="shared" si="26"/>
        <v/>
      </c>
      <c r="L351" s="10" t="str">
        <f t="shared" si="27"/>
        <v/>
      </c>
      <c r="M351" s="14"/>
    </row>
    <row r="352" spans="1:13" x14ac:dyDescent="0.25">
      <c r="A352" s="15"/>
      <c r="B352" s="8"/>
      <c r="E352" s="11"/>
      <c r="H352" s="13"/>
      <c r="J352" s="13" t="str">
        <f t="shared" si="26"/>
        <v/>
      </c>
      <c r="L352" s="10" t="str">
        <f t="shared" si="27"/>
        <v/>
      </c>
      <c r="M352" s="14"/>
    </row>
    <row r="353" spans="1:13" x14ac:dyDescent="0.25">
      <c r="A353" s="15"/>
      <c r="B353" s="8"/>
      <c r="E353" s="11"/>
      <c r="H353" s="13"/>
      <c r="J353" s="13" t="str">
        <f t="shared" si="26"/>
        <v/>
      </c>
      <c r="L353" s="10" t="str">
        <f t="shared" si="27"/>
        <v/>
      </c>
      <c r="M353" s="14"/>
    </row>
    <row r="354" spans="1:13" x14ac:dyDescent="0.25">
      <c r="A354" s="15"/>
      <c r="B354" s="8"/>
      <c r="E354" s="11"/>
      <c r="H354" s="13"/>
      <c r="J354" s="13" t="str">
        <f t="shared" si="26"/>
        <v/>
      </c>
      <c r="L354" s="10" t="str">
        <f t="shared" si="27"/>
        <v/>
      </c>
      <c r="M354" s="14"/>
    </row>
    <row r="355" spans="1:13" x14ac:dyDescent="0.25">
      <c r="A355" s="7"/>
      <c r="B355" s="8"/>
      <c r="E355" s="11"/>
      <c r="G355" s="10"/>
      <c r="H355" s="13"/>
      <c r="J355" s="13" t="str">
        <f t="shared" si="26"/>
        <v/>
      </c>
      <c r="L355" s="10" t="str">
        <f t="shared" si="27"/>
        <v/>
      </c>
      <c r="M355" s="14"/>
    </row>
    <row r="356" spans="1:13" x14ac:dyDescent="0.25">
      <c r="A356" s="7"/>
      <c r="B356" s="8"/>
      <c r="E356" s="11"/>
      <c r="H356" s="13"/>
      <c r="J356" s="13" t="str">
        <f t="shared" si="26"/>
        <v/>
      </c>
      <c r="L356" s="10" t="str">
        <f t="shared" si="27"/>
        <v/>
      </c>
      <c r="M356" s="14"/>
    </row>
    <row r="357" spans="1:13" x14ac:dyDescent="0.25">
      <c r="A357" s="7"/>
      <c r="B357" s="8"/>
      <c r="E357" s="11"/>
      <c r="H357" s="13"/>
      <c r="J357" s="13" t="str">
        <f t="shared" si="26"/>
        <v/>
      </c>
      <c r="L357" s="10" t="str">
        <f t="shared" si="27"/>
        <v/>
      </c>
      <c r="M357" s="14"/>
    </row>
    <row r="358" spans="1:13" x14ac:dyDescent="0.25">
      <c r="A358" s="7"/>
      <c r="B358" s="8"/>
      <c r="E358" s="11"/>
      <c r="H358" s="13"/>
      <c r="J358" s="13" t="str">
        <f t="shared" si="26"/>
        <v/>
      </c>
      <c r="L358" s="10" t="str">
        <f t="shared" si="27"/>
        <v/>
      </c>
      <c r="M358" s="14"/>
    </row>
    <row r="359" spans="1:13" x14ac:dyDescent="0.25">
      <c r="A359" s="7"/>
      <c r="B359" s="8"/>
      <c r="E359" s="11"/>
      <c r="H359" s="13"/>
      <c r="J359" s="13" t="str">
        <f t="shared" si="26"/>
        <v/>
      </c>
      <c r="L359" s="10" t="str">
        <f t="shared" si="27"/>
        <v/>
      </c>
      <c r="M359" s="14"/>
    </row>
    <row r="360" spans="1:13" x14ac:dyDescent="0.25">
      <c r="A360" s="7"/>
      <c r="B360" s="8"/>
      <c r="E360" s="11"/>
      <c r="H360" s="13"/>
      <c r="J360" s="13" t="str">
        <f t="shared" si="26"/>
        <v/>
      </c>
      <c r="L360" s="10" t="str">
        <f t="shared" si="27"/>
        <v/>
      </c>
      <c r="M360" s="14"/>
    </row>
    <row r="361" spans="1:13" x14ac:dyDescent="0.25">
      <c r="A361" s="7"/>
      <c r="B361" s="8"/>
      <c r="E361" s="11"/>
      <c r="H361" s="13"/>
      <c r="J361" s="13" t="str">
        <f t="shared" si="26"/>
        <v/>
      </c>
      <c r="L361" s="10" t="str">
        <f t="shared" si="27"/>
        <v/>
      </c>
      <c r="M361" s="14"/>
    </row>
    <row r="362" spans="1:13" x14ac:dyDescent="0.25">
      <c r="A362" s="7"/>
      <c r="B362" s="8"/>
      <c r="E362" s="11"/>
      <c r="H362" s="13"/>
      <c r="J362" s="13" t="str">
        <f t="shared" si="26"/>
        <v/>
      </c>
      <c r="L362" s="10" t="str">
        <f t="shared" si="27"/>
        <v/>
      </c>
      <c r="M362" s="14"/>
    </row>
    <row r="363" spans="1:13" x14ac:dyDescent="0.25">
      <c r="A363" s="15"/>
      <c r="B363" s="8"/>
      <c r="E363" s="11"/>
      <c r="H363" s="13"/>
      <c r="J363" s="13" t="str">
        <f t="shared" si="26"/>
        <v/>
      </c>
      <c r="L363" s="10" t="str">
        <f t="shared" si="27"/>
        <v/>
      </c>
      <c r="M363" s="14"/>
    </row>
    <row r="364" spans="1:13" x14ac:dyDescent="0.25">
      <c r="A364" s="15"/>
      <c r="B364" s="8"/>
      <c r="E364" s="11"/>
      <c r="H364" s="13"/>
      <c r="J364" s="13" t="str">
        <f t="shared" si="26"/>
        <v/>
      </c>
      <c r="L364" s="10" t="str">
        <f t="shared" si="27"/>
        <v/>
      </c>
      <c r="M364" s="14"/>
    </row>
    <row r="365" spans="1:13" x14ac:dyDescent="0.25">
      <c r="A365" s="15"/>
      <c r="B365" s="8"/>
      <c r="E365" s="11"/>
      <c r="H365" s="13"/>
      <c r="J365" s="13" t="str">
        <f t="shared" si="26"/>
        <v/>
      </c>
      <c r="L365" s="10" t="str">
        <f t="shared" si="27"/>
        <v/>
      </c>
      <c r="M365" s="14"/>
    </row>
    <row r="366" spans="1:13" x14ac:dyDescent="0.25">
      <c r="A366" s="15"/>
      <c r="B366" s="8"/>
      <c r="E366" s="11"/>
      <c r="H366" s="13"/>
      <c r="J366" s="13" t="str">
        <f t="shared" si="26"/>
        <v/>
      </c>
      <c r="L366" s="10" t="str">
        <f t="shared" si="27"/>
        <v/>
      </c>
      <c r="M366" s="14"/>
    </row>
    <row r="367" spans="1:13" x14ac:dyDescent="0.25">
      <c r="A367" s="15"/>
      <c r="B367" s="8"/>
      <c r="E367" s="11"/>
      <c r="H367" s="13"/>
      <c r="J367" s="13" t="str">
        <f t="shared" si="26"/>
        <v/>
      </c>
      <c r="L367" s="10" t="str">
        <f t="shared" si="27"/>
        <v/>
      </c>
      <c r="M367" s="14"/>
    </row>
    <row r="368" spans="1:13" x14ac:dyDescent="0.25">
      <c r="A368" s="7"/>
      <c r="B368" s="8"/>
      <c r="E368" s="11"/>
      <c r="H368" s="13"/>
      <c r="J368" s="13" t="str">
        <f t="shared" si="26"/>
        <v/>
      </c>
      <c r="L368" s="10" t="str">
        <f t="shared" si="27"/>
        <v/>
      </c>
      <c r="M368" s="14"/>
    </row>
    <row r="369" spans="1:13" x14ac:dyDescent="0.25">
      <c r="A369" s="7"/>
      <c r="B369" s="8"/>
      <c r="E369" s="11"/>
      <c r="H369" s="13"/>
      <c r="J369" s="13" t="str">
        <f t="shared" si="26"/>
        <v/>
      </c>
      <c r="L369" s="10" t="str">
        <f t="shared" si="27"/>
        <v/>
      </c>
      <c r="M369" s="14"/>
    </row>
    <row r="370" spans="1:13" x14ac:dyDescent="0.25">
      <c r="A370" s="7"/>
      <c r="B370" s="8"/>
      <c r="E370" s="11"/>
      <c r="H370" s="13"/>
      <c r="J370" s="13" t="str">
        <f t="shared" si="26"/>
        <v/>
      </c>
      <c r="L370" s="10" t="str">
        <f t="shared" si="27"/>
        <v/>
      </c>
      <c r="M370" s="14"/>
    </row>
    <row r="371" spans="1:13" x14ac:dyDescent="0.25">
      <c r="A371" s="7"/>
      <c r="B371" s="8"/>
      <c r="E371" s="11"/>
      <c r="H371" s="13"/>
      <c r="J371" s="13" t="str">
        <f t="shared" si="26"/>
        <v/>
      </c>
      <c r="L371" s="10" t="str">
        <f t="shared" si="27"/>
        <v/>
      </c>
      <c r="M371" s="14"/>
    </row>
    <row r="372" spans="1:13" x14ac:dyDescent="0.25">
      <c r="A372" s="7"/>
      <c r="B372" s="8"/>
      <c r="E372" s="11"/>
      <c r="H372" s="13"/>
      <c r="J372" s="13" t="str">
        <f t="shared" si="26"/>
        <v/>
      </c>
      <c r="L372" s="10" t="str">
        <f t="shared" si="27"/>
        <v/>
      </c>
      <c r="M372" s="14"/>
    </row>
    <row r="373" spans="1:13" x14ac:dyDescent="0.25">
      <c r="A373" s="7"/>
      <c r="B373" s="8"/>
      <c r="E373" s="11"/>
      <c r="H373" s="13"/>
      <c r="J373" s="13" t="str">
        <f t="shared" si="26"/>
        <v/>
      </c>
      <c r="L373" s="10" t="str">
        <f t="shared" si="27"/>
        <v/>
      </c>
      <c r="M373" s="14"/>
    </row>
    <row r="374" spans="1:13" x14ac:dyDescent="0.25">
      <c r="A374" s="7"/>
      <c r="B374" s="8"/>
      <c r="E374" s="11"/>
      <c r="H374" s="13"/>
      <c r="J374" s="13" t="str">
        <f t="shared" si="26"/>
        <v/>
      </c>
      <c r="L374" s="10" t="str">
        <f t="shared" si="27"/>
        <v/>
      </c>
      <c r="M374" s="14"/>
    </row>
    <row r="375" spans="1:13" x14ac:dyDescent="0.25">
      <c r="A375" s="7"/>
      <c r="B375" s="8"/>
      <c r="E375" s="11"/>
      <c r="H375" s="13"/>
      <c r="J375" s="13" t="str">
        <f t="shared" si="26"/>
        <v/>
      </c>
      <c r="L375" s="10" t="str">
        <f t="shared" si="27"/>
        <v/>
      </c>
      <c r="M375" s="14"/>
    </row>
    <row r="376" spans="1:13" x14ac:dyDescent="0.25">
      <c r="A376" s="7"/>
      <c r="B376" s="8"/>
      <c r="E376" s="11"/>
      <c r="H376" s="13"/>
      <c r="J376" s="13" t="str">
        <f t="shared" si="26"/>
        <v/>
      </c>
      <c r="L376" s="10" t="str">
        <f t="shared" si="27"/>
        <v/>
      </c>
      <c r="M376" s="14"/>
    </row>
    <row r="377" spans="1:13" x14ac:dyDescent="0.25">
      <c r="A377" s="7"/>
      <c r="B377" s="8"/>
      <c r="E377" s="11"/>
      <c r="H377" s="13"/>
      <c r="J377" s="13" t="str">
        <f t="shared" si="26"/>
        <v/>
      </c>
      <c r="L377" s="10" t="str">
        <f t="shared" si="27"/>
        <v/>
      </c>
      <c r="M377" s="14"/>
    </row>
    <row r="378" spans="1:13" x14ac:dyDescent="0.25">
      <c r="A378" s="7"/>
      <c r="B378" s="8"/>
      <c r="E378" s="11"/>
      <c r="H378" s="13"/>
      <c r="J378" s="13" t="str">
        <f t="shared" si="26"/>
        <v/>
      </c>
      <c r="L378" s="10" t="str">
        <f t="shared" si="27"/>
        <v/>
      </c>
      <c r="M378" s="14"/>
    </row>
    <row r="379" spans="1:13" x14ac:dyDescent="0.25">
      <c r="A379" s="7"/>
      <c r="B379" s="8"/>
      <c r="E379" s="11"/>
      <c r="H379" s="13"/>
      <c r="J379" s="13" t="str">
        <f t="shared" si="26"/>
        <v/>
      </c>
      <c r="L379" s="10" t="str">
        <f t="shared" si="27"/>
        <v/>
      </c>
      <c r="M379" s="14"/>
    </row>
    <row r="380" spans="1:13" x14ac:dyDescent="0.25">
      <c r="A380" s="7"/>
      <c r="B380" s="8"/>
      <c r="E380" s="11"/>
      <c r="H380" s="13"/>
      <c r="J380" s="13" t="str">
        <f t="shared" si="26"/>
        <v/>
      </c>
      <c r="L380" s="10" t="str">
        <f t="shared" si="27"/>
        <v/>
      </c>
      <c r="M380" s="14"/>
    </row>
    <row r="381" spans="1:13" x14ac:dyDescent="0.25">
      <c r="A381" s="7"/>
      <c r="B381" s="8"/>
      <c r="E381" s="11"/>
      <c r="H381" s="13"/>
      <c r="J381" s="13" t="str">
        <f t="shared" si="26"/>
        <v/>
      </c>
      <c r="L381" s="10" t="str">
        <f t="shared" si="27"/>
        <v/>
      </c>
      <c r="M381" s="14"/>
    </row>
    <row r="382" spans="1:13" x14ac:dyDescent="0.25">
      <c r="A382" s="7"/>
      <c r="B382" s="8"/>
      <c r="E382" s="11"/>
      <c r="H382" s="13"/>
      <c r="J382" s="13" t="str">
        <f t="shared" si="26"/>
        <v/>
      </c>
      <c r="L382" s="10" t="str">
        <f t="shared" si="27"/>
        <v/>
      </c>
      <c r="M382" s="14"/>
    </row>
    <row r="383" spans="1:13" x14ac:dyDescent="0.25">
      <c r="A383" s="7"/>
      <c r="B383" s="8"/>
      <c r="E383" s="11"/>
      <c r="H383" s="13"/>
      <c r="J383" s="13" t="str">
        <f t="shared" si="26"/>
        <v/>
      </c>
      <c r="L383" s="10" t="str">
        <f t="shared" si="27"/>
        <v/>
      </c>
      <c r="M383" s="14"/>
    </row>
    <row r="384" spans="1:13" x14ac:dyDescent="0.25">
      <c r="A384" s="7"/>
      <c r="B384" s="8"/>
      <c r="E384" s="11"/>
      <c r="H384" s="13"/>
      <c r="J384" s="13" t="str">
        <f t="shared" si="26"/>
        <v/>
      </c>
      <c r="L384" s="10" t="str">
        <f t="shared" si="27"/>
        <v/>
      </c>
      <c r="M384" s="14"/>
    </row>
    <row r="385" spans="1:13" x14ac:dyDescent="0.25">
      <c r="A385" s="2" t="s">
        <v>0</v>
      </c>
      <c r="B385" s="3" t="s">
        <v>1</v>
      </c>
      <c r="C385" s="4" t="s">
        <v>2</v>
      </c>
      <c r="D385" s="2" t="s">
        <v>3</v>
      </c>
      <c r="E385" s="5" t="s">
        <v>4</v>
      </c>
      <c r="F385" s="2" t="s">
        <v>5</v>
      </c>
      <c r="G385" s="6" t="s">
        <v>6</v>
      </c>
      <c r="H385" s="6" t="s">
        <v>7</v>
      </c>
      <c r="I385" s="6" t="s">
        <v>8</v>
      </c>
      <c r="J385" s="6" t="s">
        <v>9</v>
      </c>
      <c r="K385" s="2" t="s">
        <v>10</v>
      </c>
      <c r="L385" s="2" t="s">
        <v>11</v>
      </c>
      <c r="M385" s="3" t="s">
        <v>12</v>
      </c>
    </row>
    <row r="386" spans="1:13" x14ac:dyDescent="0.25">
      <c r="A386" s="7"/>
      <c r="B386" s="8"/>
      <c r="E386" s="11"/>
      <c r="H386" s="13"/>
      <c r="J386" s="13" t="str">
        <f>IF(E386="-",0,IF(I386="","",1-(I386/E386)))</f>
        <v/>
      </c>
      <c r="L386" s="10" t="str">
        <f>IF(F386="","",K386-F386)</f>
        <v/>
      </c>
      <c r="M386" s="14"/>
    </row>
    <row r="387" spans="1:13" x14ac:dyDescent="0.25">
      <c r="A387" s="7"/>
      <c r="B387" s="8"/>
      <c r="E387" s="11"/>
      <c r="H387" s="13"/>
      <c r="J387" s="13" t="str">
        <f t="shared" ref="J387:J432" si="28">IF(E387="-",0,IF(I387="","",1-(I387/E387)))</f>
        <v/>
      </c>
      <c r="L387" s="10" t="str">
        <f t="shared" ref="L387:L432" si="29">IF(F387="","",K387-F387)</f>
        <v/>
      </c>
      <c r="M387" s="14"/>
    </row>
    <row r="388" spans="1:13" x14ac:dyDescent="0.25">
      <c r="A388" s="7"/>
      <c r="B388" s="8"/>
      <c r="E388" s="11"/>
      <c r="H388" s="13"/>
      <c r="J388" s="13" t="str">
        <f t="shared" si="28"/>
        <v/>
      </c>
      <c r="L388" s="10" t="str">
        <f t="shared" si="29"/>
        <v/>
      </c>
      <c r="M388" s="14"/>
    </row>
    <row r="389" spans="1:13" x14ac:dyDescent="0.25">
      <c r="A389" s="7"/>
      <c r="B389" s="8"/>
      <c r="E389" s="11"/>
      <c r="H389" s="13"/>
      <c r="J389" s="13" t="str">
        <f t="shared" si="28"/>
        <v/>
      </c>
      <c r="L389" s="10" t="str">
        <f t="shared" si="29"/>
        <v/>
      </c>
      <c r="M389" s="14"/>
    </row>
    <row r="390" spans="1:13" x14ac:dyDescent="0.25">
      <c r="A390" s="7"/>
      <c r="B390" s="8"/>
      <c r="E390" s="11"/>
      <c r="H390" s="13"/>
      <c r="J390" s="13" t="str">
        <f t="shared" si="28"/>
        <v/>
      </c>
      <c r="L390" s="10" t="str">
        <f t="shared" si="29"/>
        <v/>
      </c>
      <c r="M390" s="14"/>
    </row>
    <row r="391" spans="1:13" x14ac:dyDescent="0.25">
      <c r="A391" s="7"/>
      <c r="B391" s="8"/>
      <c r="E391" s="11"/>
      <c r="H391" s="13"/>
      <c r="J391" s="13" t="str">
        <f t="shared" si="28"/>
        <v/>
      </c>
      <c r="L391" s="10" t="str">
        <f t="shared" si="29"/>
        <v/>
      </c>
      <c r="M391" s="14"/>
    </row>
    <row r="392" spans="1:13" x14ac:dyDescent="0.25">
      <c r="A392" s="7"/>
      <c r="B392" s="8"/>
      <c r="E392" s="11"/>
      <c r="H392" s="13"/>
      <c r="J392" s="13" t="str">
        <f t="shared" si="28"/>
        <v/>
      </c>
      <c r="L392" s="10" t="str">
        <f t="shared" si="29"/>
        <v/>
      </c>
      <c r="M392" s="14"/>
    </row>
    <row r="393" spans="1:13" x14ac:dyDescent="0.25">
      <c r="A393" s="7"/>
      <c r="B393" s="8"/>
      <c r="E393" s="11"/>
      <c r="H393" s="13"/>
      <c r="J393" s="13" t="str">
        <f t="shared" si="28"/>
        <v/>
      </c>
      <c r="L393" s="10" t="str">
        <f t="shared" si="29"/>
        <v/>
      </c>
      <c r="M393" s="14"/>
    </row>
    <row r="394" spans="1:13" x14ac:dyDescent="0.25">
      <c r="A394" s="15"/>
      <c r="B394" s="8"/>
      <c r="E394" s="11"/>
      <c r="H394" s="13"/>
      <c r="J394" s="13" t="str">
        <f t="shared" si="28"/>
        <v/>
      </c>
      <c r="L394" s="10" t="str">
        <f t="shared" si="29"/>
        <v/>
      </c>
      <c r="M394" s="14"/>
    </row>
    <row r="395" spans="1:13" x14ac:dyDescent="0.25">
      <c r="A395" s="15"/>
      <c r="B395" s="8"/>
      <c r="E395" s="11"/>
      <c r="H395" s="13"/>
      <c r="J395" s="13" t="str">
        <f t="shared" si="28"/>
        <v/>
      </c>
      <c r="L395" s="10" t="str">
        <f t="shared" si="29"/>
        <v/>
      </c>
      <c r="M395" s="14"/>
    </row>
    <row r="396" spans="1:13" x14ac:dyDescent="0.25">
      <c r="A396" s="15"/>
      <c r="B396" s="8"/>
      <c r="C396" s="16"/>
      <c r="E396" s="11"/>
      <c r="H396" s="13"/>
      <c r="J396" s="13" t="str">
        <f t="shared" si="28"/>
        <v/>
      </c>
      <c r="L396" s="10" t="str">
        <f t="shared" si="29"/>
        <v/>
      </c>
      <c r="M396" s="14"/>
    </row>
    <row r="397" spans="1:13" x14ac:dyDescent="0.25">
      <c r="A397" s="15"/>
      <c r="B397" s="8"/>
      <c r="E397" s="11"/>
      <c r="H397" s="13"/>
      <c r="J397" s="13" t="str">
        <f t="shared" si="28"/>
        <v/>
      </c>
      <c r="L397" s="10" t="str">
        <f t="shared" si="29"/>
        <v/>
      </c>
      <c r="M397" s="14"/>
    </row>
    <row r="398" spans="1:13" x14ac:dyDescent="0.25">
      <c r="A398" s="15"/>
      <c r="B398" s="8"/>
      <c r="E398" s="11"/>
      <c r="H398" s="13"/>
      <c r="J398" s="13" t="str">
        <f t="shared" si="28"/>
        <v/>
      </c>
      <c r="L398" s="10" t="str">
        <f t="shared" si="29"/>
        <v/>
      </c>
      <c r="M398" s="14"/>
    </row>
    <row r="399" spans="1:13" x14ac:dyDescent="0.25">
      <c r="A399" s="15"/>
      <c r="B399" s="8"/>
      <c r="E399" s="11"/>
      <c r="H399" s="13"/>
      <c r="J399" s="13" t="str">
        <f t="shared" si="28"/>
        <v/>
      </c>
      <c r="L399" s="10" t="str">
        <f t="shared" si="29"/>
        <v/>
      </c>
      <c r="M399" s="14"/>
    </row>
    <row r="400" spans="1:13" x14ac:dyDescent="0.25">
      <c r="A400" s="15"/>
      <c r="B400" s="8"/>
      <c r="E400" s="11"/>
      <c r="H400" s="13"/>
      <c r="J400" s="13" t="str">
        <f t="shared" si="28"/>
        <v/>
      </c>
      <c r="L400" s="10" t="str">
        <f t="shared" si="29"/>
        <v/>
      </c>
      <c r="M400" s="14"/>
    </row>
    <row r="401" spans="1:13" x14ac:dyDescent="0.25">
      <c r="A401" s="15"/>
      <c r="B401" s="8"/>
      <c r="E401" s="11"/>
      <c r="H401" s="13"/>
      <c r="J401" s="13" t="str">
        <f t="shared" si="28"/>
        <v/>
      </c>
      <c r="L401" s="10" t="str">
        <f t="shared" si="29"/>
        <v/>
      </c>
      <c r="M401" s="14"/>
    </row>
    <row r="402" spans="1:13" x14ac:dyDescent="0.25">
      <c r="A402" s="15"/>
      <c r="B402" s="8"/>
      <c r="E402" s="11"/>
      <c r="H402" s="13"/>
      <c r="J402" s="13" t="str">
        <f t="shared" si="28"/>
        <v/>
      </c>
      <c r="L402" s="10" t="str">
        <f t="shared" si="29"/>
        <v/>
      </c>
      <c r="M402" s="14"/>
    </row>
    <row r="403" spans="1:13" x14ac:dyDescent="0.25">
      <c r="A403" s="7"/>
      <c r="B403" s="8"/>
      <c r="E403" s="11"/>
      <c r="G403" s="10"/>
      <c r="H403" s="13"/>
      <c r="J403" s="13" t="str">
        <f t="shared" si="28"/>
        <v/>
      </c>
      <c r="L403" s="10" t="str">
        <f t="shared" si="29"/>
        <v/>
      </c>
      <c r="M403" s="14"/>
    </row>
    <row r="404" spans="1:13" x14ac:dyDescent="0.25">
      <c r="A404" s="7"/>
      <c r="B404" s="8"/>
      <c r="E404" s="11"/>
      <c r="H404" s="13"/>
      <c r="J404" s="13" t="str">
        <f t="shared" si="28"/>
        <v/>
      </c>
      <c r="L404" s="10" t="str">
        <f t="shared" si="29"/>
        <v/>
      </c>
      <c r="M404" s="14"/>
    </row>
    <row r="405" spans="1:13" x14ac:dyDescent="0.25">
      <c r="A405" s="7"/>
      <c r="B405" s="8"/>
      <c r="E405" s="11"/>
      <c r="H405" s="13"/>
      <c r="J405" s="13" t="str">
        <f t="shared" si="28"/>
        <v/>
      </c>
      <c r="L405" s="10" t="str">
        <f t="shared" si="29"/>
        <v/>
      </c>
      <c r="M405" s="14"/>
    </row>
    <row r="406" spans="1:13" x14ac:dyDescent="0.25">
      <c r="A406" s="7"/>
      <c r="B406" s="8"/>
      <c r="E406" s="11"/>
      <c r="H406" s="13"/>
      <c r="J406" s="13" t="str">
        <f t="shared" si="28"/>
        <v/>
      </c>
      <c r="L406" s="10" t="str">
        <f t="shared" si="29"/>
        <v/>
      </c>
      <c r="M406" s="14"/>
    </row>
    <row r="407" spans="1:13" x14ac:dyDescent="0.25">
      <c r="A407" s="7"/>
      <c r="B407" s="8"/>
      <c r="E407" s="11"/>
      <c r="H407" s="13"/>
      <c r="J407" s="13" t="str">
        <f t="shared" si="28"/>
        <v/>
      </c>
      <c r="L407" s="10" t="str">
        <f t="shared" si="29"/>
        <v/>
      </c>
      <c r="M407" s="14"/>
    </row>
    <row r="408" spans="1:13" x14ac:dyDescent="0.25">
      <c r="A408" s="7"/>
      <c r="B408" s="8"/>
      <c r="E408" s="11"/>
      <c r="H408" s="13"/>
      <c r="J408" s="13" t="str">
        <f t="shared" si="28"/>
        <v/>
      </c>
      <c r="L408" s="10" t="str">
        <f t="shared" si="29"/>
        <v/>
      </c>
      <c r="M408" s="14"/>
    </row>
    <row r="409" spans="1:13" x14ac:dyDescent="0.25">
      <c r="A409" s="7"/>
      <c r="B409" s="8"/>
      <c r="E409" s="11"/>
      <c r="H409" s="13"/>
      <c r="J409" s="13" t="str">
        <f t="shared" si="28"/>
        <v/>
      </c>
      <c r="L409" s="10" t="str">
        <f t="shared" si="29"/>
        <v/>
      </c>
      <c r="M409" s="14"/>
    </row>
    <row r="410" spans="1:13" x14ac:dyDescent="0.25">
      <c r="A410" s="7"/>
      <c r="B410" s="8"/>
      <c r="E410" s="11"/>
      <c r="H410" s="13"/>
      <c r="J410" s="13" t="str">
        <f t="shared" si="28"/>
        <v/>
      </c>
      <c r="L410" s="10" t="str">
        <f t="shared" si="29"/>
        <v/>
      </c>
      <c r="M410" s="14"/>
    </row>
    <row r="411" spans="1:13" x14ac:dyDescent="0.25">
      <c r="A411" s="15"/>
      <c r="B411" s="8"/>
      <c r="E411" s="11"/>
      <c r="H411" s="13"/>
      <c r="J411" s="13" t="str">
        <f t="shared" si="28"/>
        <v/>
      </c>
      <c r="L411" s="10" t="str">
        <f t="shared" si="29"/>
        <v/>
      </c>
      <c r="M411" s="14"/>
    </row>
    <row r="412" spans="1:13" x14ac:dyDescent="0.25">
      <c r="A412" s="15"/>
      <c r="B412" s="8"/>
      <c r="E412" s="11"/>
      <c r="H412" s="13"/>
      <c r="J412" s="13" t="str">
        <f t="shared" si="28"/>
        <v/>
      </c>
      <c r="L412" s="10" t="str">
        <f t="shared" si="29"/>
        <v/>
      </c>
      <c r="M412" s="14"/>
    </row>
    <row r="413" spans="1:13" x14ac:dyDescent="0.25">
      <c r="A413" s="15"/>
      <c r="B413" s="8"/>
      <c r="E413" s="11"/>
      <c r="H413" s="13"/>
      <c r="J413" s="13" t="str">
        <f t="shared" si="28"/>
        <v/>
      </c>
      <c r="L413" s="10" t="str">
        <f t="shared" si="29"/>
        <v/>
      </c>
      <c r="M413" s="14"/>
    </row>
    <row r="414" spans="1:13" x14ac:dyDescent="0.25">
      <c r="A414" s="15"/>
      <c r="B414" s="8"/>
      <c r="E414" s="11"/>
      <c r="H414" s="13"/>
      <c r="J414" s="13" t="str">
        <f t="shared" si="28"/>
        <v/>
      </c>
      <c r="L414" s="10" t="str">
        <f t="shared" si="29"/>
        <v/>
      </c>
      <c r="M414" s="14"/>
    </row>
    <row r="415" spans="1:13" x14ac:dyDescent="0.25">
      <c r="A415" s="15"/>
      <c r="B415" s="8"/>
      <c r="E415" s="11"/>
      <c r="H415" s="13"/>
      <c r="J415" s="13" t="str">
        <f t="shared" si="28"/>
        <v/>
      </c>
      <c r="L415" s="10" t="str">
        <f t="shared" si="29"/>
        <v/>
      </c>
      <c r="M415" s="14"/>
    </row>
    <row r="416" spans="1:13" x14ac:dyDescent="0.25">
      <c r="A416" s="7"/>
      <c r="B416" s="8"/>
      <c r="E416" s="11"/>
      <c r="H416" s="13"/>
      <c r="J416" s="13" t="str">
        <f t="shared" si="28"/>
        <v/>
      </c>
      <c r="L416" s="10" t="str">
        <f t="shared" si="29"/>
        <v/>
      </c>
      <c r="M416" s="14"/>
    </row>
    <row r="417" spans="1:13" x14ac:dyDescent="0.25">
      <c r="A417" s="7"/>
      <c r="B417" s="8"/>
      <c r="E417" s="11"/>
      <c r="H417" s="13"/>
      <c r="J417" s="13" t="str">
        <f t="shared" si="28"/>
        <v/>
      </c>
      <c r="L417" s="10" t="str">
        <f t="shared" si="29"/>
        <v/>
      </c>
      <c r="M417" s="14"/>
    </row>
    <row r="418" spans="1:13" x14ac:dyDescent="0.25">
      <c r="A418" s="7"/>
      <c r="B418" s="8"/>
      <c r="E418" s="11"/>
      <c r="H418" s="13"/>
      <c r="J418" s="13" t="str">
        <f t="shared" si="28"/>
        <v/>
      </c>
      <c r="L418" s="10" t="str">
        <f t="shared" si="29"/>
        <v/>
      </c>
      <c r="M418" s="14"/>
    </row>
    <row r="419" spans="1:13" x14ac:dyDescent="0.25">
      <c r="A419" s="7"/>
      <c r="B419" s="8"/>
      <c r="E419" s="11"/>
      <c r="H419" s="13"/>
      <c r="J419" s="13" t="str">
        <f t="shared" si="28"/>
        <v/>
      </c>
      <c r="L419" s="10" t="str">
        <f t="shared" si="29"/>
        <v/>
      </c>
      <c r="M419" s="14"/>
    </row>
    <row r="420" spans="1:13" x14ac:dyDescent="0.25">
      <c r="A420" s="7"/>
      <c r="B420" s="8"/>
      <c r="E420" s="11"/>
      <c r="H420" s="13"/>
      <c r="J420" s="13" t="str">
        <f t="shared" si="28"/>
        <v/>
      </c>
      <c r="L420" s="10" t="str">
        <f t="shared" si="29"/>
        <v/>
      </c>
      <c r="M420" s="14"/>
    </row>
    <row r="421" spans="1:13" x14ac:dyDescent="0.25">
      <c r="A421" s="7"/>
      <c r="B421" s="8"/>
      <c r="E421" s="11"/>
      <c r="H421" s="13"/>
      <c r="J421" s="13" t="str">
        <f t="shared" si="28"/>
        <v/>
      </c>
      <c r="L421" s="10" t="str">
        <f t="shared" si="29"/>
        <v/>
      </c>
      <c r="M421" s="14"/>
    </row>
    <row r="422" spans="1:13" x14ac:dyDescent="0.25">
      <c r="A422" s="7"/>
      <c r="B422" s="8"/>
      <c r="E422" s="11"/>
      <c r="H422" s="13"/>
      <c r="J422" s="13" t="str">
        <f t="shared" si="28"/>
        <v/>
      </c>
      <c r="L422" s="10" t="str">
        <f t="shared" si="29"/>
        <v/>
      </c>
      <c r="M422" s="14"/>
    </row>
    <row r="423" spans="1:13" x14ac:dyDescent="0.25">
      <c r="A423" s="7"/>
      <c r="B423" s="8"/>
      <c r="E423" s="11"/>
      <c r="H423" s="13"/>
      <c r="J423" s="13" t="str">
        <f t="shared" si="28"/>
        <v/>
      </c>
      <c r="L423" s="10" t="str">
        <f t="shared" si="29"/>
        <v/>
      </c>
      <c r="M423" s="14"/>
    </row>
    <row r="424" spans="1:13" x14ac:dyDescent="0.25">
      <c r="A424" s="7"/>
      <c r="B424" s="8"/>
      <c r="E424" s="11"/>
      <c r="H424" s="13"/>
      <c r="J424" s="13" t="str">
        <f t="shared" si="28"/>
        <v/>
      </c>
      <c r="L424" s="10" t="str">
        <f t="shared" si="29"/>
        <v/>
      </c>
      <c r="M424" s="14"/>
    </row>
    <row r="425" spans="1:13" x14ac:dyDescent="0.25">
      <c r="A425" s="7"/>
      <c r="B425" s="8"/>
      <c r="E425" s="11"/>
      <c r="H425" s="13"/>
      <c r="J425" s="13" t="str">
        <f t="shared" si="28"/>
        <v/>
      </c>
      <c r="L425" s="10" t="str">
        <f t="shared" si="29"/>
        <v/>
      </c>
      <c r="M425" s="14"/>
    </row>
    <row r="426" spans="1:13" x14ac:dyDescent="0.25">
      <c r="A426" s="7"/>
      <c r="B426" s="8"/>
      <c r="E426" s="11"/>
      <c r="H426" s="13"/>
      <c r="J426" s="13" t="str">
        <f t="shared" si="28"/>
        <v/>
      </c>
      <c r="L426" s="10" t="str">
        <f t="shared" si="29"/>
        <v/>
      </c>
      <c r="M426" s="14"/>
    </row>
    <row r="427" spans="1:13" x14ac:dyDescent="0.25">
      <c r="A427" s="7"/>
      <c r="B427" s="8"/>
      <c r="E427" s="11"/>
      <c r="H427" s="13"/>
      <c r="J427" s="13" t="str">
        <f t="shared" si="28"/>
        <v/>
      </c>
      <c r="L427" s="10" t="str">
        <f t="shared" si="29"/>
        <v/>
      </c>
      <c r="M427" s="14"/>
    </row>
    <row r="428" spans="1:13" x14ac:dyDescent="0.25">
      <c r="A428" s="7"/>
      <c r="B428" s="8"/>
      <c r="E428" s="11"/>
      <c r="H428" s="13"/>
      <c r="J428" s="13" t="str">
        <f t="shared" si="28"/>
        <v/>
      </c>
      <c r="L428" s="10" t="str">
        <f t="shared" si="29"/>
        <v/>
      </c>
      <c r="M428" s="14"/>
    </row>
    <row r="429" spans="1:13" x14ac:dyDescent="0.25">
      <c r="A429" s="7"/>
      <c r="B429" s="8"/>
      <c r="E429" s="11"/>
      <c r="H429" s="13"/>
      <c r="J429" s="13" t="str">
        <f t="shared" si="28"/>
        <v/>
      </c>
      <c r="L429" s="10" t="str">
        <f t="shared" si="29"/>
        <v/>
      </c>
      <c r="M429" s="14"/>
    </row>
    <row r="430" spans="1:13" x14ac:dyDescent="0.25">
      <c r="A430" s="7"/>
      <c r="B430" s="8"/>
      <c r="E430" s="11"/>
      <c r="H430" s="13"/>
      <c r="J430" s="13" t="str">
        <f t="shared" si="28"/>
        <v/>
      </c>
      <c r="L430" s="10" t="str">
        <f t="shared" si="29"/>
        <v/>
      </c>
      <c r="M430" s="14"/>
    </row>
    <row r="431" spans="1:13" x14ac:dyDescent="0.25">
      <c r="A431" s="7"/>
      <c r="B431" s="8"/>
      <c r="E431" s="11"/>
      <c r="H431" s="13"/>
      <c r="J431" s="13" t="str">
        <f t="shared" si="28"/>
        <v/>
      </c>
      <c r="L431" s="10" t="str">
        <f t="shared" si="29"/>
        <v/>
      </c>
      <c r="M431" s="14"/>
    </row>
    <row r="432" spans="1:13" x14ac:dyDescent="0.25">
      <c r="A432" s="7"/>
      <c r="B432" s="8"/>
      <c r="E432" s="11"/>
      <c r="H432" s="13"/>
      <c r="J432" s="13" t="str">
        <f t="shared" si="28"/>
        <v/>
      </c>
      <c r="L432" s="10" t="str">
        <f t="shared" si="29"/>
        <v/>
      </c>
      <c r="M432" s="14"/>
    </row>
    <row r="433" spans="1:13" x14ac:dyDescent="0.25">
      <c r="A433" s="2" t="s">
        <v>0</v>
      </c>
      <c r="B433" s="3" t="s">
        <v>1</v>
      </c>
      <c r="C433" s="4" t="s">
        <v>2</v>
      </c>
      <c r="D433" s="2" t="s">
        <v>3</v>
      </c>
      <c r="E433" s="5" t="s">
        <v>4</v>
      </c>
      <c r="F433" s="2" t="s">
        <v>5</v>
      </c>
      <c r="G433" s="6" t="s">
        <v>6</v>
      </c>
      <c r="H433" s="6" t="s">
        <v>7</v>
      </c>
      <c r="I433" s="6" t="s">
        <v>8</v>
      </c>
      <c r="J433" s="6" t="s">
        <v>9</v>
      </c>
      <c r="K433" s="2" t="s">
        <v>10</v>
      </c>
      <c r="L433" s="2" t="s">
        <v>11</v>
      </c>
      <c r="M433" s="3" t="s">
        <v>12</v>
      </c>
    </row>
    <row r="434" spans="1:13" x14ac:dyDescent="0.25">
      <c r="A434" s="7"/>
      <c r="B434" s="8"/>
      <c r="E434" s="11"/>
      <c r="H434" s="13"/>
      <c r="J434" s="13" t="str">
        <f>IF(E434="-",0,IF(I434="","",1-(I434/E434)))</f>
        <v/>
      </c>
      <c r="L434" s="10" t="str">
        <f>IF(F434="","",K434-F434)</f>
        <v/>
      </c>
      <c r="M434" s="14"/>
    </row>
    <row r="435" spans="1:13" x14ac:dyDescent="0.25">
      <c r="A435" s="7"/>
      <c r="B435" s="8"/>
      <c r="E435" s="11"/>
      <c r="H435" s="13"/>
      <c r="J435" s="13" t="str">
        <f t="shared" ref="J435:J480" si="30">IF(E435="-",0,IF(I435="","",1-(I435/E435)))</f>
        <v/>
      </c>
      <c r="L435" s="10" t="str">
        <f t="shared" ref="L435:L480" si="31">IF(F435="","",K435-F435)</f>
        <v/>
      </c>
      <c r="M435" s="14"/>
    </row>
    <row r="436" spans="1:13" x14ac:dyDescent="0.25">
      <c r="A436" s="7"/>
      <c r="B436" s="8"/>
      <c r="E436" s="11"/>
      <c r="H436" s="13"/>
      <c r="J436" s="13" t="str">
        <f t="shared" si="30"/>
        <v/>
      </c>
      <c r="L436" s="10" t="str">
        <f t="shared" si="31"/>
        <v/>
      </c>
      <c r="M436" s="14"/>
    </row>
    <row r="437" spans="1:13" x14ac:dyDescent="0.25">
      <c r="A437" s="7"/>
      <c r="B437" s="8"/>
      <c r="E437" s="11"/>
      <c r="H437" s="13"/>
      <c r="J437" s="13" t="str">
        <f t="shared" si="30"/>
        <v/>
      </c>
      <c r="L437" s="10" t="str">
        <f t="shared" si="31"/>
        <v/>
      </c>
      <c r="M437" s="14"/>
    </row>
    <row r="438" spans="1:13" x14ac:dyDescent="0.25">
      <c r="A438" s="7"/>
      <c r="B438" s="8"/>
      <c r="E438" s="11"/>
      <c r="H438" s="13"/>
      <c r="J438" s="13" t="str">
        <f t="shared" si="30"/>
        <v/>
      </c>
      <c r="L438" s="10" t="str">
        <f t="shared" si="31"/>
        <v/>
      </c>
      <c r="M438" s="14"/>
    </row>
    <row r="439" spans="1:13" x14ac:dyDescent="0.25">
      <c r="A439" s="7"/>
      <c r="B439" s="8"/>
      <c r="E439" s="11"/>
      <c r="H439" s="13"/>
      <c r="J439" s="13" t="str">
        <f t="shared" si="30"/>
        <v/>
      </c>
      <c r="L439" s="10" t="str">
        <f t="shared" si="31"/>
        <v/>
      </c>
      <c r="M439" s="14"/>
    </row>
    <row r="440" spans="1:13" x14ac:dyDescent="0.25">
      <c r="A440" s="7"/>
      <c r="B440" s="8"/>
      <c r="E440" s="11"/>
      <c r="H440" s="13"/>
      <c r="J440" s="13" t="str">
        <f t="shared" si="30"/>
        <v/>
      </c>
      <c r="L440" s="10" t="str">
        <f t="shared" si="31"/>
        <v/>
      </c>
      <c r="M440" s="14"/>
    </row>
    <row r="441" spans="1:13" x14ac:dyDescent="0.25">
      <c r="A441" s="7"/>
      <c r="B441" s="8"/>
      <c r="E441" s="11"/>
      <c r="H441" s="13"/>
      <c r="J441" s="13" t="str">
        <f t="shared" si="30"/>
        <v/>
      </c>
      <c r="L441" s="10" t="str">
        <f t="shared" si="31"/>
        <v/>
      </c>
      <c r="M441" s="14"/>
    </row>
    <row r="442" spans="1:13" x14ac:dyDescent="0.25">
      <c r="A442" s="15"/>
      <c r="B442" s="8"/>
      <c r="E442" s="11"/>
      <c r="H442" s="13"/>
      <c r="J442" s="13" t="str">
        <f t="shared" si="30"/>
        <v/>
      </c>
      <c r="L442" s="10" t="str">
        <f t="shared" si="31"/>
        <v/>
      </c>
      <c r="M442" s="14"/>
    </row>
    <row r="443" spans="1:13" x14ac:dyDescent="0.25">
      <c r="A443" s="15"/>
      <c r="B443" s="8"/>
      <c r="E443" s="11"/>
      <c r="H443" s="13"/>
      <c r="J443" s="13" t="str">
        <f t="shared" si="30"/>
        <v/>
      </c>
      <c r="L443" s="10" t="str">
        <f t="shared" si="31"/>
        <v/>
      </c>
      <c r="M443" s="14"/>
    </row>
    <row r="444" spans="1:13" x14ac:dyDescent="0.25">
      <c r="A444" s="15"/>
      <c r="B444" s="8"/>
      <c r="C444" s="16"/>
      <c r="E444" s="11"/>
      <c r="H444" s="13"/>
      <c r="J444" s="13" t="str">
        <f t="shared" si="30"/>
        <v/>
      </c>
      <c r="L444" s="10" t="str">
        <f t="shared" si="31"/>
        <v/>
      </c>
      <c r="M444" s="14"/>
    </row>
    <row r="445" spans="1:13" x14ac:dyDescent="0.25">
      <c r="A445" s="15"/>
      <c r="B445" s="8"/>
      <c r="E445" s="11"/>
      <c r="H445" s="13"/>
      <c r="J445" s="13" t="str">
        <f t="shared" si="30"/>
        <v/>
      </c>
      <c r="L445" s="10" t="str">
        <f t="shared" si="31"/>
        <v/>
      </c>
      <c r="M445" s="14"/>
    </row>
    <row r="446" spans="1:13" x14ac:dyDescent="0.25">
      <c r="A446" s="15"/>
      <c r="B446" s="8"/>
      <c r="E446" s="11"/>
      <c r="H446" s="13"/>
      <c r="J446" s="13" t="str">
        <f t="shared" si="30"/>
        <v/>
      </c>
      <c r="L446" s="10" t="str">
        <f t="shared" si="31"/>
        <v/>
      </c>
      <c r="M446" s="14"/>
    </row>
    <row r="447" spans="1:13" x14ac:dyDescent="0.25">
      <c r="A447" s="15"/>
      <c r="B447" s="8"/>
      <c r="E447" s="11"/>
      <c r="H447" s="13"/>
      <c r="J447" s="13" t="str">
        <f t="shared" si="30"/>
        <v/>
      </c>
      <c r="L447" s="10" t="str">
        <f t="shared" si="31"/>
        <v/>
      </c>
      <c r="M447" s="14"/>
    </row>
    <row r="448" spans="1:13" x14ac:dyDescent="0.25">
      <c r="A448" s="15"/>
      <c r="B448" s="8"/>
      <c r="E448" s="11"/>
      <c r="H448" s="13"/>
      <c r="J448" s="13" t="str">
        <f t="shared" si="30"/>
        <v/>
      </c>
      <c r="L448" s="10" t="str">
        <f t="shared" si="31"/>
        <v/>
      </c>
      <c r="M448" s="14"/>
    </row>
    <row r="449" spans="1:13" x14ac:dyDescent="0.25">
      <c r="A449" s="15"/>
      <c r="B449" s="8"/>
      <c r="E449" s="11"/>
      <c r="H449" s="13"/>
      <c r="J449" s="13" t="str">
        <f t="shared" si="30"/>
        <v/>
      </c>
      <c r="L449" s="10" t="str">
        <f t="shared" si="31"/>
        <v/>
      </c>
      <c r="M449" s="14"/>
    </row>
    <row r="450" spans="1:13" x14ac:dyDescent="0.25">
      <c r="A450" s="15"/>
      <c r="B450" s="8"/>
      <c r="E450" s="11"/>
      <c r="H450" s="13"/>
      <c r="J450" s="13" t="str">
        <f t="shared" si="30"/>
        <v/>
      </c>
      <c r="L450" s="10" t="str">
        <f t="shared" si="31"/>
        <v/>
      </c>
      <c r="M450" s="14"/>
    </row>
    <row r="451" spans="1:13" x14ac:dyDescent="0.25">
      <c r="A451" s="7"/>
      <c r="B451" s="8"/>
      <c r="E451" s="11"/>
      <c r="G451" s="10"/>
      <c r="H451" s="13"/>
      <c r="J451" s="13" t="str">
        <f t="shared" si="30"/>
        <v/>
      </c>
      <c r="L451" s="10" t="str">
        <f t="shared" si="31"/>
        <v/>
      </c>
      <c r="M451" s="14"/>
    </row>
    <row r="452" spans="1:13" x14ac:dyDescent="0.25">
      <c r="A452" s="7"/>
      <c r="B452" s="8"/>
      <c r="E452" s="11"/>
      <c r="H452" s="13"/>
      <c r="J452" s="13" t="str">
        <f t="shared" si="30"/>
        <v/>
      </c>
      <c r="L452" s="10" t="str">
        <f t="shared" si="31"/>
        <v/>
      </c>
      <c r="M452" s="14"/>
    </row>
    <row r="453" spans="1:13" x14ac:dyDescent="0.25">
      <c r="A453" s="7"/>
      <c r="B453" s="8"/>
      <c r="E453" s="11"/>
      <c r="H453" s="13"/>
      <c r="J453" s="13" t="str">
        <f t="shared" si="30"/>
        <v/>
      </c>
      <c r="L453" s="10" t="str">
        <f t="shared" si="31"/>
        <v/>
      </c>
      <c r="M453" s="14"/>
    </row>
    <row r="454" spans="1:13" x14ac:dyDescent="0.25">
      <c r="A454" s="7"/>
      <c r="B454" s="8"/>
      <c r="E454" s="11"/>
      <c r="H454" s="13"/>
      <c r="J454" s="13" t="str">
        <f t="shared" si="30"/>
        <v/>
      </c>
      <c r="L454" s="10" t="str">
        <f t="shared" si="31"/>
        <v/>
      </c>
      <c r="M454" s="14"/>
    </row>
    <row r="455" spans="1:13" x14ac:dyDescent="0.25">
      <c r="A455" s="7"/>
      <c r="B455" s="8"/>
      <c r="E455" s="11"/>
      <c r="H455" s="13"/>
      <c r="J455" s="13" t="str">
        <f t="shared" si="30"/>
        <v/>
      </c>
      <c r="L455" s="10" t="str">
        <f t="shared" si="31"/>
        <v/>
      </c>
      <c r="M455" s="14"/>
    </row>
    <row r="456" spans="1:13" x14ac:dyDescent="0.25">
      <c r="A456" s="7"/>
      <c r="B456" s="8"/>
      <c r="E456" s="11"/>
      <c r="H456" s="13"/>
      <c r="J456" s="13" t="str">
        <f t="shared" si="30"/>
        <v/>
      </c>
      <c r="L456" s="10" t="str">
        <f t="shared" si="31"/>
        <v/>
      </c>
      <c r="M456" s="14"/>
    </row>
    <row r="457" spans="1:13" x14ac:dyDescent="0.25">
      <c r="A457" s="7"/>
      <c r="B457" s="8"/>
      <c r="E457" s="11"/>
      <c r="H457" s="13"/>
      <c r="J457" s="13" t="str">
        <f t="shared" si="30"/>
        <v/>
      </c>
      <c r="L457" s="10" t="str">
        <f t="shared" si="31"/>
        <v/>
      </c>
      <c r="M457" s="14"/>
    </row>
    <row r="458" spans="1:13" x14ac:dyDescent="0.25">
      <c r="A458" s="7"/>
      <c r="B458" s="8"/>
      <c r="E458" s="11"/>
      <c r="H458" s="13"/>
      <c r="J458" s="13" t="str">
        <f t="shared" si="30"/>
        <v/>
      </c>
      <c r="L458" s="10" t="str">
        <f t="shared" si="31"/>
        <v/>
      </c>
      <c r="M458" s="14"/>
    </row>
    <row r="459" spans="1:13" x14ac:dyDescent="0.25">
      <c r="A459" s="15"/>
      <c r="B459" s="8"/>
      <c r="E459" s="11"/>
      <c r="H459" s="13"/>
      <c r="J459" s="13" t="str">
        <f t="shared" si="30"/>
        <v/>
      </c>
      <c r="L459" s="10" t="str">
        <f t="shared" si="31"/>
        <v/>
      </c>
      <c r="M459" s="14"/>
    </row>
    <row r="460" spans="1:13" x14ac:dyDescent="0.25">
      <c r="A460" s="15"/>
      <c r="B460" s="8"/>
      <c r="E460" s="11"/>
      <c r="H460" s="13"/>
      <c r="J460" s="13" t="str">
        <f t="shared" si="30"/>
        <v/>
      </c>
      <c r="L460" s="10" t="str">
        <f t="shared" si="31"/>
        <v/>
      </c>
      <c r="M460" s="14"/>
    </row>
    <row r="461" spans="1:13" x14ac:dyDescent="0.25">
      <c r="A461" s="15"/>
      <c r="B461" s="8"/>
      <c r="E461" s="11"/>
      <c r="H461" s="13"/>
      <c r="J461" s="13" t="str">
        <f t="shared" si="30"/>
        <v/>
      </c>
      <c r="L461" s="10" t="str">
        <f t="shared" si="31"/>
        <v/>
      </c>
      <c r="M461" s="14"/>
    </row>
    <row r="462" spans="1:13" x14ac:dyDescent="0.25">
      <c r="A462" s="15"/>
      <c r="B462" s="8"/>
      <c r="E462" s="11"/>
      <c r="H462" s="13"/>
      <c r="J462" s="13" t="str">
        <f t="shared" si="30"/>
        <v/>
      </c>
      <c r="L462" s="10" t="str">
        <f t="shared" si="31"/>
        <v/>
      </c>
      <c r="M462" s="14"/>
    </row>
    <row r="463" spans="1:13" x14ac:dyDescent="0.25">
      <c r="A463" s="15"/>
      <c r="B463" s="8"/>
      <c r="E463" s="11"/>
      <c r="H463" s="13"/>
      <c r="J463" s="13" t="str">
        <f t="shared" si="30"/>
        <v/>
      </c>
      <c r="L463" s="10" t="str">
        <f t="shared" si="31"/>
        <v/>
      </c>
      <c r="M463" s="14"/>
    </row>
    <row r="464" spans="1:13" x14ac:dyDescent="0.25">
      <c r="A464" s="7"/>
      <c r="B464" s="8"/>
      <c r="E464" s="11"/>
      <c r="H464" s="13"/>
      <c r="J464" s="13" t="str">
        <f t="shared" si="30"/>
        <v/>
      </c>
      <c r="L464" s="10" t="str">
        <f t="shared" si="31"/>
        <v/>
      </c>
      <c r="M464" s="14"/>
    </row>
    <row r="465" spans="1:13" x14ac:dyDescent="0.25">
      <c r="A465" s="7"/>
      <c r="B465" s="8"/>
      <c r="E465" s="11"/>
      <c r="H465" s="13"/>
      <c r="J465" s="13" t="str">
        <f t="shared" si="30"/>
        <v/>
      </c>
      <c r="L465" s="10" t="str">
        <f t="shared" si="31"/>
        <v/>
      </c>
      <c r="M465" s="14"/>
    </row>
    <row r="466" spans="1:13" x14ac:dyDescent="0.25">
      <c r="A466" s="7"/>
      <c r="B466" s="8"/>
      <c r="E466" s="11"/>
      <c r="H466" s="13"/>
      <c r="J466" s="13" t="str">
        <f t="shared" si="30"/>
        <v/>
      </c>
      <c r="L466" s="10" t="str">
        <f t="shared" si="31"/>
        <v/>
      </c>
      <c r="M466" s="14"/>
    </row>
    <row r="467" spans="1:13" x14ac:dyDescent="0.25">
      <c r="A467" s="7"/>
      <c r="B467" s="8"/>
      <c r="E467" s="11"/>
      <c r="H467" s="13"/>
      <c r="J467" s="13" t="str">
        <f t="shared" si="30"/>
        <v/>
      </c>
      <c r="L467" s="10" t="str">
        <f t="shared" si="31"/>
        <v/>
      </c>
      <c r="M467" s="14"/>
    </row>
    <row r="468" spans="1:13" x14ac:dyDescent="0.25">
      <c r="A468" s="7"/>
      <c r="B468" s="8"/>
      <c r="E468" s="11"/>
      <c r="H468" s="13"/>
      <c r="J468" s="13" t="str">
        <f t="shared" si="30"/>
        <v/>
      </c>
      <c r="L468" s="10" t="str">
        <f t="shared" si="31"/>
        <v/>
      </c>
      <c r="M468" s="14"/>
    </row>
    <row r="469" spans="1:13" x14ac:dyDescent="0.25">
      <c r="A469" s="7"/>
      <c r="B469" s="8"/>
      <c r="E469" s="11"/>
      <c r="H469" s="13"/>
      <c r="J469" s="13" t="str">
        <f t="shared" si="30"/>
        <v/>
      </c>
      <c r="L469" s="10" t="str">
        <f t="shared" si="31"/>
        <v/>
      </c>
      <c r="M469" s="14"/>
    </row>
    <row r="470" spans="1:13" x14ac:dyDescent="0.25">
      <c r="A470" s="7"/>
      <c r="B470" s="8"/>
      <c r="E470" s="11"/>
      <c r="H470" s="13"/>
      <c r="J470" s="13" t="str">
        <f t="shared" si="30"/>
        <v/>
      </c>
      <c r="L470" s="10" t="str">
        <f t="shared" si="31"/>
        <v/>
      </c>
      <c r="M470" s="14"/>
    </row>
    <row r="471" spans="1:13" x14ac:dyDescent="0.25">
      <c r="A471" s="7"/>
      <c r="B471" s="8"/>
      <c r="E471" s="11"/>
      <c r="H471" s="13"/>
      <c r="J471" s="13" t="str">
        <f t="shared" si="30"/>
        <v/>
      </c>
      <c r="L471" s="10" t="str">
        <f t="shared" si="31"/>
        <v/>
      </c>
      <c r="M471" s="14"/>
    </row>
    <row r="472" spans="1:13" x14ac:dyDescent="0.25">
      <c r="A472" s="7"/>
      <c r="B472" s="8"/>
      <c r="E472" s="11"/>
      <c r="H472" s="13"/>
      <c r="J472" s="13" t="str">
        <f t="shared" si="30"/>
        <v/>
      </c>
      <c r="L472" s="10" t="str">
        <f t="shared" si="31"/>
        <v/>
      </c>
      <c r="M472" s="14"/>
    </row>
    <row r="473" spans="1:13" x14ac:dyDescent="0.25">
      <c r="A473" s="7"/>
      <c r="B473" s="8"/>
      <c r="E473" s="11"/>
      <c r="H473" s="13"/>
      <c r="J473" s="13" t="str">
        <f t="shared" si="30"/>
        <v/>
      </c>
      <c r="L473" s="10" t="str">
        <f t="shared" si="31"/>
        <v/>
      </c>
      <c r="M473" s="14"/>
    </row>
    <row r="474" spans="1:13" x14ac:dyDescent="0.25">
      <c r="A474" s="7"/>
      <c r="B474" s="8"/>
      <c r="E474" s="11"/>
      <c r="H474" s="13"/>
      <c r="J474" s="13" t="str">
        <f t="shared" si="30"/>
        <v/>
      </c>
      <c r="L474" s="10" t="str">
        <f t="shared" si="31"/>
        <v/>
      </c>
      <c r="M474" s="14"/>
    </row>
    <row r="475" spans="1:13" x14ac:dyDescent="0.25">
      <c r="A475" s="7"/>
      <c r="B475" s="8"/>
      <c r="E475" s="11"/>
      <c r="H475" s="13"/>
      <c r="J475" s="13" t="str">
        <f t="shared" si="30"/>
        <v/>
      </c>
      <c r="L475" s="10" t="str">
        <f t="shared" si="31"/>
        <v/>
      </c>
      <c r="M475" s="14"/>
    </row>
    <row r="476" spans="1:13" x14ac:dyDescent="0.25">
      <c r="A476" s="7"/>
      <c r="B476" s="8"/>
      <c r="E476" s="11"/>
      <c r="H476" s="13"/>
      <c r="J476" s="13" t="str">
        <f t="shared" si="30"/>
        <v/>
      </c>
      <c r="L476" s="10" t="str">
        <f t="shared" si="31"/>
        <v/>
      </c>
      <c r="M476" s="14"/>
    </row>
    <row r="477" spans="1:13" x14ac:dyDescent="0.25">
      <c r="A477" s="7"/>
      <c r="B477" s="8"/>
      <c r="E477" s="11"/>
      <c r="H477" s="13"/>
      <c r="J477" s="13" t="str">
        <f t="shared" si="30"/>
        <v/>
      </c>
      <c r="L477" s="10" t="str">
        <f t="shared" si="31"/>
        <v/>
      </c>
      <c r="M477" s="14"/>
    </row>
    <row r="478" spans="1:13" x14ac:dyDescent="0.25">
      <c r="A478" s="7"/>
      <c r="B478" s="8"/>
      <c r="E478" s="11"/>
      <c r="H478" s="13"/>
      <c r="J478" s="13" t="str">
        <f t="shared" si="30"/>
        <v/>
      </c>
      <c r="L478" s="10" t="str">
        <f t="shared" si="31"/>
        <v/>
      </c>
      <c r="M478" s="14"/>
    </row>
    <row r="479" spans="1:13" x14ac:dyDescent="0.25">
      <c r="A479" s="7"/>
      <c r="B479" s="8"/>
      <c r="E479" s="11"/>
      <c r="H479" s="13"/>
      <c r="J479" s="13" t="str">
        <f t="shared" si="30"/>
        <v/>
      </c>
      <c r="L479" s="10" t="str">
        <f t="shared" si="31"/>
        <v/>
      </c>
      <c r="M479" s="14"/>
    </row>
    <row r="480" spans="1:13" x14ac:dyDescent="0.25">
      <c r="A480" s="7"/>
      <c r="B480" s="8"/>
      <c r="E480" s="11"/>
      <c r="H480" s="13"/>
      <c r="J480" s="13" t="str">
        <f t="shared" si="30"/>
        <v/>
      </c>
      <c r="L480" s="10" t="str">
        <f t="shared" si="31"/>
        <v/>
      </c>
      <c r="M480" s="14"/>
    </row>
    <row r="481" spans="1:13" x14ac:dyDescent="0.25">
      <c r="A481" s="2" t="s">
        <v>0</v>
      </c>
      <c r="B481" s="3" t="s">
        <v>1</v>
      </c>
      <c r="C481" s="4" t="s">
        <v>2</v>
      </c>
      <c r="D481" s="2" t="s">
        <v>3</v>
      </c>
      <c r="E481" s="5" t="s">
        <v>4</v>
      </c>
      <c r="F481" s="2" t="s">
        <v>5</v>
      </c>
      <c r="G481" s="6" t="s">
        <v>6</v>
      </c>
      <c r="H481" s="6" t="s">
        <v>7</v>
      </c>
      <c r="I481" s="6" t="s">
        <v>8</v>
      </c>
      <c r="J481" s="6" t="s">
        <v>9</v>
      </c>
      <c r="K481" s="2" t="s">
        <v>10</v>
      </c>
      <c r="L481" s="2" t="s">
        <v>11</v>
      </c>
      <c r="M481" s="3" t="s">
        <v>12</v>
      </c>
    </row>
    <row r="482" spans="1:13" x14ac:dyDescent="0.25">
      <c r="A482" s="7"/>
      <c r="B482" s="8"/>
      <c r="E482" s="11"/>
      <c r="H482" s="13"/>
      <c r="J482" s="13" t="str">
        <f>IF(E482="-",0,IF(I482="","",1-(I482/E482)))</f>
        <v/>
      </c>
      <c r="L482" s="10" t="str">
        <f>IF(F482="","",K482-F482)</f>
        <v/>
      </c>
      <c r="M482" s="14"/>
    </row>
    <row r="483" spans="1:13" x14ac:dyDescent="0.25">
      <c r="A483" s="7"/>
      <c r="B483" s="8"/>
      <c r="E483" s="11"/>
      <c r="H483" s="13"/>
      <c r="J483" s="13" t="str">
        <f t="shared" ref="J483:J528" si="32">IF(E483="-",0,IF(I483="","",1-(I483/E483)))</f>
        <v/>
      </c>
      <c r="L483" s="10" t="str">
        <f t="shared" ref="L483:L528" si="33">IF(F483="","",K483-F483)</f>
        <v/>
      </c>
      <c r="M483" s="14"/>
    </row>
    <row r="484" spans="1:13" x14ac:dyDescent="0.25">
      <c r="A484" s="7"/>
      <c r="B484" s="8"/>
      <c r="E484" s="11"/>
      <c r="H484" s="13"/>
      <c r="J484" s="13" t="str">
        <f t="shared" si="32"/>
        <v/>
      </c>
      <c r="L484" s="10" t="str">
        <f t="shared" si="33"/>
        <v/>
      </c>
      <c r="M484" s="14"/>
    </row>
    <row r="485" spans="1:13" x14ac:dyDescent="0.25">
      <c r="A485" s="7"/>
      <c r="B485" s="8"/>
      <c r="E485" s="11"/>
      <c r="H485" s="13"/>
      <c r="J485" s="13" t="str">
        <f t="shared" si="32"/>
        <v/>
      </c>
      <c r="L485" s="10" t="str">
        <f t="shared" si="33"/>
        <v/>
      </c>
      <c r="M485" s="14"/>
    </row>
    <row r="486" spans="1:13" x14ac:dyDescent="0.25">
      <c r="A486" s="7"/>
      <c r="B486" s="8"/>
      <c r="E486" s="11"/>
      <c r="H486" s="13"/>
      <c r="J486" s="13" t="str">
        <f t="shared" si="32"/>
        <v/>
      </c>
      <c r="L486" s="10" t="str">
        <f t="shared" si="33"/>
        <v/>
      </c>
      <c r="M486" s="14"/>
    </row>
    <row r="487" spans="1:13" x14ac:dyDescent="0.25">
      <c r="A487" s="7"/>
      <c r="B487" s="8"/>
      <c r="E487" s="11"/>
      <c r="H487" s="13"/>
      <c r="J487" s="13" t="str">
        <f t="shared" si="32"/>
        <v/>
      </c>
      <c r="L487" s="10" t="str">
        <f t="shared" si="33"/>
        <v/>
      </c>
      <c r="M487" s="14"/>
    </row>
    <row r="488" spans="1:13" x14ac:dyDescent="0.25">
      <c r="A488" s="7"/>
      <c r="B488" s="8"/>
      <c r="E488" s="11"/>
      <c r="H488" s="13"/>
      <c r="J488" s="13" t="str">
        <f t="shared" si="32"/>
        <v/>
      </c>
      <c r="L488" s="10" t="str">
        <f t="shared" si="33"/>
        <v/>
      </c>
      <c r="M488" s="14"/>
    </row>
    <row r="489" spans="1:13" x14ac:dyDescent="0.25">
      <c r="A489" s="7"/>
      <c r="B489" s="8"/>
      <c r="E489" s="11"/>
      <c r="H489" s="13"/>
      <c r="J489" s="13" t="str">
        <f t="shared" si="32"/>
        <v/>
      </c>
      <c r="L489" s="10" t="str">
        <f t="shared" si="33"/>
        <v/>
      </c>
      <c r="M489" s="14"/>
    </row>
    <row r="490" spans="1:13" x14ac:dyDescent="0.25">
      <c r="A490" s="15"/>
      <c r="B490" s="8"/>
      <c r="E490" s="11"/>
      <c r="H490" s="13"/>
      <c r="J490" s="13" t="str">
        <f t="shared" si="32"/>
        <v/>
      </c>
      <c r="L490" s="10" t="str">
        <f t="shared" si="33"/>
        <v/>
      </c>
      <c r="M490" s="14"/>
    </row>
    <row r="491" spans="1:13" x14ac:dyDescent="0.25">
      <c r="A491" s="15"/>
      <c r="B491" s="8"/>
      <c r="E491" s="11"/>
      <c r="H491" s="13"/>
      <c r="J491" s="13" t="str">
        <f t="shared" si="32"/>
        <v/>
      </c>
      <c r="L491" s="10" t="str">
        <f t="shared" si="33"/>
        <v/>
      </c>
      <c r="M491" s="14"/>
    </row>
    <row r="492" spans="1:13" x14ac:dyDescent="0.25">
      <c r="A492" s="15"/>
      <c r="B492" s="8"/>
      <c r="C492" s="16"/>
      <c r="E492" s="11"/>
      <c r="H492" s="13"/>
      <c r="J492" s="13" t="str">
        <f t="shared" si="32"/>
        <v/>
      </c>
      <c r="L492" s="10" t="str">
        <f t="shared" si="33"/>
        <v/>
      </c>
      <c r="M492" s="14"/>
    </row>
    <row r="493" spans="1:13" x14ac:dyDescent="0.25">
      <c r="A493" s="15"/>
      <c r="B493" s="8"/>
      <c r="E493" s="11"/>
      <c r="H493" s="13"/>
      <c r="J493" s="13" t="str">
        <f t="shared" si="32"/>
        <v/>
      </c>
      <c r="L493" s="10" t="str">
        <f t="shared" si="33"/>
        <v/>
      </c>
      <c r="M493" s="14"/>
    </row>
    <row r="494" spans="1:13" x14ac:dyDescent="0.25">
      <c r="A494" s="15"/>
      <c r="B494" s="8"/>
      <c r="E494" s="11"/>
      <c r="H494" s="13"/>
      <c r="J494" s="13" t="str">
        <f t="shared" si="32"/>
        <v/>
      </c>
      <c r="L494" s="10" t="str">
        <f t="shared" si="33"/>
        <v/>
      </c>
      <c r="M494" s="14"/>
    </row>
    <row r="495" spans="1:13" x14ac:dyDescent="0.25">
      <c r="A495" s="15"/>
      <c r="B495" s="8"/>
      <c r="E495" s="11"/>
      <c r="H495" s="13"/>
      <c r="J495" s="13" t="str">
        <f t="shared" si="32"/>
        <v/>
      </c>
      <c r="L495" s="10" t="str">
        <f t="shared" si="33"/>
        <v/>
      </c>
      <c r="M495" s="14"/>
    </row>
    <row r="496" spans="1:13" x14ac:dyDescent="0.25">
      <c r="A496" s="15"/>
      <c r="B496" s="8"/>
      <c r="E496" s="11"/>
      <c r="H496" s="13"/>
      <c r="J496" s="13" t="str">
        <f t="shared" si="32"/>
        <v/>
      </c>
      <c r="L496" s="10" t="str">
        <f t="shared" si="33"/>
        <v/>
      </c>
      <c r="M496" s="14"/>
    </row>
    <row r="497" spans="1:13" x14ac:dyDescent="0.25">
      <c r="A497" s="15"/>
      <c r="B497" s="8"/>
      <c r="E497" s="11"/>
      <c r="H497" s="13"/>
      <c r="J497" s="13" t="str">
        <f t="shared" si="32"/>
        <v/>
      </c>
      <c r="L497" s="10" t="str">
        <f t="shared" si="33"/>
        <v/>
      </c>
      <c r="M497" s="14"/>
    </row>
    <row r="498" spans="1:13" x14ac:dyDescent="0.25">
      <c r="A498" s="15"/>
      <c r="B498" s="8"/>
      <c r="E498" s="11"/>
      <c r="H498" s="13"/>
      <c r="J498" s="13" t="str">
        <f t="shared" si="32"/>
        <v/>
      </c>
      <c r="L498" s="10" t="str">
        <f t="shared" si="33"/>
        <v/>
      </c>
      <c r="M498" s="14"/>
    </row>
    <row r="499" spans="1:13" x14ac:dyDescent="0.25">
      <c r="A499" s="7"/>
      <c r="B499" s="8"/>
      <c r="E499" s="11"/>
      <c r="G499" s="10"/>
      <c r="H499" s="13"/>
      <c r="J499" s="13" t="str">
        <f t="shared" si="32"/>
        <v/>
      </c>
      <c r="L499" s="10" t="str">
        <f t="shared" si="33"/>
        <v/>
      </c>
      <c r="M499" s="14"/>
    </row>
    <row r="500" spans="1:13" x14ac:dyDescent="0.25">
      <c r="A500" s="7"/>
      <c r="B500" s="8"/>
      <c r="E500" s="11"/>
      <c r="H500" s="13"/>
      <c r="J500" s="13" t="str">
        <f t="shared" si="32"/>
        <v/>
      </c>
      <c r="L500" s="10" t="str">
        <f t="shared" si="33"/>
        <v/>
      </c>
      <c r="M500" s="14"/>
    </row>
    <row r="501" spans="1:13" x14ac:dyDescent="0.25">
      <c r="A501" s="7"/>
      <c r="B501" s="8"/>
      <c r="E501" s="11"/>
      <c r="H501" s="13"/>
      <c r="J501" s="13" t="str">
        <f t="shared" si="32"/>
        <v/>
      </c>
      <c r="L501" s="10" t="str">
        <f t="shared" si="33"/>
        <v/>
      </c>
      <c r="M501" s="14"/>
    </row>
    <row r="502" spans="1:13" x14ac:dyDescent="0.25">
      <c r="A502" s="7"/>
      <c r="B502" s="8"/>
      <c r="E502" s="11"/>
      <c r="H502" s="13"/>
      <c r="J502" s="13" t="str">
        <f t="shared" si="32"/>
        <v/>
      </c>
      <c r="L502" s="10" t="str">
        <f t="shared" si="33"/>
        <v/>
      </c>
      <c r="M502" s="14"/>
    </row>
    <row r="503" spans="1:13" x14ac:dyDescent="0.25">
      <c r="A503" s="7"/>
      <c r="B503" s="8"/>
      <c r="E503" s="11"/>
      <c r="H503" s="13"/>
      <c r="J503" s="13" t="str">
        <f t="shared" si="32"/>
        <v/>
      </c>
      <c r="L503" s="10" t="str">
        <f t="shared" si="33"/>
        <v/>
      </c>
      <c r="M503" s="14"/>
    </row>
    <row r="504" spans="1:13" x14ac:dyDescent="0.25">
      <c r="A504" s="7"/>
      <c r="B504" s="8"/>
      <c r="E504" s="11"/>
      <c r="H504" s="13"/>
      <c r="J504" s="13" t="str">
        <f t="shared" si="32"/>
        <v/>
      </c>
      <c r="L504" s="10" t="str">
        <f t="shared" si="33"/>
        <v/>
      </c>
      <c r="M504" s="14"/>
    </row>
    <row r="505" spans="1:13" x14ac:dyDescent="0.25">
      <c r="A505" s="7"/>
      <c r="B505" s="8"/>
      <c r="E505" s="11"/>
      <c r="H505" s="13"/>
      <c r="J505" s="13" t="str">
        <f t="shared" si="32"/>
        <v/>
      </c>
      <c r="L505" s="10" t="str">
        <f t="shared" si="33"/>
        <v/>
      </c>
      <c r="M505" s="14"/>
    </row>
    <row r="506" spans="1:13" x14ac:dyDescent="0.25">
      <c r="A506" s="7"/>
      <c r="B506" s="8"/>
      <c r="E506" s="11"/>
      <c r="H506" s="13"/>
      <c r="J506" s="13" t="str">
        <f t="shared" si="32"/>
        <v/>
      </c>
      <c r="L506" s="10" t="str">
        <f t="shared" si="33"/>
        <v/>
      </c>
      <c r="M506" s="14"/>
    </row>
    <row r="507" spans="1:13" x14ac:dyDescent="0.25">
      <c r="A507" s="15"/>
      <c r="B507" s="8"/>
      <c r="E507" s="11"/>
      <c r="H507" s="13"/>
      <c r="J507" s="13" t="str">
        <f t="shared" si="32"/>
        <v/>
      </c>
      <c r="L507" s="10" t="str">
        <f t="shared" si="33"/>
        <v/>
      </c>
      <c r="M507" s="14"/>
    </row>
    <row r="508" spans="1:13" x14ac:dyDescent="0.25">
      <c r="A508" s="15"/>
      <c r="B508" s="8"/>
      <c r="E508" s="11"/>
      <c r="H508" s="13"/>
      <c r="J508" s="13" t="str">
        <f t="shared" si="32"/>
        <v/>
      </c>
      <c r="L508" s="10" t="str">
        <f t="shared" si="33"/>
        <v/>
      </c>
      <c r="M508" s="14"/>
    </row>
    <row r="509" spans="1:13" x14ac:dyDescent="0.25">
      <c r="A509" s="15"/>
      <c r="B509" s="8"/>
      <c r="E509" s="11"/>
      <c r="H509" s="13"/>
      <c r="J509" s="13" t="str">
        <f t="shared" si="32"/>
        <v/>
      </c>
      <c r="L509" s="10" t="str">
        <f t="shared" si="33"/>
        <v/>
      </c>
      <c r="M509" s="14"/>
    </row>
    <row r="510" spans="1:13" x14ac:dyDescent="0.25">
      <c r="A510" s="15"/>
      <c r="B510" s="8"/>
      <c r="E510" s="11"/>
      <c r="H510" s="13"/>
      <c r="J510" s="13" t="str">
        <f t="shared" si="32"/>
        <v/>
      </c>
      <c r="L510" s="10" t="str">
        <f t="shared" si="33"/>
        <v/>
      </c>
      <c r="M510" s="14"/>
    </row>
    <row r="511" spans="1:13" x14ac:dyDescent="0.25">
      <c r="A511" s="15"/>
      <c r="B511" s="8"/>
      <c r="E511" s="11"/>
      <c r="H511" s="13"/>
      <c r="J511" s="13" t="str">
        <f t="shared" si="32"/>
        <v/>
      </c>
      <c r="L511" s="10" t="str">
        <f t="shared" si="33"/>
        <v/>
      </c>
      <c r="M511" s="14"/>
    </row>
    <row r="512" spans="1:13" x14ac:dyDescent="0.25">
      <c r="A512" s="7"/>
      <c r="B512" s="8"/>
      <c r="E512" s="11"/>
      <c r="H512" s="13"/>
      <c r="J512" s="13" t="str">
        <f t="shared" si="32"/>
        <v/>
      </c>
      <c r="L512" s="10" t="str">
        <f t="shared" si="33"/>
        <v/>
      </c>
      <c r="M512" s="14"/>
    </row>
    <row r="513" spans="1:13" x14ac:dyDescent="0.25">
      <c r="A513" s="7"/>
      <c r="B513" s="8"/>
      <c r="E513" s="11"/>
      <c r="H513" s="13"/>
      <c r="J513" s="13" t="str">
        <f t="shared" si="32"/>
        <v/>
      </c>
      <c r="L513" s="10" t="str">
        <f t="shared" si="33"/>
        <v/>
      </c>
      <c r="M513" s="14"/>
    </row>
    <row r="514" spans="1:13" x14ac:dyDescent="0.25">
      <c r="A514" s="7"/>
      <c r="B514" s="8"/>
      <c r="E514" s="11"/>
      <c r="H514" s="13"/>
      <c r="J514" s="13" t="str">
        <f t="shared" si="32"/>
        <v/>
      </c>
      <c r="L514" s="10" t="str">
        <f t="shared" si="33"/>
        <v/>
      </c>
      <c r="M514" s="14"/>
    </row>
    <row r="515" spans="1:13" x14ac:dyDescent="0.25">
      <c r="A515" s="7"/>
      <c r="B515" s="8"/>
      <c r="E515" s="11"/>
      <c r="H515" s="13"/>
      <c r="J515" s="13" t="str">
        <f t="shared" si="32"/>
        <v/>
      </c>
      <c r="L515" s="10" t="str">
        <f t="shared" si="33"/>
        <v/>
      </c>
      <c r="M515" s="14"/>
    </row>
    <row r="516" spans="1:13" x14ac:dyDescent="0.25">
      <c r="A516" s="7"/>
      <c r="B516" s="8"/>
      <c r="E516" s="11"/>
      <c r="H516" s="13"/>
      <c r="J516" s="13" t="str">
        <f t="shared" si="32"/>
        <v/>
      </c>
      <c r="L516" s="10" t="str">
        <f t="shared" si="33"/>
        <v/>
      </c>
      <c r="M516" s="14"/>
    </row>
    <row r="517" spans="1:13" x14ac:dyDescent="0.25">
      <c r="A517" s="7"/>
      <c r="B517" s="8"/>
      <c r="E517" s="11"/>
      <c r="H517" s="13"/>
      <c r="J517" s="13" t="str">
        <f t="shared" si="32"/>
        <v/>
      </c>
      <c r="L517" s="10" t="str">
        <f t="shared" si="33"/>
        <v/>
      </c>
      <c r="M517" s="14"/>
    </row>
    <row r="518" spans="1:13" x14ac:dyDescent="0.25">
      <c r="A518" s="7"/>
      <c r="B518" s="8"/>
      <c r="E518" s="11"/>
      <c r="H518" s="13"/>
      <c r="J518" s="13" t="str">
        <f t="shared" si="32"/>
        <v/>
      </c>
      <c r="L518" s="10" t="str">
        <f t="shared" si="33"/>
        <v/>
      </c>
      <c r="M518" s="14"/>
    </row>
    <row r="519" spans="1:13" x14ac:dyDescent="0.25">
      <c r="A519" s="7"/>
      <c r="B519" s="8"/>
      <c r="E519" s="11"/>
      <c r="H519" s="13"/>
      <c r="J519" s="13" t="str">
        <f t="shared" si="32"/>
        <v/>
      </c>
      <c r="L519" s="10" t="str">
        <f t="shared" si="33"/>
        <v/>
      </c>
      <c r="M519" s="14"/>
    </row>
    <row r="520" spans="1:13" x14ac:dyDescent="0.25">
      <c r="A520" s="7"/>
      <c r="B520" s="8"/>
      <c r="E520" s="11"/>
      <c r="H520" s="13"/>
      <c r="J520" s="13" t="str">
        <f t="shared" si="32"/>
        <v/>
      </c>
      <c r="L520" s="10" t="str">
        <f t="shared" si="33"/>
        <v/>
      </c>
      <c r="M520" s="14"/>
    </row>
    <row r="521" spans="1:13" x14ac:dyDescent="0.25">
      <c r="A521" s="7"/>
      <c r="B521" s="8"/>
      <c r="E521" s="11"/>
      <c r="H521" s="13"/>
      <c r="J521" s="13" t="str">
        <f t="shared" si="32"/>
        <v/>
      </c>
      <c r="L521" s="10" t="str">
        <f t="shared" si="33"/>
        <v/>
      </c>
      <c r="M521" s="14"/>
    </row>
    <row r="522" spans="1:13" x14ac:dyDescent="0.25">
      <c r="A522" s="7"/>
      <c r="B522" s="8"/>
      <c r="E522" s="11"/>
      <c r="H522" s="13"/>
      <c r="J522" s="13" t="str">
        <f t="shared" si="32"/>
        <v/>
      </c>
      <c r="L522" s="10" t="str">
        <f t="shared" si="33"/>
        <v/>
      </c>
      <c r="M522" s="14"/>
    </row>
    <row r="523" spans="1:13" x14ac:dyDescent="0.25">
      <c r="A523" s="7"/>
      <c r="B523" s="8"/>
      <c r="E523" s="11"/>
      <c r="H523" s="13"/>
      <c r="J523" s="13" t="str">
        <f t="shared" si="32"/>
        <v/>
      </c>
      <c r="L523" s="10" t="str">
        <f t="shared" si="33"/>
        <v/>
      </c>
      <c r="M523" s="14"/>
    </row>
    <row r="524" spans="1:13" x14ac:dyDescent="0.25">
      <c r="A524" s="7"/>
      <c r="B524" s="8"/>
      <c r="E524" s="11"/>
      <c r="H524" s="13"/>
      <c r="J524" s="13" t="str">
        <f t="shared" si="32"/>
        <v/>
      </c>
      <c r="L524" s="10" t="str">
        <f t="shared" si="33"/>
        <v/>
      </c>
      <c r="M524" s="14"/>
    </row>
    <row r="525" spans="1:13" x14ac:dyDescent="0.25">
      <c r="A525" s="7"/>
      <c r="B525" s="8"/>
      <c r="E525" s="11"/>
      <c r="H525" s="13"/>
      <c r="J525" s="13" t="str">
        <f t="shared" si="32"/>
        <v/>
      </c>
      <c r="L525" s="10" t="str">
        <f t="shared" si="33"/>
        <v/>
      </c>
      <c r="M525" s="14"/>
    </row>
    <row r="526" spans="1:13" x14ac:dyDescent="0.25">
      <c r="A526" s="7"/>
      <c r="B526" s="8"/>
      <c r="E526" s="11"/>
      <c r="H526" s="13"/>
      <c r="J526" s="13" t="str">
        <f t="shared" si="32"/>
        <v/>
      </c>
      <c r="L526" s="10" t="str">
        <f t="shared" si="33"/>
        <v/>
      </c>
      <c r="M526" s="14"/>
    </row>
    <row r="527" spans="1:13" x14ac:dyDescent="0.25">
      <c r="A527" s="7"/>
      <c r="B527" s="8"/>
      <c r="E527" s="11"/>
      <c r="H527" s="13"/>
      <c r="J527" s="13" t="str">
        <f t="shared" si="32"/>
        <v/>
      </c>
      <c r="L527" s="10" t="str">
        <f t="shared" si="33"/>
        <v/>
      </c>
      <c r="M527" s="14"/>
    </row>
    <row r="528" spans="1:13" x14ac:dyDescent="0.25">
      <c r="A528" s="7"/>
      <c r="B528" s="8"/>
      <c r="E528" s="11"/>
      <c r="H528" s="13"/>
      <c r="J528" s="13" t="str">
        <f t="shared" si="32"/>
        <v/>
      </c>
      <c r="L528" s="10" t="str">
        <f t="shared" si="33"/>
        <v/>
      </c>
      <c r="M528" s="14"/>
    </row>
    <row r="529" spans="1:13" x14ac:dyDescent="0.25">
      <c r="A529" s="2" t="s">
        <v>0</v>
      </c>
      <c r="B529" s="3" t="s">
        <v>1</v>
      </c>
      <c r="C529" s="4" t="s">
        <v>2</v>
      </c>
      <c r="D529" s="2" t="s">
        <v>3</v>
      </c>
      <c r="E529" s="5" t="s">
        <v>4</v>
      </c>
      <c r="F529" s="2" t="s">
        <v>5</v>
      </c>
      <c r="G529" s="6" t="s">
        <v>6</v>
      </c>
      <c r="H529" s="6" t="s">
        <v>7</v>
      </c>
      <c r="I529" s="6" t="s">
        <v>8</v>
      </c>
      <c r="J529" s="6" t="s">
        <v>9</v>
      </c>
      <c r="K529" s="2" t="s">
        <v>10</v>
      </c>
      <c r="L529" s="2" t="s">
        <v>11</v>
      </c>
      <c r="M529" s="3" t="s">
        <v>12</v>
      </c>
    </row>
    <row r="530" spans="1:13" x14ac:dyDescent="0.25">
      <c r="A530" s="7"/>
      <c r="B530" s="8"/>
      <c r="E530" s="11"/>
      <c r="H530" s="13"/>
      <c r="J530" s="13" t="str">
        <f>IF(E530="-",0,IF(I530="","",1-(I530/E530)))</f>
        <v/>
      </c>
      <c r="L530" s="10" t="str">
        <f>IF(F530="","",K530-F530)</f>
        <v/>
      </c>
      <c r="M530" s="14"/>
    </row>
    <row r="531" spans="1:13" x14ac:dyDescent="0.25">
      <c r="A531" s="7"/>
      <c r="B531" s="8"/>
      <c r="E531" s="11"/>
      <c r="H531" s="13"/>
      <c r="J531" s="13" t="str">
        <f t="shared" ref="J531:J576" si="34">IF(E531="-",0,IF(I531="","",1-(I531/E531)))</f>
        <v/>
      </c>
      <c r="L531" s="10" t="str">
        <f t="shared" ref="L531:L576" si="35">IF(F531="","",K531-F531)</f>
        <v/>
      </c>
      <c r="M531" s="14"/>
    </row>
    <row r="532" spans="1:13" x14ac:dyDescent="0.25">
      <c r="A532" s="7"/>
      <c r="B532" s="8"/>
      <c r="E532" s="11"/>
      <c r="H532" s="13"/>
      <c r="J532" s="13" t="str">
        <f t="shared" si="34"/>
        <v/>
      </c>
      <c r="L532" s="10" t="str">
        <f t="shared" si="35"/>
        <v/>
      </c>
      <c r="M532" s="14"/>
    </row>
    <row r="533" spans="1:13" x14ac:dyDescent="0.25">
      <c r="A533" s="7"/>
      <c r="B533" s="8"/>
      <c r="E533" s="11"/>
      <c r="H533" s="13"/>
      <c r="J533" s="13" t="str">
        <f t="shared" si="34"/>
        <v/>
      </c>
      <c r="L533" s="10" t="str">
        <f t="shared" si="35"/>
        <v/>
      </c>
      <c r="M533" s="14"/>
    </row>
    <row r="534" spans="1:13" x14ac:dyDescent="0.25">
      <c r="A534" s="7"/>
      <c r="B534" s="8"/>
      <c r="E534" s="11"/>
      <c r="H534" s="13"/>
      <c r="J534" s="13" t="str">
        <f t="shared" si="34"/>
        <v/>
      </c>
      <c r="L534" s="10" t="str">
        <f t="shared" si="35"/>
        <v/>
      </c>
      <c r="M534" s="14"/>
    </row>
    <row r="535" spans="1:13" x14ac:dyDescent="0.25">
      <c r="A535" s="7"/>
      <c r="B535" s="8"/>
      <c r="E535" s="11"/>
      <c r="H535" s="13"/>
      <c r="J535" s="13" t="str">
        <f t="shared" si="34"/>
        <v/>
      </c>
      <c r="L535" s="10" t="str">
        <f t="shared" si="35"/>
        <v/>
      </c>
      <c r="M535" s="14"/>
    </row>
    <row r="536" spans="1:13" x14ac:dyDescent="0.25">
      <c r="A536" s="7"/>
      <c r="B536" s="8"/>
      <c r="E536" s="11"/>
      <c r="H536" s="13"/>
      <c r="J536" s="13" t="str">
        <f t="shared" si="34"/>
        <v/>
      </c>
      <c r="L536" s="10" t="str">
        <f t="shared" si="35"/>
        <v/>
      </c>
      <c r="M536" s="14"/>
    </row>
    <row r="537" spans="1:13" x14ac:dyDescent="0.25">
      <c r="A537" s="7"/>
      <c r="B537" s="8"/>
      <c r="E537" s="11"/>
      <c r="H537" s="13"/>
      <c r="J537" s="13" t="str">
        <f t="shared" si="34"/>
        <v/>
      </c>
      <c r="L537" s="10" t="str">
        <f t="shared" si="35"/>
        <v/>
      </c>
      <c r="M537" s="14"/>
    </row>
    <row r="538" spans="1:13" x14ac:dyDescent="0.25">
      <c r="A538" s="15"/>
      <c r="B538" s="8"/>
      <c r="E538" s="11"/>
      <c r="H538" s="13"/>
      <c r="J538" s="13" t="str">
        <f t="shared" si="34"/>
        <v/>
      </c>
      <c r="L538" s="10" t="str">
        <f t="shared" si="35"/>
        <v/>
      </c>
      <c r="M538" s="14"/>
    </row>
    <row r="539" spans="1:13" x14ac:dyDescent="0.25">
      <c r="A539" s="15"/>
      <c r="B539" s="8"/>
      <c r="E539" s="11"/>
      <c r="H539" s="13"/>
      <c r="J539" s="13" t="str">
        <f t="shared" si="34"/>
        <v/>
      </c>
      <c r="L539" s="10" t="str">
        <f t="shared" si="35"/>
        <v/>
      </c>
      <c r="M539" s="14"/>
    </row>
    <row r="540" spans="1:13" x14ac:dyDescent="0.25">
      <c r="A540" s="15"/>
      <c r="B540" s="8"/>
      <c r="C540" s="16"/>
      <c r="E540" s="11"/>
      <c r="H540" s="13"/>
      <c r="J540" s="13" t="str">
        <f t="shared" si="34"/>
        <v/>
      </c>
      <c r="L540" s="10" t="str">
        <f t="shared" si="35"/>
        <v/>
      </c>
      <c r="M540" s="14"/>
    </row>
    <row r="541" spans="1:13" x14ac:dyDescent="0.25">
      <c r="A541" s="15"/>
      <c r="B541" s="8"/>
      <c r="E541" s="11"/>
      <c r="H541" s="13"/>
      <c r="J541" s="13" t="str">
        <f t="shared" si="34"/>
        <v/>
      </c>
      <c r="L541" s="10" t="str">
        <f t="shared" si="35"/>
        <v/>
      </c>
      <c r="M541" s="14"/>
    </row>
    <row r="542" spans="1:13" x14ac:dyDescent="0.25">
      <c r="A542" s="15"/>
      <c r="B542" s="8"/>
      <c r="E542" s="11"/>
      <c r="H542" s="13"/>
      <c r="J542" s="13" t="str">
        <f t="shared" si="34"/>
        <v/>
      </c>
      <c r="L542" s="10" t="str">
        <f t="shared" si="35"/>
        <v/>
      </c>
      <c r="M542" s="14"/>
    </row>
    <row r="543" spans="1:13" x14ac:dyDescent="0.25">
      <c r="A543" s="15"/>
      <c r="B543" s="8"/>
      <c r="E543" s="11"/>
      <c r="H543" s="13"/>
      <c r="J543" s="13" t="str">
        <f t="shared" si="34"/>
        <v/>
      </c>
      <c r="L543" s="10" t="str">
        <f t="shared" si="35"/>
        <v/>
      </c>
      <c r="M543" s="14"/>
    </row>
    <row r="544" spans="1:13" x14ac:dyDescent="0.25">
      <c r="A544" s="15"/>
      <c r="B544" s="8"/>
      <c r="E544" s="11"/>
      <c r="H544" s="13"/>
      <c r="J544" s="13" t="str">
        <f t="shared" si="34"/>
        <v/>
      </c>
      <c r="L544" s="10" t="str">
        <f t="shared" si="35"/>
        <v/>
      </c>
      <c r="M544" s="14"/>
    </row>
    <row r="545" spans="1:13" x14ac:dyDescent="0.25">
      <c r="A545" s="15"/>
      <c r="B545" s="8"/>
      <c r="E545" s="11"/>
      <c r="H545" s="13"/>
      <c r="J545" s="13" t="str">
        <f t="shared" si="34"/>
        <v/>
      </c>
      <c r="L545" s="10" t="str">
        <f t="shared" si="35"/>
        <v/>
      </c>
      <c r="M545" s="14"/>
    </row>
    <row r="546" spans="1:13" x14ac:dyDescent="0.25">
      <c r="A546" s="15"/>
      <c r="B546" s="8"/>
      <c r="E546" s="11"/>
      <c r="H546" s="13"/>
      <c r="J546" s="13" t="str">
        <f t="shared" si="34"/>
        <v/>
      </c>
      <c r="L546" s="10" t="str">
        <f t="shared" si="35"/>
        <v/>
      </c>
      <c r="M546" s="14"/>
    </row>
    <row r="547" spans="1:13" x14ac:dyDescent="0.25">
      <c r="A547" s="7"/>
      <c r="B547" s="8"/>
      <c r="E547" s="11"/>
      <c r="G547" s="10"/>
      <c r="H547" s="13"/>
      <c r="J547" s="13" t="str">
        <f t="shared" si="34"/>
        <v/>
      </c>
      <c r="L547" s="10" t="str">
        <f t="shared" si="35"/>
        <v/>
      </c>
      <c r="M547" s="14"/>
    </row>
    <row r="548" spans="1:13" x14ac:dyDescent="0.25">
      <c r="A548" s="7"/>
      <c r="B548" s="8"/>
      <c r="E548" s="11"/>
      <c r="H548" s="13"/>
      <c r="J548" s="13" t="str">
        <f t="shared" si="34"/>
        <v/>
      </c>
      <c r="L548" s="10" t="str">
        <f t="shared" si="35"/>
        <v/>
      </c>
      <c r="M548" s="14"/>
    </row>
    <row r="549" spans="1:13" x14ac:dyDescent="0.25">
      <c r="A549" s="7"/>
      <c r="B549" s="8"/>
      <c r="E549" s="11"/>
      <c r="H549" s="13"/>
      <c r="J549" s="13" t="str">
        <f t="shared" si="34"/>
        <v/>
      </c>
      <c r="L549" s="10" t="str">
        <f t="shared" si="35"/>
        <v/>
      </c>
      <c r="M549" s="14"/>
    </row>
    <row r="550" spans="1:13" x14ac:dyDescent="0.25">
      <c r="A550" s="7"/>
      <c r="B550" s="8"/>
      <c r="E550" s="11"/>
      <c r="H550" s="13"/>
      <c r="J550" s="13" t="str">
        <f t="shared" si="34"/>
        <v/>
      </c>
      <c r="L550" s="10" t="str">
        <f t="shared" si="35"/>
        <v/>
      </c>
      <c r="M550" s="14"/>
    </row>
    <row r="551" spans="1:13" x14ac:dyDescent="0.25">
      <c r="A551" s="7"/>
      <c r="B551" s="8"/>
      <c r="E551" s="11"/>
      <c r="H551" s="13"/>
      <c r="J551" s="13" t="str">
        <f t="shared" si="34"/>
        <v/>
      </c>
      <c r="L551" s="10" t="str">
        <f t="shared" si="35"/>
        <v/>
      </c>
      <c r="M551" s="14"/>
    </row>
    <row r="552" spans="1:13" x14ac:dyDescent="0.25">
      <c r="A552" s="7"/>
      <c r="B552" s="8"/>
      <c r="E552" s="11"/>
      <c r="H552" s="13"/>
      <c r="J552" s="13" t="str">
        <f t="shared" si="34"/>
        <v/>
      </c>
      <c r="L552" s="10" t="str">
        <f t="shared" si="35"/>
        <v/>
      </c>
      <c r="M552" s="14"/>
    </row>
    <row r="553" spans="1:13" x14ac:dyDescent="0.25">
      <c r="A553" s="7"/>
      <c r="B553" s="8"/>
      <c r="E553" s="11"/>
      <c r="H553" s="13"/>
      <c r="J553" s="13" t="str">
        <f t="shared" si="34"/>
        <v/>
      </c>
      <c r="L553" s="10" t="str">
        <f t="shared" si="35"/>
        <v/>
      </c>
      <c r="M553" s="14"/>
    </row>
    <row r="554" spans="1:13" x14ac:dyDescent="0.25">
      <c r="A554" s="7"/>
      <c r="B554" s="8"/>
      <c r="E554" s="11"/>
      <c r="H554" s="13"/>
      <c r="J554" s="13" t="str">
        <f t="shared" si="34"/>
        <v/>
      </c>
      <c r="L554" s="10" t="str">
        <f t="shared" si="35"/>
        <v/>
      </c>
      <c r="M554" s="14"/>
    </row>
    <row r="555" spans="1:13" x14ac:dyDescent="0.25">
      <c r="A555" s="15"/>
      <c r="B555" s="8"/>
      <c r="E555" s="11"/>
      <c r="H555" s="13"/>
      <c r="J555" s="13" t="str">
        <f t="shared" si="34"/>
        <v/>
      </c>
      <c r="L555" s="10" t="str">
        <f t="shared" si="35"/>
        <v/>
      </c>
      <c r="M555" s="14"/>
    </row>
    <row r="556" spans="1:13" x14ac:dyDescent="0.25">
      <c r="A556" s="15"/>
      <c r="B556" s="8"/>
      <c r="E556" s="11"/>
      <c r="H556" s="13"/>
      <c r="J556" s="13" t="str">
        <f t="shared" si="34"/>
        <v/>
      </c>
      <c r="L556" s="10" t="str">
        <f t="shared" si="35"/>
        <v/>
      </c>
      <c r="M556" s="14"/>
    </row>
    <row r="557" spans="1:13" x14ac:dyDescent="0.25">
      <c r="A557" s="15"/>
      <c r="B557" s="8"/>
      <c r="E557" s="11"/>
      <c r="H557" s="13"/>
      <c r="J557" s="13" t="str">
        <f t="shared" si="34"/>
        <v/>
      </c>
      <c r="L557" s="10" t="str">
        <f t="shared" si="35"/>
        <v/>
      </c>
      <c r="M557" s="14"/>
    </row>
    <row r="558" spans="1:13" x14ac:dyDescent="0.25">
      <c r="A558" s="15"/>
      <c r="B558" s="8"/>
      <c r="E558" s="11"/>
      <c r="H558" s="13"/>
      <c r="J558" s="13" t="str">
        <f t="shared" si="34"/>
        <v/>
      </c>
      <c r="L558" s="10" t="str">
        <f t="shared" si="35"/>
        <v/>
      </c>
      <c r="M558" s="14"/>
    </row>
    <row r="559" spans="1:13" x14ac:dyDescent="0.25">
      <c r="A559" s="15"/>
      <c r="B559" s="8"/>
      <c r="E559" s="11"/>
      <c r="H559" s="13"/>
      <c r="J559" s="13" t="str">
        <f t="shared" si="34"/>
        <v/>
      </c>
      <c r="L559" s="10" t="str">
        <f t="shared" si="35"/>
        <v/>
      </c>
      <c r="M559" s="14"/>
    </row>
    <row r="560" spans="1:13" x14ac:dyDescent="0.25">
      <c r="A560" s="7"/>
      <c r="B560" s="8"/>
      <c r="E560" s="11"/>
      <c r="H560" s="13"/>
      <c r="J560" s="13" t="str">
        <f t="shared" si="34"/>
        <v/>
      </c>
      <c r="L560" s="10" t="str">
        <f t="shared" si="35"/>
        <v/>
      </c>
      <c r="M560" s="14"/>
    </row>
    <row r="561" spans="1:13" x14ac:dyDescent="0.25">
      <c r="A561" s="7"/>
      <c r="B561" s="8"/>
      <c r="E561" s="11"/>
      <c r="H561" s="13"/>
      <c r="J561" s="13" t="str">
        <f t="shared" si="34"/>
        <v/>
      </c>
      <c r="L561" s="10" t="str">
        <f t="shared" si="35"/>
        <v/>
      </c>
      <c r="M561" s="14"/>
    </row>
    <row r="562" spans="1:13" x14ac:dyDescent="0.25">
      <c r="A562" s="7"/>
      <c r="B562" s="8"/>
      <c r="E562" s="11"/>
      <c r="H562" s="13"/>
      <c r="J562" s="13" t="str">
        <f t="shared" si="34"/>
        <v/>
      </c>
      <c r="L562" s="10" t="str">
        <f t="shared" si="35"/>
        <v/>
      </c>
      <c r="M562" s="14"/>
    </row>
    <row r="563" spans="1:13" x14ac:dyDescent="0.25">
      <c r="A563" s="7"/>
      <c r="B563" s="8"/>
      <c r="E563" s="11"/>
      <c r="H563" s="13"/>
      <c r="J563" s="13" t="str">
        <f t="shared" si="34"/>
        <v/>
      </c>
      <c r="L563" s="10" t="str">
        <f t="shared" si="35"/>
        <v/>
      </c>
      <c r="M563" s="14"/>
    </row>
    <row r="564" spans="1:13" x14ac:dyDescent="0.25">
      <c r="A564" s="7"/>
      <c r="B564" s="8"/>
      <c r="E564" s="11"/>
      <c r="H564" s="13"/>
      <c r="J564" s="13" t="str">
        <f t="shared" si="34"/>
        <v/>
      </c>
      <c r="L564" s="10" t="str">
        <f t="shared" si="35"/>
        <v/>
      </c>
      <c r="M564" s="14"/>
    </row>
    <row r="565" spans="1:13" x14ac:dyDescent="0.25">
      <c r="A565" s="7"/>
      <c r="B565" s="8"/>
      <c r="E565" s="11"/>
      <c r="H565" s="13"/>
      <c r="J565" s="13" t="str">
        <f t="shared" si="34"/>
        <v/>
      </c>
      <c r="L565" s="10" t="str">
        <f t="shared" si="35"/>
        <v/>
      </c>
      <c r="M565" s="14"/>
    </row>
    <row r="566" spans="1:13" x14ac:dyDescent="0.25">
      <c r="A566" s="7"/>
      <c r="B566" s="8"/>
      <c r="E566" s="11"/>
      <c r="H566" s="13"/>
      <c r="J566" s="13" t="str">
        <f t="shared" si="34"/>
        <v/>
      </c>
      <c r="L566" s="10" t="str">
        <f t="shared" si="35"/>
        <v/>
      </c>
      <c r="M566" s="14"/>
    </row>
    <row r="567" spans="1:13" x14ac:dyDescent="0.25">
      <c r="A567" s="7"/>
      <c r="B567" s="8"/>
      <c r="E567" s="11"/>
      <c r="H567" s="13"/>
      <c r="J567" s="13" t="str">
        <f t="shared" si="34"/>
        <v/>
      </c>
      <c r="L567" s="10" t="str">
        <f t="shared" si="35"/>
        <v/>
      </c>
      <c r="M567" s="14"/>
    </row>
    <row r="568" spans="1:13" x14ac:dyDescent="0.25">
      <c r="A568" s="7"/>
      <c r="B568" s="8"/>
      <c r="E568" s="11"/>
      <c r="H568" s="13"/>
      <c r="J568" s="13" t="str">
        <f t="shared" si="34"/>
        <v/>
      </c>
      <c r="L568" s="10" t="str">
        <f t="shared" si="35"/>
        <v/>
      </c>
      <c r="M568" s="14"/>
    </row>
    <row r="569" spans="1:13" x14ac:dyDescent="0.25">
      <c r="A569" s="7"/>
      <c r="B569" s="8"/>
      <c r="E569" s="11"/>
      <c r="H569" s="13"/>
      <c r="J569" s="13" t="str">
        <f t="shared" si="34"/>
        <v/>
      </c>
      <c r="L569" s="10" t="str">
        <f t="shared" si="35"/>
        <v/>
      </c>
      <c r="M569" s="14"/>
    </row>
    <row r="570" spans="1:13" x14ac:dyDescent="0.25">
      <c r="A570" s="7"/>
      <c r="B570" s="8"/>
      <c r="E570" s="11"/>
      <c r="H570" s="13"/>
      <c r="J570" s="13" t="str">
        <f t="shared" si="34"/>
        <v/>
      </c>
      <c r="L570" s="10" t="str">
        <f t="shared" si="35"/>
        <v/>
      </c>
      <c r="M570" s="14"/>
    </row>
    <row r="571" spans="1:13" x14ac:dyDescent="0.25">
      <c r="A571" s="7"/>
      <c r="B571" s="8"/>
      <c r="E571" s="11"/>
      <c r="H571" s="13"/>
      <c r="J571" s="13" t="str">
        <f t="shared" si="34"/>
        <v/>
      </c>
      <c r="L571" s="10" t="str">
        <f t="shared" si="35"/>
        <v/>
      </c>
      <c r="M571" s="14"/>
    </row>
    <row r="572" spans="1:13" x14ac:dyDescent="0.25">
      <c r="A572" s="7"/>
      <c r="B572" s="8"/>
      <c r="E572" s="11"/>
      <c r="H572" s="13"/>
      <c r="J572" s="13" t="str">
        <f t="shared" si="34"/>
        <v/>
      </c>
      <c r="L572" s="10" t="str">
        <f t="shared" si="35"/>
        <v/>
      </c>
      <c r="M572" s="14"/>
    </row>
    <row r="573" spans="1:13" x14ac:dyDescent="0.25">
      <c r="A573" s="7"/>
      <c r="B573" s="8"/>
      <c r="E573" s="11"/>
      <c r="H573" s="13"/>
      <c r="J573" s="13" t="str">
        <f t="shared" si="34"/>
        <v/>
      </c>
      <c r="L573" s="10" t="str">
        <f t="shared" si="35"/>
        <v/>
      </c>
      <c r="M573" s="14"/>
    </row>
    <row r="574" spans="1:13" x14ac:dyDescent="0.25">
      <c r="A574" s="7"/>
      <c r="B574" s="8"/>
      <c r="E574" s="11"/>
      <c r="H574" s="13"/>
      <c r="J574" s="13" t="str">
        <f t="shared" si="34"/>
        <v/>
      </c>
      <c r="L574" s="10" t="str">
        <f t="shared" si="35"/>
        <v/>
      </c>
      <c r="M574" s="14"/>
    </row>
    <row r="575" spans="1:13" x14ac:dyDescent="0.25">
      <c r="A575" s="7"/>
      <c r="B575" s="8"/>
      <c r="E575" s="11"/>
      <c r="H575" s="13"/>
      <c r="J575" s="13" t="str">
        <f t="shared" si="34"/>
        <v/>
      </c>
      <c r="L575" s="10" t="str">
        <f t="shared" si="35"/>
        <v/>
      </c>
      <c r="M575" s="14"/>
    </row>
    <row r="576" spans="1:13" x14ac:dyDescent="0.25">
      <c r="A576" s="7"/>
      <c r="B576" s="8"/>
      <c r="E576" s="11"/>
      <c r="H576" s="13"/>
      <c r="J576" s="13" t="str">
        <f t="shared" si="34"/>
        <v/>
      </c>
      <c r="L576" s="10" t="str">
        <f t="shared" si="35"/>
        <v/>
      </c>
      <c r="M576" s="14"/>
    </row>
    <row r="577" spans="1:13" x14ac:dyDescent="0.25">
      <c r="A577" s="2" t="s">
        <v>0</v>
      </c>
      <c r="B577" s="3" t="s">
        <v>1</v>
      </c>
      <c r="C577" s="4" t="s">
        <v>2</v>
      </c>
      <c r="D577" s="2" t="s">
        <v>3</v>
      </c>
      <c r="E577" s="5" t="s">
        <v>4</v>
      </c>
      <c r="F577" s="2" t="s">
        <v>5</v>
      </c>
      <c r="G577" s="6" t="s">
        <v>6</v>
      </c>
      <c r="H577" s="6" t="s">
        <v>7</v>
      </c>
      <c r="I577" s="6" t="s">
        <v>8</v>
      </c>
      <c r="J577" s="6" t="s">
        <v>9</v>
      </c>
      <c r="K577" s="2" t="s">
        <v>10</v>
      </c>
      <c r="L577" s="2" t="s">
        <v>11</v>
      </c>
      <c r="M577" s="3" t="s">
        <v>12</v>
      </c>
    </row>
    <row r="578" spans="1:13" x14ac:dyDescent="0.25">
      <c r="A578" s="7"/>
      <c r="B578" s="8"/>
      <c r="E578" s="11"/>
      <c r="H578" s="13"/>
      <c r="J578" s="13" t="str">
        <f>IF(E578="-",0,IF(I578="","",1-(I578/E578)))</f>
        <v/>
      </c>
      <c r="L578" s="10" t="str">
        <f>IF(F578="","",K578-F578)</f>
        <v/>
      </c>
      <c r="M578" s="14"/>
    </row>
    <row r="579" spans="1:13" x14ac:dyDescent="0.25">
      <c r="A579" s="7"/>
      <c r="B579" s="8"/>
      <c r="E579" s="11"/>
      <c r="H579" s="13"/>
      <c r="J579" s="13" t="str">
        <f t="shared" ref="J579:J624" si="36">IF(E579="-",0,IF(I579="","",1-(I579/E579)))</f>
        <v/>
      </c>
      <c r="L579" s="10" t="str">
        <f t="shared" ref="L579:L624" si="37">IF(F579="","",K579-F579)</f>
        <v/>
      </c>
      <c r="M579" s="14"/>
    </row>
    <row r="580" spans="1:13" x14ac:dyDescent="0.25">
      <c r="A580" s="7"/>
      <c r="B580" s="8"/>
      <c r="E580" s="11"/>
      <c r="H580" s="13"/>
      <c r="J580" s="13" t="str">
        <f t="shared" si="36"/>
        <v/>
      </c>
      <c r="L580" s="10" t="str">
        <f t="shared" si="37"/>
        <v/>
      </c>
      <c r="M580" s="14"/>
    </row>
    <row r="581" spans="1:13" x14ac:dyDescent="0.25">
      <c r="A581" s="7"/>
      <c r="B581" s="8"/>
      <c r="E581" s="11"/>
      <c r="H581" s="13"/>
      <c r="J581" s="13" t="str">
        <f t="shared" si="36"/>
        <v/>
      </c>
      <c r="L581" s="10" t="str">
        <f t="shared" si="37"/>
        <v/>
      </c>
      <c r="M581" s="14"/>
    </row>
    <row r="582" spans="1:13" x14ac:dyDescent="0.25">
      <c r="A582" s="7"/>
      <c r="B582" s="8"/>
      <c r="E582" s="11"/>
      <c r="H582" s="13"/>
      <c r="J582" s="13" t="str">
        <f t="shared" si="36"/>
        <v/>
      </c>
      <c r="L582" s="10" t="str">
        <f t="shared" si="37"/>
        <v/>
      </c>
      <c r="M582" s="14"/>
    </row>
    <row r="583" spans="1:13" x14ac:dyDescent="0.25">
      <c r="A583" s="7"/>
      <c r="B583" s="8"/>
      <c r="E583" s="11"/>
      <c r="H583" s="13"/>
      <c r="J583" s="13" t="str">
        <f t="shared" si="36"/>
        <v/>
      </c>
      <c r="L583" s="10" t="str">
        <f t="shared" si="37"/>
        <v/>
      </c>
      <c r="M583" s="14"/>
    </row>
    <row r="584" spans="1:13" x14ac:dyDescent="0.25">
      <c r="A584" s="7"/>
      <c r="B584" s="8"/>
      <c r="E584" s="11"/>
      <c r="H584" s="13"/>
      <c r="J584" s="13" t="str">
        <f t="shared" si="36"/>
        <v/>
      </c>
      <c r="L584" s="10" t="str">
        <f t="shared" si="37"/>
        <v/>
      </c>
      <c r="M584" s="14"/>
    </row>
    <row r="585" spans="1:13" x14ac:dyDescent="0.25">
      <c r="A585" s="7"/>
      <c r="B585" s="8"/>
      <c r="E585" s="11"/>
      <c r="H585" s="13"/>
      <c r="J585" s="13" t="str">
        <f t="shared" si="36"/>
        <v/>
      </c>
      <c r="L585" s="10" t="str">
        <f t="shared" si="37"/>
        <v/>
      </c>
      <c r="M585" s="14"/>
    </row>
    <row r="586" spans="1:13" x14ac:dyDescent="0.25">
      <c r="A586" s="15"/>
      <c r="B586" s="8"/>
      <c r="E586" s="11"/>
      <c r="H586" s="13"/>
      <c r="J586" s="13" t="str">
        <f t="shared" si="36"/>
        <v/>
      </c>
      <c r="L586" s="10" t="str">
        <f t="shared" si="37"/>
        <v/>
      </c>
      <c r="M586" s="14"/>
    </row>
    <row r="587" spans="1:13" x14ac:dyDescent="0.25">
      <c r="A587" s="15"/>
      <c r="B587" s="8"/>
      <c r="E587" s="11"/>
      <c r="H587" s="13"/>
      <c r="J587" s="13" t="str">
        <f t="shared" si="36"/>
        <v/>
      </c>
      <c r="L587" s="10" t="str">
        <f t="shared" si="37"/>
        <v/>
      </c>
      <c r="M587" s="14"/>
    </row>
    <row r="588" spans="1:13" x14ac:dyDescent="0.25">
      <c r="A588" s="15"/>
      <c r="B588" s="8"/>
      <c r="C588" s="16"/>
      <c r="E588" s="11"/>
      <c r="H588" s="13"/>
      <c r="J588" s="13" t="str">
        <f t="shared" si="36"/>
        <v/>
      </c>
      <c r="L588" s="10" t="str">
        <f t="shared" si="37"/>
        <v/>
      </c>
      <c r="M588" s="14"/>
    </row>
    <row r="589" spans="1:13" x14ac:dyDescent="0.25">
      <c r="A589" s="15"/>
      <c r="B589" s="8"/>
      <c r="E589" s="11"/>
      <c r="H589" s="13"/>
      <c r="J589" s="13" t="str">
        <f t="shared" si="36"/>
        <v/>
      </c>
      <c r="L589" s="10" t="str">
        <f t="shared" si="37"/>
        <v/>
      </c>
      <c r="M589" s="14"/>
    </row>
    <row r="590" spans="1:13" x14ac:dyDescent="0.25">
      <c r="A590" s="15"/>
      <c r="B590" s="8"/>
      <c r="E590" s="11"/>
      <c r="H590" s="13"/>
      <c r="J590" s="13" t="str">
        <f t="shared" si="36"/>
        <v/>
      </c>
      <c r="L590" s="10" t="str">
        <f t="shared" si="37"/>
        <v/>
      </c>
      <c r="M590" s="14"/>
    </row>
    <row r="591" spans="1:13" x14ac:dyDescent="0.25">
      <c r="A591" s="15"/>
      <c r="B591" s="8"/>
      <c r="E591" s="11"/>
      <c r="H591" s="13"/>
      <c r="J591" s="13" t="str">
        <f t="shared" si="36"/>
        <v/>
      </c>
      <c r="L591" s="10" t="str">
        <f t="shared" si="37"/>
        <v/>
      </c>
      <c r="M591" s="14"/>
    </row>
    <row r="592" spans="1:13" x14ac:dyDescent="0.25">
      <c r="A592" s="15"/>
      <c r="B592" s="8"/>
      <c r="E592" s="11"/>
      <c r="H592" s="13"/>
      <c r="J592" s="13" t="str">
        <f t="shared" si="36"/>
        <v/>
      </c>
      <c r="L592" s="10" t="str">
        <f t="shared" si="37"/>
        <v/>
      </c>
      <c r="M592" s="14"/>
    </row>
    <row r="593" spans="1:13" x14ac:dyDescent="0.25">
      <c r="A593" s="15"/>
      <c r="B593" s="8"/>
      <c r="E593" s="11"/>
      <c r="H593" s="13"/>
      <c r="J593" s="13" t="str">
        <f t="shared" si="36"/>
        <v/>
      </c>
      <c r="L593" s="10" t="str">
        <f t="shared" si="37"/>
        <v/>
      </c>
      <c r="M593" s="14"/>
    </row>
    <row r="594" spans="1:13" x14ac:dyDescent="0.25">
      <c r="A594" s="15"/>
      <c r="B594" s="8"/>
      <c r="E594" s="11"/>
      <c r="H594" s="13"/>
      <c r="J594" s="13" t="str">
        <f t="shared" si="36"/>
        <v/>
      </c>
      <c r="L594" s="10" t="str">
        <f t="shared" si="37"/>
        <v/>
      </c>
      <c r="M594" s="14"/>
    </row>
    <row r="595" spans="1:13" x14ac:dyDescent="0.25">
      <c r="A595" s="7"/>
      <c r="B595" s="8"/>
      <c r="E595" s="11"/>
      <c r="G595" s="10"/>
      <c r="H595" s="13"/>
      <c r="J595" s="13" t="str">
        <f t="shared" si="36"/>
        <v/>
      </c>
      <c r="L595" s="10" t="str">
        <f t="shared" si="37"/>
        <v/>
      </c>
      <c r="M595" s="14"/>
    </row>
    <row r="596" spans="1:13" x14ac:dyDescent="0.25">
      <c r="A596" s="7"/>
      <c r="B596" s="8"/>
      <c r="E596" s="11"/>
      <c r="H596" s="13"/>
      <c r="J596" s="13" t="str">
        <f t="shared" si="36"/>
        <v/>
      </c>
      <c r="L596" s="10" t="str">
        <f t="shared" si="37"/>
        <v/>
      </c>
      <c r="M596" s="14"/>
    </row>
    <row r="597" spans="1:13" x14ac:dyDescent="0.25">
      <c r="A597" s="7"/>
      <c r="B597" s="8"/>
      <c r="E597" s="11"/>
      <c r="H597" s="13"/>
      <c r="J597" s="13" t="str">
        <f t="shared" si="36"/>
        <v/>
      </c>
      <c r="L597" s="10" t="str">
        <f t="shared" si="37"/>
        <v/>
      </c>
      <c r="M597" s="14"/>
    </row>
    <row r="598" spans="1:13" x14ac:dyDescent="0.25">
      <c r="A598" s="7"/>
      <c r="B598" s="8"/>
      <c r="E598" s="11"/>
      <c r="H598" s="13"/>
      <c r="J598" s="13" t="str">
        <f t="shared" si="36"/>
        <v/>
      </c>
      <c r="L598" s="10" t="str">
        <f t="shared" si="37"/>
        <v/>
      </c>
      <c r="M598" s="14"/>
    </row>
    <row r="599" spans="1:13" x14ac:dyDescent="0.25">
      <c r="A599" s="7"/>
      <c r="B599" s="8"/>
      <c r="E599" s="11"/>
      <c r="H599" s="13"/>
      <c r="J599" s="13" t="str">
        <f t="shared" si="36"/>
        <v/>
      </c>
      <c r="L599" s="10" t="str">
        <f t="shared" si="37"/>
        <v/>
      </c>
      <c r="M599" s="14"/>
    </row>
    <row r="600" spans="1:13" x14ac:dyDescent="0.25">
      <c r="A600" s="7"/>
      <c r="B600" s="8"/>
      <c r="E600" s="11"/>
      <c r="H600" s="13"/>
      <c r="J600" s="13" t="str">
        <f t="shared" si="36"/>
        <v/>
      </c>
      <c r="L600" s="10" t="str">
        <f t="shared" si="37"/>
        <v/>
      </c>
      <c r="M600" s="14"/>
    </row>
    <row r="601" spans="1:13" x14ac:dyDescent="0.25">
      <c r="A601" s="7"/>
      <c r="B601" s="8"/>
      <c r="E601" s="11"/>
      <c r="H601" s="13"/>
      <c r="J601" s="13" t="str">
        <f t="shared" si="36"/>
        <v/>
      </c>
      <c r="L601" s="10" t="str">
        <f t="shared" si="37"/>
        <v/>
      </c>
      <c r="M601" s="14"/>
    </row>
    <row r="602" spans="1:13" x14ac:dyDescent="0.25">
      <c r="A602" s="7"/>
      <c r="B602" s="8"/>
      <c r="E602" s="11"/>
      <c r="H602" s="13"/>
      <c r="J602" s="13" t="str">
        <f t="shared" si="36"/>
        <v/>
      </c>
      <c r="L602" s="10" t="str">
        <f t="shared" si="37"/>
        <v/>
      </c>
      <c r="M602" s="14"/>
    </row>
    <row r="603" spans="1:13" x14ac:dyDescent="0.25">
      <c r="A603" s="15"/>
      <c r="B603" s="8"/>
      <c r="E603" s="11"/>
      <c r="H603" s="13"/>
      <c r="J603" s="13" t="str">
        <f t="shared" si="36"/>
        <v/>
      </c>
      <c r="L603" s="10" t="str">
        <f t="shared" si="37"/>
        <v/>
      </c>
      <c r="M603" s="14"/>
    </row>
    <row r="604" spans="1:13" x14ac:dyDescent="0.25">
      <c r="A604" s="15"/>
      <c r="B604" s="8"/>
      <c r="E604" s="11"/>
      <c r="H604" s="13"/>
      <c r="J604" s="13" t="str">
        <f t="shared" si="36"/>
        <v/>
      </c>
      <c r="L604" s="10" t="str">
        <f t="shared" si="37"/>
        <v/>
      </c>
      <c r="M604" s="14"/>
    </row>
    <row r="605" spans="1:13" x14ac:dyDescent="0.25">
      <c r="A605" s="15"/>
      <c r="B605" s="8"/>
      <c r="E605" s="11"/>
      <c r="H605" s="13"/>
      <c r="J605" s="13" t="str">
        <f t="shared" si="36"/>
        <v/>
      </c>
      <c r="L605" s="10" t="str">
        <f t="shared" si="37"/>
        <v/>
      </c>
      <c r="M605" s="14"/>
    </row>
    <row r="606" spans="1:13" x14ac:dyDescent="0.25">
      <c r="A606" s="15"/>
      <c r="B606" s="8"/>
      <c r="E606" s="11"/>
      <c r="H606" s="13"/>
      <c r="J606" s="13" t="str">
        <f t="shared" si="36"/>
        <v/>
      </c>
      <c r="L606" s="10" t="str">
        <f t="shared" si="37"/>
        <v/>
      </c>
      <c r="M606" s="14"/>
    </row>
    <row r="607" spans="1:13" x14ac:dyDescent="0.25">
      <c r="A607" s="15"/>
      <c r="B607" s="8"/>
      <c r="E607" s="11"/>
      <c r="H607" s="13"/>
      <c r="J607" s="13" t="str">
        <f t="shared" si="36"/>
        <v/>
      </c>
      <c r="L607" s="10" t="str">
        <f t="shared" si="37"/>
        <v/>
      </c>
      <c r="M607" s="14"/>
    </row>
    <row r="608" spans="1:13" x14ac:dyDescent="0.25">
      <c r="A608" s="7"/>
      <c r="B608" s="8"/>
      <c r="E608" s="11"/>
      <c r="H608" s="13"/>
      <c r="J608" s="13" t="str">
        <f t="shared" si="36"/>
        <v/>
      </c>
      <c r="L608" s="10" t="str">
        <f t="shared" si="37"/>
        <v/>
      </c>
      <c r="M608" s="14"/>
    </row>
    <row r="609" spans="1:13" x14ac:dyDescent="0.25">
      <c r="A609" s="7"/>
      <c r="B609" s="8"/>
      <c r="E609" s="11"/>
      <c r="H609" s="13"/>
      <c r="J609" s="13" t="str">
        <f t="shared" si="36"/>
        <v/>
      </c>
      <c r="L609" s="10" t="str">
        <f t="shared" si="37"/>
        <v/>
      </c>
      <c r="M609" s="14"/>
    </row>
    <row r="610" spans="1:13" x14ac:dyDescent="0.25">
      <c r="A610" s="7"/>
      <c r="B610" s="8"/>
      <c r="E610" s="11"/>
      <c r="H610" s="13"/>
      <c r="J610" s="13" t="str">
        <f t="shared" si="36"/>
        <v/>
      </c>
      <c r="L610" s="10" t="str">
        <f t="shared" si="37"/>
        <v/>
      </c>
      <c r="M610" s="14"/>
    </row>
    <row r="611" spans="1:13" x14ac:dyDescent="0.25">
      <c r="A611" s="7"/>
      <c r="B611" s="8"/>
      <c r="E611" s="11"/>
      <c r="H611" s="13"/>
      <c r="J611" s="13" t="str">
        <f t="shared" si="36"/>
        <v/>
      </c>
      <c r="L611" s="10" t="str">
        <f t="shared" si="37"/>
        <v/>
      </c>
      <c r="M611" s="14"/>
    </row>
    <row r="612" spans="1:13" x14ac:dyDescent="0.25">
      <c r="A612" s="7"/>
      <c r="B612" s="8"/>
      <c r="E612" s="11"/>
      <c r="H612" s="13"/>
      <c r="J612" s="13" t="str">
        <f t="shared" si="36"/>
        <v/>
      </c>
      <c r="L612" s="10" t="str">
        <f t="shared" si="37"/>
        <v/>
      </c>
      <c r="M612" s="14"/>
    </row>
    <row r="613" spans="1:13" x14ac:dyDescent="0.25">
      <c r="A613" s="7"/>
      <c r="B613" s="8"/>
      <c r="E613" s="11"/>
      <c r="H613" s="13"/>
      <c r="J613" s="13" t="str">
        <f t="shared" si="36"/>
        <v/>
      </c>
      <c r="L613" s="10" t="str">
        <f t="shared" si="37"/>
        <v/>
      </c>
      <c r="M613" s="14"/>
    </row>
    <row r="614" spans="1:13" x14ac:dyDescent="0.25">
      <c r="A614" s="7"/>
      <c r="B614" s="8"/>
      <c r="E614" s="11"/>
      <c r="H614" s="13"/>
      <c r="J614" s="13" t="str">
        <f t="shared" si="36"/>
        <v/>
      </c>
      <c r="L614" s="10" t="str">
        <f t="shared" si="37"/>
        <v/>
      </c>
      <c r="M614" s="14"/>
    </row>
    <row r="615" spans="1:13" x14ac:dyDescent="0.25">
      <c r="A615" s="7"/>
      <c r="B615" s="8"/>
      <c r="E615" s="11"/>
      <c r="H615" s="13"/>
      <c r="J615" s="13" t="str">
        <f t="shared" si="36"/>
        <v/>
      </c>
      <c r="L615" s="10" t="str">
        <f t="shared" si="37"/>
        <v/>
      </c>
      <c r="M615" s="14"/>
    </row>
    <row r="616" spans="1:13" x14ac:dyDescent="0.25">
      <c r="A616" s="7"/>
      <c r="B616" s="8"/>
      <c r="E616" s="11"/>
      <c r="H616" s="13"/>
      <c r="J616" s="13" t="str">
        <f t="shared" si="36"/>
        <v/>
      </c>
      <c r="L616" s="10" t="str">
        <f t="shared" si="37"/>
        <v/>
      </c>
      <c r="M616" s="14"/>
    </row>
    <row r="617" spans="1:13" x14ac:dyDescent="0.25">
      <c r="A617" s="7"/>
      <c r="B617" s="8"/>
      <c r="E617" s="11"/>
      <c r="H617" s="13"/>
      <c r="J617" s="13" t="str">
        <f t="shared" si="36"/>
        <v/>
      </c>
      <c r="L617" s="10" t="str">
        <f t="shared" si="37"/>
        <v/>
      </c>
      <c r="M617" s="14"/>
    </row>
    <row r="618" spans="1:13" x14ac:dyDescent="0.25">
      <c r="A618" s="7"/>
      <c r="B618" s="8"/>
      <c r="E618" s="11"/>
      <c r="H618" s="13"/>
      <c r="J618" s="13" t="str">
        <f t="shared" si="36"/>
        <v/>
      </c>
      <c r="L618" s="10" t="str">
        <f t="shared" si="37"/>
        <v/>
      </c>
      <c r="M618" s="14"/>
    </row>
    <row r="619" spans="1:13" x14ac:dyDescent="0.25">
      <c r="A619" s="7"/>
      <c r="B619" s="8"/>
      <c r="E619" s="11"/>
      <c r="H619" s="13"/>
      <c r="J619" s="13" t="str">
        <f t="shared" si="36"/>
        <v/>
      </c>
      <c r="L619" s="10" t="str">
        <f t="shared" si="37"/>
        <v/>
      </c>
      <c r="M619" s="14"/>
    </row>
    <row r="620" spans="1:13" x14ac:dyDescent="0.25">
      <c r="A620" s="7"/>
      <c r="B620" s="8"/>
      <c r="E620" s="11"/>
      <c r="H620" s="13"/>
      <c r="J620" s="13" t="str">
        <f t="shared" si="36"/>
        <v/>
      </c>
      <c r="L620" s="10" t="str">
        <f t="shared" si="37"/>
        <v/>
      </c>
      <c r="M620" s="14"/>
    </row>
    <row r="621" spans="1:13" x14ac:dyDescent="0.25">
      <c r="A621" s="7"/>
      <c r="B621" s="8"/>
      <c r="E621" s="11"/>
      <c r="H621" s="13"/>
      <c r="J621" s="13" t="str">
        <f t="shared" si="36"/>
        <v/>
      </c>
      <c r="L621" s="10" t="str">
        <f t="shared" si="37"/>
        <v/>
      </c>
      <c r="M621" s="14"/>
    </row>
    <row r="622" spans="1:13" x14ac:dyDescent="0.25">
      <c r="A622" s="7"/>
      <c r="B622" s="8"/>
      <c r="E622" s="11"/>
      <c r="H622" s="13"/>
      <c r="J622" s="13" t="str">
        <f t="shared" si="36"/>
        <v/>
      </c>
      <c r="L622" s="10" t="str">
        <f t="shared" si="37"/>
        <v/>
      </c>
      <c r="M622" s="14"/>
    </row>
    <row r="623" spans="1:13" x14ac:dyDescent="0.25">
      <c r="A623" s="7"/>
      <c r="B623" s="8"/>
      <c r="E623" s="11"/>
      <c r="H623" s="13"/>
      <c r="J623" s="13" t="str">
        <f t="shared" si="36"/>
        <v/>
      </c>
      <c r="L623" s="10" t="str">
        <f t="shared" si="37"/>
        <v/>
      </c>
      <c r="M623" s="14"/>
    </row>
    <row r="624" spans="1:13" x14ac:dyDescent="0.25">
      <c r="A624" s="7"/>
      <c r="B624" s="8"/>
      <c r="E624" s="11"/>
      <c r="H624" s="13"/>
      <c r="J624" s="13" t="str">
        <f t="shared" si="36"/>
        <v/>
      </c>
      <c r="L624" s="10" t="str">
        <f t="shared" si="37"/>
        <v/>
      </c>
      <c r="M624" s="14"/>
    </row>
  </sheetData>
  <mergeCells count="5">
    <mergeCell ref="N2:Z3"/>
    <mergeCell ref="A143:M144"/>
    <mergeCell ref="N146:Z147"/>
    <mergeCell ref="N194:Z195"/>
    <mergeCell ref="N14:Y36"/>
  </mergeCells>
  <conditionalFormatting sqref="H2:H48 U5 W5:W8 H50:H96 H98:H138 J98:J138 H146:H192 H194:H240 H242:H288 H290:H336 H338:H384 H386:H432 H434:H480 H482:H528 H530:H576 H578:H1048576">
    <cfRule type="cellIs" dxfId="42" priority="131" operator="greaterThan">
      <formula>0</formula>
    </cfRule>
    <cfRule type="cellIs" dxfId="41" priority="132" operator="lessThan">
      <formula>0</formula>
    </cfRule>
  </conditionalFormatting>
  <conditionalFormatting sqref="J2:J48">
    <cfRule type="cellIs" dxfId="40" priority="95" operator="greaterThan">
      <formula>0</formula>
    </cfRule>
    <cfRule type="cellIs" dxfId="39" priority="96" operator="lessThan">
      <formula>0</formula>
    </cfRule>
  </conditionalFormatting>
  <conditionalFormatting sqref="J50:J96">
    <cfRule type="cellIs" dxfId="38" priority="103" operator="greaterThan">
      <formula>0</formula>
    </cfRule>
    <cfRule type="cellIs" dxfId="37" priority="104" operator="lessThan">
      <formula>0</formula>
    </cfRule>
  </conditionalFormatting>
  <conditionalFormatting sqref="J146:J192">
    <cfRule type="cellIs" dxfId="36" priority="79" operator="greaterThan">
      <formula>0</formula>
    </cfRule>
    <cfRule type="cellIs" dxfId="35" priority="80" operator="lessThan">
      <formula>0</formula>
    </cfRule>
  </conditionalFormatting>
  <conditionalFormatting sqref="J194:J240">
    <cfRule type="cellIs" dxfId="34" priority="71" operator="greaterThan">
      <formula>0</formula>
    </cfRule>
    <cfRule type="cellIs" dxfId="33" priority="72" operator="lessThan">
      <formula>0</formula>
    </cfRule>
  </conditionalFormatting>
  <conditionalFormatting sqref="J242:J288">
    <cfRule type="cellIs" dxfId="32" priority="63" operator="greaterThan">
      <formula>0</formula>
    </cfRule>
    <cfRule type="cellIs" dxfId="31" priority="64" operator="lessThan">
      <formula>0</formula>
    </cfRule>
  </conditionalFormatting>
  <conditionalFormatting sqref="J290:J336">
    <cfRule type="cellIs" dxfId="30" priority="55" operator="greaterThan">
      <formula>0</formula>
    </cfRule>
    <cfRule type="cellIs" dxfId="29" priority="56" operator="lessThan">
      <formula>0</formula>
    </cfRule>
  </conditionalFormatting>
  <conditionalFormatting sqref="J338:J384">
    <cfRule type="cellIs" dxfId="28" priority="47" operator="greaterThan">
      <formula>0</formula>
    </cfRule>
    <cfRule type="cellIs" dxfId="27" priority="48" operator="lessThan">
      <formula>0</formula>
    </cfRule>
  </conditionalFormatting>
  <conditionalFormatting sqref="J386:J432">
    <cfRule type="cellIs" dxfId="26" priority="39" operator="greaterThan">
      <formula>0</formula>
    </cfRule>
    <cfRule type="cellIs" dxfId="25" priority="40" operator="lessThan">
      <formula>0</formula>
    </cfRule>
  </conditionalFormatting>
  <conditionalFormatting sqref="J434:J480">
    <cfRule type="cellIs" dxfId="24" priority="31" operator="greaterThan">
      <formula>0</formula>
    </cfRule>
    <cfRule type="cellIs" dxfId="23" priority="32" operator="lessThan">
      <formula>0</formula>
    </cfRule>
  </conditionalFormatting>
  <conditionalFormatting sqref="J482:J528">
    <cfRule type="cellIs" dxfId="22" priority="23" operator="greaterThan">
      <formula>0</formula>
    </cfRule>
    <cfRule type="cellIs" dxfId="21" priority="24" operator="lessThan">
      <formula>0</formula>
    </cfRule>
  </conditionalFormatting>
  <conditionalFormatting sqref="J530:J576">
    <cfRule type="cellIs" dxfId="20" priority="15" operator="greaterThan">
      <formula>0</formula>
    </cfRule>
    <cfRule type="cellIs" dxfId="19" priority="16" operator="lessThan">
      <formula>0</formula>
    </cfRule>
  </conditionalFormatting>
  <conditionalFormatting sqref="J578:J1048576">
    <cfRule type="cellIs" dxfId="18" priority="7" operator="greaterThan">
      <formula>0</formula>
    </cfRule>
    <cfRule type="cellIs" dxfId="17" priority="8" operator="lessThan">
      <formula>0</formula>
    </cfRule>
  </conditionalFormatting>
  <conditionalFormatting sqref="K1:K41">
    <cfRule type="cellIs" dxfId="16" priority="127" operator="equal">
      <formula>3</formula>
    </cfRule>
    <cfRule type="cellIs" dxfId="15" priority="128" operator="equal">
      <formula>2</formula>
    </cfRule>
  </conditionalFormatting>
  <conditionalFormatting sqref="K1:K137">
    <cfRule type="cellIs" dxfId="14" priority="117" operator="equal">
      <formula>1</formula>
    </cfRule>
  </conditionalFormatting>
  <conditionalFormatting sqref="K43:K137">
    <cfRule type="cellIs" dxfId="13" priority="115" operator="equal">
      <formula>3</formula>
    </cfRule>
    <cfRule type="cellIs" dxfId="12" priority="116" operator="equal">
      <formula>2</formula>
    </cfRule>
  </conditionalFormatting>
  <conditionalFormatting sqref="K145:K624">
    <cfRule type="cellIs" dxfId="11" priority="9" operator="equal">
      <formula>3</formula>
    </cfRule>
    <cfRule type="cellIs" dxfId="10" priority="10" operator="equal">
      <formula>2</formula>
    </cfRule>
    <cfRule type="cellIs" dxfId="9" priority="11" operator="equal">
      <formula>1</formula>
    </cfRule>
  </conditionalFormatting>
  <conditionalFormatting sqref="L1:L138 Y5:Y8 L145:L1048576">
    <cfRule type="cellIs" dxfId="8" priority="130" operator="lessThan">
      <formula>0</formula>
    </cfRule>
  </conditionalFormatting>
  <conditionalFormatting sqref="U149 W149:W152">
    <cfRule type="cellIs" dxfId="7" priority="5" operator="greaterThan">
      <formula>0</formula>
    </cfRule>
    <cfRule type="cellIs" dxfId="6" priority="6" operator="lessThan">
      <formula>0</formula>
    </cfRule>
  </conditionalFormatting>
  <conditionalFormatting sqref="U197 W197:W200">
    <cfRule type="cellIs" dxfId="5" priority="2" operator="greaterThan">
      <formula>0</formula>
    </cfRule>
    <cfRule type="cellIs" dxfId="4" priority="3" operator="lessThan">
      <formula>0</formula>
    </cfRule>
  </conditionalFormatting>
  <conditionalFormatting sqref="Y149:Y152">
    <cfRule type="cellIs" dxfId="3" priority="4" operator="lessThan">
      <formula>0</formula>
    </cfRule>
  </conditionalFormatting>
  <conditionalFormatting sqref="Y197:Y200">
    <cfRule type="cellIs" dxfId="2" priority="1" operator="lessThan">
      <formula>0</formula>
    </cfRule>
  </conditionalFormatting>
  <pageMargins left="0.25" right="0.25"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DD2C-8F89-7543-ACD3-C57D476F5773}">
  <sheetPr codeName="Feuil2"/>
  <dimension ref="A1:M9"/>
  <sheetViews>
    <sheetView tabSelected="1" workbookViewId="0"/>
  </sheetViews>
  <sheetFormatPr baseColWidth="10" defaultRowHeight="15.75" x14ac:dyDescent="0.25"/>
  <cols>
    <col min="5" max="5" width="11" style="11"/>
    <col min="9" max="9" width="11" style="11"/>
    <col min="10" max="10" width="11" style="13"/>
  </cols>
  <sheetData>
    <row r="1" spans="1:13" x14ac:dyDescent="0.25">
      <c r="A1" cm="1">
        <f t="array" aca="1" ref="A1:M9" ca="1">_xlfn.LET(_xlpm.txt,_xlfn.TEXTAFTER(CELL("nomfichier",A1),"]"),_xlfn.HSTACK(_xlfn._xlws.FILTER(Meetings!A:E,Meetings!C:C=_xlpm.txt),SUBSTITUTE(_xlfn._xlws.FILTER(Meetings!F:H,Meetings!C:C=_xlpm.txt),0,""),_xlfn._xlws.FILTER(Meetings!I:J,Meetings!C:C=_xlpm.txt),SUBSTITUTE(_xlfn._xlws.FILTER(Meetings!K:M,Meetings!C:C=_xlpm.txt),0,"")))</f>
        <v>45542</v>
      </c>
      <c r="B1" t="str">
        <f ca="1"/>
        <v>50m Back</v>
      </c>
      <c r="C1" t="str">
        <f ca="1"/>
        <v>Jasmin</v>
      </c>
      <c r="D1">
        <f ca="1"/>
        <v>15</v>
      </c>
      <c r="E1" s="11">
        <f ca="1"/>
        <v>3.7025462962962961E-4</v>
      </c>
      <c r="F1" t="str">
        <f ca="1"/>
        <v/>
      </c>
      <c r="G1" t="str">
        <f ca="1"/>
        <v/>
      </c>
      <c r="H1" t="str">
        <f ca="1"/>
        <v/>
      </c>
      <c r="I1" s="11">
        <f ca="1"/>
        <v>3.7592592592592587E-4</v>
      </c>
      <c r="J1" s="13">
        <f ca="1"/>
        <v>-1.5317286652078765E-2</v>
      </c>
      <c r="K1" t="str">
        <f ca="1"/>
        <v>3</v>
      </c>
      <c r="L1" t="str">
        <f ca="1"/>
        <v/>
      </c>
      <c r="M1" t="str">
        <f ca="1"/>
        <v/>
      </c>
    </row>
    <row r="2" spans="1:13" x14ac:dyDescent="0.25">
      <c r="A2">
        <f ca="1"/>
        <v>45542</v>
      </c>
      <c r="B2" t="str">
        <f ca="1"/>
        <v>100m Back</v>
      </c>
      <c r="C2" t="str">
        <f ca="1"/>
        <v>Jasmin</v>
      </c>
      <c r="D2">
        <f ca="1"/>
        <v>15</v>
      </c>
      <c r="E2" s="11">
        <f ca="1"/>
        <v>7.8645833333333335E-4</v>
      </c>
      <c r="F2" t="str">
        <f ca="1"/>
        <v/>
      </c>
      <c r="G2" t="str">
        <f ca="1"/>
        <v/>
      </c>
      <c r="H2" t="str">
        <f ca="1"/>
        <v/>
      </c>
      <c r="I2" s="11">
        <f ca="1"/>
        <v>8.1412037037037043E-4</v>
      </c>
      <c r="J2" s="13">
        <f ca="1"/>
        <v>-3.5172921265636647E-2</v>
      </c>
      <c r="K2" t="str">
        <f ca="1"/>
        <v/>
      </c>
      <c r="L2" t="str">
        <f ca="1"/>
        <v/>
      </c>
      <c r="M2" t="str">
        <f ca="1"/>
        <v/>
      </c>
    </row>
    <row r="3" spans="1:13" x14ac:dyDescent="0.25">
      <c r="A3">
        <f ca="1"/>
        <v>45542</v>
      </c>
      <c r="B3" t="str">
        <f ca="1"/>
        <v>50m Fly</v>
      </c>
      <c r="C3" t="str">
        <f ca="1"/>
        <v>Jasmin</v>
      </c>
      <c r="D3">
        <f ca="1"/>
        <v>15</v>
      </c>
      <c r="E3" s="11">
        <f ca="1"/>
        <v>3.7187500000000003E-4</v>
      </c>
      <c r="F3" t="str">
        <f ca="1"/>
        <v/>
      </c>
      <c r="G3" t="str">
        <f ca="1"/>
        <v/>
      </c>
      <c r="H3" t="str">
        <f ca="1"/>
        <v/>
      </c>
      <c r="I3" s="11">
        <f ca="1"/>
        <v>3.6759259259259259E-4</v>
      </c>
      <c r="J3" s="13">
        <f ca="1"/>
        <v>1.1515717398070446E-2</v>
      </c>
      <c r="K3" t="str">
        <f ca="1"/>
        <v/>
      </c>
      <c r="L3" t="str">
        <f ca="1"/>
        <v/>
      </c>
      <c r="M3" t="str">
        <f ca="1"/>
        <v/>
      </c>
    </row>
    <row r="4" spans="1:13" x14ac:dyDescent="0.25">
      <c r="A4">
        <f ca="1"/>
        <v>45542</v>
      </c>
      <c r="B4" t="str">
        <f ca="1"/>
        <v>100m Fly</v>
      </c>
      <c r="C4" t="str">
        <f ca="1"/>
        <v>Jasmin</v>
      </c>
      <c r="D4">
        <f ca="1"/>
        <v>15</v>
      </c>
      <c r="E4" s="11">
        <f ca="1"/>
        <v>8.2708333333333342E-4</v>
      </c>
      <c r="F4" t="str">
        <f ca="1"/>
        <v/>
      </c>
      <c r="G4" t="str">
        <f ca="1"/>
        <v/>
      </c>
      <c r="H4" t="str">
        <f ca="1"/>
        <v/>
      </c>
      <c r="I4" s="11">
        <f ca="1"/>
        <v>8.4930555555555551E-4</v>
      </c>
      <c r="J4" s="13">
        <f ca="1"/>
        <v>-2.6868178001679066E-2</v>
      </c>
      <c r="K4" t="str">
        <f ca="1"/>
        <v/>
      </c>
      <c r="L4" t="str">
        <f ca="1"/>
        <v/>
      </c>
      <c r="M4" t="str">
        <f ca="1"/>
        <v/>
      </c>
    </row>
    <row r="5" spans="1:13" x14ac:dyDescent="0.25">
      <c r="A5">
        <f ca="1"/>
        <v>45542</v>
      </c>
      <c r="B5" t="str">
        <f ca="1"/>
        <v>50m Breast</v>
      </c>
      <c r="C5" t="str">
        <f ca="1"/>
        <v>Jasmin</v>
      </c>
      <c r="D5">
        <f ca="1"/>
        <v>15</v>
      </c>
      <c r="E5" s="11">
        <f ca="1"/>
        <v>4.7291666666666668E-4</v>
      </c>
      <c r="F5" t="str">
        <f ca="1"/>
        <v/>
      </c>
      <c r="G5" t="str">
        <f ca="1"/>
        <v/>
      </c>
      <c r="H5" t="str">
        <f ca="1"/>
        <v/>
      </c>
      <c r="I5" s="11">
        <f ca="1"/>
        <v>4.7048611111111108E-4</v>
      </c>
      <c r="J5" s="13">
        <f ca="1"/>
        <v>5.1395007342144305E-3</v>
      </c>
      <c r="K5" t="str">
        <f ca="1"/>
        <v/>
      </c>
      <c r="L5" t="str">
        <f ca="1"/>
        <v/>
      </c>
      <c r="M5" t="str">
        <f ca="1"/>
        <v/>
      </c>
    </row>
    <row r="6" spans="1:13" x14ac:dyDescent="0.25">
      <c r="A6">
        <f ca="1"/>
        <v>45542</v>
      </c>
      <c r="B6" t="str">
        <f ca="1"/>
        <v>100m Breast</v>
      </c>
      <c r="C6" t="str">
        <f ca="1"/>
        <v>Jasmin</v>
      </c>
      <c r="D6">
        <f ca="1"/>
        <v>15</v>
      </c>
      <c r="E6" s="11">
        <f ca="1"/>
        <v>1.0303240740740741E-3</v>
      </c>
      <c r="F6" t="str">
        <f ca="1"/>
        <v/>
      </c>
      <c r="G6" t="str">
        <f ca="1"/>
        <v/>
      </c>
      <c r="H6" t="str">
        <f ca="1"/>
        <v/>
      </c>
      <c r="I6" s="11">
        <f ca="1"/>
        <v>1.0251157407407407E-3</v>
      </c>
      <c r="J6" s="13">
        <f ca="1"/>
        <v>5.0550438103798001E-3</v>
      </c>
      <c r="K6" t="str">
        <f ca="1"/>
        <v/>
      </c>
      <c r="L6" t="str">
        <f ca="1"/>
        <v/>
      </c>
      <c r="M6" t="str">
        <f ca="1"/>
        <v/>
      </c>
    </row>
    <row r="7" spans="1:13" x14ac:dyDescent="0.25">
      <c r="A7">
        <f ca="1"/>
        <v>45542</v>
      </c>
      <c r="B7" t="str">
        <f ca="1"/>
        <v>50m Free</v>
      </c>
      <c r="C7" t="str">
        <f ca="1"/>
        <v>Jasmin</v>
      </c>
      <c r="D7">
        <f ca="1"/>
        <v>15</v>
      </c>
      <c r="E7" s="11">
        <f ca="1"/>
        <v>3.3738425925925922E-4</v>
      </c>
      <c r="F7" t="str">
        <f ca="1"/>
        <v/>
      </c>
      <c r="G7" t="str">
        <f ca="1"/>
        <v/>
      </c>
      <c r="H7" t="str">
        <f ca="1"/>
        <v/>
      </c>
      <c r="I7" s="11">
        <f ca="1"/>
        <v>3.5127314814814819E-4</v>
      </c>
      <c r="J7" s="13">
        <f ca="1"/>
        <v>-4.1166380789022572E-2</v>
      </c>
      <c r="K7" t="str">
        <f ca="1"/>
        <v/>
      </c>
      <c r="L7" t="str">
        <f ca="1"/>
        <v/>
      </c>
      <c r="M7" t="str">
        <f ca="1"/>
        <v/>
      </c>
    </row>
    <row r="8" spans="1:13" x14ac:dyDescent="0.25">
      <c r="A8">
        <f ca="1"/>
        <v>45542</v>
      </c>
      <c r="B8" t="str">
        <f ca="1"/>
        <v>100m Free</v>
      </c>
      <c r="C8" t="str">
        <f ca="1"/>
        <v>Jasmin</v>
      </c>
      <c r="D8">
        <f ca="1"/>
        <v>15</v>
      </c>
      <c r="E8" s="11">
        <f ca="1"/>
        <v>7.3009259259259262E-4</v>
      </c>
      <c r="F8" t="str">
        <f ca="1"/>
        <v/>
      </c>
      <c r="G8" t="str">
        <f ca="1"/>
        <v/>
      </c>
      <c r="H8" t="str">
        <f ca="1"/>
        <v/>
      </c>
      <c r="I8" s="11">
        <f ca="1"/>
        <v>7.554398148148148E-4</v>
      </c>
      <c r="J8" s="13">
        <f ca="1"/>
        <v>-3.4717818642993059E-2</v>
      </c>
      <c r="K8" t="str">
        <f ca="1"/>
        <v/>
      </c>
      <c r="L8" t="str">
        <f ca="1"/>
        <v/>
      </c>
      <c r="M8" t="str">
        <f ca="1"/>
        <v/>
      </c>
    </row>
    <row r="9" spans="1:13" x14ac:dyDescent="0.25">
      <c r="A9">
        <f ca="1"/>
        <v>45542</v>
      </c>
      <c r="B9" t="str">
        <f ca="1"/>
        <v>400m Free</v>
      </c>
      <c r="C9" t="str">
        <f ca="1"/>
        <v>Jasmin</v>
      </c>
      <c r="D9">
        <f ca="1"/>
        <v>15</v>
      </c>
      <c r="E9" s="11">
        <f ca="1"/>
        <v>3.1859953703703703E-3</v>
      </c>
      <c r="F9" t="str">
        <f ca="1"/>
        <v/>
      </c>
      <c r="G9" t="str">
        <f ca="1"/>
        <v/>
      </c>
      <c r="H9" t="str">
        <f ca="1"/>
        <v/>
      </c>
      <c r="I9" s="11">
        <f ca="1"/>
        <v>3.3363425925925926E-3</v>
      </c>
      <c r="J9" s="13">
        <f ca="1"/>
        <v>-4.7190031605332861E-2</v>
      </c>
      <c r="K9" t="str">
        <f ca="1"/>
        <v/>
      </c>
      <c r="L9" t="str">
        <f ca="1"/>
        <v/>
      </c>
      <c r="M9" t="str">
        <f ca="1"/>
        <v/>
      </c>
    </row>
  </sheetData>
  <conditionalFormatting sqref="J1:J1048576">
    <cfRule type="cellIs" dxfId="1" priority="1" operator="greaterThan">
      <formula>0</formula>
    </cfRule>
    <cfRule type="cellIs" dxfId="0" priority="2" operator="lessThan">
      <formula>0</formula>
    </cfRule>
  </conditionalFormatting>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Meetings</vt:lpstr>
      <vt:lpstr>Jasmin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GUILLAMIN</dc:creator>
  <cp:lastModifiedBy>Daniel Colardelle</cp:lastModifiedBy>
  <dcterms:created xsi:type="dcterms:W3CDTF">2024-09-08T22:38:06Z</dcterms:created>
  <dcterms:modified xsi:type="dcterms:W3CDTF">2024-09-09T10:26:32Z</dcterms:modified>
</cp:coreProperties>
</file>