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EEDC93FC-926F-448C-BCC2-E9557FA596A1}" xr6:coauthVersionLast="47" xr6:coauthVersionMax="47" xr10:uidLastSave="{00000000-0000-0000-0000-000000000000}"/>
  <bookViews>
    <workbookView xWindow="-108" yWindow="-108" windowWidth="23256" windowHeight="12528" activeTab="2" xr2:uid="{00000000-000D-0000-FFFF-FFFF00000000}"/>
  </bookViews>
  <sheets>
    <sheet name="parametres" sheetId="2" r:id="rId1"/>
    <sheet name="Synthese" sheetId="10" r:id="rId2"/>
    <sheet name="affectation" sheetId="22" r:id="rId3"/>
    <sheet name="Duchmoll" sheetId="8" r:id="rId4"/>
    <sheet name="Tartempion" sheetId="16" r:id="rId5"/>
    <sheet name="autre1" sheetId="19" r:id="rId6"/>
    <sheet name="autre2" sheetId="20" r:id="rId7"/>
    <sheet name="autre3" sheetId="21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2" l="1"/>
  <c r="A4" i="22" s="1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2" i="21"/>
  <c r="C32" i="21" s="1"/>
  <c r="A31" i="21"/>
  <c r="C31" i="21" s="1"/>
  <c r="A30" i="21"/>
  <c r="C30" i="21" s="1"/>
  <c r="A29" i="21"/>
  <c r="C29" i="21" s="1"/>
  <c r="A28" i="21"/>
  <c r="C28" i="21" s="1"/>
  <c r="C27" i="21"/>
  <c r="A27" i="21"/>
  <c r="A26" i="21"/>
  <c r="C26" i="21" s="1"/>
  <c r="A25" i="21"/>
  <c r="C25" i="21" s="1"/>
  <c r="A24" i="21"/>
  <c r="C24" i="21" s="1"/>
  <c r="A23" i="21"/>
  <c r="C23" i="21" s="1"/>
  <c r="A22" i="21"/>
  <c r="C22" i="21" s="1"/>
  <c r="C21" i="21"/>
  <c r="A21" i="21"/>
  <c r="A20" i="21"/>
  <c r="C20" i="21" s="1"/>
  <c r="A19" i="21"/>
  <c r="C19" i="21" s="1"/>
  <c r="A18" i="21"/>
  <c r="C18" i="21" s="1"/>
  <c r="A17" i="21"/>
  <c r="C17" i="21" s="1"/>
  <c r="A16" i="21"/>
  <c r="C16" i="21" s="1"/>
  <c r="C15" i="21"/>
  <c r="A15" i="21"/>
  <c r="A14" i="21"/>
  <c r="C14" i="21" s="1"/>
  <c r="A13" i="21"/>
  <c r="C13" i="21" s="1"/>
  <c r="A12" i="21"/>
  <c r="C12" i="21" s="1"/>
  <c r="A11" i="21"/>
  <c r="C11" i="21" s="1"/>
  <c r="A10" i="21"/>
  <c r="C10" i="21" s="1"/>
  <c r="C9" i="21"/>
  <c r="A9" i="21"/>
  <c r="A8" i="21"/>
  <c r="C8" i="21" s="1"/>
  <c r="A7" i="21"/>
  <c r="C7" i="21" s="1"/>
  <c r="A6" i="21"/>
  <c r="C6" i="21" s="1"/>
  <c r="A5" i="21"/>
  <c r="C5" i="21" s="1"/>
  <c r="A4" i="21"/>
  <c r="C4" i="21" s="1"/>
  <c r="C3" i="21"/>
  <c r="A3" i="21"/>
  <c r="A2" i="21"/>
  <c r="C2" i="21" s="1"/>
  <c r="C33" i="21" s="1"/>
  <c r="B1" i="21"/>
  <c r="A32" i="20"/>
  <c r="C32" i="20" s="1"/>
  <c r="A31" i="20"/>
  <c r="C31" i="20" s="1"/>
  <c r="A30" i="20"/>
  <c r="C30" i="20" s="1"/>
  <c r="A29" i="20"/>
  <c r="C29" i="20" s="1"/>
  <c r="A28" i="20"/>
  <c r="C28" i="20" s="1"/>
  <c r="C27" i="20"/>
  <c r="A27" i="20"/>
  <c r="A26" i="20"/>
  <c r="C26" i="20" s="1"/>
  <c r="A25" i="20"/>
  <c r="C25" i="20" s="1"/>
  <c r="A24" i="20"/>
  <c r="C24" i="20" s="1"/>
  <c r="A23" i="20"/>
  <c r="C23" i="20" s="1"/>
  <c r="A22" i="20"/>
  <c r="C22" i="20" s="1"/>
  <c r="C21" i="20"/>
  <c r="A21" i="20"/>
  <c r="A20" i="20"/>
  <c r="C20" i="20" s="1"/>
  <c r="A19" i="20"/>
  <c r="C19" i="20" s="1"/>
  <c r="A18" i="20"/>
  <c r="C18" i="20" s="1"/>
  <c r="A17" i="20"/>
  <c r="C17" i="20" s="1"/>
  <c r="A16" i="20"/>
  <c r="C16" i="20" s="1"/>
  <c r="C15" i="20"/>
  <c r="A15" i="20"/>
  <c r="A14" i="20"/>
  <c r="C14" i="20" s="1"/>
  <c r="A13" i="20"/>
  <c r="C13" i="20" s="1"/>
  <c r="A12" i="20"/>
  <c r="C12" i="20" s="1"/>
  <c r="A11" i="20"/>
  <c r="C11" i="20" s="1"/>
  <c r="A10" i="20"/>
  <c r="C10" i="20" s="1"/>
  <c r="C9" i="20"/>
  <c r="A9" i="20"/>
  <c r="A8" i="20"/>
  <c r="C8" i="20" s="1"/>
  <c r="A7" i="20"/>
  <c r="C7" i="20" s="1"/>
  <c r="A6" i="20"/>
  <c r="C6" i="20" s="1"/>
  <c r="A5" i="20"/>
  <c r="C5" i="20" s="1"/>
  <c r="A4" i="20"/>
  <c r="C4" i="20" s="1"/>
  <c r="C3" i="20"/>
  <c r="A3" i="20"/>
  <c r="A2" i="20"/>
  <c r="C2" i="20" s="1"/>
  <c r="B1" i="20"/>
  <c r="A4" i="10"/>
  <c r="A5" i="10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" i="10"/>
  <c r="J8" i="10"/>
  <c r="J2" i="10"/>
  <c r="J31" i="10"/>
  <c r="J17" i="10"/>
  <c r="H28" i="10"/>
  <c r="H16" i="10"/>
  <c r="H4" i="10"/>
  <c r="J27" i="10"/>
  <c r="J25" i="10"/>
  <c r="J11" i="10"/>
  <c r="H27" i="10"/>
  <c r="H15" i="10"/>
  <c r="H3" i="10"/>
  <c r="J21" i="10"/>
  <c r="J19" i="10"/>
  <c r="J5" i="10"/>
  <c r="H26" i="10"/>
  <c r="H14" i="10"/>
  <c r="H2" i="10"/>
  <c r="J15" i="10"/>
  <c r="J13" i="10"/>
  <c r="J28" i="10"/>
  <c r="H25" i="10"/>
  <c r="H13" i="10"/>
  <c r="J7" i="10"/>
  <c r="J22" i="10"/>
  <c r="H24" i="10"/>
  <c r="H12" i="10"/>
  <c r="J30" i="10"/>
  <c r="J16" i="10"/>
  <c r="H23" i="10"/>
  <c r="H11" i="10"/>
  <c r="J9" i="10"/>
  <c r="J3" i="10"/>
  <c r="J32" i="10"/>
  <c r="J24" i="10"/>
  <c r="J10" i="10"/>
  <c r="H22" i="10"/>
  <c r="H10" i="10"/>
  <c r="J26" i="10"/>
  <c r="J18" i="10"/>
  <c r="H21" i="10"/>
  <c r="H9" i="10"/>
  <c r="J20" i="10"/>
  <c r="J12" i="10"/>
  <c r="H32" i="10"/>
  <c r="H20" i="10"/>
  <c r="H8" i="10"/>
  <c r="J14" i="10"/>
  <c r="J6" i="10"/>
  <c r="H31" i="10"/>
  <c r="H19" i="10"/>
  <c r="H7" i="10"/>
  <c r="J29" i="10"/>
  <c r="H30" i="10"/>
  <c r="H18" i="10"/>
  <c r="H6" i="10"/>
  <c r="J23" i="10"/>
  <c r="H29" i="10"/>
  <c r="H17" i="10"/>
  <c r="H5" i="10"/>
  <c r="J4" i="10"/>
  <c r="C33" i="20" l="1"/>
  <c r="A2" i="19"/>
  <c r="C2" i="19" s="1"/>
  <c r="B1" i="19"/>
  <c r="A2" i="16"/>
  <c r="C2" i="16" s="1"/>
  <c r="B1" i="16"/>
  <c r="A2" i="8"/>
  <c r="C2" i="8" s="1"/>
  <c r="A31" i="19"/>
  <c r="C31" i="19" s="1"/>
  <c r="B1" i="8"/>
  <c r="F15" i="10"/>
  <c r="F11" i="10"/>
  <c r="F31" i="10"/>
  <c r="F5" i="10"/>
  <c r="F25" i="10"/>
  <c r="F9" i="10"/>
  <c r="F3" i="10"/>
  <c r="F28" i="10"/>
  <c r="F19" i="10"/>
  <c r="F30" i="10"/>
  <c r="F10" i="10"/>
  <c r="F7" i="10"/>
  <c r="F24" i="10"/>
  <c r="F32" i="10"/>
  <c r="F22" i="10"/>
  <c r="F18" i="10"/>
  <c r="F26" i="10"/>
  <c r="F4" i="10"/>
  <c r="G2" i="10"/>
  <c r="F16" i="10"/>
  <c r="F13" i="10"/>
  <c r="F12" i="10"/>
  <c r="F20" i="10"/>
  <c r="D32" i="10"/>
  <c r="K2" i="10"/>
  <c r="F6" i="10"/>
  <c r="F14" i="10"/>
  <c r="B32" i="10"/>
  <c r="I2" i="10"/>
  <c r="F29" i="10"/>
  <c r="F8" i="10"/>
  <c r="F27" i="10"/>
  <c r="F23" i="10"/>
  <c r="F2" i="10"/>
  <c r="F21" i="10"/>
  <c r="F17" i="10"/>
  <c r="G31" i="10"/>
  <c r="A30" i="8" l="1"/>
  <c r="C30" i="8" s="1"/>
  <c r="A12" i="8"/>
  <c r="C12" i="8" s="1"/>
  <c r="A6" i="16"/>
  <c r="C6" i="16" s="1"/>
  <c r="A27" i="8"/>
  <c r="C27" i="8" s="1"/>
  <c r="A11" i="16"/>
  <c r="C11" i="16" s="1"/>
  <c r="A12" i="19"/>
  <c r="C12" i="19" s="1"/>
  <c r="A26" i="8"/>
  <c r="C26" i="8" s="1"/>
  <c r="A5" i="8"/>
  <c r="C5" i="8" s="1"/>
  <c r="A12" i="16"/>
  <c r="C12" i="16" s="1"/>
  <c r="A13" i="19"/>
  <c r="C13" i="19" s="1"/>
  <c r="A25" i="8"/>
  <c r="C25" i="8" s="1"/>
  <c r="A4" i="8"/>
  <c r="C4" i="8" s="1"/>
  <c r="A13" i="16"/>
  <c r="C13" i="16" s="1"/>
  <c r="A14" i="19"/>
  <c r="C14" i="19" s="1"/>
  <c r="A24" i="8"/>
  <c r="C24" i="8" s="1"/>
  <c r="A3" i="8"/>
  <c r="C3" i="8" s="1"/>
  <c r="A15" i="16"/>
  <c r="C15" i="16" s="1"/>
  <c r="A15" i="19"/>
  <c r="C15" i="19" s="1"/>
  <c r="A19" i="8"/>
  <c r="C19" i="8" s="1"/>
  <c r="A16" i="16"/>
  <c r="C16" i="16" s="1"/>
  <c r="A19" i="19"/>
  <c r="C19" i="19" s="1"/>
  <c r="A18" i="8"/>
  <c r="C18" i="8" s="1"/>
  <c r="A17" i="16"/>
  <c r="C17" i="16" s="1"/>
  <c r="A22" i="19"/>
  <c r="C22" i="19" s="1"/>
  <c r="A17" i="8"/>
  <c r="C17" i="8" s="1"/>
  <c r="A22" i="16"/>
  <c r="C22" i="16" s="1"/>
  <c r="A23" i="19"/>
  <c r="C23" i="19" s="1"/>
  <c r="A15" i="8"/>
  <c r="C15" i="8" s="1"/>
  <c r="A3" i="16"/>
  <c r="C3" i="16" s="1"/>
  <c r="A25" i="16"/>
  <c r="C25" i="16" s="1"/>
  <c r="A25" i="19"/>
  <c r="C25" i="19" s="1"/>
  <c r="A4" i="19"/>
  <c r="C4" i="19" s="1"/>
  <c r="A29" i="8"/>
  <c r="C29" i="8" s="1"/>
  <c r="A7" i="8"/>
  <c r="C7" i="8" s="1"/>
  <c r="A7" i="16"/>
  <c r="C7" i="16" s="1"/>
  <c r="A9" i="19"/>
  <c r="C9" i="19" s="1"/>
  <c r="A6" i="8"/>
  <c r="C6" i="8" s="1"/>
  <c r="A24" i="19"/>
  <c r="C24" i="19" s="1"/>
  <c r="A14" i="8"/>
  <c r="C14" i="8" s="1"/>
  <c r="A4" i="16"/>
  <c r="C4" i="16" s="1"/>
  <c r="A26" i="16"/>
  <c r="C26" i="16" s="1"/>
  <c r="A31" i="8"/>
  <c r="C31" i="8" s="1"/>
  <c r="A13" i="8"/>
  <c r="C13" i="8" s="1"/>
  <c r="A5" i="16"/>
  <c r="C5" i="16" s="1"/>
  <c r="A27" i="16"/>
  <c r="C27" i="16" s="1"/>
  <c r="A3" i="19"/>
  <c r="C3" i="19" s="1"/>
  <c r="A29" i="19"/>
  <c r="C29" i="19" s="1"/>
  <c r="A23" i="8"/>
  <c r="C23" i="8" s="1"/>
  <c r="A11" i="8"/>
  <c r="C11" i="8" s="1"/>
  <c r="A8" i="16"/>
  <c r="C8" i="16" s="1"/>
  <c r="A18" i="16"/>
  <c r="C18" i="16" s="1"/>
  <c r="A28" i="16"/>
  <c r="C28" i="16" s="1"/>
  <c r="A5" i="19"/>
  <c r="C5" i="19" s="1"/>
  <c r="A26" i="19"/>
  <c r="C26" i="19" s="1"/>
  <c r="A22" i="8"/>
  <c r="C22" i="8" s="1"/>
  <c r="A10" i="8"/>
  <c r="C10" i="8" s="1"/>
  <c r="A9" i="16"/>
  <c r="C9" i="16" s="1"/>
  <c r="A19" i="16"/>
  <c r="C19" i="16" s="1"/>
  <c r="A29" i="16"/>
  <c r="C29" i="16" s="1"/>
  <c r="A6" i="19"/>
  <c r="C6" i="19" s="1"/>
  <c r="A16" i="19"/>
  <c r="C16" i="19" s="1"/>
  <c r="A27" i="19"/>
  <c r="C27" i="19" s="1"/>
  <c r="A21" i="8"/>
  <c r="C21" i="8" s="1"/>
  <c r="A9" i="8"/>
  <c r="C9" i="8" s="1"/>
  <c r="A20" i="16"/>
  <c r="C20" i="16" s="1"/>
  <c r="A30" i="16"/>
  <c r="C30" i="16" s="1"/>
  <c r="A7" i="19"/>
  <c r="C7" i="19" s="1"/>
  <c r="A17" i="19"/>
  <c r="C17" i="19" s="1"/>
  <c r="A20" i="8"/>
  <c r="C20" i="8" s="1"/>
  <c r="A8" i="8"/>
  <c r="C8" i="8" s="1"/>
  <c r="A10" i="16"/>
  <c r="C10" i="16" s="1"/>
  <c r="A21" i="16"/>
  <c r="C21" i="16" s="1"/>
  <c r="A31" i="16"/>
  <c r="C31" i="16" s="1"/>
  <c r="A8" i="19"/>
  <c r="C8" i="19" s="1"/>
  <c r="A18" i="19"/>
  <c r="C18" i="19" s="1"/>
  <c r="A28" i="19"/>
  <c r="C28" i="19" s="1"/>
  <c r="A20" i="19"/>
  <c r="C20" i="19" s="1"/>
  <c r="A30" i="19"/>
  <c r="C30" i="19" s="1"/>
  <c r="A21" i="19"/>
  <c r="C21" i="19" s="1"/>
  <c r="A23" i="16"/>
  <c r="C23" i="16" s="1"/>
  <c r="A10" i="19"/>
  <c r="C10" i="19" s="1"/>
  <c r="A28" i="8"/>
  <c r="C28" i="8" s="1"/>
  <c r="A16" i="8"/>
  <c r="C16" i="8" s="1"/>
  <c r="A14" i="16"/>
  <c r="C14" i="16" s="1"/>
  <c r="A24" i="16"/>
  <c r="C24" i="16" s="1"/>
  <c r="A11" i="19"/>
  <c r="C11" i="19" s="1"/>
  <c r="G13" i="10"/>
  <c r="I15" i="10"/>
  <c r="G19" i="10"/>
  <c r="I19" i="10"/>
  <c r="I18" i="10"/>
  <c r="G11" i="10"/>
  <c r="I7" i="10"/>
  <c r="D24" i="10"/>
  <c r="D27" i="10"/>
  <c r="B29" i="10"/>
  <c r="D30" i="10"/>
  <c r="C8" i="10"/>
  <c r="D31" i="10"/>
  <c r="B14" i="10"/>
  <c r="C18" i="10"/>
  <c r="E11" i="10"/>
  <c r="B11" i="10"/>
  <c r="C16" i="10"/>
  <c r="C31" i="10"/>
  <c r="E30" i="10"/>
  <c r="D19" i="10"/>
  <c r="B24" i="10"/>
  <c r="E26" i="10"/>
  <c r="D10" i="10"/>
  <c r="I24" i="10"/>
  <c r="K21" i="10"/>
  <c r="G15" i="10"/>
  <c r="I30" i="10"/>
  <c r="K28" i="10"/>
  <c r="K27" i="10"/>
  <c r="B25" i="10"/>
  <c r="B3" i="10"/>
  <c r="C4" i="10"/>
  <c r="C20" i="10"/>
  <c r="B28" i="10"/>
  <c r="C2" i="10"/>
  <c r="E25" i="10"/>
  <c r="E7" i="10"/>
  <c r="B31" i="10"/>
  <c r="E21" i="10"/>
  <c r="I21" i="10"/>
  <c r="K10" i="10"/>
  <c r="K24" i="10"/>
  <c r="I26" i="10"/>
  <c r="K11" i="10"/>
  <c r="G10" i="10"/>
  <c r="B17" i="10"/>
  <c r="E28" i="10"/>
  <c r="D9" i="10"/>
  <c r="D22" i="10"/>
  <c r="D16" i="10"/>
  <c r="I14" i="10"/>
  <c r="K19" i="10"/>
  <c r="D26" i="10"/>
  <c r="D6" i="10"/>
  <c r="B15" i="10"/>
  <c r="I12" i="10"/>
  <c r="G26" i="10"/>
  <c r="E3" i="10"/>
  <c r="B21" i="10"/>
  <c r="D18" i="10"/>
  <c r="I6" i="10"/>
  <c r="G27" i="10"/>
  <c r="B22" i="10"/>
  <c r="D15" i="10"/>
  <c r="B30" i="10"/>
  <c r="C10" i="10"/>
  <c r="B18" i="10"/>
  <c r="B5" i="10"/>
  <c r="D3" i="10"/>
  <c r="I27" i="10"/>
  <c r="G12" i="10"/>
  <c r="G17" i="10"/>
  <c r="I23" i="10"/>
  <c r="E27" i="10"/>
  <c r="C7" i="10"/>
  <c r="C15" i="10"/>
  <c r="C11" i="10"/>
  <c r="K3" i="10"/>
  <c r="G18" i="10"/>
  <c r="I29" i="10"/>
  <c r="C29" i="10"/>
  <c r="B10" i="10"/>
  <c r="B20" i="10"/>
  <c r="G3" i="10"/>
  <c r="I13" i="10"/>
  <c r="D29" i="10"/>
  <c r="C19" i="10"/>
  <c r="E13" i="10"/>
  <c r="E24" i="10"/>
  <c r="K26" i="10"/>
  <c r="I8" i="10"/>
  <c r="C6" i="10"/>
  <c r="C5" i="10"/>
  <c r="C24" i="10"/>
  <c r="G22" i="10"/>
  <c r="G29" i="10"/>
  <c r="I10" i="10"/>
  <c r="I28" i="10"/>
  <c r="K12" i="10"/>
  <c r="K18" i="10"/>
  <c r="G21" i="10"/>
  <c r="C26" i="10"/>
  <c r="C3" i="10"/>
  <c r="C25" i="10"/>
  <c r="E19" i="10"/>
  <c r="C13" i="10"/>
  <c r="E23" i="10"/>
  <c r="E10" i="10"/>
  <c r="I3" i="10"/>
  <c r="D28" i="10"/>
  <c r="D5" i="10"/>
  <c r="D11" i="10"/>
  <c r="I5" i="10"/>
  <c r="I11" i="10"/>
  <c r="G30" i="10"/>
  <c r="E8" i="10"/>
  <c r="D14" i="10"/>
  <c r="B9" i="10"/>
  <c r="K20" i="10"/>
  <c r="G28" i="10"/>
  <c r="E17" i="10"/>
  <c r="B6" i="10"/>
  <c r="D8" i="10"/>
  <c r="B13" i="10"/>
  <c r="C30" i="10"/>
  <c r="C27" i="10"/>
  <c r="G24" i="10"/>
  <c r="G23" i="10"/>
  <c r="G20" i="10"/>
  <c r="G7" i="10"/>
  <c r="C14" i="10"/>
  <c r="B2" i="10"/>
  <c r="D2" i="10"/>
  <c r="B16" i="10"/>
  <c r="K15" i="10"/>
  <c r="G8" i="10"/>
  <c r="K16" i="10"/>
  <c r="E20" i="10"/>
  <c r="D13" i="10"/>
  <c r="D4" i="10"/>
  <c r="B26" i="10"/>
  <c r="K14" i="10"/>
  <c r="K9" i="10"/>
  <c r="B7" i="10"/>
  <c r="C21" i="10"/>
  <c r="D21" i="10"/>
  <c r="G14" i="10"/>
  <c r="K22" i="10"/>
  <c r="B8" i="10"/>
  <c r="E6" i="10"/>
  <c r="C17" i="10"/>
  <c r="E12" i="10"/>
  <c r="C28" i="10"/>
  <c r="K25" i="10"/>
  <c r="I20" i="10"/>
  <c r="E14" i="10"/>
  <c r="D23" i="10"/>
  <c r="D17" i="10"/>
  <c r="K30" i="10"/>
  <c r="I17" i="10"/>
  <c r="B27" i="10"/>
  <c r="E9" i="10"/>
  <c r="D25" i="10"/>
  <c r="G9" i="10"/>
  <c r="I4" i="10"/>
  <c r="K5" i="10"/>
  <c r="I16" i="10"/>
  <c r="K7" i="10"/>
  <c r="G5" i="10"/>
  <c r="K31" i="10"/>
  <c r="G6" i="10"/>
  <c r="B23" i="10"/>
  <c r="D20" i="10"/>
  <c r="E29" i="10"/>
  <c r="E5" i="10"/>
  <c r="E22" i="10"/>
  <c r="G25" i="10"/>
  <c r="K29" i="10"/>
  <c r="C23" i="10"/>
  <c r="B4" i="10"/>
  <c r="G4" i="10"/>
  <c r="I9" i="10"/>
  <c r="C22" i="10"/>
  <c r="I31" i="10"/>
  <c r="I22" i="10"/>
  <c r="E15" i="10"/>
  <c r="B19" i="10"/>
  <c r="E16" i="10"/>
  <c r="K23" i="10"/>
  <c r="G16" i="10"/>
  <c r="C12" i="10"/>
  <c r="D7" i="10"/>
  <c r="E2" i="10"/>
  <c r="K13" i="10"/>
  <c r="K6" i="10"/>
  <c r="E4" i="10"/>
  <c r="E18" i="10"/>
  <c r="E31" i="10"/>
  <c r="I25" i="10"/>
  <c r="K8" i="10"/>
  <c r="B12" i="10"/>
  <c r="D12" i="10"/>
  <c r="K4" i="10"/>
  <c r="K17" i="10"/>
  <c r="C9" i="10"/>
  <c r="F12" i="22" l="1"/>
  <c r="E12" i="22"/>
  <c r="G12" i="22"/>
  <c r="H12" i="22"/>
  <c r="I12" i="22"/>
  <c r="C12" i="22"/>
  <c r="B12" i="22"/>
  <c r="D12" i="22"/>
  <c r="E19" i="22"/>
  <c r="H19" i="22"/>
  <c r="D19" i="22"/>
  <c r="C19" i="22"/>
  <c r="F19" i="22"/>
  <c r="G19" i="22"/>
  <c r="B19" i="22"/>
  <c r="I19" i="22"/>
  <c r="B23" i="22"/>
  <c r="I23" i="22"/>
  <c r="C23" i="22"/>
  <c r="D23" i="22"/>
  <c r="F23" i="22"/>
  <c r="H23" i="22"/>
  <c r="E23" i="22"/>
  <c r="G23" i="22"/>
  <c r="F27" i="22"/>
  <c r="C27" i="22"/>
  <c r="G27" i="22"/>
  <c r="H27" i="22"/>
  <c r="B27" i="22"/>
  <c r="D27" i="22"/>
  <c r="I27" i="22"/>
  <c r="E27" i="22"/>
  <c r="B8" i="22"/>
  <c r="C8" i="22"/>
  <c r="D8" i="22"/>
  <c r="H8" i="22"/>
  <c r="I8" i="22"/>
  <c r="E8" i="22"/>
  <c r="F8" i="22"/>
  <c r="G8" i="22"/>
  <c r="D7" i="22"/>
  <c r="H7" i="22"/>
  <c r="B7" i="22"/>
  <c r="C7" i="22"/>
  <c r="E7" i="22"/>
  <c r="F7" i="22"/>
  <c r="G7" i="22"/>
  <c r="I7" i="22"/>
  <c r="B26" i="22"/>
  <c r="C26" i="22"/>
  <c r="D26" i="22"/>
  <c r="F26" i="22"/>
  <c r="H26" i="22"/>
  <c r="E26" i="22"/>
  <c r="G26" i="22"/>
  <c r="I26" i="22"/>
  <c r="I16" i="22"/>
  <c r="D16" i="22"/>
  <c r="F16" i="22"/>
  <c r="H16" i="22"/>
  <c r="B16" i="22"/>
  <c r="C16" i="22"/>
  <c r="E16" i="22"/>
  <c r="G16" i="22"/>
  <c r="G13" i="22"/>
  <c r="D13" i="22"/>
  <c r="E13" i="22"/>
  <c r="B13" i="22"/>
  <c r="C13" i="22"/>
  <c r="F13" i="22"/>
  <c r="H13" i="22"/>
  <c r="I13" i="22"/>
  <c r="F6" i="22"/>
  <c r="B6" i="22"/>
  <c r="D6" i="22"/>
  <c r="E6" i="22"/>
  <c r="G6" i="22"/>
  <c r="H6" i="22"/>
  <c r="C6" i="22"/>
  <c r="I6" i="22"/>
  <c r="F9" i="22"/>
  <c r="C9" i="22"/>
  <c r="G9" i="22"/>
  <c r="H9" i="22"/>
  <c r="B9" i="22"/>
  <c r="E9" i="22"/>
  <c r="I9" i="22"/>
  <c r="D9" i="22"/>
  <c r="B20" i="22"/>
  <c r="C20" i="22"/>
  <c r="D20" i="22"/>
  <c r="F20" i="22"/>
  <c r="E20" i="22"/>
  <c r="G20" i="22"/>
  <c r="H20" i="22"/>
  <c r="I20" i="22"/>
  <c r="E10" i="22"/>
  <c r="F10" i="22"/>
  <c r="G10" i="22"/>
  <c r="H10" i="22"/>
  <c r="B10" i="22"/>
  <c r="C10" i="22"/>
  <c r="D10" i="22"/>
  <c r="I10" i="22"/>
  <c r="B5" i="22"/>
  <c r="I5" i="22"/>
  <c r="C5" i="22"/>
  <c r="D5" i="22"/>
  <c r="G5" i="22"/>
  <c r="E5" i="22"/>
  <c r="F5" i="22"/>
  <c r="H5" i="22"/>
  <c r="F18" i="22"/>
  <c r="C18" i="22"/>
  <c r="G18" i="22"/>
  <c r="H18" i="22"/>
  <c r="I18" i="22"/>
  <c r="B18" i="22"/>
  <c r="D18" i="22"/>
  <c r="E18" i="22"/>
  <c r="F30" i="22"/>
  <c r="E30" i="22"/>
  <c r="G30" i="22"/>
  <c r="H30" i="22"/>
  <c r="B30" i="22"/>
  <c r="I30" i="22"/>
  <c r="C30" i="22"/>
  <c r="D30" i="22"/>
  <c r="D22" i="22"/>
  <c r="H22" i="22"/>
  <c r="I22" i="22"/>
  <c r="C22" i="22"/>
  <c r="E22" i="22"/>
  <c r="F22" i="22"/>
  <c r="G22" i="22"/>
  <c r="B22" i="22"/>
  <c r="F21" i="22"/>
  <c r="B21" i="22"/>
  <c r="G21" i="22"/>
  <c r="H21" i="22"/>
  <c r="D21" i="22"/>
  <c r="I21" i="22"/>
  <c r="C21" i="22"/>
  <c r="E21" i="22"/>
  <c r="F15" i="22"/>
  <c r="B15" i="22"/>
  <c r="D15" i="22"/>
  <c r="G15" i="22"/>
  <c r="H15" i="22"/>
  <c r="C15" i="22"/>
  <c r="E15" i="22"/>
  <c r="I15" i="22"/>
  <c r="B17" i="22"/>
  <c r="C17" i="22"/>
  <c r="D17" i="22"/>
  <c r="F17" i="22"/>
  <c r="G17" i="22"/>
  <c r="I17" i="22"/>
  <c r="E17" i="22"/>
  <c r="H17" i="22"/>
  <c r="F31" i="22"/>
  <c r="D31" i="22"/>
  <c r="G31" i="22"/>
  <c r="I31" i="22"/>
  <c r="B31" i="22"/>
  <c r="C31" i="22"/>
  <c r="E31" i="22"/>
  <c r="H31" i="22"/>
  <c r="D28" i="22"/>
  <c r="H28" i="22"/>
  <c r="C28" i="22"/>
  <c r="E28" i="22"/>
  <c r="G28" i="22"/>
  <c r="B28" i="22"/>
  <c r="F28" i="22"/>
  <c r="I28" i="22"/>
  <c r="F25" i="22"/>
  <c r="I25" i="22"/>
  <c r="C25" i="22"/>
  <c r="E25" i="22"/>
  <c r="B25" i="22"/>
  <c r="D25" i="22"/>
  <c r="G25" i="22"/>
  <c r="H25" i="22"/>
  <c r="F24" i="22"/>
  <c r="C24" i="22"/>
  <c r="G24" i="22"/>
  <c r="H24" i="22"/>
  <c r="D24" i="22"/>
  <c r="E24" i="22"/>
  <c r="I24" i="22"/>
  <c r="B24" i="22"/>
  <c r="B11" i="22"/>
  <c r="H11" i="22"/>
  <c r="C11" i="22"/>
  <c r="D11" i="22"/>
  <c r="F11" i="22"/>
  <c r="G11" i="22"/>
  <c r="E11" i="22"/>
  <c r="I11" i="22"/>
  <c r="B14" i="22"/>
  <c r="I14" i="22"/>
  <c r="C14" i="22"/>
  <c r="D14" i="22"/>
  <c r="G14" i="22"/>
  <c r="E14" i="22"/>
  <c r="F14" i="22"/>
  <c r="H14" i="22"/>
  <c r="B29" i="22"/>
  <c r="I29" i="22"/>
  <c r="C29" i="22"/>
  <c r="D29" i="22"/>
  <c r="F29" i="22"/>
  <c r="G29" i="22"/>
  <c r="E29" i="22"/>
  <c r="H29" i="22"/>
  <c r="I4" i="22"/>
  <c r="G4" i="22"/>
  <c r="F4" i="22"/>
  <c r="E4" i="22"/>
  <c r="C4" i="22"/>
  <c r="B4" i="22"/>
  <c r="H4" i="22"/>
  <c r="D4" i="22"/>
  <c r="I2" i="22"/>
  <c r="E2" i="22"/>
  <c r="C2" i="22"/>
  <c r="H2" i="22"/>
  <c r="D2" i="22"/>
  <c r="G2" i="22"/>
  <c r="F2" i="22"/>
  <c r="B2" i="22"/>
  <c r="I3" i="22"/>
  <c r="H3" i="22"/>
  <c r="G3" i="22"/>
  <c r="F3" i="22"/>
  <c r="E3" i="22"/>
  <c r="D3" i="22"/>
  <c r="C3" i="22"/>
  <c r="B3" i="22"/>
  <c r="C33" i="16"/>
  <c r="C33" i="8"/>
  <c r="C33" i="19"/>
  <c r="A32" i="19"/>
  <c r="C32" i="19" s="1"/>
  <c r="A32" i="16"/>
  <c r="C32" i="16" s="1"/>
  <c r="A32" i="8"/>
  <c r="C32" i="8" s="1"/>
  <c r="I32" i="10"/>
  <c r="K32" i="10"/>
  <c r="C32" i="10"/>
  <c r="E32" i="10"/>
  <c r="I33" i="10"/>
  <c r="C33" i="10"/>
  <c r="K33" i="10"/>
  <c r="E33" i="10"/>
  <c r="G33" i="10"/>
  <c r="G32" i="10"/>
  <c r="D32" i="22" l="1"/>
  <c r="F32" i="22"/>
  <c r="G32" i="22"/>
  <c r="I32" i="22"/>
  <c r="H32" i="22"/>
  <c r="E32" i="22"/>
  <c r="C32" i="22"/>
  <c r="B3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2" authorId="0" shapeId="0" xr:uid="{5D2E6287-C7C7-4B83-B214-476D069E3626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1er jour du mois
jj/mm/aaaa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Auteur</author>
  </authors>
  <commentList>
    <comment ref="A2" authorId="0" shapeId="0" xr:uid="{63CB8A70-6ABF-454A-9A6B-F60ADD0D9C5E}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1er jour du mois
jj/mm/aaaa
</t>
        </r>
      </text>
    </comment>
  </commentList>
</comments>
</file>

<file path=xl/sharedStrings.xml><?xml version="1.0" encoding="utf-8"?>
<sst xmlns="http://schemas.openxmlformats.org/spreadsheetml/2006/main" count="73" uniqueCount="17">
  <si>
    <t>Semaine</t>
  </si>
  <si>
    <t>Samedi</t>
  </si>
  <si>
    <t>Duchmoll</t>
  </si>
  <si>
    <t>Tartempion</t>
  </si>
  <si>
    <t>TOTAL</t>
  </si>
  <si>
    <t>VALLONS</t>
  </si>
  <si>
    <t>CRECHES</t>
  </si>
  <si>
    <t>AIN</t>
  </si>
  <si>
    <t>PARAY</t>
  </si>
  <si>
    <t>CLUNY</t>
  </si>
  <si>
    <t>BLKA</t>
  </si>
  <si>
    <t>Autre1</t>
  </si>
  <si>
    <t>Autre2</t>
  </si>
  <si>
    <t>autre1</t>
  </si>
  <si>
    <t>autre2</t>
  </si>
  <si>
    <t>autre3</t>
  </si>
  <si>
    <t>VIERGE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</si>
</sst>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;@"/>
  </numFmts>
  <fonts count="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 Unicode M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20" fontId="0" fillId="0" borderId="0" xfId="0" applyNumberFormat="1"/>
    <xf numFmtId="16" fontId="0" fillId="0" borderId="0" xfId="0" applyNumberFormat="1"/>
    <xf numFmtId="2" fontId="0" fillId="0" borderId="0" xfId="0" applyNumberFormat="1"/>
    <xf numFmtId="164" fontId="0" fillId="0" borderId="0" xfId="0" applyNumberFormat="1"/>
    <xf numFmtId="0" fontId="3" fillId="0" borderId="0" xfId="0" applyFont="1"/>
    <xf numFmtId="0" fontId="0" fillId="0" borderId="2" xfId="0" applyBorder="1"/>
    <xf numFmtId="20" fontId="0" fillId="0" borderId="3" xfId="0" applyNumberFormat="1" applyBorder="1"/>
    <xf numFmtId="0" fontId="2" fillId="0" borderId="5" xfId="0" applyFont="1" applyBorder="1"/>
    <xf numFmtId="164" fontId="2" fillId="0" borderId="4" xfId="0" applyNumberFormat="1" applyFont="1" applyBorder="1"/>
    <xf numFmtId="16" fontId="1" fillId="0" borderId="1" xfId="0" applyNumberFormat="1" applyFont="1" applyBorder="1"/>
    <xf numFmtId="16" fontId="0" fillId="0" borderId="1" xfId="0" applyNumberFormat="1" applyBorder="1"/>
    <xf numFmtId="16" fontId="2" fillId="0" borderId="6" xfId="0" applyNumberFormat="1" applyFont="1" applyBorder="1"/>
    <xf numFmtId="0" fontId="0" fillId="0" borderId="6" xfId="0" applyBorder="1"/>
    <xf numFmtId="0" fontId="3" fillId="0" borderId="5" xfId="0" applyFont="1" applyBorder="1"/>
    <xf numFmtId="0" fontId="3" fillId="0" borderId="4" xfId="0" applyFont="1" applyBorder="1"/>
    <xf numFmtId="0" fontId="0" fillId="0" borderId="4" xfId="0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"/>
  <sheetViews>
    <sheetView workbookViewId="0">
      <selection activeCell="K1" sqref="K1"/>
    </sheetView>
  </sheetViews>
  <sheetFormatPr baseColWidth="10" defaultRowHeight="14.4"/>
  <sheetData>
    <row r="1" spans="1:15"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</row>
    <row r="2" spans="1:15">
      <c r="A2" t="s">
        <v>0</v>
      </c>
      <c r="B2" t="s">
        <v>16</v>
      </c>
      <c r="C2" s="2">
        <v>0.21875</v>
      </c>
      <c r="D2" s="2">
        <v>0.17708333333333334</v>
      </c>
      <c r="E2" s="2">
        <v>5.7638888888888885E-2</v>
      </c>
      <c r="F2" s="2">
        <v>0.21875</v>
      </c>
      <c r="G2" s="2">
        <v>0.18055555555555555</v>
      </c>
      <c r="H2" s="2">
        <v>4.1666666666666664E-2</v>
      </c>
      <c r="I2" s="2"/>
      <c r="J2" s="2"/>
      <c r="K2" s="2"/>
      <c r="L2" s="2"/>
      <c r="M2" s="2"/>
      <c r="N2" s="2"/>
      <c r="O2" s="2"/>
    </row>
    <row r="3" spans="1:15">
      <c r="A3" t="s">
        <v>1</v>
      </c>
      <c r="C3" s="2">
        <v>0.1423611111111111</v>
      </c>
      <c r="D3" s="2">
        <v>0.25833333333333336</v>
      </c>
      <c r="E3" s="2">
        <v>0.28750000000000003</v>
      </c>
      <c r="F3" s="2">
        <v>0.17361111111111113</v>
      </c>
      <c r="G3" s="2">
        <v>0.10416666666666667</v>
      </c>
      <c r="H3" s="2">
        <v>8.3333333333333329E-2</v>
      </c>
      <c r="I3" s="2"/>
      <c r="J3" s="2"/>
      <c r="K3" s="2"/>
      <c r="L3" s="2"/>
      <c r="M3" s="2"/>
      <c r="N3" s="2"/>
      <c r="O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8"/>
  <sheetViews>
    <sheetView workbookViewId="0">
      <selection activeCell="A2" sqref="A2:A32"/>
    </sheetView>
  </sheetViews>
  <sheetFormatPr baseColWidth="10" defaultRowHeight="14.4"/>
  <cols>
    <col min="1" max="1" width="7.109375" bestFit="1" customWidth="1"/>
    <col min="2" max="2" width="12" customWidth="1"/>
    <col min="3" max="3" width="6.6640625" customWidth="1"/>
    <col min="4" max="4" width="10.44140625" bestFit="1" customWidth="1"/>
    <col min="5" max="5" width="5.5546875" bestFit="1" customWidth="1"/>
  </cols>
  <sheetData>
    <row r="1" spans="1:11" ht="15" thickBot="1">
      <c r="A1" s="14"/>
      <c r="B1" s="15" t="s">
        <v>2</v>
      </c>
      <c r="C1" s="16"/>
      <c r="D1" s="15" t="s">
        <v>3</v>
      </c>
      <c r="E1" s="16"/>
      <c r="F1" s="15" t="s">
        <v>13</v>
      </c>
      <c r="G1" s="16"/>
      <c r="H1" s="15" t="s">
        <v>14</v>
      </c>
      <c r="I1" s="16"/>
      <c r="J1" s="15" t="s">
        <v>15</v>
      </c>
      <c r="K1" s="17"/>
    </row>
    <row r="2" spans="1:11">
      <c r="A2" s="11">
        <v>45323</v>
      </c>
      <c r="B2" s="7">
        <f ca="1">INDIRECT("'" &amp; B$1 &amp; "'!B2")</f>
        <v>0</v>
      </c>
      <c r="C2" s="8">
        <f ca="1">INDIRECT("'" &amp; B$1 &amp; "'!C2")</f>
        <v>0</v>
      </c>
      <c r="D2" s="7">
        <f ca="1">INDIRECT("'" &amp; D$1 &amp; "'!B2")</f>
        <v>0</v>
      </c>
      <c r="E2" s="8">
        <f ca="1">INDIRECT("'" &amp; D$1 &amp; "'!C2")</f>
        <v>0</v>
      </c>
      <c r="F2" s="7">
        <f ca="1">INDIRECT("'" &amp; F$1 &amp; "'!B2")</f>
        <v>0</v>
      </c>
      <c r="G2" s="8">
        <f ca="1">INDIRECT("'" &amp; F$1 &amp; "'!C2")</f>
        <v>0</v>
      </c>
      <c r="H2" s="7">
        <f ca="1">INDIRECT("'" &amp; H$1 &amp; "'!B2")</f>
        <v>0</v>
      </c>
      <c r="I2" s="8">
        <f ca="1">INDIRECT("'" &amp; H$1 &amp; "'!C2")</f>
        <v>0</v>
      </c>
      <c r="J2" s="7">
        <f ca="1">INDIRECT("'" &amp; J$1 &amp; "'!B2")</f>
        <v>0</v>
      </c>
      <c r="K2" s="8">
        <f ca="1">INDIRECT("'" &amp; J$1 &amp; "'!C2")</f>
        <v>0</v>
      </c>
    </row>
    <row r="3" spans="1:11">
      <c r="A3" s="12">
        <f>IF(A2="","",IF(A2=EOMONTH(A2,0),"",A2+1))</f>
        <v>45324</v>
      </c>
      <c r="B3" s="7" t="str">
        <f ca="1">INDIRECT("'" &amp; B$1 &amp; "'!B3")</f>
        <v>BLKA</v>
      </c>
      <c r="C3" s="8">
        <f ca="1">INDIRECT("'" &amp; B$1 &amp; "'!C3")</f>
        <v>4.1666666666666664E-2</v>
      </c>
      <c r="D3" s="7" t="str">
        <f ca="1">INDIRECT("'" &amp; D$1 &amp; "'!B3")</f>
        <v>CRECHES</v>
      </c>
      <c r="E3" s="8">
        <f ca="1">INDIRECT("'" &amp; D$1 &amp; "'!C3")</f>
        <v>0.17708333333333334</v>
      </c>
      <c r="F3" s="7">
        <f ca="1">INDIRECT("'" &amp; F$1 &amp; "'!B3")</f>
        <v>0</v>
      </c>
      <c r="G3" s="8">
        <f ca="1">INDIRECT("'" &amp; F$1 &amp; "'!C3")</f>
        <v>0</v>
      </c>
      <c r="H3" s="7">
        <f ca="1">INDIRECT("'" &amp; H$1 &amp; "'!B3")</f>
        <v>0</v>
      </c>
      <c r="I3" s="8">
        <f ca="1">INDIRECT("'" &amp; H$1 &amp; "'!C3")</f>
        <v>0</v>
      </c>
      <c r="J3" s="7">
        <f ca="1">INDIRECT("'" &amp; J$1 &amp; "'!B3")</f>
        <v>0</v>
      </c>
      <c r="K3" s="8">
        <f ca="1">INDIRECT("'" &amp; J$1 &amp; "'!C3")</f>
        <v>0</v>
      </c>
    </row>
    <row r="4" spans="1:11">
      <c r="A4" s="12">
        <f t="shared" ref="A4:A32" si="0">IF(A3="","",IF(A3=EOMONTH(A3,0),"",A3+1))</f>
        <v>45325</v>
      </c>
      <c r="B4" s="7" t="str">
        <f ca="1">INDIRECT("'" &amp; B$1 &amp; "'!B4")</f>
        <v>CLUNY</v>
      </c>
      <c r="C4" s="8">
        <f ca="1">INDIRECT("'" &amp; B$1 &amp; "'!C4")</f>
        <v>0.10416666666666667</v>
      </c>
      <c r="D4" s="7" t="str">
        <f ca="1">INDIRECT("'" &amp; D$1 &amp; "'!B4")</f>
        <v>BLKA</v>
      </c>
      <c r="E4" s="8">
        <f ca="1">INDIRECT("'" &amp; D$1 &amp; "'!C4")</f>
        <v>8.3333333333333329E-2</v>
      </c>
      <c r="F4" s="7">
        <f ca="1">INDIRECT("'" &amp; F$1 &amp; "'!B4")</f>
        <v>0</v>
      </c>
      <c r="G4" s="8">
        <f ca="1">INDIRECT("'" &amp; F$1 &amp; "'!C4")</f>
        <v>0</v>
      </c>
      <c r="H4" s="7">
        <f ca="1">INDIRECT("'" &amp; H$1 &amp; "'!B4")</f>
        <v>0</v>
      </c>
      <c r="I4" s="8">
        <f ca="1">INDIRECT("'" &amp; H$1 &amp; "'!C4")</f>
        <v>0</v>
      </c>
      <c r="J4" s="7">
        <f ca="1">INDIRECT("'" &amp; J$1 &amp; "'!B4")</f>
        <v>0</v>
      </c>
      <c r="K4" s="8">
        <f ca="1">INDIRECT("'" &amp; J$1 &amp; "'!C4")</f>
        <v>0</v>
      </c>
    </row>
    <row r="5" spans="1:11">
      <c r="A5" s="12">
        <f t="shared" si="0"/>
        <v>45326</v>
      </c>
      <c r="B5" s="7" t="str">
        <f ca="1">INDIRECT("'" &amp; B$1 &amp; "'!B5")</f>
        <v>VALLONS</v>
      </c>
      <c r="C5" s="8">
        <f ca="1">INDIRECT("'" &amp; B$1 &amp; "'!C5")</f>
        <v>0</v>
      </c>
      <c r="D5" s="7" t="str">
        <f ca="1">INDIRECT("'" &amp; D$1 &amp; "'!B5")</f>
        <v>PARAY</v>
      </c>
      <c r="E5" s="8">
        <f ca="1">INDIRECT("'" &amp; D$1 &amp; "'!C5")</f>
        <v>0</v>
      </c>
      <c r="F5" s="7">
        <f ca="1">INDIRECT("'" &amp; F$1 &amp; "'!B5")</f>
        <v>0</v>
      </c>
      <c r="G5" s="8">
        <f ca="1">INDIRECT("'" &amp; F$1 &amp; "'!C5")</f>
        <v>0</v>
      </c>
      <c r="H5" s="7">
        <f ca="1">INDIRECT("'" &amp; H$1 &amp; "'!B5")</f>
        <v>0</v>
      </c>
      <c r="I5" s="8">
        <f ca="1">INDIRECT("'" &amp; H$1 &amp; "'!C5")</f>
        <v>0</v>
      </c>
      <c r="J5" s="7">
        <f ca="1">INDIRECT("'" &amp; J$1 &amp; "'!B5")</f>
        <v>0</v>
      </c>
      <c r="K5" s="8">
        <f ca="1">INDIRECT("'" &amp; J$1 &amp; "'!C5")</f>
        <v>0</v>
      </c>
    </row>
    <row r="6" spans="1:11">
      <c r="A6" s="12">
        <f t="shared" si="0"/>
        <v>45327</v>
      </c>
      <c r="B6" s="7" t="str">
        <f ca="1">INDIRECT("'" &amp; B$1 &amp; "'!B6")</f>
        <v>PARAY</v>
      </c>
      <c r="C6" s="8">
        <f ca="1">INDIRECT("'" &amp; B$1 &amp; "'!C6")</f>
        <v>0.21875</v>
      </c>
      <c r="D6" s="7" t="str">
        <f ca="1">INDIRECT("'" &amp; D$1 &amp; "'!B6")</f>
        <v>PARAY</v>
      </c>
      <c r="E6" s="8">
        <f ca="1">INDIRECT("'" &amp; D$1 &amp; "'!C6")</f>
        <v>0.21875</v>
      </c>
      <c r="F6" s="7">
        <f ca="1">INDIRECT("'" &amp; F$1 &amp; "'!B6")</f>
        <v>0</v>
      </c>
      <c r="G6" s="8">
        <f ca="1">INDIRECT("'" &amp; F$1 &amp; "'!C6")</f>
        <v>0</v>
      </c>
      <c r="H6" s="7">
        <f ca="1">INDIRECT("'" &amp; H$1 &amp; "'!B6")</f>
        <v>0</v>
      </c>
      <c r="I6" s="8">
        <f ca="1">INDIRECT("'" &amp; H$1 &amp; "'!C6")</f>
        <v>0</v>
      </c>
      <c r="J6" s="7">
        <f ca="1">INDIRECT("'" &amp; J$1 &amp; "'!B6")</f>
        <v>0</v>
      </c>
      <c r="K6" s="8">
        <f ca="1">INDIRECT("'" &amp; J$1 &amp; "'!C6")</f>
        <v>0</v>
      </c>
    </row>
    <row r="7" spans="1:11">
      <c r="A7" s="12">
        <f t="shared" si="0"/>
        <v>45328</v>
      </c>
      <c r="B7" s="7" t="str">
        <f ca="1">INDIRECT("'" &amp; B$1 &amp; "'!B7")</f>
        <v>CLUNY</v>
      </c>
      <c r="C7" s="8">
        <f ca="1">INDIRECT("'" &amp; B$1 &amp; "'!C7")</f>
        <v>0.18055555555555555</v>
      </c>
      <c r="D7" s="7" t="str">
        <f ca="1">INDIRECT("'" &amp; D$1 &amp; "'!B7")</f>
        <v>CLUNY</v>
      </c>
      <c r="E7" s="8">
        <f ca="1">INDIRECT("'" &amp; D$1 &amp; "'!C7")</f>
        <v>0.18055555555555555</v>
      </c>
      <c r="F7" s="7">
        <f ca="1">INDIRECT("'" &amp; F$1 &amp; "'!B7")</f>
        <v>0</v>
      </c>
      <c r="G7" s="8">
        <f ca="1">INDIRECT("'" &amp; F$1 &amp; "'!C7")</f>
        <v>0</v>
      </c>
      <c r="H7" s="7">
        <f ca="1">INDIRECT("'" &amp; H$1 &amp; "'!B7")</f>
        <v>0</v>
      </c>
      <c r="I7" s="8">
        <f ca="1">INDIRECT("'" &amp; H$1 &amp; "'!C7")</f>
        <v>0</v>
      </c>
      <c r="J7" s="7">
        <f ca="1">INDIRECT("'" &amp; J$1 &amp; "'!B7")</f>
        <v>0</v>
      </c>
      <c r="K7" s="8">
        <f ca="1">INDIRECT("'" &amp; J$1 &amp; "'!C7")</f>
        <v>0</v>
      </c>
    </row>
    <row r="8" spans="1:11">
      <c r="A8" s="12">
        <f t="shared" si="0"/>
        <v>45329</v>
      </c>
      <c r="B8" s="7" t="str">
        <f ca="1">INDIRECT("'" &amp; B$1 &amp; "'!B8")</f>
        <v>CLUNY</v>
      </c>
      <c r="C8" s="8">
        <f ca="1">INDIRECT("'" &amp; B$1 &amp; "'!C8")</f>
        <v>0.18055555555555555</v>
      </c>
      <c r="D8" s="7" t="str">
        <f ca="1">INDIRECT("'" &amp; D$1 &amp; "'!B8")</f>
        <v>CLUNY</v>
      </c>
      <c r="E8" s="8">
        <f ca="1">INDIRECT("'" &amp; D$1 &amp; "'!C8")</f>
        <v>0.18055555555555555</v>
      </c>
      <c r="F8" s="7">
        <f ca="1">INDIRECT("'" &amp; F$1 &amp; "'!B8")</f>
        <v>0</v>
      </c>
      <c r="G8" s="8">
        <f ca="1">INDIRECT("'" &amp; F$1 &amp; "'!C8")</f>
        <v>0</v>
      </c>
      <c r="H8" s="7">
        <f ca="1">INDIRECT("'" &amp; H$1 &amp; "'!B8")</f>
        <v>0</v>
      </c>
      <c r="I8" s="8">
        <f ca="1">INDIRECT("'" &amp; H$1 &amp; "'!C8")</f>
        <v>0</v>
      </c>
      <c r="J8" s="7">
        <f ca="1">INDIRECT("'" &amp; J$1 &amp; "'!B8")</f>
        <v>0</v>
      </c>
      <c r="K8" s="8">
        <f ca="1">INDIRECT("'" &amp; J$1 &amp; "'!C8")</f>
        <v>0</v>
      </c>
    </row>
    <row r="9" spans="1:11">
      <c r="A9" s="12">
        <f t="shared" si="0"/>
        <v>45330</v>
      </c>
      <c r="B9" s="7">
        <f ca="1">INDIRECT("'" &amp; B$1 &amp; "'!B9")</f>
        <v>0</v>
      </c>
      <c r="C9" s="8">
        <f ca="1">INDIRECT("'" &amp; B$1 &amp; "'!C9")</f>
        <v>0</v>
      </c>
      <c r="D9" s="7">
        <f ca="1">INDIRECT("'" &amp; D$1 &amp; "'!B9")</f>
        <v>0</v>
      </c>
      <c r="E9" s="8">
        <f ca="1">INDIRECT("'" &amp; D$1 &amp; "'!C9")</f>
        <v>0</v>
      </c>
      <c r="F9" s="7">
        <f ca="1">INDIRECT("'" &amp; F$1 &amp; "'!B9")</f>
        <v>0</v>
      </c>
      <c r="G9" s="8">
        <f ca="1">INDIRECT("'" &amp; F$1 &amp; "'!C9")</f>
        <v>0</v>
      </c>
      <c r="H9" s="7">
        <f ca="1">INDIRECT("'" &amp; H$1 &amp; "'!B9")</f>
        <v>0</v>
      </c>
      <c r="I9" s="8">
        <f ca="1">INDIRECT("'" &amp; H$1 &amp; "'!C9")</f>
        <v>0</v>
      </c>
      <c r="J9" s="7">
        <f ca="1">INDIRECT("'" &amp; J$1 &amp; "'!B9")</f>
        <v>0</v>
      </c>
      <c r="K9" s="8">
        <f ca="1">INDIRECT("'" &amp; J$1 &amp; "'!C9")</f>
        <v>0</v>
      </c>
    </row>
    <row r="10" spans="1:11">
      <c r="A10" s="12">
        <f t="shared" si="0"/>
        <v>45331</v>
      </c>
      <c r="B10" s="7" t="str">
        <f ca="1">INDIRECT("'" &amp; B$1 &amp; "'!B10")</f>
        <v>CLUNY</v>
      </c>
      <c r="C10" s="8">
        <f ca="1">INDIRECT("'" &amp; B$1 &amp; "'!C10")</f>
        <v>0.18055555555555555</v>
      </c>
      <c r="D10" s="7" t="str">
        <f ca="1">INDIRECT("'" &amp; D$1 &amp; "'!B10")</f>
        <v>CLUNY</v>
      </c>
      <c r="E10" s="8">
        <f ca="1">INDIRECT("'" &amp; D$1 &amp; "'!C10")</f>
        <v>0.18055555555555555</v>
      </c>
      <c r="F10" s="7">
        <f ca="1">INDIRECT("'" &amp; F$1 &amp; "'!B10")</f>
        <v>0</v>
      </c>
      <c r="G10" s="8">
        <f ca="1">INDIRECT("'" &amp; F$1 &amp; "'!C10")</f>
        <v>0</v>
      </c>
      <c r="H10" s="7">
        <f ca="1">INDIRECT("'" &amp; H$1 &amp; "'!B10")</f>
        <v>0</v>
      </c>
      <c r="I10" s="8">
        <f ca="1">INDIRECT("'" &amp; H$1 &amp; "'!C10")</f>
        <v>0</v>
      </c>
      <c r="J10" s="7">
        <f ca="1">INDIRECT("'" &amp; J$1 &amp; "'!B10")</f>
        <v>0</v>
      </c>
      <c r="K10" s="8">
        <f ca="1">INDIRECT("'" &amp; J$1 &amp; "'!C10")</f>
        <v>0</v>
      </c>
    </row>
    <row r="11" spans="1:11">
      <c r="A11" s="12">
        <f t="shared" si="0"/>
        <v>45332</v>
      </c>
      <c r="B11" s="7" t="str">
        <f ca="1">INDIRECT("'" &amp; B$1 &amp; "'!B11")</f>
        <v>CLUNY</v>
      </c>
      <c r="C11" s="8">
        <f ca="1">INDIRECT("'" &amp; B$1 &amp; "'!C11")</f>
        <v>0.10416666666666667</v>
      </c>
      <c r="D11" s="7" t="str">
        <f ca="1">INDIRECT("'" &amp; D$1 &amp; "'!B11")</f>
        <v>CLUNY</v>
      </c>
      <c r="E11" s="8">
        <f ca="1">INDIRECT("'" &amp; D$1 &amp; "'!C11")</f>
        <v>0.10416666666666667</v>
      </c>
      <c r="F11" s="7">
        <f ca="1">INDIRECT("'" &amp; F$1 &amp; "'!B11")</f>
        <v>0</v>
      </c>
      <c r="G11" s="8">
        <f ca="1">INDIRECT("'" &amp; F$1 &amp; "'!C11")</f>
        <v>0</v>
      </c>
      <c r="H11" s="7">
        <f ca="1">INDIRECT("'" &amp; H$1 &amp; "'!B11")</f>
        <v>0</v>
      </c>
      <c r="I11" s="8">
        <f ca="1">INDIRECT("'" &amp; H$1 &amp; "'!C11")</f>
        <v>0</v>
      </c>
      <c r="J11" s="7">
        <f ca="1">INDIRECT("'" &amp; J$1 &amp; "'!B11")</f>
        <v>0</v>
      </c>
      <c r="K11" s="8">
        <f ca="1">INDIRECT("'" &amp; J$1 &amp; "'!C11")</f>
        <v>0</v>
      </c>
    </row>
    <row r="12" spans="1:11">
      <c r="A12" s="12">
        <f t="shared" si="0"/>
        <v>45333</v>
      </c>
      <c r="B12" s="7" t="str">
        <f ca="1">INDIRECT("'" &amp; B$1 &amp; "'!B12")</f>
        <v>CLUNY</v>
      </c>
      <c r="C12" s="8">
        <f ca="1">INDIRECT("'" &amp; B$1 &amp; "'!C12")</f>
        <v>0</v>
      </c>
      <c r="D12" s="7" t="str">
        <f ca="1">INDIRECT("'" &amp; D$1 &amp; "'!B12")</f>
        <v>CLUNY</v>
      </c>
      <c r="E12" s="8">
        <f ca="1">INDIRECT("'" &amp; D$1 &amp; "'!C12")</f>
        <v>0</v>
      </c>
      <c r="F12" s="7">
        <f ca="1">INDIRECT("'" &amp; F$1 &amp; "'!B12")</f>
        <v>0</v>
      </c>
      <c r="G12" s="8">
        <f ca="1">INDIRECT("'" &amp; F$1 &amp; "'!C12")</f>
        <v>0</v>
      </c>
      <c r="H12" s="7">
        <f ca="1">INDIRECT("'" &amp; H$1 &amp; "'!B12")</f>
        <v>0</v>
      </c>
      <c r="I12" s="8">
        <f ca="1">INDIRECT("'" &amp; H$1 &amp; "'!C12")</f>
        <v>0</v>
      </c>
      <c r="J12" s="7">
        <f ca="1">INDIRECT("'" &amp; J$1 &amp; "'!B12")</f>
        <v>0</v>
      </c>
      <c r="K12" s="8">
        <f ca="1">INDIRECT("'" &amp; J$1 &amp; "'!C12")</f>
        <v>0</v>
      </c>
    </row>
    <row r="13" spans="1:11">
      <c r="A13" s="12">
        <f t="shared" si="0"/>
        <v>45334</v>
      </c>
      <c r="B13" s="7" t="str">
        <f ca="1">INDIRECT("'" &amp; B$1 &amp; "'!B13")</f>
        <v>CLUNY</v>
      </c>
      <c r="C13" s="8">
        <f ca="1">INDIRECT("'" &amp; B$1 &amp; "'!C13")</f>
        <v>0.18055555555555555</v>
      </c>
      <c r="D13" s="7" t="str">
        <f ca="1">INDIRECT("'" &amp; D$1 &amp; "'!B13")</f>
        <v>CLUNY</v>
      </c>
      <c r="E13" s="8">
        <f ca="1">INDIRECT("'" &amp; D$1 &amp; "'!C13")</f>
        <v>0.18055555555555555</v>
      </c>
      <c r="F13" s="7">
        <f ca="1">INDIRECT("'" &amp; F$1 &amp; "'!B13")</f>
        <v>0</v>
      </c>
      <c r="G13" s="8">
        <f ca="1">INDIRECT("'" &amp; F$1 &amp; "'!C13")</f>
        <v>0</v>
      </c>
      <c r="H13" s="7">
        <f ca="1">INDIRECT("'" &amp; H$1 &amp; "'!B13")</f>
        <v>0</v>
      </c>
      <c r="I13" s="8">
        <f ca="1">INDIRECT("'" &amp; H$1 &amp; "'!C13")</f>
        <v>0</v>
      </c>
      <c r="J13" s="7">
        <f ca="1">INDIRECT("'" &amp; J$1 &amp; "'!B13")</f>
        <v>0</v>
      </c>
      <c r="K13" s="8">
        <f ca="1">INDIRECT("'" &amp; J$1 &amp; "'!C13")</f>
        <v>0</v>
      </c>
    </row>
    <row r="14" spans="1:11">
      <c r="A14" s="12">
        <f t="shared" si="0"/>
        <v>45335</v>
      </c>
      <c r="B14" s="7" t="str">
        <f ca="1">INDIRECT("'" &amp; B$1 &amp; "'!B14")</f>
        <v>CLUNY</v>
      </c>
      <c r="C14" s="8">
        <f ca="1">INDIRECT("'" &amp; B$1 &amp; "'!C14")</f>
        <v>0.18055555555555555</v>
      </c>
      <c r="D14" s="7" t="str">
        <f ca="1">INDIRECT("'" &amp; D$1 &amp; "'!B14")</f>
        <v>CLUNY</v>
      </c>
      <c r="E14" s="8">
        <f ca="1">INDIRECT("'" &amp; D$1 &amp; "'!C14")</f>
        <v>0.18055555555555555</v>
      </c>
      <c r="F14" s="7">
        <f ca="1">INDIRECT("'" &amp; F$1 &amp; "'!B14")</f>
        <v>0</v>
      </c>
      <c r="G14" s="8">
        <f ca="1">INDIRECT("'" &amp; F$1 &amp; "'!C14")</f>
        <v>0</v>
      </c>
      <c r="H14" s="7">
        <f ca="1">INDIRECT("'" &amp; H$1 &amp; "'!B14")</f>
        <v>0</v>
      </c>
      <c r="I14" s="8">
        <f ca="1">INDIRECT("'" &amp; H$1 &amp; "'!C14")</f>
        <v>0</v>
      </c>
      <c r="J14" s="7">
        <f ca="1">INDIRECT("'" &amp; J$1 &amp; "'!B14")</f>
        <v>0</v>
      </c>
      <c r="K14" s="8">
        <f ca="1">INDIRECT("'" &amp; J$1 &amp; "'!C14")</f>
        <v>0</v>
      </c>
    </row>
    <row r="15" spans="1:11">
      <c r="A15" s="12">
        <f t="shared" si="0"/>
        <v>45336</v>
      </c>
      <c r="B15" s="7" t="str">
        <f ca="1">INDIRECT("'" &amp; B$1 &amp; "'!B15")</f>
        <v>CLUNY</v>
      </c>
      <c r="C15" s="8">
        <f ca="1">INDIRECT("'" &amp; B$1 &amp; "'!C15")</f>
        <v>0.18055555555555555</v>
      </c>
      <c r="D15" s="7" t="str">
        <f ca="1">INDIRECT("'" &amp; D$1 &amp; "'!B15")</f>
        <v>CLUNY</v>
      </c>
      <c r="E15" s="8">
        <f ca="1">INDIRECT("'" &amp; D$1 &amp; "'!C15")</f>
        <v>0.18055555555555555</v>
      </c>
      <c r="F15" s="7">
        <f ca="1">INDIRECT("'" &amp; F$1 &amp; "'!B15")</f>
        <v>0</v>
      </c>
      <c r="G15" s="8">
        <f ca="1">INDIRECT("'" &amp; F$1 &amp; "'!C15")</f>
        <v>0</v>
      </c>
      <c r="H15" s="7">
        <f ca="1">INDIRECT("'" &amp; H$1 &amp; "'!B15")</f>
        <v>0</v>
      </c>
      <c r="I15" s="8">
        <f ca="1">INDIRECT("'" &amp; H$1 &amp; "'!C15")</f>
        <v>0</v>
      </c>
      <c r="J15" s="7">
        <f ca="1">INDIRECT("'" &amp; J$1 &amp; "'!B15")</f>
        <v>0</v>
      </c>
      <c r="K15" s="8">
        <f ca="1">INDIRECT("'" &amp; J$1 &amp; "'!C15")</f>
        <v>0</v>
      </c>
    </row>
    <row r="16" spans="1:11">
      <c r="A16" s="12">
        <f t="shared" si="0"/>
        <v>45337</v>
      </c>
      <c r="B16" s="7">
        <f ca="1">INDIRECT("'" &amp; B$1 &amp; "'!B16")</f>
        <v>0</v>
      </c>
      <c r="C16" s="8">
        <f ca="1">INDIRECT("'" &amp; B$1 &amp; "'!C16")</f>
        <v>0</v>
      </c>
      <c r="D16" s="7">
        <f ca="1">INDIRECT("'" &amp; D$1 &amp; "'!B16")</f>
        <v>0</v>
      </c>
      <c r="E16" s="8">
        <f ca="1">INDIRECT("'" &amp; D$1 &amp; "'!C16")</f>
        <v>0</v>
      </c>
      <c r="F16" s="7">
        <f ca="1">INDIRECT("'" &amp; F$1 &amp; "'!B16")</f>
        <v>0</v>
      </c>
      <c r="G16" s="8">
        <f ca="1">INDIRECT("'" &amp; F$1 &amp; "'!C16")</f>
        <v>0</v>
      </c>
      <c r="H16" s="7">
        <f ca="1">INDIRECT("'" &amp; H$1 &amp; "'!B16")</f>
        <v>0</v>
      </c>
      <c r="I16" s="8">
        <f ca="1">INDIRECT("'" &amp; H$1 &amp; "'!C16")</f>
        <v>0</v>
      </c>
      <c r="J16" s="7">
        <f ca="1">INDIRECT("'" &amp; J$1 &amp; "'!B16")</f>
        <v>0</v>
      </c>
      <c r="K16" s="8">
        <f ca="1">INDIRECT("'" &amp; J$1 &amp; "'!C16")</f>
        <v>0</v>
      </c>
    </row>
    <row r="17" spans="1:11">
      <c r="A17" s="12">
        <f t="shared" si="0"/>
        <v>45338</v>
      </c>
      <c r="B17" s="7" t="str">
        <f ca="1">INDIRECT("'" &amp; B$1 &amp; "'!B17")</f>
        <v>CLUNY</v>
      </c>
      <c r="C17" s="8">
        <f ca="1">INDIRECT("'" &amp; B$1 &amp; "'!C17")</f>
        <v>0.18055555555555555</v>
      </c>
      <c r="D17" s="7" t="str">
        <f ca="1">INDIRECT("'" &amp; D$1 &amp; "'!B17")</f>
        <v>CLUNY</v>
      </c>
      <c r="E17" s="8">
        <f ca="1">INDIRECT("'" &amp; D$1 &amp; "'!C17")</f>
        <v>0.18055555555555555</v>
      </c>
      <c r="F17" s="7">
        <f ca="1">INDIRECT("'" &amp; F$1 &amp; "'!B17")</f>
        <v>0</v>
      </c>
      <c r="G17" s="8">
        <f ca="1">INDIRECT("'" &amp; F$1 &amp; "'!C17")</f>
        <v>0</v>
      </c>
      <c r="H17" s="7">
        <f ca="1">INDIRECT("'" &amp; H$1 &amp; "'!B17")</f>
        <v>0</v>
      </c>
      <c r="I17" s="8">
        <f ca="1">INDIRECT("'" &amp; H$1 &amp; "'!C17")</f>
        <v>0</v>
      </c>
      <c r="J17" s="7">
        <f ca="1">INDIRECT("'" &amp; J$1 &amp; "'!B17")</f>
        <v>0</v>
      </c>
      <c r="K17" s="8">
        <f ca="1">INDIRECT("'" &amp; J$1 &amp; "'!C17")</f>
        <v>0</v>
      </c>
    </row>
    <row r="18" spans="1:11">
      <c r="A18" s="12">
        <f t="shared" si="0"/>
        <v>45339</v>
      </c>
      <c r="B18" s="7" t="str">
        <f ca="1">INDIRECT("'" &amp; B$1 &amp; "'!B18")</f>
        <v>CLUNY</v>
      </c>
      <c r="C18" s="8">
        <f ca="1">INDIRECT("'" &amp; B$1 &amp; "'!C18")</f>
        <v>0.10416666666666667</v>
      </c>
      <c r="D18" s="7" t="str">
        <f ca="1">INDIRECT("'" &amp; D$1 &amp; "'!B18")</f>
        <v>CLUNY</v>
      </c>
      <c r="E18" s="8">
        <f ca="1">INDIRECT("'" &amp; D$1 &amp; "'!C18")</f>
        <v>0.10416666666666667</v>
      </c>
      <c r="F18" s="7">
        <f ca="1">INDIRECT("'" &amp; F$1 &amp; "'!B18")</f>
        <v>0</v>
      </c>
      <c r="G18" s="8">
        <f ca="1">INDIRECT("'" &amp; F$1 &amp; "'!C18")</f>
        <v>0</v>
      </c>
      <c r="H18" s="7">
        <f ca="1">INDIRECT("'" &amp; H$1 &amp; "'!B18")</f>
        <v>0</v>
      </c>
      <c r="I18" s="8">
        <f ca="1">INDIRECT("'" &amp; H$1 &amp; "'!C18")</f>
        <v>0</v>
      </c>
      <c r="J18" s="7">
        <f ca="1">INDIRECT("'" &amp; J$1 &amp; "'!B18")</f>
        <v>0</v>
      </c>
      <c r="K18" s="8">
        <f ca="1">INDIRECT("'" &amp; J$1 &amp; "'!C18")</f>
        <v>0</v>
      </c>
    </row>
    <row r="19" spans="1:11">
      <c r="A19" s="12">
        <f t="shared" si="0"/>
        <v>45340</v>
      </c>
      <c r="B19" s="7" t="str">
        <f ca="1">INDIRECT("'" &amp; B$1 &amp; "'!B19")</f>
        <v>CLUNY</v>
      </c>
      <c r="C19" s="8">
        <f ca="1">INDIRECT("'" &amp; B$1 &amp; "'!C19")</f>
        <v>0</v>
      </c>
      <c r="D19" s="7" t="str">
        <f ca="1">INDIRECT("'" &amp; D$1 &amp; "'!B19")</f>
        <v>CLUNY</v>
      </c>
      <c r="E19" s="8">
        <f ca="1">INDIRECT("'" &amp; D$1 &amp; "'!C19")</f>
        <v>0</v>
      </c>
      <c r="F19" s="7">
        <f ca="1">INDIRECT("'" &amp; F$1 &amp; "'!B19")</f>
        <v>0</v>
      </c>
      <c r="G19" s="8">
        <f ca="1">INDIRECT("'" &amp; F$1 &amp; "'!C19")</f>
        <v>0</v>
      </c>
      <c r="H19" s="7">
        <f ca="1">INDIRECT("'" &amp; H$1 &amp; "'!B19")</f>
        <v>0</v>
      </c>
      <c r="I19" s="8">
        <f ca="1">INDIRECT("'" &amp; H$1 &amp; "'!C19")</f>
        <v>0</v>
      </c>
      <c r="J19" s="7">
        <f ca="1">INDIRECT("'" &amp; J$1 &amp; "'!B19")</f>
        <v>0</v>
      </c>
      <c r="K19" s="8">
        <f ca="1">INDIRECT("'" &amp; J$1 &amp; "'!C19")</f>
        <v>0</v>
      </c>
    </row>
    <row r="20" spans="1:11">
      <c r="A20" s="12">
        <f t="shared" si="0"/>
        <v>45341</v>
      </c>
      <c r="B20" s="7" t="str">
        <f ca="1">INDIRECT("'" &amp; B$1 &amp; "'!B20")</f>
        <v>CLUNY</v>
      </c>
      <c r="C20" s="8">
        <f ca="1">INDIRECT("'" &amp; B$1 &amp; "'!C20")</f>
        <v>0.18055555555555555</v>
      </c>
      <c r="D20" s="7" t="str">
        <f ca="1">INDIRECT("'" &amp; D$1 &amp; "'!B20")</f>
        <v>CLUNY</v>
      </c>
      <c r="E20" s="8">
        <f ca="1">INDIRECT("'" &amp; D$1 &amp; "'!C20")</f>
        <v>0.18055555555555555</v>
      </c>
      <c r="F20" s="7">
        <f ca="1">INDIRECT("'" &amp; F$1 &amp; "'!B20")</f>
        <v>0</v>
      </c>
      <c r="G20" s="8">
        <f ca="1">INDIRECT("'" &amp; F$1 &amp; "'!C20")</f>
        <v>0</v>
      </c>
      <c r="H20" s="7">
        <f ca="1">INDIRECT("'" &amp; H$1 &amp; "'!B20")</f>
        <v>0</v>
      </c>
      <c r="I20" s="8">
        <f ca="1">INDIRECT("'" &amp; H$1 &amp; "'!C20")</f>
        <v>0</v>
      </c>
      <c r="J20" s="7">
        <f ca="1">INDIRECT("'" &amp; J$1 &amp; "'!B20")</f>
        <v>0</v>
      </c>
      <c r="K20" s="8">
        <f ca="1">INDIRECT("'" &amp; J$1 &amp; "'!C20")</f>
        <v>0</v>
      </c>
    </row>
    <row r="21" spans="1:11">
      <c r="A21" s="12">
        <f t="shared" si="0"/>
        <v>45342</v>
      </c>
      <c r="B21" s="7" t="str">
        <f ca="1">INDIRECT("'" &amp; B$1 &amp; "'!B21")</f>
        <v>CLUNY</v>
      </c>
      <c r="C21" s="8">
        <f ca="1">INDIRECT("'" &amp; B$1 &amp; "'!C21")</f>
        <v>0.18055555555555555</v>
      </c>
      <c r="D21" s="7" t="str">
        <f ca="1">INDIRECT("'" &amp; D$1 &amp; "'!B21")</f>
        <v>CLUNY</v>
      </c>
      <c r="E21" s="8">
        <f ca="1">INDIRECT("'" &amp; D$1 &amp; "'!C21")</f>
        <v>0.18055555555555555</v>
      </c>
      <c r="F21" s="7">
        <f ca="1">INDIRECT("'" &amp; F$1 &amp; "'!B21")</f>
        <v>0</v>
      </c>
      <c r="G21" s="8">
        <f ca="1">INDIRECT("'" &amp; F$1 &amp; "'!C21")</f>
        <v>0</v>
      </c>
      <c r="H21" s="7">
        <f ca="1">INDIRECT("'" &amp; H$1 &amp; "'!B21")</f>
        <v>0</v>
      </c>
      <c r="I21" s="8">
        <f ca="1">INDIRECT("'" &amp; H$1 &amp; "'!C21")</f>
        <v>0</v>
      </c>
      <c r="J21" s="7">
        <f ca="1">INDIRECT("'" &amp; J$1 &amp; "'!B21")</f>
        <v>0</v>
      </c>
      <c r="K21" s="8">
        <f ca="1">INDIRECT("'" &amp; J$1 &amp; "'!C21")</f>
        <v>0</v>
      </c>
    </row>
    <row r="22" spans="1:11">
      <c r="A22" s="12">
        <f t="shared" si="0"/>
        <v>45343</v>
      </c>
      <c r="B22" s="7" t="str">
        <f ca="1">INDIRECT("'" &amp; B$1 &amp; "'!B22")</f>
        <v>CLUNY</v>
      </c>
      <c r="C22" s="8">
        <f ca="1">INDIRECT("'" &amp; B$1 &amp; "'!C22")</f>
        <v>0.18055555555555555</v>
      </c>
      <c r="D22" s="7" t="str">
        <f ca="1">INDIRECT("'" &amp; D$1 &amp; "'!B22")</f>
        <v>CLUNY</v>
      </c>
      <c r="E22" s="8">
        <f ca="1">INDIRECT("'" &amp; D$1 &amp; "'!C22")</f>
        <v>0.18055555555555555</v>
      </c>
      <c r="F22" s="7">
        <f ca="1">INDIRECT("'" &amp; F$1 &amp; "'!B22")</f>
        <v>0</v>
      </c>
      <c r="G22" s="8">
        <f ca="1">INDIRECT("'" &amp; F$1 &amp; "'!C22")</f>
        <v>0</v>
      </c>
      <c r="H22" s="7">
        <f ca="1">INDIRECT("'" &amp; H$1 &amp; "'!B22")</f>
        <v>0</v>
      </c>
      <c r="I22" s="8">
        <f ca="1">INDIRECT("'" &amp; H$1 &amp; "'!C22")</f>
        <v>0</v>
      </c>
      <c r="J22" s="7">
        <f ca="1">INDIRECT("'" &amp; J$1 &amp; "'!B22")</f>
        <v>0</v>
      </c>
      <c r="K22" s="8">
        <f ca="1">INDIRECT("'" &amp; J$1 &amp; "'!C22")</f>
        <v>0</v>
      </c>
    </row>
    <row r="23" spans="1:11">
      <c r="A23" s="12">
        <f t="shared" si="0"/>
        <v>45344</v>
      </c>
      <c r="B23" s="7">
        <f ca="1">INDIRECT("'" &amp; B$1 &amp; "'!B23")</f>
        <v>0</v>
      </c>
      <c r="C23" s="8">
        <f ca="1">INDIRECT("'" &amp; B$1 &amp; "'!C23")</f>
        <v>0</v>
      </c>
      <c r="D23" s="7">
        <f ca="1">INDIRECT("'" &amp; D$1 &amp; "'!B23")</f>
        <v>0</v>
      </c>
      <c r="E23" s="8">
        <f ca="1">INDIRECT("'" &amp; D$1 &amp; "'!C23")</f>
        <v>0</v>
      </c>
      <c r="F23" s="7">
        <f ca="1">INDIRECT("'" &amp; F$1 &amp; "'!B23")</f>
        <v>0</v>
      </c>
      <c r="G23" s="8">
        <f ca="1">INDIRECT("'" &amp; F$1 &amp; "'!C23")</f>
        <v>0</v>
      </c>
      <c r="H23" s="7">
        <f ca="1">INDIRECT("'" &amp; H$1 &amp; "'!B23")</f>
        <v>0</v>
      </c>
      <c r="I23" s="8">
        <f ca="1">INDIRECT("'" &amp; H$1 &amp; "'!C23")</f>
        <v>0</v>
      </c>
      <c r="J23" s="7">
        <f ca="1">INDIRECT("'" &amp; J$1 &amp; "'!B23")</f>
        <v>0</v>
      </c>
      <c r="K23" s="8">
        <f ca="1">INDIRECT("'" &amp; J$1 &amp; "'!C23")</f>
        <v>0</v>
      </c>
    </row>
    <row r="24" spans="1:11">
      <c r="A24" s="12">
        <f t="shared" si="0"/>
        <v>45345</v>
      </c>
      <c r="B24" s="7" t="str">
        <f ca="1">INDIRECT("'" &amp; B$1 &amp; "'!B24")</f>
        <v>CLUNY</v>
      </c>
      <c r="C24" s="8">
        <f ca="1">INDIRECT("'" &amp; B$1 &amp; "'!C24")</f>
        <v>0.18055555555555555</v>
      </c>
      <c r="D24" s="7" t="str">
        <f ca="1">INDIRECT("'" &amp; D$1 &amp; "'!B24")</f>
        <v>CLUNY</v>
      </c>
      <c r="E24" s="8">
        <f ca="1">INDIRECT("'" &amp; D$1 &amp; "'!C24")</f>
        <v>0.18055555555555555</v>
      </c>
      <c r="F24" s="7">
        <f ca="1">INDIRECT("'" &amp; F$1 &amp; "'!B24")</f>
        <v>0</v>
      </c>
      <c r="G24" s="8">
        <f ca="1">INDIRECT("'" &amp; F$1 &amp; "'!C24")</f>
        <v>0</v>
      </c>
      <c r="H24" s="7">
        <f ca="1">INDIRECT("'" &amp; H$1 &amp; "'!B24")</f>
        <v>0</v>
      </c>
      <c r="I24" s="8">
        <f ca="1">INDIRECT("'" &amp; H$1 &amp; "'!C24")</f>
        <v>0</v>
      </c>
      <c r="J24" s="7">
        <f ca="1">INDIRECT("'" &amp; J$1 &amp; "'!B24")</f>
        <v>0</v>
      </c>
      <c r="K24" s="8">
        <f ca="1">INDIRECT("'" &amp; J$1 &amp; "'!C24")</f>
        <v>0</v>
      </c>
    </row>
    <row r="25" spans="1:11">
      <c r="A25" s="12">
        <f t="shared" si="0"/>
        <v>45346</v>
      </c>
      <c r="B25" s="7" t="str">
        <f ca="1">INDIRECT("'" &amp; B$1 &amp; "'!B25")</f>
        <v>CLUNY</v>
      </c>
      <c r="C25" s="8">
        <f ca="1">INDIRECT("'" &amp; B$1 &amp; "'!C25")</f>
        <v>0.10416666666666667</v>
      </c>
      <c r="D25" s="7" t="str">
        <f ca="1">INDIRECT("'" &amp; D$1 &amp; "'!B25")</f>
        <v>CLUNY</v>
      </c>
      <c r="E25" s="8">
        <f ca="1">INDIRECT("'" &amp; D$1 &amp; "'!C25")</f>
        <v>0.10416666666666667</v>
      </c>
      <c r="F25" s="7">
        <f ca="1">INDIRECT("'" &amp; F$1 &amp; "'!B25")</f>
        <v>0</v>
      </c>
      <c r="G25" s="8">
        <f ca="1">INDIRECT("'" &amp; F$1 &amp; "'!C25")</f>
        <v>0</v>
      </c>
      <c r="H25" s="7">
        <f ca="1">INDIRECT("'" &amp; H$1 &amp; "'!B25")</f>
        <v>0</v>
      </c>
      <c r="I25" s="8">
        <f ca="1">INDIRECT("'" &amp; H$1 &amp; "'!C25")</f>
        <v>0</v>
      </c>
      <c r="J25" s="7">
        <f ca="1">INDIRECT("'" &amp; J$1 &amp; "'!B25")</f>
        <v>0</v>
      </c>
      <c r="K25" s="8">
        <f ca="1">INDIRECT("'" &amp; J$1 &amp; "'!C25")</f>
        <v>0</v>
      </c>
    </row>
    <row r="26" spans="1:11">
      <c r="A26" s="12">
        <f t="shared" si="0"/>
        <v>45347</v>
      </c>
      <c r="B26" s="7" t="str">
        <f ca="1">INDIRECT("'" &amp; B$1 &amp; "'!B26")</f>
        <v>CLUNY</v>
      </c>
      <c r="C26" s="8">
        <f ca="1">INDIRECT("'" &amp; B$1 &amp; "'!C26")</f>
        <v>0</v>
      </c>
      <c r="D26" s="7" t="str">
        <f ca="1">INDIRECT("'" &amp; D$1 &amp; "'!B26")</f>
        <v>CLUNY</v>
      </c>
      <c r="E26" s="8">
        <f ca="1">INDIRECT("'" &amp; D$1 &amp; "'!C26")</f>
        <v>0</v>
      </c>
      <c r="F26" s="7">
        <f ca="1">INDIRECT("'" &amp; F$1 &amp; "'!B26")</f>
        <v>0</v>
      </c>
      <c r="G26" s="8">
        <f ca="1">INDIRECT("'" &amp; F$1 &amp; "'!C26")</f>
        <v>0</v>
      </c>
      <c r="H26" s="7">
        <f ca="1">INDIRECT("'" &amp; H$1 &amp; "'!B26")</f>
        <v>0</v>
      </c>
      <c r="I26" s="8">
        <f ca="1">INDIRECT("'" &amp; H$1 &amp; "'!C26")</f>
        <v>0</v>
      </c>
      <c r="J26" s="7">
        <f ca="1">INDIRECT("'" &amp; J$1 &amp; "'!B26")</f>
        <v>0</v>
      </c>
      <c r="K26" s="8">
        <f ca="1">INDIRECT("'" &amp; J$1 &amp; "'!C26")</f>
        <v>0</v>
      </c>
    </row>
    <row r="27" spans="1:11">
      <c r="A27" s="12">
        <f t="shared" si="0"/>
        <v>45348</v>
      </c>
      <c r="B27" s="7" t="str">
        <f ca="1">INDIRECT("'" &amp; B$1 &amp; "'!B27")</f>
        <v>CLUNY</v>
      </c>
      <c r="C27" s="8">
        <f ca="1">INDIRECT("'" &amp; B$1 &amp; "'!C27")</f>
        <v>0.18055555555555555</v>
      </c>
      <c r="D27" s="7" t="str">
        <f ca="1">INDIRECT("'" &amp; D$1 &amp; "'!B27")</f>
        <v>CLUNY</v>
      </c>
      <c r="E27" s="8">
        <f ca="1">INDIRECT("'" &amp; D$1 &amp; "'!C27")</f>
        <v>0.18055555555555555</v>
      </c>
      <c r="F27" s="7">
        <f ca="1">INDIRECT("'" &amp; F$1 &amp; "'!B27")</f>
        <v>0</v>
      </c>
      <c r="G27" s="8">
        <f ca="1">INDIRECT("'" &amp; F$1 &amp; "'!C27")</f>
        <v>0</v>
      </c>
      <c r="H27" s="7">
        <f ca="1">INDIRECT("'" &amp; H$1 &amp; "'!B27")</f>
        <v>0</v>
      </c>
      <c r="I27" s="8">
        <f ca="1">INDIRECT("'" &amp; H$1 &amp; "'!C27")</f>
        <v>0</v>
      </c>
      <c r="J27" s="7">
        <f ca="1">INDIRECT("'" &amp; J$1 &amp; "'!B27")</f>
        <v>0</v>
      </c>
      <c r="K27" s="8">
        <f ca="1">INDIRECT("'" &amp; J$1 &amp; "'!C27")</f>
        <v>0</v>
      </c>
    </row>
    <row r="28" spans="1:11">
      <c r="A28" s="12">
        <f t="shared" si="0"/>
        <v>45349</v>
      </c>
      <c r="B28" s="7" t="str">
        <f ca="1">INDIRECT("'" &amp; B$1 &amp; "'!B28")</f>
        <v>CLUNY</v>
      </c>
      <c r="C28" s="8">
        <f ca="1">INDIRECT("'" &amp; B$1 &amp; "'!C28")</f>
        <v>0.18055555555555555</v>
      </c>
      <c r="D28" s="7" t="str">
        <f ca="1">INDIRECT("'" &amp; D$1 &amp; "'!B28")</f>
        <v>CLUNY</v>
      </c>
      <c r="E28" s="8">
        <f ca="1">INDIRECT("'" &amp; D$1 &amp; "'!C28")</f>
        <v>0.18055555555555555</v>
      </c>
      <c r="F28" s="7">
        <f ca="1">INDIRECT("'" &amp; F$1 &amp; "'!B28")</f>
        <v>0</v>
      </c>
      <c r="G28" s="8">
        <f ca="1">INDIRECT("'" &amp; F$1 &amp; "'!C28")</f>
        <v>0</v>
      </c>
      <c r="H28" s="7">
        <f ca="1">INDIRECT("'" &amp; H$1 &amp; "'!B28")</f>
        <v>0</v>
      </c>
      <c r="I28" s="8">
        <f ca="1">INDIRECT("'" &amp; H$1 &amp; "'!C28")</f>
        <v>0</v>
      </c>
      <c r="J28" s="7">
        <f ca="1">INDIRECT("'" &amp; J$1 &amp; "'!B28")</f>
        <v>0</v>
      </c>
      <c r="K28" s="8">
        <f ca="1">INDIRECT("'" &amp; J$1 &amp; "'!C28")</f>
        <v>0</v>
      </c>
    </row>
    <row r="29" spans="1:11">
      <c r="A29" s="12">
        <f t="shared" si="0"/>
        <v>45350</v>
      </c>
      <c r="B29" s="7" t="str">
        <f ca="1">INDIRECT("'" &amp; B$1 &amp; "'!B29")</f>
        <v>CLUNY</v>
      </c>
      <c r="C29" s="8">
        <f ca="1">INDIRECT("'" &amp; B$1 &amp; "'!C29")</f>
        <v>0.18055555555555555</v>
      </c>
      <c r="D29" s="7" t="str">
        <f ca="1">INDIRECT("'" &amp; D$1 &amp; "'!B29")</f>
        <v>CLUNY</v>
      </c>
      <c r="E29" s="8">
        <f ca="1">INDIRECT("'" &amp; D$1 &amp; "'!C29")</f>
        <v>0.18055555555555555</v>
      </c>
      <c r="F29" s="7">
        <f ca="1">INDIRECT("'" &amp; F$1 &amp; "'!B29")</f>
        <v>0</v>
      </c>
      <c r="G29" s="8">
        <f ca="1">INDIRECT("'" &amp; F$1 &amp; "'!C29")</f>
        <v>0</v>
      </c>
      <c r="H29" s="7">
        <f ca="1">INDIRECT("'" &amp; H$1 &amp; "'!B29")</f>
        <v>0</v>
      </c>
      <c r="I29" s="8">
        <f ca="1">INDIRECT("'" &amp; H$1 &amp; "'!C29")</f>
        <v>0</v>
      </c>
      <c r="J29" s="7">
        <f ca="1">INDIRECT("'" &amp; J$1 &amp; "'!B29")</f>
        <v>0</v>
      </c>
      <c r="K29" s="8">
        <f ca="1">INDIRECT("'" &amp; J$1 &amp; "'!C29")</f>
        <v>0</v>
      </c>
    </row>
    <row r="30" spans="1:11">
      <c r="A30" s="12">
        <f t="shared" si="0"/>
        <v>45351</v>
      </c>
      <c r="B30" s="7">
        <f ca="1">INDIRECT("'" &amp; B$1 &amp; "'!B30")</f>
        <v>0</v>
      </c>
      <c r="C30" s="8">
        <f ca="1">INDIRECT("'" &amp; B$1 &amp; "'!C30")</f>
        <v>0</v>
      </c>
      <c r="D30" s="7">
        <f ca="1">INDIRECT("'" &amp; D$1 &amp; "'!B30")</f>
        <v>0</v>
      </c>
      <c r="E30" s="8">
        <f ca="1">INDIRECT("'" &amp; D$1 &amp; "'!C30")</f>
        <v>0</v>
      </c>
      <c r="F30" s="7">
        <f ca="1">INDIRECT("'" &amp; F$1 &amp; "'!B30")</f>
        <v>0</v>
      </c>
      <c r="G30" s="8">
        <f ca="1">INDIRECT("'" &amp; F$1 &amp; "'!C30")</f>
        <v>0</v>
      </c>
      <c r="H30" s="7">
        <f ca="1">INDIRECT("'" &amp; H$1 &amp; "'!B30")</f>
        <v>0</v>
      </c>
      <c r="I30" s="8">
        <f ca="1">INDIRECT("'" &amp; H$1 &amp; "'!C30")</f>
        <v>0</v>
      </c>
      <c r="J30" s="7">
        <f ca="1">INDIRECT("'" &amp; J$1 &amp; "'!B30")</f>
        <v>0</v>
      </c>
      <c r="K30" s="8">
        <f ca="1">INDIRECT("'" &amp; J$1 &amp; "'!C30")</f>
        <v>0</v>
      </c>
    </row>
    <row r="31" spans="1:11">
      <c r="A31" s="12" t="str">
        <f t="shared" si="0"/>
        <v/>
      </c>
      <c r="B31" s="7">
        <f ca="1">INDIRECT("'" &amp; B$1 &amp; "'!B31")</f>
        <v>0</v>
      </c>
      <c r="C31" s="8" t="str">
        <f ca="1">INDIRECT("'" &amp; B$1 &amp; "'!C31")</f>
        <v/>
      </c>
      <c r="D31" s="7">
        <f ca="1">INDIRECT("'" &amp; D$1 &amp; "'!B31")</f>
        <v>0</v>
      </c>
      <c r="E31" s="8" t="str">
        <f ca="1">INDIRECT("'" &amp; D$1 &amp; "'!C31")</f>
        <v/>
      </c>
      <c r="F31" s="7">
        <f ca="1">INDIRECT("'" &amp; F$1 &amp; "'!B31")</f>
        <v>0</v>
      </c>
      <c r="G31" s="8" t="str">
        <f ca="1">INDIRECT("'" &amp; F$1 &amp; "'!C31")</f>
        <v/>
      </c>
      <c r="H31" s="7">
        <f ca="1">INDIRECT("'" &amp; H$1 &amp; "'!B31")</f>
        <v>0</v>
      </c>
      <c r="I31" s="8" t="str">
        <f ca="1">INDIRECT("'" &amp; H$1 &amp; "'!C31")</f>
        <v/>
      </c>
      <c r="J31" s="7">
        <f ca="1">INDIRECT("'" &amp; J$1 &amp; "'!B31")</f>
        <v>0</v>
      </c>
      <c r="K31" s="8" t="str">
        <f ca="1">INDIRECT("'" &amp; J$1 &amp; "'!C31")</f>
        <v/>
      </c>
    </row>
    <row r="32" spans="1:11" ht="15" thickBot="1">
      <c r="A32" s="12" t="str">
        <f t="shared" si="0"/>
        <v/>
      </c>
      <c r="B32" s="7">
        <f ca="1">INDIRECT("'" &amp; B$1 &amp; "'!B32")</f>
        <v>0</v>
      </c>
      <c r="C32" s="8" t="str">
        <f ca="1">INDIRECT("'" &amp; B$1 &amp; "'!C32")</f>
        <v/>
      </c>
      <c r="D32" s="7">
        <f ca="1">INDIRECT("'" &amp; D$1 &amp; "'!B32")</f>
        <v>0</v>
      </c>
      <c r="E32" s="8" t="str">
        <f ca="1">INDIRECT("'" &amp; D$1 &amp; "'!C32")</f>
        <v/>
      </c>
      <c r="F32" s="7">
        <f ca="1">INDIRECT("'" &amp; F$1 &amp; "'!B32")</f>
        <v>0</v>
      </c>
      <c r="G32" s="8" t="str">
        <f ca="1">INDIRECT("'" &amp; F$1 &amp; "'!C32")</f>
        <v/>
      </c>
      <c r="H32" s="7">
        <f ca="1">INDIRECT("'" &amp; H$1 &amp; "'!B32")</f>
        <v>0</v>
      </c>
      <c r="I32" s="8" t="str">
        <f ca="1">INDIRECT("'" &amp; H$1 &amp; "'!C32")</f>
        <v/>
      </c>
      <c r="J32" s="7">
        <f ca="1">INDIRECT("'" &amp; J$1 &amp; "'!B32")</f>
        <v>0</v>
      </c>
      <c r="K32" s="8" t="str">
        <f ca="1">INDIRECT("'" &amp; J$1 &amp; "'!C32")</f>
        <v/>
      </c>
    </row>
    <row r="33" spans="1:11" ht="15" thickBot="1">
      <c r="A33" s="13" t="s">
        <v>4</v>
      </c>
      <c r="B33" s="9"/>
      <c r="C33" s="10">
        <f ca="1">INDIRECT("'" &amp; B$1 &amp; "'!C33")</f>
        <v>3.2048611111111098</v>
      </c>
      <c r="D33" s="9"/>
      <c r="E33" s="10">
        <f ca="1">INDIRECT("'" &amp; D$1 &amp; "'!C33")</f>
        <v>3.3194444444444433</v>
      </c>
      <c r="F33" s="9"/>
      <c r="G33" s="10">
        <f ca="1">INDIRECT("'" &amp; F$1 &amp; "'!C33")</f>
        <v>0</v>
      </c>
      <c r="H33" s="9"/>
      <c r="I33" s="10">
        <f ca="1">INDIRECT("'" &amp; H$1 &amp; "'!C33")</f>
        <v>0</v>
      </c>
      <c r="J33" s="9"/>
      <c r="K33" s="10">
        <f ca="1">INDIRECT("'" &amp; J$1 &amp; "'!C33")</f>
        <v>0</v>
      </c>
    </row>
    <row r="34" spans="1:11">
      <c r="A34" s="3"/>
    </row>
    <row r="35" spans="1:11">
      <c r="A35" s="3"/>
    </row>
    <row r="36" spans="1:11">
      <c r="A36" s="3"/>
    </row>
    <row r="37" spans="1:11">
      <c r="A37" s="3"/>
    </row>
    <row r="38" spans="1:11">
      <c r="A38" s="3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B17D1-FD07-47F4-BE28-A8D7411CADFE}">
  <dimension ref="A1:J32"/>
  <sheetViews>
    <sheetView tabSelected="1" workbookViewId="0">
      <selection activeCell="I15" sqref="I15"/>
    </sheetView>
  </sheetViews>
  <sheetFormatPr baseColWidth="10" defaultRowHeight="14.4"/>
  <sheetData>
    <row r="1" spans="1:10"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</row>
    <row r="2" spans="1:10">
      <c r="A2" s="11">
        <v>45323</v>
      </c>
      <c r="B2" s="18" t="str">
        <f ca="1">_xlfn.IFNA(INDEX(Synthese!$B$1:$T$32, 1, MATCH(B$1, Synthese!$B2:$K2, 0)),"")</f>
        <v/>
      </c>
      <c r="C2" s="18" t="str">
        <f ca="1">_xlfn.IFNA(INDEX(Synthese!$B$1:$T$32, 1, MATCH(C$1, Synthese!$B2:$K2, 0)),"")</f>
        <v/>
      </c>
      <c r="D2" s="18" t="str">
        <f ca="1">_xlfn.IFNA(INDEX(Synthese!$B$1:$T$32, 1, MATCH(D$1, Synthese!$B2:$K2, 0)),"")</f>
        <v/>
      </c>
      <c r="E2" s="18" t="str">
        <f ca="1">_xlfn.IFNA(INDEX(Synthese!$B$1:$T$32, 1, MATCH(E$1, Synthese!$B2:$K2, 0)),"")</f>
        <v/>
      </c>
      <c r="F2" s="18" t="str">
        <f ca="1">_xlfn.IFNA(INDEX(Synthese!$B$1:$T$32, 1, MATCH(F$1, Synthese!$B2:$K2, 0)),"")</f>
        <v/>
      </c>
      <c r="G2" s="18" t="str">
        <f ca="1">_xlfn.IFNA(INDEX(Synthese!$B$1:$T$32, 1, MATCH(G$1, Synthese!$B2:$K2, 0)),"")</f>
        <v/>
      </c>
      <c r="H2" s="18" t="str">
        <f ca="1">_xlfn.IFNA(INDEX(Synthese!$B$1:$T$32, 1, MATCH(H$1, Synthese!$B2:$K2, 0)),"")</f>
        <v/>
      </c>
      <c r="I2" s="18" t="str">
        <f ca="1">_xlfn.IFNA(INDEX(Synthese!$B$1:$T$32, 1, MATCH(I$1, Synthese!$B2:$K2, 0)),"")</f>
        <v/>
      </c>
    </row>
    <row r="3" spans="1:10">
      <c r="A3" s="12">
        <f>IF(A2="","",IF(A2=EOMONTH(A2,0),"",A2+1))</f>
        <v>45324</v>
      </c>
      <c r="B3" s="18" t="str">
        <f ca="1">_xlfn.IFNA(INDEX(Synthese!$B$1:$T$32, 1, MATCH(B$1, Synthese!$B3:$K3, 0)),"")</f>
        <v/>
      </c>
      <c r="C3" s="18" t="str">
        <f ca="1">_xlfn.IFNA(INDEX(Synthese!$B$1:$T$32, 1, MATCH(C$1, Synthese!$B3:$K3, 0)),"")</f>
        <v>Tartempion</v>
      </c>
      <c r="D3" s="18" t="str">
        <f ca="1">_xlfn.IFNA(INDEX(Synthese!$B$1:$T$32, 1, MATCH(D$1, Synthese!$B3:$K3, 0)),"")</f>
        <v/>
      </c>
      <c r="E3" s="18" t="str">
        <f ca="1">_xlfn.IFNA(INDEX(Synthese!$B$1:$T$32, 1, MATCH(E$1, Synthese!$B3:$K3, 0)),"")</f>
        <v/>
      </c>
      <c r="F3" s="18" t="str">
        <f ca="1">_xlfn.IFNA(INDEX(Synthese!$B$1:$T$32, 1, MATCH(F$1, Synthese!$B3:$K3, 0)),"")</f>
        <v/>
      </c>
      <c r="G3" s="18" t="str">
        <f ca="1">_xlfn.IFNA(INDEX(Synthese!$B$1:$T$32, 1, MATCH(G$1, Synthese!$B3:$K3, 0)),"")</f>
        <v>Duchmoll</v>
      </c>
      <c r="H3" s="18" t="str">
        <f ca="1">_xlfn.IFNA(INDEX(Synthese!$B$1:$T$32, 1, MATCH(H$1, Synthese!$B3:$K3, 0)),"")</f>
        <v/>
      </c>
      <c r="I3" s="18" t="str">
        <f ca="1">_xlfn.IFNA(INDEX(Synthese!$B$1:$T$32, 1, MATCH(I$1, Synthese!$B3:$K3, 0)),"")</f>
        <v/>
      </c>
    </row>
    <row r="4" spans="1:10">
      <c r="A4" s="12">
        <f t="shared" ref="A4:A32" si="0">IF(A3="","",IF(A3=EOMONTH(A3,0),"",A3+1))</f>
        <v>45325</v>
      </c>
      <c r="B4" s="18" t="str">
        <f ca="1">_xlfn.IFNA(INDEX(Synthese!$B$1:$T$32, 1, MATCH(B$1, Synthese!$B4:$K4, 0)),"")</f>
        <v/>
      </c>
      <c r="C4" s="18" t="str">
        <f ca="1">_xlfn.IFNA(INDEX(Synthese!$B$1:$T$32, 1, MATCH(C$1, Synthese!$B4:$K4, 0)),"")</f>
        <v/>
      </c>
      <c r="D4" s="18" t="str">
        <f ca="1">_xlfn.IFNA(INDEX(Synthese!$B$1:$T$32, 1, MATCH(D$1, Synthese!$B4:$K4, 0)),"")</f>
        <v/>
      </c>
      <c r="E4" s="18" t="str">
        <f ca="1">_xlfn.IFNA(INDEX(Synthese!$B$1:$T$32, 1, MATCH(E$1, Synthese!$B4:$K4, 0)),"")</f>
        <v/>
      </c>
      <c r="F4" s="18" t="str">
        <f ca="1">_xlfn.IFNA(INDEX(Synthese!$B$1:$T$32, 1, MATCH(F$1, Synthese!$B4:$K4, 0)),"")</f>
        <v>Duchmoll</v>
      </c>
      <c r="G4" s="18" t="str">
        <f ca="1">_xlfn.IFNA(INDEX(Synthese!$B$1:$T$32, 1, MATCH(G$1, Synthese!$B4:$K4, 0)),"")</f>
        <v>Tartempion</v>
      </c>
      <c r="H4" s="18" t="str">
        <f ca="1">_xlfn.IFNA(INDEX(Synthese!$B$1:$T$32, 1, MATCH(H$1, Synthese!$B4:$K4, 0)),"")</f>
        <v/>
      </c>
      <c r="I4" s="18" t="str">
        <f ca="1">_xlfn.IFNA(INDEX(Synthese!$B$1:$T$32, 1, MATCH(I$1, Synthese!$B4:$K4, 0)),"")</f>
        <v/>
      </c>
      <c r="J4" s="18"/>
    </row>
    <row r="5" spans="1:10">
      <c r="A5" s="12">
        <f t="shared" si="0"/>
        <v>45326</v>
      </c>
      <c r="B5" s="18" t="str">
        <f ca="1">_xlfn.IFNA(INDEX(Synthese!$B$1:$T$32, 1, MATCH(B$1, Synthese!$B5:$K5, 0)),"")</f>
        <v>Duchmoll</v>
      </c>
      <c r="C5" s="18" t="str">
        <f ca="1">_xlfn.IFNA(INDEX(Synthese!$B$1:$T$32, 1, MATCH(C$1, Synthese!$B5:$K5, 0)),"")</f>
        <v/>
      </c>
      <c r="D5" s="18" t="str">
        <f ca="1">_xlfn.IFNA(INDEX(Synthese!$B$1:$T$32, 1, MATCH(D$1, Synthese!$B5:$K5, 0)),"")</f>
        <v/>
      </c>
      <c r="E5" s="18" t="str">
        <f ca="1">_xlfn.IFNA(INDEX(Synthese!$B$1:$T$32, 1, MATCH(E$1, Synthese!$B5:$K5, 0)),"")</f>
        <v>Tartempion</v>
      </c>
      <c r="F5" s="18" t="str">
        <f ca="1">_xlfn.IFNA(INDEX(Synthese!$B$1:$T$32, 1, MATCH(F$1, Synthese!$B5:$K5, 0)),"")</f>
        <v/>
      </c>
      <c r="G5" s="18" t="str">
        <f ca="1">_xlfn.IFNA(INDEX(Synthese!$B$1:$T$32, 1, MATCH(G$1, Synthese!$B5:$K5, 0)),"")</f>
        <v/>
      </c>
      <c r="H5" s="18" t="str">
        <f ca="1">_xlfn.IFNA(INDEX(Synthese!$B$1:$T$32, 1, MATCH(H$1, Synthese!$B5:$K5, 0)),"")</f>
        <v/>
      </c>
      <c r="I5" s="18" t="str">
        <f ca="1">_xlfn.IFNA(INDEX(Synthese!$B$1:$T$32, 1, MATCH(I$1, Synthese!$B5:$K5, 0)),"")</f>
        <v/>
      </c>
    </row>
    <row r="6" spans="1:10">
      <c r="A6" s="12">
        <f t="shared" si="0"/>
        <v>45327</v>
      </c>
      <c r="B6" s="18" t="str">
        <f ca="1">_xlfn.IFNA(INDEX(Synthese!$B$1:$T$32, 1, MATCH(B$1, Synthese!$B6:$K6, 0)),"")</f>
        <v/>
      </c>
      <c r="C6" s="18" t="str">
        <f ca="1">_xlfn.IFNA(INDEX(Synthese!$B$1:$T$32, 1, MATCH(C$1, Synthese!$B6:$K6, 0)),"")</f>
        <v/>
      </c>
      <c r="D6" s="18" t="str">
        <f ca="1">_xlfn.IFNA(INDEX(Synthese!$B$1:$T$32, 1, MATCH(D$1, Synthese!$B6:$K6, 0)),"")</f>
        <v/>
      </c>
      <c r="E6" s="18" t="str">
        <f ca="1">_xlfn.IFNA(INDEX(Synthese!$B$1:$T$32, 1, MATCH(E$1, Synthese!$B6:$K6, 0)),"")</f>
        <v>Duchmoll</v>
      </c>
      <c r="F6" s="18" t="str">
        <f ca="1">_xlfn.IFNA(INDEX(Synthese!$B$1:$T$32, 1, MATCH(F$1, Synthese!$B6:$K6, 0)),"")</f>
        <v/>
      </c>
      <c r="G6" s="18" t="str">
        <f ca="1">_xlfn.IFNA(INDEX(Synthese!$B$1:$T$32, 1, MATCH(G$1, Synthese!$B6:$K6, 0)),"")</f>
        <v/>
      </c>
      <c r="H6" s="18" t="str">
        <f ca="1">_xlfn.IFNA(INDEX(Synthese!$B$1:$T$32, 1, MATCH(H$1, Synthese!$B6:$K6, 0)),"")</f>
        <v/>
      </c>
      <c r="I6" s="18" t="str">
        <f ca="1">_xlfn.IFNA(INDEX(Synthese!$B$1:$T$32, 1, MATCH(I$1, Synthese!$B6:$K6, 0)),"")</f>
        <v/>
      </c>
      <c r="J6" s="18"/>
    </row>
    <row r="7" spans="1:10">
      <c r="A7" s="12">
        <f t="shared" si="0"/>
        <v>45328</v>
      </c>
      <c r="B7" s="18" t="str">
        <f ca="1">_xlfn.IFNA(INDEX(Synthese!$B$1:$T$32, 1, MATCH(B$1, Synthese!$B7:$K7, 0)),"")</f>
        <v/>
      </c>
      <c r="C7" s="18" t="str">
        <f ca="1">_xlfn.IFNA(INDEX(Synthese!$B$1:$T$32, 1, MATCH(C$1, Synthese!$B7:$K7, 0)),"")</f>
        <v/>
      </c>
      <c r="D7" s="18" t="str">
        <f ca="1">_xlfn.IFNA(INDEX(Synthese!$B$1:$T$32, 1, MATCH(D$1, Synthese!$B7:$K7, 0)),"")</f>
        <v/>
      </c>
      <c r="E7" s="18" t="str">
        <f ca="1">_xlfn.IFNA(INDEX(Synthese!$B$1:$T$32, 1, MATCH(E$1, Synthese!$B7:$K7, 0)),"")</f>
        <v/>
      </c>
      <c r="F7" s="18" t="str">
        <f ca="1">_xlfn.IFNA(INDEX(Synthese!$B$1:$T$32, 1, MATCH(F$1, Synthese!$B7:$K7, 0)),"")</f>
        <v>Duchmoll</v>
      </c>
      <c r="G7" s="18" t="str">
        <f ca="1">_xlfn.IFNA(INDEX(Synthese!$B$1:$T$32, 1, MATCH(G$1, Synthese!$B7:$K7, 0)),"")</f>
        <v/>
      </c>
      <c r="H7" s="18" t="str">
        <f ca="1">_xlfn.IFNA(INDEX(Synthese!$B$1:$T$32, 1, MATCH(H$1, Synthese!$B7:$K7, 0)),"")</f>
        <v/>
      </c>
      <c r="I7" s="18" t="str">
        <f ca="1">_xlfn.IFNA(INDEX(Synthese!$B$1:$T$32, 1, MATCH(I$1, Synthese!$B7:$K7, 0)),"")</f>
        <v/>
      </c>
    </row>
    <row r="8" spans="1:10">
      <c r="A8" s="12">
        <f t="shared" si="0"/>
        <v>45329</v>
      </c>
      <c r="B8" s="18" t="str">
        <f ca="1">_xlfn.IFNA(INDEX(Synthese!$B$1:$T$32, 1, MATCH(B$1, Synthese!$B8:$K8, 0)),"")</f>
        <v/>
      </c>
      <c r="C8" s="18" t="str">
        <f ca="1">_xlfn.IFNA(INDEX(Synthese!$B$1:$T$32, 1, MATCH(C$1, Synthese!$B8:$K8, 0)),"")</f>
        <v/>
      </c>
      <c r="D8" s="18" t="str">
        <f ca="1">_xlfn.IFNA(INDEX(Synthese!$B$1:$T$32, 1, MATCH(D$1, Synthese!$B8:$K8, 0)),"")</f>
        <v/>
      </c>
      <c r="E8" s="18" t="str">
        <f ca="1">_xlfn.IFNA(INDEX(Synthese!$B$1:$T$32, 1, MATCH(E$1, Synthese!$B8:$K8, 0)),"")</f>
        <v/>
      </c>
      <c r="F8" s="18" t="str">
        <f ca="1">_xlfn.IFNA(INDEX(Synthese!$B$1:$T$32, 1, MATCH(F$1, Synthese!$B8:$K8, 0)),"")</f>
        <v>Duchmoll</v>
      </c>
      <c r="G8" s="18" t="str">
        <f ca="1">_xlfn.IFNA(INDEX(Synthese!$B$1:$T$32, 1, MATCH(G$1, Synthese!$B8:$K8, 0)),"")</f>
        <v/>
      </c>
      <c r="H8" s="18" t="str">
        <f ca="1">_xlfn.IFNA(INDEX(Synthese!$B$1:$T$32, 1, MATCH(H$1, Synthese!$B8:$K8, 0)),"")</f>
        <v/>
      </c>
      <c r="I8" s="18" t="str">
        <f ca="1">_xlfn.IFNA(INDEX(Synthese!$B$1:$T$32, 1, MATCH(I$1, Synthese!$B8:$K8, 0)),"")</f>
        <v/>
      </c>
    </row>
    <row r="9" spans="1:10">
      <c r="A9" s="12">
        <f t="shared" si="0"/>
        <v>45330</v>
      </c>
      <c r="B9" s="18" t="str">
        <f ca="1">_xlfn.IFNA(INDEX(Synthese!$B$1:$T$32, 1, MATCH(B$1, Synthese!$B9:$K9, 0)),"")</f>
        <v/>
      </c>
      <c r="C9" s="18" t="str">
        <f ca="1">_xlfn.IFNA(INDEX(Synthese!$B$1:$T$32, 1, MATCH(C$1, Synthese!$B9:$K9, 0)),"")</f>
        <v/>
      </c>
      <c r="D9" s="18" t="str">
        <f ca="1">_xlfn.IFNA(INDEX(Synthese!$B$1:$T$32, 1, MATCH(D$1, Synthese!$B9:$K9, 0)),"")</f>
        <v/>
      </c>
      <c r="E9" s="18" t="str">
        <f ca="1">_xlfn.IFNA(INDEX(Synthese!$B$1:$T$32, 1, MATCH(E$1, Synthese!$B9:$K9, 0)),"")</f>
        <v/>
      </c>
      <c r="F9" s="18" t="str">
        <f ca="1">_xlfn.IFNA(INDEX(Synthese!$B$1:$T$32, 1, MATCH(F$1, Synthese!$B9:$K9, 0)),"")</f>
        <v/>
      </c>
      <c r="G9" s="18" t="str">
        <f ca="1">_xlfn.IFNA(INDEX(Synthese!$B$1:$T$32, 1, MATCH(G$1, Synthese!$B9:$K9, 0)),"")</f>
        <v/>
      </c>
      <c r="H9" s="18" t="str">
        <f ca="1">_xlfn.IFNA(INDEX(Synthese!$B$1:$T$32, 1, MATCH(H$1, Synthese!$B9:$K9, 0)),"")</f>
        <v/>
      </c>
      <c r="I9" s="18" t="str">
        <f ca="1">_xlfn.IFNA(INDEX(Synthese!$B$1:$T$32, 1, MATCH(I$1, Synthese!$B9:$K9, 0)),"")</f>
        <v/>
      </c>
    </row>
    <row r="10" spans="1:10">
      <c r="A10" s="12">
        <f t="shared" si="0"/>
        <v>45331</v>
      </c>
      <c r="B10" s="18" t="str">
        <f ca="1">_xlfn.IFNA(INDEX(Synthese!$B$1:$T$32, 1, MATCH(B$1, Synthese!$B10:$K10, 0)),"")</f>
        <v/>
      </c>
      <c r="C10" s="18" t="str">
        <f ca="1">_xlfn.IFNA(INDEX(Synthese!$B$1:$T$32, 1, MATCH(C$1, Synthese!$B10:$K10, 0)),"")</f>
        <v/>
      </c>
      <c r="D10" s="18" t="str">
        <f ca="1">_xlfn.IFNA(INDEX(Synthese!$B$1:$T$32, 1, MATCH(D$1, Synthese!$B10:$K10, 0)),"")</f>
        <v/>
      </c>
      <c r="E10" s="18" t="str">
        <f ca="1">_xlfn.IFNA(INDEX(Synthese!$B$1:$T$32, 1, MATCH(E$1, Synthese!$B10:$K10, 0)),"")</f>
        <v/>
      </c>
      <c r="F10" s="18" t="str">
        <f ca="1">_xlfn.IFNA(INDEX(Synthese!$B$1:$T$32, 1, MATCH(F$1, Synthese!$B10:$K10, 0)),"")</f>
        <v>Duchmoll</v>
      </c>
      <c r="G10" s="18" t="str">
        <f ca="1">_xlfn.IFNA(INDEX(Synthese!$B$1:$T$32, 1, MATCH(G$1, Synthese!$B10:$K10, 0)),"")</f>
        <v/>
      </c>
      <c r="H10" s="18" t="str">
        <f ca="1">_xlfn.IFNA(INDEX(Synthese!$B$1:$T$32, 1, MATCH(H$1, Synthese!$B10:$K10, 0)),"")</f>
        <v/>
      </c>
      <c r="I10" s="18" t="str">
        <f ca="1">_xlfn.IFNA(INDEX(Synthese!$B$1:$T$32, 1, MATCH(I$1, Synthese!$B10:$K10, 0)),"")</f>
        <v/>
      </c>
    </row>
    <row r="11" spans="1:10">
      <c r="A11" s="12">
        <f t="shared" si="0"/>
        <v>45332</v>
      </c>
      <c r="B11" s="18" t="str">
        <f ca="1">_xlfn.IFNA(INDEX(Synthese!$B$1:$T$32, 1, MATCH(B$1, Synthese!$B11:$K11, 0)),"")</f>
        <v/>
      </c>
      <c r="C11" s="18" t="str">
        <f ca="1">_xlfn.IFNA(INDEX(Synthese!$B$1:$T$32, 1, MATCH(C$1, Synthese!$B11:$K11, 0)),"")</f>
        <v/>
      </c>
      <c r="D11" s="18" t="str">
        <f ca="1">_xlfn.IFNA(INDEX(Synthese!$B$1:$T$32, 1, MATCH(D$1, Synthese!$B11:$K11, 0)),"")</f>
        <v/>
      </c>
      <c r="E11" s="18" t="str">
        <f ca="1">_xlfn.IFNA(INDEX(Synthese!$B$1:$T$32, 1, MATCH(E$1, Synthese!$B11:$K11, 0)),"")</f>
        <v/>
      </c>
      <c r="F11" s="18" t="str">
        <f ca="1">_xlfn.IFNA(INDEX(Synthese!$B$1:$T$32, 1, MATCH(F$1, Synthese!$B11:$K11, 0)),"")</f>
        <v>Duchmoll</v>
      </c>
      <c r="G11" s="18" t="str">
        <f ca="1">_xlfn.IFNA(INDEX(Synthese!$B$1:$T$32, 1, MATCH(G$1, Synthese!$B11:$K11, 0)),"")</f>
        <v/>
      </c>
      <c r="H11" s="18" t="str">
        <f ca="1">_xlfn.IFNA(INDEX(Synthese!$B$1:$T$32, 1, MATCH(H$1, Synthese!$B11:$K11, 0)),"")</f>
        <v/>
      </c>
      <c r="I11" s="18" t="str">
        <f ca="1">_xlfn.IFNA(INDEX(Synthese!$B$1:$T$32, 1, MATCH(I$1, Synthese!$B11:$K11, 0)),"")</f>
        <v/>
      </c>
    </row>
    <row r="12" spans="1:10">
      <c r="A12" s="12">
        <f t="shared" si="0"/>
        <v>45333</v>
      </c>
      <c r="B12" s="18" t="str">
        <f ca="1">_xlfn.IFNA(INDEX(Synthese!$B$1:$T$32, 1, MATCH(B$1, Synthese!$B12:$K12, 0)),"")</f>
        <v/>
      </c>
      <c r="C12" s="18" t="str">
        <f ca="1">_xlfn.IFNA(INDEX(Synthese!$B$1:$T$32, 1, MATCH(C$1, Synthese!$B12:$K12, 0)),"")</f>
        <v/>
      </c>
      <c r="D12" s="18" t="str">
        <f ca="1">_xlfn.IFNA(INDEX(Synthese!$B$1:$T$32, 1, MATCH(D$1, Synthese!$B12:$K12, 0)),"")</f>
        <v/>
      </c>
      <c r="E12" s="18" t="str">
        <f ca="1">_xlfn.IFNA(INDEX(Synthese!$B$1:$T$32, 1, MATCH(E$1, Synthese!$B12:$K12, 0)),"")</f>
        <v/>
      </c>
      <c r="F12" s="18" t="str">
        <f ca="1">_xlfn.IFNA(INDEX(Synthese!$B$1:$T$32, 1, MATCH(F$1, Synthese!$B12:$K12, 0)),"")</f>
        <v>Duchmoll</v>
      </c>
      <c r="G12" s="18" t="str">
        <f ca="1">_xlfn.IFNA(INDEX(Synthese!$B$1:$T$32, 1, MATCH(G$1, Synthese!$B12:$K12, 0)),"")</f>
        <v/>
      </c>
      <c r="H12" s="18" t="str">
        <f ca="1">_xlfn.IFNA(INDEX(Synthese!$B$1:$T$32, 1, MATCH(H$1, Synthese!$B12:$K12, 0)),"")</f>
        <v/>
      </c>
      <c r="I12" s="18" t="str">
        <f ca="1">_xlfn.IFNA(INDEX(Synthese!$B$1:$T$32, 1, MATCH(I$1, Synthese!$B12:$K12, 0)),"")</f>
        <v/>
      </c>
    </row>
    <row r="13" spans="1:10">
      <c r="A13" s="12">
        <f t="shared" si="0"/>
        <v>45334</v>
      </c>
      <c r="B13" s="18" t="str">
        <f ca="1">_xlfn.IFNA(INDEX(Synthese!$B$1:$T$32, 1, MATCH(B$1, Synthese!$B13:$K13, 0)),"")</f>
        <v/>
      </c>
      <c r="C13" s="18" t="str">
        <f ca="1">_xlfn.IFNA(INDEX(Synthese!$B$1:$T$32, 1, MATCH(C$1, Synthese!$B13:$K13, 0)),"")</f>
        <v/>
      </c>
      <c r="D13" s="18" t="str">
        <f ca="1">_xlfn.IFNA(INDEX(Synthese!$B$1:$T$32, 1, MATCH(D$1, Synthese!$B13:$K13, 0)),"")</f>
        <v/>
      </c>
      <c r="E13" s="18" t="str">
        <f ca="1">_xlfn.IFNA(INDEX(Synthese!$B$1:$T$32, 1, MATCH(E$1, Synthese!$B13:$K13, 0)),"")</f>
        <v/>
      </c>
      <c r="F13" s="18" t="str">
        <f ca="1">_xlfn.IFNA(INDEX(Synthese!$B$1:$T$32, 1, MATCH(F$1, Synthese!$B13:$K13, 0)),"")</f>
        <v>Duchmoll</v>
      </c>
      <c r="G13" s="18" t="str">
        <f ca="1">_xlfn.IFNA(INDEX(Synthese!$B$1:$T$32, 1, MATCH(G$1, Synthese!$B13:$K13, 0)),"")</f>
        <v/>
      </c>
      <c r="H13" s="18" t="str">
        <f ca="1">_xlfn.IFNA(INDEX(Synthese!$B$1:$T$32, 1, MATCH(H$1, Synthese!$B13:$K13, 0)),"")</f>
        <v/>
      </c>
      <c r="I13" s="18" t="str">
        <f ca="1">_xlfn.IFNA(INDEX(Synthese!$B$1:$T$32, 1, MATCH(I$1, Synthese!$B13:$K13, 0)),"")</f>
        <v/>
      </c>
    </row>
    <row r="14" spans="1:10">
      <c r="A14" s="12">
        <f t="shared" si="0"/>
        <v>45335</v>
      </c>
      <c r="B14" s="18" t="str">
        <f ca="1">_xlfn.IFNA(INDEX(Synthese!$B$1:$T$32, 1, MATCH(B$1, Synthese!$B14:$K14, 0)),"")</f>
        <v/>
      </c>
      <c r="C14" s="18" t="str">
        <f ca="1">_xlfn.IFNA(INDEX(Synthese!$B$1:$T$32, 1, MATCH(C$1, Synthese!$B14:$K14, 0)),"")</f>
        <v/>
      </c>
      <c r="D14" s="18" t="str">
        <f ca="1">_xlfn.IFNA(INDEX(Synthese!$B$1:$T$32, 1, MATCH(D$1, Synthese!$B14:$K14, 0)),"")</f>
        <v/>
      </c>
      <c r="E14" s="18" t="str">
        <f ca="1">_xlfn.IFNA(INDEX(Synthese!$B$1:$T$32, 1, MATCH(E$1, Synthese!$B14:$K14, 0)),"")</f>
        <v/>
      </c>
      <c r="F14" s="18" t="str">
        <f ca="1">_xlfn.IFNA(INDEX(Synthese!$B$1:$T$32, 1, MATCH(F$1, Synthese!$B14:$K14, 0)),"")</f>
        <v>Duchmoll</v>
      </c>
      <c r="G14" s="18" t="str">
        <f ca="1">_xlfn.IFNA(INDEX(Synthese!$B$1:$T$32, 1, MATCH(G$1, Synthese!$B14:$K14, 0)),"")</f>
        <v/>
      </c>
      <c r="H14" s="18" t="str">
        <f ca="1">_xlfn.IFNA(INDEX(Synthese!$B$1:$T$32, 1, MATCH(H$1, Synthese!$B14:$K14, 0)),"")</f>
        <v/>
      </c>
      <c r="I14" s="18" t="str">
        <f ca="1">_xlfn.IFNA(INDEX(Synthese!$B$1:$T$32, 1, MATCH(I$1, Synthese!$B14:$K14, 0)),"")</f>
        <v/>
      </c>
    </row>
    <row r="15" spans="1:10">
      <c r="A15" s="12">
        <f t="shared" si="0"/>
        <v>45336</v>
      </c>
      <c r="B15" s="18" t="str">
        <f ca="1">_xlfn.IFNA(INDEX(Synthese!$B$1:$T$32, 1, MATCH(B$1, Synthese!$B15:$K15, 0)),"")</f>
        <v/>
      </c>
      <c r="C15" s="18" t="str">
        <f ca="1">_xlfn.IFNA(INDEX(Synthese!$B$1:$T$32, 1, MATCH(C$1, Synthese!$B15:$K15, 0)),"")</f>
        <v/>
      </c>
      <c r="D15" s="18" t="str">
        <f ca="1">_xlfn.IFNA(INDEX(Synthese!$B$1:$T$32, 1, MATCH(D$1, Synthese!$B15:$K15, 0)),"")</f>
        <v/>
      </c>
      <c r="E15" s="18" t="str">
        <f ca="1">_xlfn.IFNA(INDEX(Synthese!$B$1:$T$32, 1, MATCH(E$1, Synthese!$B15:$K15, 0)),"")</f>
        <v/>
      </c>
      <c r="F15" s="18" t="str">
        <f ca="1">_xlfn.IFNA(INDEX(Synthese!$B$1:$T$32, 1, MATCH(F$1, Synthese!$B15:$K15, 0)),"")</f>
        <v>Duchmoll</v>
      </c>
      <c r="G15" s="18" t="str">
        <f ca="1">_xlfn.IFNA(INDEX(Synthese!$B$1:$T$32, 1, MATCH(G$1, Synthese!$B15:$K15, 0)),"")</f>
        <v/>
      </c>
      <c r="H15" s="18" t="str">
        <f ca="1">_xlfn.IFNA(INDEX(Synthese!$B$1:$T$32, 1, MATCH(H$1, Synthese!$B15:$K15, 0)),"")</f>
        <v/>
      </c>
      <c r="I15" s="18" t="str">
        <f ca="1">_xlfn.IFNA(INDEX(Synthese!$B$1:$T$32, 1, MATCH(I$1, Synthese!$B15:$K15, 0)),"")</f>
        <v/>
      </c>
    </row>
    <row r="16" spans="1:10">
      <c r="A16" s="12">
        <f t="shared" si="0"/>
        <v>45337</v>
      </c>
      <c r="B16" s="18" t="str">
        <f ca="1">_xlfn.IFNA(INDEX(Synthese!$B$1:$T$32, 1, MATCH(B$1, Synthese!$B16:$K16, 0)),"")</f>
        <v/>
      </c>
      <c r="C16" s="18" t="str">
        <f ca="1">_xlfn.IFNA(INDEX(Synthese!$B$1:$T$32, 1, MATCH(C$1, Synthese!$B16:$K16, 0)),"")</f>
        <v/>
      </c>
      <c r="D16" s="18" t="str">
        <f ca="1">_xlfn.IFNA(INDEX(Synthese!$B$1:$T$32, 1, MATCH(D$1, Synthese!$B16:$K16, 0)),"")</f>
        <v/>
      </c>
      <c r="E16" s="18" t="str">
        <f ca="1">_xlfn.IFNA(INDEX(Synthese!$B$1:$T$32, 1, MATCH(E$1, Synthese!$B16:$K16, 0)),"")</f>
        <v/>
      </c>
      <c r="F16" s="18" t="str">
        <f ca="1">_xlfn.IFNA(INDEX(Synthese!$B$1:$T$32, 1, MATCH(F$1, Synthese!$B16:$K16, 0)),"")</f>
        <v/>
      </c>
      <c r="G16" s="18" t="str">
        <f ca="1">_xlfn.IFNA(INDEX(Synthese!$B$1:$T$32, 1, MATCH(G$1, Synthese!$B16:$K16, 0)),"")</f>
        <v/>
      </c>
      <c r="H16" s="18" t="str">
        <f ca="1">_xlfn.IFNA(INDEX(Synthese!$B$1:$T$32, 1, MATCH(H$1, Synthese!$B16:$K16, 0)),"")</f>
        <v/>
      </c>
      <c r="I16" s="18" t="str">
        <f ca="1">_xlfn.IFNA(INDEX(Synthese!$B$1:$T$32, 1, MATCH(I$1, Synthese!$B16:$K16, 0)),"")</f>
        <v/>
      </c>
    </row>
    <row r="17" spans="1:9">
      <c r="A17" s="12">
        <f t="shared" si="0"/>
        <v>45338</v>
      </c>
      <c r="B17" s="18" t="str">
        <f ca="1">_xlfn.IFNA(INDEX(Synthese!$B$1:$T$32, 1, MATCH(B$1, Synthese!$B17:$K17, 0)),"")</f>
        <v/>
      </c>
      <c r="C17" s="18" t="str">
        <f ca="1">_xlfn.IFNA(INDEX(Synthese!$B$1:$T$32, 1, MATCH(C$1, Synthese!$B17:$K17, 0)),"")</f>
        <v/>
      </c>
      <c r="D17" s="18" t="str">
        <f ca="1">_xlfn.IFNA(INDEX(Synthese!$B$1:$T$32, 1, MATCH(D$1, Synthese!$B17:$K17, 0)),"")</f>
        <v/>
      </c>
      <c r="E17" s="18" t="str">
        <f ca="1">_xlfn.IFNA(INDEX(Synthese!$B$1:$T$32, 1, MATCH(E$1, Synthese!$B17:$K17, 0)),"")</f>
        <v/>
      </c>
      <c r="F17" s="18" t="str">
        <f ca="1">_xlfn.IFNA(INDEX(Synthese!$B$1:$T$32, 1, MATCH(F$1, Synthese!$B17:$K17, 0)),"")</f>
        <v>Duchmoll</v>
      </c>
      <c r="G17" s="18" t="str">
        <f ca="1">_xlfn.IFNA(INDEX(Synthese!$B$1:$T$32, 1, MATCH(G$1, Synthese!$B17:$K17, 0)),"")</f>
        <v/>
      </c>
      <c r="H17" s="18" t="str">
        <f ca="1">_xlfn.IFNA(INDEX(Synthese!$B$1:$T$32, 1, MATCH(H$1, Synthese!$B17:$K17, 0)),"")</f>
        <v/>
      </c>
      <c r="I17" s="18" t="str">
        <f ca="1">_xlfn.IFNA(INDEX(Synthese!$B$1:$T$32, 1, MATCH(I$1, Synthese!$B17:$K17, 0)),"")</f>
        <v/>
      </c>
    </row>
    <row r="18" spans="1:9">
      <c r="A18" s="12">
        <f t="shared" si="0"/>
        <v>45339</v>
      </c>
      <c r="B18" s="18" t="str">
        <f ca="1">_xlfn.IFNA(INDEX(Synthese!$B$1:$T$32, 1, MATCH(B$1, Synthese!$B18:$K18, 0)),"")</f>
        <v/>
      </c>
      <c r="C18" s="18" t="str">
        <f ca="1">_xlfn.IFNA(INDEX(Synthese!$B$1:$T$32, 1, MATCH(C$1, Synthese!$B18:$K18, 0)),"")</f>
        <v/>
      </c>
      <c r="D18" s="18" t="str">
        <f ca="1">_xlfn.IFNA(INDEX(Synthese!$B$1:$T$32, 1, MATCH(D$1, Synthese!$B18:$K18, 0)),"")</f>
        <v/>
      </c>
      <c r="E18" s="18" t="str">
        <f ca="1">_xlfn.IFNA(INDEX(Synthese!$B$1:$T$32, 1, MATCH(E$1, Synthese!$B18:$K18, 0)),"")</f>
        <v/>
      </c>
      <c r="F18" s="18" t="str">
        <f ca="1">_xlfn.IFNA(INDEX(Synthese!$B$1:$T$32, 1, MATCH(F$1, Synthese!$B18:$K18, 0)),"")</f>
        <v>Duchmoll</v>
      </c>
      <c r="G18" s="18" t="str">
        <f ca="1">_xlfn.IFNA(INDEX(Synthese!$B$1:$T$32, 1, MATCH(G$1, Synthese!$B18:$K18, 0)),"")</f>
        <v/>
      </c>
      <c r="H18" s="18" t="str">
        <f ca="1">_xlfn.IFNA(INDEX(Synthese!$B$1:$T$32, 1, MATCH(H$1, Synthese!$B18:$K18, 0)),"")</f>
        <v/>
      </c>
      <c r="I18" s="18" t="str">
        <f ca="1">_xlfn.IFNA(INDEX(Synthese!$B$1:$T$32, 1, MATCH(I$1, Synthese!$B18:$K18, 0)),"")</f>
        <v/>
      </c>
    </row>
    <row r="19" spans="1:9">
      <c r="A19" s="12">
        <f t="shared" si="0"/>
        <v>45340</v>
      </c>
      <c r="B19" s="18" t="str">
        <f ca="1">_xlfn.IFNA(INDEX(Synthese!$B$1:$T$32, 1, MATCH(B$1, Synthese!$B19:$K19, 0)),"")</f>
        <v/>
      </c>
      <c r="C19" s="18" t="str">
        <f ca="1">_xlfn.IFNA(INDEX(Synthese!$B$1:$T$32, 1, MATCH(C$1, Synthese!$B19:$K19, 0)),"")</f>
        <v/>
      </c>
      <c r="D19" s="18" t="str">
        <f ca="1">_xlfn.IFNA(INDEX(Synthese!$B$1:$T$32, 1, MATCH(D$1, Synthese!$B19:$K19, 0)),"")</f>
        <v/>
      </c>
      <c r="E19" s="18" t="str">
        <f ca="1">_xlfn.IFNA(INDEX(Synthese!$B$1:$T$32, 1, MATCH(E$1, Synthese!$B19:$K19, 0)),"")</f>
        <v/>
      </c>
      <c r="F19" s="18" t="str">
        <f ca="1">_xlfn.IFNA(INDEX(Synthese!$B$1:$T$32, 1, MATCH(F$1, Synthese!$B19:$K19, 0)),"")</f>
        <v>Duchmoll</v>
      </c>
      <c r="G19" s="18" t="str">
        <f ca="1">_xlfn.IFNA(INDEX(Synthese!$B$1:$T$32, 1, MATCH(G$1, Synthese!$B19:$K19, 0)),"")</f>
        <v/>
      </c>
      <c r="H19" s="18" t="str">
        <f ca="1">_xlfn.IFNA(INDEX(Synthese!$B$1:$T$32, 1, MATCH(H$1, Synthese!$B19:$K19, 0)),"")</f>
        <v/>
      </c>
      <c r="I19" s="18" t="str">
        <f ca="1">_xlfn.IFNA(INDEX(Synthese!$B$1:$T$32, 1, MATCH(I$1, Synthese!$B19:$K19, 0)),"")</f>
        <v/>
      </c>
    </row>
    <row r="20" spans="1:9">
      <c r="A20" s="12">
        <f t="shared" si="0"/>
        <v>45341</v>
      </c>
      <c r="B20" s="18" t="str">
        <f ca="1">_xlfn.IFNA(INDEX(Synthese!$B$1:$T$32, 1, MATCH(B$1, Synthese!$B20:$K20, 0)),"")</f>
        <v/>
      </c>
      <c r="C20" s="18" t="str">
        <f ca="1">_xlfn.IFNA(INDEX(Synthese!$B$1:$T$32, 1, MATCH(C$1, Synthese!$B20:$K20, 0)),"")</f>
        <v/>
      </c>
      <c r="D20" s="18" t="str">
        <f ca="1">_xlfn.IFNA(INDEX(Synthese!$B$1:$T$32, 1, MATCH(D$1, Synthese!$B20:$K20, 0)),"")</f>
        <v/>
      </c>
      <c r="E20" s="18" t="str">
        <f ca="1">_xlfn.IFNA(INDEX(Synthese!$B$1:$T$32, 1, MATCH(E$1, Synthese!$B20:$K20, 0)),"")</f>
        <v/>
      </c>
      <c r="F20" s="18" t="str">
        <f ca="1">_xlfn.IFNA(INDEX(Synthese!$B$1:$T$32, 1, MATCH(F$1, Synthese!$B20:$K20, 0)),"")</f>
        <v>Duchmoll</v>
      </c>
      <c r="G20" s="18" t="str">
        <f ca="1">_xlfn.IFNA(INDEX(Synthese!$B$1:$T$32, 1, MATCH(G$1, Synthese!$B20:$K20, 0)),"")</f>
        <v/>
      </c>
      <c r="H20" s="18" t="str">
        <f ca="1">_xlfn.IFNA(INDEX(Synthese!$B$1:$T$32, 1, MATCH(H$1, Synthese!$B20:$K20, 0)),"")</f>
        <v/>
      </c>
      <c r="I20" s="18" t="str">
        <f ca="1">_xlfn.IFNA(INDEX(Synthese!$B$1:$T$32, 1, MATCH(I$1, Synthese!$B20:$K20, 0)),"")</f>
        <v/>
      </c>
    </row>
    <row r="21" spans="1:9">
      <c r="A21" s="12">
        <f t="shared" si="0"/>
        <v>45342</v>
      </c>
      <c r="B21" s="18" t="str">
        <f ca="1">_xlfn.IFNA(INDEX(Synthese!$B$1:$T$32, 1, MATCH(B$1, Synthese!$B21:$K21, 0)),"")</f>
        <v/>
      </c>
      <c r="C21" s="18" t="str">
        <f ca="1">_xlfn.IFNA(INDEX(Synthese!$B$1:$T$32, 1, MATCH(C$1, Synthese!$B21:$K21, 0)),"")</f>
        <v/>
      </c>
      <c r="D21" s="18" t="str">
        <f ca="1">_xlfn.IFNA(INDEX(Synthese!$B$1:$T$32, 1, MATCH(D$1, Synthese!$B21:$K21, 0)),"")</f>
        <v/>
      </c>
      <c r="E21" s="18" t="str">
        <f ca="1">_xlfn.IFNA(INDEX(Synthese!$B$1:$T$32, 1, MATCH(E$1, Synthese!$B21:$K21, 0)),"")</f>
        <v/>
      </c>
      <c r="F21" s="18" t="str">
        <f ca="1">_xlfn.IFNA(INDEX(Synthese!$B$1:$T$32, 1, MATCH(F$1, Synthese!$B21:$K21, 0)),"")</f>
        <v>Duchmoll</v>
      </c>
      <c r="G21" s="18" t="str">
        <f ca="1">_xlfn.IFNA(INDEX(Synthese!$B$1:$T$32, 1, MATCH(G$1, Synthese!$B21:$K21, 0)),"")</f>
        <v/>
      </c>
      <c r="H21" s="18" t="str">
        <f ca="1">_xlfn.IFNA(INDEX(Synthese!$B$1:$T$32, 1, MATCH(H$1, Synthese!$B21:$K21, 0)),"")</f>
        <v/>
      </c>
      <c r="I21" s="18" t="str">
        <f ca="1">_xlfn.IFNA(INDEX(Synthese!$B$1:$T$32, 1, MATCH(I$1, Synthese!$B21:$K21, 0)),"")</f>
        <v/>
      </c>
    </row>
    <row r="22" spans="1:9">
      <c r="A22" s="12">
        <f t="shared" si="0"/>
        <v>45343</v>
      </c>
      <c r="B22" s="18" t="str">
        <f ca="1">_xlfn.IFNA(INDEX(Synthese!$B$1:$T$32, 1, MATCH(B$1, Synthese!$B22:$K22, 0)),"")</f>
        <v/>
      </c>
      <c r="C22" s="18" t="str">
        <f ca="1">_xlfn.IFNA(INDEX(Synthese!$B$1:$T$32, 1, MATCH(C$1, Synthese!$B22:$K22, 0)),"")</f>
        <v/>
      </c>
      <c r="D22" s="18" t="str">
        <f ca="1">_xlfn.IFNA(INDEX(Synthese!$B$1:$T$32, 1, MATCH(D$1, Synthese!$B22:$K22, 0)),"")</f>
        <v/>
      </c>
      <c r="E22" s="18" t="str">
        <f ca="1">_xlfn.IFNA(INDEX(Synthese!$B$1:$T$32, 1, MATCH(E$1, Synthese!$B22:$K22, 0)),"")</f>
        <v/>
      </c>
      <c r="F22" s="18" t="str">
        <f ca="1">_xlfn.IFNA(INDEX(Synthese!$B$1:$T$32, 1, MATCH(F$1, Synthese!$B22:$K22, 0)),"")</f>
        <v>Duchmoll</v>
      </c>
      <c r="G22" s="18" t="str">
        <f ca="1">_xlfn.IFNA(INDEX(Synthese!$B$1:$T$32, 1, MATCH(G$1, Synthese!$B22:$K22, 0)),"")</f>
        <v/>
      </c>
      <c r="H22" s="18" t="str">
        <f ca="1">_xlfn.IFNA(INDEX(Synthese!$B$1:$T$32, 1, MATCH(H$1, Synthese!$B22:$K22, 0)),"")</f>
        <v/>
      </c>
      <c r="I22" s="18" t="str">
        <f ca="1">_xlfn.IFNA(INDEX(Synthese!$B$1:$T$32, 1, MATCH(I$1, Synthese!$B22:$K22, 0)),"")</f>
        <v/>
      </c>
    </row>
    <row r="23" spans="1:9">
      <c r="A23" s="12">
        <f t="shared" si="0"/>
        <v>45344</v>
      </c>
      <c r="B23" s="18" t="str">
        <f ca="1">_xlfn.IFNA(INDEX(Synthese!$B$1:$T$32, 1, MATCH(B$1, Synthese!$B23:$K23, 0)),"")</f>
        <v/>
      </c>
      <c r="C23" s="18" t="str">
        <f ca="1">_xlfn.IFNA(INDEX(Synthese!$B$1:$T$32, 1, MATCH(C$1, Synthese!$B23:$K23, 0)),"")</f>
        <v/>
      </c>
      <c r="D23" s="18" t="str">
        <f ca="1">_xlfn.IFNA(INDEX(Synthese!$B$1:$T$32, 1, MATCH(D$1, Synthese!$B23:$K23, 0)),"")</f>
        <v/>
      </c>
      <c r="E23" s="18" t="str">
        <f ca="1">_xlfn.IFNA(INDEX(Synthese!$B$1:$T$32, 1, MATCH(E$1, Synthese!$B23:$K23, 0)),"")</f>
        <v/>
      </c>
      <c r="F23" s="18" t="str">
        <f ca="1">_xlfn.IFNA(INDEX(Synthese!$B$1:$T$32, 1, MATCH(F$1, Synthese!$B23:$K23, 0)),"")</f>
        <v/>
      </c>
      <c r="G23" s="18" t="str">
        <f ca="1">_xlfn.IFNA(INDEX(Synthese!$B$1:$T$32, 1, MATCH(G$1, Synthese!$B23:$K23, 0)),"")</f>
        <v/>
      </c>
      <c r="H23" s="18" t="str">
        <f ca="1">_xlfn.IFNA(INDEX(Synthese!$B$1:$T$32, 1, MATCH(H$1, Synthese!$B23:$K23, 0)),"")</f>
        <v/>
      </c>
      <c r="I23" s="18" t="str">
        <f ca="1">_xlfn.IFNA(INDEX(Synthese!$B$1:$T$32, 1, MATCH(I$1, Synthese!$B23:$K23, 0)),"")</f>
        <v/>
      </c>
    </row>
    <row r="24" spans="1:9">
      <c r="A24" s="12">
        <f t="shared" si="0"/>
        <v>45345</v>
      </c>
      <c r="B24" s="18" t="str">
        <f ca="1">_xlfn.IFNA(INDEX(Synthese!$B$1:$T$32, 1, MATCH(B$1, Synthese!$B24:$K24, 0)),"")</f>
        <v/>
      </c>
      <c r="C24" s="18" t="str">
        <f ca="1">_xlfn.IFNA(INDEX(Synthese!$B$1:$T$32, 1, MATCH(C$1, Synthese!$B24:$K24, 0)),"")</f>
        <v/>
      </c>
      <c r="D24" s="18" t="str">
        <f ca="1">_xlfn.IFNA(INDEX(Synthese!$B$1:$T$32, 1, MATCH(D$1, Synthese!$B24:$K24, 0)),"")</f>
        <v/>
      </c>
      <c r="E24" s="18" t="str">
        <f ca="1">_xlfn.IFNA(INDEX(Synthese!$B$1:$T$32, 1, MATCH(E$1, Synthese!$B24:$K24, 0)),"")</f>
        <v/>
      </c>
      <c r="F24" s="18" t="str">
        <f ca="1">_xlfn.IFNA(INDEX(Synthese!$B$1:$T$32, 1, MATCH(F$1, Synthese!$B24:$K24, 0)),"")</f>
        <v>Duchmoll</v>
      </c>
      <c r="G24" s="18" t="str">
        <f ca="1">_xlfn.IFNA(INDEX(Synthese!$B$1:$T$32, 1, MATCH(G$1, Synthese!$B24:$K24, 0)),"")</f>
        <v/>
      </c>
      <c r="H24" s="18" t="str">
        <f ca="1">_xlfn.IFNA(INDEX(Synthese!$B$1:$T$32, 1, MATCH(H$1, Synthese!$B24:$K24, 0)),"")</f>
        <v/>
      </c>
      <c r="I24" s="18" t="str">
        <f ca="1">_xlfn.IFNA(INDEX(Synthese!$B$1:$T$32, 1, MATCH(I$1, Synthese!$B24:$K24, 0)),"")</f>
        <v/>
      </c>
    </row>
    <row r="25" spans="1:9">
      <c r="A25" s="12">
        <f t="shared" si="0"/>
        <v>45346</v>
      </c>
      <c r="B25" s="18" t="str">
        <f ca="1">_xlfn.IFNA(INDEX(Synthese!$B$1:$T$32, 1, MATCH(B$1, Synthese!$B25:$K25, 0)),"")</f>
        <v/>
      </c>
      <c r="C25" s="18" t="str">
        <f ca="1">_xlfn.IFNA(INDEX(Synthese!$B$1:$T$32, 1, MATCH(C$1, Synthese!$B25:$K25, 0)),"")</f>
        <v/>
      </c>
      <c r="D25" s="18" t="str">
        <f ca="1">_xlfn.IFNA(INDEX(Synthese!$B$1:$T$32, 1, MATCH(D$1, Synthese!$B25:$K25, 0)),"")</f>
        <v/>
      </c>
      <c r="E25" s="18" t="str">
        <f ca="1">_xlfn.IFNA(INDEX(Synthese!$B$1:$T$32, 1, MATCH(E$1, Synthese!$B25:$K25, 0)),"")</f>
        <v/>
      </c>
      <c r="F25" s="18" t="str">
        <f ca="1">_xlfn.IFNA(INDEX(Synthese!$B$1:$T$32, 1, MATCH(F$1, Synthese!$B25:$K25, 0)),"")</f>
        <v>Duchmoll</v>
      </c>
      <c r="G25" s="18" t="str">
        <f ca="1">_xlfn.IFNA(INDEX(Synthese!$B$1:$T$32, 1, MATCH(G$1, Synthese!$B25:$K25, 0)),"")</f>
        <v/>
      </c>
      <c r="H25" s="18" t="str">
        <f ca="1">_xlfn.IFNA(INDEX(Synthese!$B$1:$T$32, 1, MATCH(H$1, Synthese!$B25:$K25, 0)),"")</f>
        <v/>
      </c>
      <c r="I25" s="18" t="str">
        <f ca="1">_xlfn.IFNA(INDEX(Synthese!$B$1:$T$32, 1, MATCH(I$1, Synthese!$B25:$K25, 0)),"")</f>
        <v/>
      </c>
    </row>
    <row r="26" spans="1:9">
      <c r="A26" s="12">
        <f t="shared" si="0"/>
        <v>45347</v>
      </c>
      <c r="B26" s="18" t="str">
        <f ca="1">_xlfn.IFNA(INDEX(Synthese!$B$1:$T$32, 1, MATCH(B$1, Synthese!$B26:$K26, 0)),"")</f>
        <v/>
      </c>
      <c r="C26" s="18" t="str">
        <f ca="1">_xlfn.IFNA(INDEX(Synthese!$B$1:$T$32, 1, MATCH(C$1, Synthese!$B26:$K26, 0)),"")</f>
        <v/>
      </c>
      <c r="D26" s="18" t="str">
        <f ca="1">_xlfn.IFNA(INDEX(Synthese!$B$1:$T$32, 1, MATCH(D$1, Synthese!$B26:$K26, 0)),"")</f>
        <v/>
      </c>
      <c r="E26" s="18" t="str">
        <f ca="1">_xlfn.IFNA(INDEX(Synthese!$B$1:$T$32, 1, MATCH(E$1, Synthese!$B26:$K26, 0)),"")</f>
        <v/>
      </c>
      <c r="F26" s="18" t="str">
        <f ca="1">_xlfn.IFNA(INDEX(Synthese!$B$1:$T$32, 1, MATCH(F$1, Synthese!$B26:$K26, 0)),"")</f>
        <v>Duchmoll</v>
      </c>
      <c r="G26" s="18" t="str">
        <f ca="1">_xlfn.IFNA(INDEX(Synthese!$B$1:$T$32, 1, MATCH(G$1, Synthese!$B26:$K26, 0)),"")</f>
        <v/>
      </c>
      <c r="H26" s="18" t="str">
        <f ca="1">_xlfn.IFNA(INDEX(Synthese!$B$1:$T$32, 1, MATCH(H$1, Synthese!$B26:$K26, 0)),"")</f>
        <v/>
      </c>
      <c r="I26" s="18" t="str">
        <f ca="1">_xlfn.IFNA(INDEX(Synthese!$B$1:$T$32, 1, MATCH(I$1, Synthese!$B26:$K26, 0)),"")</f>
        <v/>
      </c>
    </row>
    <row r="27" spans="1:9">
      <c r="A27" s="12">
        <f t="shared" si="0"/>
        <v>45348</v>
      </c>
      <c r="B27" s="18" t="str">
        <f ca="1">_xlfn.IFNA(INDEX(Synthese!$B$1:$T$32, 1, MATCH(B$1, Synthese!$B27:$K27, 0)),"")</f>
        <v/>
      </c>
      <c r="C27" s="18" t="str">
        <f ca="1">_xlfn.IFNA(INDEX(Synthese!$B$1:$T$32, 1, MATCH(C$1, Synthese!$B27:$K27, 0)),"")</f>
        <v/>
      </c>
      <c r="D27" s="18" t="str">
        <f ca="1">_xlfn.IFNA(INDEX(Synthese!$B$1:$T$32, 1, MATCH(D$1, Synthese!$B27:$K27, 0)),"")</f>
        <v/>
      </c>
      <c r="E27" s="18" t="str">
        <f ca="1">_xlfn.IFNA(INDEX(Synthese!$B$1:$T$32, 1, MATCH(E$1, Synthese!$B27:$K27, 0)),"")</f>
        <v/>
      </c>
      <c r="F27" s="18" t="str">
        <f ca="1">_xlfn.IFNA(INDEX(Synthese!$B$1:$T$32, 1, MATCH(F$1, Synthese!$B27:$K27, 0)),"")</f>
        <v>Duchmoll</v>
      </c>
      <c r="G27" s="18" t="str">
        <f ca="1">_xlfn.IFNA(INDEX(Synthese!$B$1:$T$32, 1, MATCH(G$1, Synthese!$B27:$K27, 0)),"")</f>
        <v/>
      </c>
      <c r="H27" s="18" t="str">
        <f ca="1">_xlfn.IFNA(INDEX(Synthese!$B$1:$T$32, 1, MATCH(H$1, Synthese!$B27:$K27, 0)),"")</f>
        <v/>
      </c>
      <c r="I27" s="18" t="str">
        <f ca="1">_xlfn.IFNA(INDEX(Synthese!$B$1:$T$32, 1, MATCH(I$1, Synthese!$B27:$K27, 0)),"")</f>
        <v/>
      </c>
    </row>
    <row r="28" spans="1:9">
      <c r="A28" s="12">
        <f t="shared" si="0"/>
        <v>45349</v>
      </c>
      <c r="B28" s="18" t="str">
        <f ca="1">_xlfn.IFNA(INDEX(Synthese!$B$1:$T$32, 1, MATCH(B$1, Synthese!$B28:$K28, 0)),"")</f>
        <v/>
      </c>
      <c r="C28" s="18" t="str">
        <f ca="1">_xlfn.IFNA(INDEX(Synthese!$B$1:$T$32, 1, MATCH(C$1, Synthese!$B28:$K28, 0)),"")</f>
        <v/>
      </c>
      <c r="D28" s="18" t="str">
        <f ca="1">_xlfn.IFNA(INDEX(Synthese!$B$1:$T$32, 1, MATCH(D$1, Synthese!$B28:$K28, 0)),"")</f>
        <v/>
      </c>
      <c r="E28" s="18" t="str">
        <f ca="1">_xlfn.IFNA(INDEX(Synthese!$B$1:$T$32, 1, MATCH(E$1, Synthese!$B28:$K28, 0)),"")</f>
        <v/>
      </c>
      <c r="F28" s="18" t="str">
        <f ca="1">_xlfn.IFNA(INDEX(Synthese!$B$1:$T$32, 1, MATCH(F$1, Synthese!$B28:$K28, 0)),"")</f>
        <v>Duchmoll</v>
      </c>
      <c r="G28" s="18" t="str">
        <f ca="1">_xlfn.IFNA(INDEX(Synthese!$B$1:$T$32, 1, MATCH(G$1, Synthese!$B28:$K28, 0)),"")</f>
        <v/>
      </c>
      <c r="H28" s="18" t="str">
        <f ca="1">_xlfn.IFNA(INDEX(Synthese!$B$1:$T$32, 1, MATCH(H$1, Synthese!$B28:$K28, 0)),"")</f>
        <v/>
      </c>
      <c r="I28" s="18" t="str">
        <f ca="1">_xlfn.IFNA(INDEX(Synthese!$B$1:$T$32, 1, MATCH(I$1, Synthese!$B28:$K28, 0)),"")</f>
        <v/>
      </c>
    </row>
    <row r="29" spans="1:9">
      <c r="A29" s="12">
        <f t="shared" si="0"/>
        <v>45350</v>
      </c>
      <c r="B29" s="18" t="str">
        <f ca="1">_xlfn.IFNA(INDEX(Synthese!$B$1:$T$32, 1, MATCH(B$1, Synthese!$B29:$K29, 0)),"")</f>
        <v/>
      </c>
      <c r="C29" s="18" t="str">
        <f ca="1">_xlfn.IFNA(INDEX(Synthese!$B$1:$T$32, 1, MATCH(C$1, Synthese!$B29:$K29, 0)),"")</f>
        <v/>
      </c>
      <c r="D29" s="18" t="str">
        <f ca="1">_xlfn.IFNA(INDEX(Synthese!$B$1:$T$32, 1, MATCH(D$1, Synthese!$B29:$K29, 0)),"")</f>
        <v/>
      </c>
      <c r="E29" s="18" t="str">
        <f ca="1">_xlfn.IFNA(INDEX(Synthese!$B$1:$T$32, 1, MATCH(E$1, Synthese!$B29:$K29, 0)),"")</f>
        <v/>
      </c>
      <c r="F29" s="18" t="str">
        <f ca="1">_xlfn.IFNA(INDEX(Synthese!$B$1:$T$32, 1, MATCH(F$1, Synthese!$B29:$K29, 0)),"")</f>
        <v>Duchmoll</v>
      </c>
      <c r="G29" s="18" t="str">
        <f ca="1">_xlfn.IFNA(INDEX(Synthese!$B$1:$T$32, 1, MATCH(G$1, Synthese!$B29:$K29, 0)),"")</f>
        <v/>
      </c>
      <c r="H29" s="18" t="str">
        <f ca="1">_xlfn.IFNA(INDEX(Synthese!$B$1:$T$32, 1, MATCH(H$1, Synthese!$B29:$K29, 0)),"")</f>
        <v/>
      </c>
      <c r="I29" s="18" t="str">
        <f ca="1">_xlfn.IFNA(INDEX(Synthese!$B$1:$T$32, 1, MATCH(I$1, Synthese!$B29:$K29, 0)),"")</f>
        <v/>
      </c>
    </row>
    <row r="30" spans="1:9">
      <c r="A30" s="12">
        <f t="shared" si="0"/>
        <v>45351</v>
      </c>
      <c r="B30" s="18" t="str">
        <f ca="1">_xlfn.IFNA(INDEX(Synthese!$B$1:$T$32, 1, MATCH(B$1, Synthese!$B30:$K30, 0)),"")</f>
        <v/>
      </c>
      <c r="C30" s="18" t="str">
        <f ca="1">_xlfn.IFNA(INDEX(Synthese!$B$1:$T$32, 1, MATCH(C$1, Synthese!$B30:$K30, 0)),"")</f>
        <v/>
      </c>
      <c r="D30" s="18" t="str">
        <f ca="1">_xlfn.IFNA(INDEX(Synthese!$B$1:$T$32, 1, MATCH(D$1, Synthese!$B30:$K30, 0)),"")</f>
        <v/>
      </c>
      <c r="E30" s="18" t="str">
        <f ca="1">_xlfn.IFNA(INDEX(Synthese!$B$1:$T$32, 1, MATCH(E$1, Synthese!$B30:$K30, 0)),"")</f>
        <v/>
      </c>
      <c r="F30" s="18" t="str">
        <f ca="1">_xlfn.IFNA(INDEX(Synthese!$B$1:$T$32, 1, MATCH(F$1, Synthese!$B30:$K30, 0)),"")</f>
        <v/>
      </c>
      <c r="G30" s="18" t="str">
        <f ca="1">_xlfn.IFNA(INDEX(Synthese!$B$1:$T$32, 1, MATCH(G$1, Synthese!$B30:$K30, 0)),"")</f>
        <v/>
      </c>
      <c r="H30" s="18" t="str">
        <f ca="1">_xlfn.IFNA(INDEX(Synthese!$B$1:$T$32, 1, MATCH(H$1, Synthese!$B30:$K30, 0)),"")</f>
        <v/>
      </c>
      <c r="I30" s="18" t="str">
        <f ca="1">_xlfn.IFNA(INDEX(Synthese!$B$1:$T$32, 1, MATCH(I$1, Synthese!$B30:$K30, 0)),"")</f>
        <v/>
      </c>
    </row>
    <row r="31" spans="1:9">
      <c r="A31" s="12" t="str">
        <f t="shared" si="0"/>
        <v/>
      </c>
      <c r="B31" s="18" t="str">
        <f ca="1">_xlfn.IFNA(INDEX(Synthese!$B$1:$T$32, 1, MATCH(B$1, Synthese!$B31:$K31, 0)),"")</f>
        <v/>
      </c>
      <c r="C31" s="18" t="str">
        <f ca="1">_xlfn.IFNA(INDEX(Synthese!$B$1:$T$32, 1, MATCH(C$1, Synthese!$B31:$K31, 0)),"")</f>
        <v/>
      </c>
      <c r="D31" s="18" t="str">
        <f ca="1">_xlfn.IFNA(INDEX(Synthese!$B$1:$T$32, 1, MATCH(D$1, Synthese!$B31:$K31, 0)),"")</f>
        <v/>
      </c>
      <c r="E31" s="18" t="str">
        <f ca="1">_xlfn.IFNA(INDEX(Synthese!$B$1:$T$32, 1, MATCH(E$1, Synthese!$B31:$K31, 0)),"")</f>
        <v/>
      </c>
      <c r="F31" s="18" t="str">
        <f ca="1">_xlfn.IFNA(INDEX(Synthese!$B$1:$T$32, 1, MATCH(F$1, Synthese!$B31:$K31, 0)),"")</f>
        <v/>
      </c>
      <c r="G31" s="18" t="str">
        <f ca="1">_xlfn.IFNA(INDEX(Synthese!$B$1:$T$32, 1, MATCH(G$1, Synthese!$B31:$K31, 0)),"")</f>
        <v/>
      </c>
      <c r="H31" s="18" t="str">
        <f ca="1">_xlfn.IFNA(INDEX(Synthese!$B$1:$T$32, 1, MATCH(H$1, Synthese!$B31:$K31, 0)),"")</f>
        <v/>
      </c>
      <c r="I31" s="18" t="str">
        <f ca="1">_xlfn.IFNA(INDEX(Synthese!$B$1:$T$32, 1, MATCH(I$1, Synthese!$B31:$K31, 0)),"")</f>
        <v/>
      </c>
    </row>
    <row r="32" spans="1:9">
      <c r="A32" s="12" t="str">
        <f t="shared" si="0"/>
        <v/>
      </c>
      <c r="B32" s="18" t="str">
        <f ca="1">_xlfn.IFNA(INDEX(Synthese!$B$1:$T$32, 1, MATCH(B$1, Synthese!$B32:$K32, 0)),"")</f>
        <v/>
      </c>
      <c r="C32" s="18" t="str">
        <f ca="1">_xlfn.IFNA(INDEX(Synthese!$B$1:$T$32, 1, MATCH(C$1, Synthese!$B32:$K32, 0)),"")</f>
        <v/>
      </c>
      <c r="D32" s="18" t="str">
        <f ca="1">_xlfn.IFNA(INDEX(Synthese!$B$1:$T$32, 1, MATCH(D$1, Synthese!$B32:$K32, 0)),"")</f>
        <v/>
      </c>
      <c r="E32" s="18" t="str">
        <f ca="1">_xlfn.IFNA(INDEX(Synthese!$B$1:$T$32, 1, MATCH(E$1, Synthese!$B32:$K32, 0)),"")</f>
        <v/>
      </c>
      <c r="F32" s="18" t="str">
        <f ca="1">_xlfn.IFNA(INDEX(Synthese!$B$1:$T$32, 1, MATCH(F$1, Synthese!$B32:$K32, 0)),"")</f>
        <v/>
      </c>
      <c r="G32" s="18" t="str">
        <f ca="1">_xlfn.IFNA(INDEX(Synthese!$B$1:$T$32, 1, MATCH(G$1, Synthese!$B32:$K32, 0)),"")</f>
        <v/>
      </c>
      <c r="H32" s="18" t="str">
        <f ca="1">_xlfn.IFNA(INDEX(Synthese!$B$1:$T$32, 1, MATCH(H$1, Synthese!$B32:$K32, 0)),"")</f>
        <v/>
      </c>
      <c r="I32" s="18" t="str">
        <f ca="1">_xlfn.IFNA(INDEX(Synthese!$B$1:$T$32, 1, MATCH(I$1, Synthese!$B32:$K32, 0)),"")</f>
        <v/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8"/>
  <sheetViews>
    <sheetView workbookViewId="0">
      <selection activeCell="G10" sqref="G10"/>
    </sheetView>
  </sheetViews>
  <sheetFormatPr baseColWidth="10" defaultRowHeight="14.4"/>
  <cols>
    <col min="1" max="1" width="11.6640625" customWidth="1"/>
    <col min="2" max="2" width="8.6640625" bestFit="1" customWidth="1"/>
    <col min="3" max="3" width="6.6640625" customWidth="1"/>
    <col min="4" max="4" width="10.44140625" bestFit="1" customWidth="1"/>
    <col min="5" max="5" width="5.5546875" bestFit="1" customWidth="1"/>
    <col min="6" max="6" width="5.44140625" bestFit="1" customWidth="1"/>
  </cols>
  <sheetData>
    <row r="1" spans="1:11">
      <c r="B1" s="6" t="str">
        <f ca="1">RIGHT(CELL("nomfichier",A1),LEN(CELL("nomfichier",A1))-FIND("]",CELL("nomfichier",A1)))</f>
        <v>Duchmoll</v>
      </c>
    </row>
    <row r="2" spans="1:11">
      <c r="A2" s="3">
        <f>Synthese!A2</f>
        <v>45323</v>
      </c>
      <c r="C2" s="2">
        <f>IF(ISNUMBER(A2),IF(OR(ISBLANK(B2),WEEKDAY($A2,2)=7),0,IF(WEEKDAY($A2,2)&lt;=5,HLOOKUP(B2,parametres!$C$1:$U$3,2,FALSE),HLOOKUP(B2,parametres!$C$1:$U$3,3,FALSE))),"")</f>
        <v>0</v>
      </c>
      <c r="E2" s="2"/>
      <c r="K2" s="1"/>
    </row>
    <row r="3" spans="1:11">
      <c r="A3" s="3">
        <f>Synthese!A3</f>
        <v>45324</v>
      </c>
      <c r="B3" t="s">
        <v>10</v>
      </c>
      <c r="C3" s="2">
        <f>IF(ISNUMBER(A3),IF(OR(ISBLANK(B3),WEEKDAY($A3,2)=7),0,IF(WEEKDAY($A3,2)&lt;=5,HLOOKUP(B3,parametres!$C$1:$U$3,2,FALSE),HLOOKUP(B3,parametres!$C$1:$U$3,3,FALSE))),"")</f>
        <v>4.1666666666666664E-2</v>
      </c>
      <c r="D3" s="2"/>
      <c r="E3" s="2"/>
      <c r="F3" s="4"/>
      <c r="K3" s="1"/>
    </row>
    <row r="4" spans="1:11">
      <c r="A4" s="3">
        <f>Synthese!A4</f>
        <v>45325</v>
      </c>
      <c r="B4" t="s">
        <v>9</v>
      </c>
      <c r="C4" s="2">
        <f>IF(ISNUMBER(A4),IF(OR(ISBLANK(B4),WEEKDAY($A4,2)=7),0,IF(WEEKDAY($A4,2)&lt;=5,HLOOKUP(B4,parametres!$C$1:$U$3,2,FALSE),HLOOKUP(B4,parametres!$C$1:$U$3,3,FALSE))),"")</f>
        <v>0.10416666666666667</v>
      </c>
      <c r="D4" s="2"/>
      <c r="E4" s="2"/>
      <c r="F4" s="4"/>
      <c r="K4" s="1"/>
    </row>
    <row r="5" spans="1:11">
      <c r="A5" s="3">
        <f>Synthese!A5</f>
        <v>45326</v>
      </c>
      <c r="B5" t="s">
        <v>5</v>
      </c>
      <c r="C5" s="2">
        <f>IF(ISNUMBER(A5),IF(OR(ISBLANK(B5),WEEKDAY($A5,2)=7),0,IF(WEEKDAY($A5,2)&lt;=5,HLOOKUP(B5,parametres!$C$1:$U$3,2,FALSE),HLOOKUP(B5,parametres!$C$1:$U$3,3,FALSE))),"")</f>
        <v>0</v>
      </c>
      <c r="E5" s="2"/>
      <c r="F5" s="4"/>
      <c r="K5" s="1"/>
    </row>
    <row r="6" spans="1:11">
      <c r="A6" s="3">
        <f>Synthese!A6</f>
        <v>45327</v>
      </c>
      <c r="B6" t="s">
        <v>8</v>
      </c>
      <c r="C6" s="2">
        <f>IF(ISNUMBER(A6),IF(OR(ISBLANK(B6),WEEKDAY($A6,2)=7),0,IF(WEEKDAY($A6,2)&lt;=5,HLOOKUP(B6,parametres!$C$1:$U$3,2,FALSE),HLOOKUP(B6,parametres!$C$1:$U$3,3,FALSE))),"")</f>
        <v>0.21875</v>
      </c>
      <c r="E6" s="2"/>
      <c r="F6" s="4"/>
    </row>
    <row r="7" spans="1:11">
      <c r="A7" s="3">
        <f>Synthese!A7</f>
        <v>45328</v>
      </c>
      <c r="B7" t="s">
        <v>9</v>
      </c>
      <c r="C7" s="2">
        <f>IF(ISNUMBER(A7),IF(OR(ISBLANK(B7),WEEKDAY($A7,2)=7),0,IF(WEEKDAY($A7,2)&lt;=5,HLOOKUP(B7,parametres!$C$1:$U$3,2,FALSE),HLOOKUP(B7,parametres!$C$1:$U$3,3,FALSE))),"")</f>
        <v>0.18055555555555555</v>
      </c>
      <c r="E7" s="2"/>
      <c r="F7" s="4"/>
    </row>
    <row r="8" spans="1:11">
      <c r="A8" s="3">
        <f>Synthese!A8</f>
        <v>45329</v>
      </c>
      <c r="B8" t="s">
        <v>9</v>
      </c>
      <c r="C8" s="2">
        <f>IF(ISNUMBER(A8),IF(OR(ISBLANK(B8),WEEKDAY($A8,2)=7),0,IF(WEEKDAY($A8,2)&lt;=5,HLOOKUP(B8,parametres!$C$1:$U$3,2,FALSE),HLOOKUP(B8,parametres!$C$1:$U$3,3,FALSE))),"")</f>
        <v>0.18055555555555555</v>
      </c>
      <c r="E8" s="2"/>
      <c r="F8" s="4"/>
    </row>
    <row r="9" spans="1:11">
      <c r="A9" s="3">
        <f>Synthese!A9</f>
        <v>45330</v>
      </c>
      <c r="C9" s="2">
        <f>IF(ISNUMBER(A9),IF(OR(ISBLANK(B9),WEEKDAY($A9,2)=7),0,IF(WEEKDAY($A9,2)&lt;=5,HLOOKUP(B9,parametres!$C$1:$U$3,2,FALSE),HLOOKUP(B9,parametres!$C$1:$U$3,3,FALSE))),"")</f>
        <v>0</v>
      </c>
      <c r="E9" s="2"/>
      <c r="F9" s="4"/>
    </row>
    <row r="10" spans="1:11">
      <c r="A10" s="3">
        <f>Synthese!A10</f>
        <v>45331</v>
      </c>
      <c r="B10" t="s">
        <v>9</v>
      </c>
      <c r="C10" s="2">
        <f>IF(ISNUMBER(A10),IF(OR(ISBLANK(B10),WEEKDAY($A10,2)=7),0,IF(WEEKDAY($A10,2)&lt;=5,HLOOKUP(B10,parametres!$C$1:$U$3,2,FALSE),HLOOKUP(B10,parametres!$C$1:$U$3,3,FALSE))),"")</f>
        <v>0.18055555555555555</v>
      </c>
      <c r="E10" s="2"/>
      <c r="F10" s="4"/>
    </row>
    <row r="11" spans="1:11">
      <c r="A11" s="3">
        <f>Synthese!A11</f>
        <v>45332</v>
      </c>
      <c r="B11" t="s">
        <v>9</v>
      </c>
      <c r="C11" s="2">
        <f>IF(ISNUMBER(A11),IF(OR(ISBLANK(B11),WEEKDAY($A11,2)=7),0,IF(WEEKDAY($A11,2)&lt;=5,HLOOKUP(B11,parametres!$C$1:$U$3,2,FALSE),HLOOKUP(B11,parametres!$C$1:$U$3,3,FALSE))),"")</f>
        <v>0.10416666666666667</v>
      </c>
      <c r="E11" s="2"/>
      <c r="F11" s="4"/>
    </row>
    <row r="12" spans="1:11">
      <c r="A12" s="3">
        <f>Synthese!A12</f>
        <v>45333</v>
      </c>
      <c r="B12" t="s">
        <v>9</v>
      </c>
      <c r="C12" s="2">
        <f>IF(ISNUMBER(A12),IF(OR(ISBLANK(B12),WEEKDAY($A12,2)=7),0,IF(WEEKDAY($A12,2)&lt;=5,HLOOKUP(B12,parametres!$C$1:$U$3,2,FALSE),HLOOKUP(B12,parametres!$C$1:$U$3,3,FALSE))),"")</f>
        <v>0</v>
      </c>
      <c r="E12" s="2"/>
      <c r="F12" s="4"/>
    </row>
    <row r="13" spans="1:11">
      <c r="A13" s="3">
        <f>Synthese!A13</f>
        <v>45334</v>
      </c>
      <c r="B13" t="s">
        <v>9</v>
      </c>
      <c r="C13" s="2">
        <f>IF(ISNUMBER(A13),IF(OR(ISBLANK(B13),WEEKDAY($A13,2)=7),0,IF(WEEKDAY($A13,2)&lt;=5,HLOOKUP(B13,parametres!$C$1:$U$3,2,FALSE),HLOOKUP(B13,parametres!$C$1:$U$3,3,FALSE))),"")</f>
        <v>0.18055555555555555</v>
      </c>
      <c r="E13" s="2"/>
      <c r="F13" s="4"/>
    </row>
    <row r="14" spans="1:11">
      <c r="A14" s="3">
        <f>Synthese!A14</f>
        <v>45335</v>
      </c>
      <c r="B14" t="s">
        <v>9</v>
      </c>
      <c r="C14" s="2">
        <f>IF(ISNUMBER(A14),IF(OR(ISBLANK(B14),WEEKDAY($A14,2)=7),0,IF(WEEKDAY($A14,2)&lt;=5,HLOOKUP(B14,parametres!$C$1:$U$3,2,FALSE),HLOOKUP(B14,parametres!$C$1:$U$3,3,FALSE))),"")</f>
        <v>0.18055555555555555</v>
      </c>
      <c r="E14" s="2"/>
      <c r="F14" s="4"/>
    </row>
    <row r="15" spans="1:11">
      <c r="A15" s="3">
        <f>Synthese!A15</f>
        <v>45336</v>
      </c>
      <c r="B15" t="s">
        <v>9</v>
      </c>
      <c r="C15" s="2">
        <f>IF(ISNUMBER(A15),IF(OR(ISBLANK(B15),WEEKDAY($A15,2)=7),0,IF(WEEKDAY($A15,2)&lt;=5,HLOOKUP(B15,parametres!$C$1:$U$3,2,FALSE),HLOOKUP(B15,parametres!$C$1:$U$3,3,FALSE))),"")</f>
        <v>0.18055555555555555</v>
      </c>
      <c r="F15" s="4"/>
    </row>
    <row r="16" spans="1:11">
      <c r="A16" s="3">
        <f>Synthese!A16</f>
        <v>45337</v>
      </c>
      <c r="C16" s="2">
        <f>IF(ISNUMBER(A16),IF(OR(ISBLANK(B16),WEEKDAY($A16,2)=7),0,IF(WEEKDAY($A16,2)&lt;=5,HLOOKUP(B16,parametres!$C$1:$U$3,2,FALSE),HLOOKUP(B16,parametres!$C$1:$U$3,3,FALSE))),"")</f>
        <v>0</v>
      </c>
    </row>
    <row r="17" spans="1:5">
      <c r="A17" s="3">
        <f>Synthese!A17</f>
        <v>45338</v>
      </c>
      <c r="B17" t="s">
        <v>9</v>
      </c>
      <c r="C17" s="2">
        <f>IF(ISNUMBER(A17),IF(OR(ISBLANK(B17),WEEKDAY($A17,2)=7),0,IF(WEEKDAY($A17,2)&lt;=5,HLOOKUP(B17,parametres!$C$1:$U$3,2,FALSE),HLOOKUP(B17,parametres!$C$1:$U$3,3,FALSE))),"")</f>
        <v>0.18055555555555555</v>
      </c>
      <c r="E17" s="2"/>
    </row>
    <row r="18" spans="1:5">
      <c r="A18" s="3">
        <f>Synthese!A18</f>
        <v>45339</v>
      </c>
      <c r="B18" t="s">
        <v>9</v>
      </c>
      <c r="C18" s="2">
        <f>IF(ISNUMBER(A18),IF(OR(ISBLANK(B18),WEEKDAY($A18,2)=7),0,IF(WEEKDAY($A18,2)&lt;=5,HLOOKUP(B18,parametres!$C$1:$U$3,2,FALSE),HLOOKUP(B18,parametres!$C$1:$U$3,3,FALSE))),"")</f>
        <v>0.10416666666666667</v>
      </c>
    </row>
    <row r="19" spans="1:5">
      <c r="A19" s="3">
        <f>Synthese!A19</f>
        <v>45340</v>
      </c>
      <c r="B19" t="s">
        <v>9</v>
      </c>
      <c r="C19" s="2">
        <f>IF(ISNUMBER(A19),IF(OR(ISBLANK(B19),WEEKDAY($A19,2)=7),0,IF(WEEKDAY($A19,2)&lt;=5,HLOOKUP(B19,parametres!$C$1:$U$3,2,FALSE),HLOOKUP(B19,parametres!$C$1:$U$3,3,FALSE))),"")</f>
        <v>0</v>
      </c>
    </row>
    <row r="20" spans="1:5">
      <c r="A20" s="3">
        <f>Synthese!A20</f>
        <v>45341</v>
      </c>
      <c r="B20" t="s">
        <v>9</v>
      </c>
      <c r="C20" s="2">
        <f>IF(ISNUMBER(A20),IF(OR(ISBLANK(B20),WEEKDAY($A20,2)=7),0,IF(WEEKDAY($A20,2)&lt;=5,HLOOKUP(B20,parametres!$C$1:$U$3,2,FALSE),HLOOKUP(B20,parametres!$C$1:$U$3,3,FALSE))),"")</f>
        <v>0.18055555555555555</v>
      </c>
    </row>
    <row r="21" spans="1:5">
      <c r="A21" s="3">
        <f>Synthese!A21</f>
        <v>45342</v>
      </c>
      <c r="B21" t="s">
        <v>9</v>
      </c>
      <c r="C21" s="2">
        <f>IF(ISNUMBER(A21),IF(OR(ISBLANK(B21),WEEKDAY($A21,2)=7),0,IF(WEEKDAY($A21,2)&lt;=5,HLOOKUP(B21,parametres!$C$1:$U$3,2,FALSE),HLOOKUP(B21,parametres!$C$1:$U$3,3,FALSE))),"")</f>
        <v>0.18055555555555555</v>
      </c>
    </row>
    <row r="22" spans="1:5">
      <c r="A22" s="3">
        <f>Synthese!A22</f>
        <v>45343</v>
      </c>
      <c r="B22" t="s">
        <v>9</v>
      </c>
      <c r="C22" s="2">
        <f>IF(ISNUMBER(A22),IF(OR(ISBLANK(B22),WEEKDAY($A22,2)=7),0,IF(WEEKDAY($A22,2)&lt;=5,HLOOKUP(B22,parametres!$C$1:$U$3,2,FALSE),HLOOKUP(B22,parametres!$C$1:$U$3,3,FALSE))),"")</f>
        <v>0.18055555555555555</v>
      </c>
    </row>
    <row r="23" spans="1:5">
      <c r="A23" s="3">
        <f>Synthese!A23</f>
        <v>45344</v>
      </c>
      <c r="C23" s="2">
        <f>IF(ISNUMBER(A23),IF(OR(ISBLANK(B23),WEEKDAY($A23,2)=7),0,IF(WEEKDAY($A23,2)&lt;=5,HLOOKUP(B23,parametres!$C$1:$U$3,2,FALSE),HLOOKUP(B23,parametres!$C$1:$U$3,3,FALSE))),"")</f>
        <v>0</v>
      </c>
    </row>
    <row r="24" spans="1:5">
      <c r="A24" s="3">
        <f>Synthese!A24</f>
        <v>45345</v>
      </c>
      <c r="B24" t="s">
        <v>9</v>
      </c>
      <c r="C24" s="2">
        <f>IF(ISNUMBER(A24),IF(OR(ISBLANK(B24),WEEKDAY($A24,2)=7),0,IF(WEEKDAY($A24,2)&lt;=5,HLOOKUP(B24,parametres!$C$1:$U$3,2,FALSE),HLOOKUP(B24,parametres!$C$1:$U$3,3,FALSE))),"")</f>
        <v>0.18055555555555555</v>
      </c>
    </row>
    <row r="25" spans="1:5">
      <c r="A25" s="3">
        <f>Synthese!A25</f>
        <v>45346</v>
      </c>
      <c r="B25" t="s">
        <v>9</v>
      </c>
      <c r="C25" s="2">
        <f>IF(ISNUMBER(A25),IF(OR(ISBLANK(B25),WEEKDAY($A25,2)=7),0,IF(WEEKDAY($A25,2)&lt;=5,HLOOKUP(B25,parametres!$C$1:$U$3,2,FALSE),HLOOKUP(B25,parametres!$C$1:$U$3,3,FALSE))),"")</f>
        <v>0.10416666666666667</v>
      </c>
    </row>
    <row r="26" spans="1:5">
      <c r="A26" s="3">
        <f>Synthese!A26</f>
        <v>45347</v>
      </c>
      <c r="B26" t="s">
        <v>9</v>
      </c>
      <c r="C26" s="2">
        <f>IF(ISNUMBER(A26),IF(OR(ISBLANK(B26),WEEKDAY($A26,2)=7),0,IF(WEEKDAY($A26,2)&lt;=5,HLOOKUP(B26,parametres!$C$1:$U$3,2,FALSE),HLOOKUP(B26,parametres!$C$1:$U$3,3,FALSE))),"")</f>
        <v>0</v>
      </c>
    </row>
    <row r="27" spans="1:5">
      <c r="A27" s="3">
        <f>Synthese!A27</f>
        <v>45348</v>
      </c>
      <c r="B27" t="s">
        <v>9</v>
      </c>
      <c r="C27" s="2">
        <f>IF(ISNUMBER(A27),IF(OR(ISBLANK(B27),WEEKDAY($A27,2)=7),0,IF(WEEKDAY($A27,2)&lt;=5,HLOOKUP(B27,parametres!$C$1:$U$3,2,FALSE),HLOOKUP(B27,parametres!$C$1:$U$3,3,FALSE))),"")</f>
        <v>0.18055555555555555</v>
      </c>
    </row>
    <row r="28" spans="1:5">
      <c r="A28" s="3">
        <f>Synthese!A28</f>
        <v>45349</v>
      </c>
      <c r="B28" t="s">
        <v>9</v>
      </c>
      <c r="C28" s="2">
        <f>IF(ISNUMBER(A28),IF(OR(ISBLANK(B28),WEEKDAY($A28,2)=7),0,IF(WEEKDAY($A28,2)&lt;=5,HLOOKUP(B28,parametres!$C$1:$U$3,2,FALSE),HLOOKUP(B28,parametres!$C$1:$U$3,3,FALSE))),"")</f>
        <v>0.18055555555555555</v>
      </c>
    </row>
    <row r="29" spans="1:5">
      <c r="A29" s="3">
        <f>Synthese!A29</f>
        <v>45350</v>
      </c>
      <c r="B29" t="s">
        <v>9</v>
      </c>
      <c r="C29" s="2">
        <f>IF(ISNUMBER(A29),IF(OR(ISBLANK(B29),WEEKDAY($A29,2)=7),0,IF(WEEKDAY($A29,2)&lt;=5,HLOOKUP(B29,parametres!$C$1:$U$3,2,FALSE),HLOOKUP(B29,parametres!$C$1:$U$3,3,FALSE))),"")</f>
        <v>0.18055555555555555</v>
      </c>
    </row>
    <row r="30" spans="1:5">
      <c r="A30" s="3">
        <f>Synthese!A30</f>
        <v>45351</v>
      </c>
      <c r="C30" s="2">
        <f>IF(ISNUMBER(A30),IF(OR(ISBLANK(B30),WEEKDAY($A30,2)=7),0,IF(WEEKDAY($A30,2)&lt;=5,HLOOKUP(B30,parametres!$C$1:$U$3,2,FALSE),HLOOKUP(B30,parametres!$C$1:$U$3,3,FALSE))),"")</f>
        <v>0</v>
      </c>
    </row>
    <row r="31" spans="1:5">
      <c r="A31" s="3" t="str">
        <f>Synthese!A31</f>
        <v/>
      </c>
      <c r="C31" s="2" t="str">
        <f>IF(ISNUMBER(A31),IF(OR(ISBLANK(B31),WEEKDAY($A31,2)=7),0,IF(WEEKDAY($A31,2)&lt;=5,HLOOKUP(B31,parametres!$C$1:$U$3,2,FALSE),HLOOKUP(B31,parametres!$C$1:$U$3,3,FALSE))),"")</f>
        <v/>
      </c>
    </row>
    <row r="32" spans="1:5">
      <c r="A32" s="3" t="str">
        <f>Synthese!A32</f>
        <v/>
      </c>
      <c r="C32" s="2" t="str">
        <f>IF(ISNUMBER(A32),IF(OR(ISBLANK(B32),WEEKDAY($A32,2)=7),0,IF(WEEKDAY($A32,2)&lt;=5,HLOOKUP(B32,parametres!$C$1:$U$3,2,FALSE),HLOOKUP(B32,parametres!$C$1:$U$3,3,FALSE))),"")</f>
        <v/>
      </c>
    </row>
    <row r="33" spans="1:3">
      <c r="C33" s="5">
        <f>SUM(C2:C31)</f>
        <v>3.2048611111111098</v>
      </c>
    </row>
    <row r="34" spans="1:3">
      <c r="A34" s="3"/>
    </row>
    <row r="35" spans="1:3">
      <c r="A35" s="3"/>
    </row>
    <row r="36" spans="1:3">
      <c r="A36" s="3"/>
    </row>
    <row r="37" spans="1:3">
      <c r="A37" s="3"/>
    </row>
    <row r="38" spans="1:3">
      <c r="A38" s="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parametres!$B$1:$T$1</xm:f>
          </x14:formula1>
          <xm:sqref>B2:B32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938FF-F8AD-44E0-B792-1A6481DE206D}">
  <dimension ref="A1:K38"/>
  <sheetViews>
    <sheetView workbookViewId="0">
      <selection activeCell="G11" sqref="G11"/>
    </sheetView>
  </sheetViews>
  <sheetFormatPr baseColWidth="10" defaultRowHeight="14.4"/>
  <cols>
    <col min="1" max="1" width="11.6640625" customWidth="1"/>
    <col min="2" max="2" width="8.6640625" bestFit="1" customWidth="1"/>
    <col min="3" max="3" width="6.6640625" customWidth="1"/>
    <col min="4" max="4" width="10.44140625" bestFit="1" customWidth="1"/>
    <col min="5" max="5" width="5.5546875" bestFit="1" customWidth="1"/>
    <col min="6" max="6" width="5.44140625" bestFit="1" customWidth="1"/>
  </cols>
  <sheetData>
    <row r="1" spans="1:11">
      <c r="B1" s="6" t="str">
        <f ca="1">RIGHT(CELL("nomfichier",A1),LEN(CELL("nomfichier",A1))-FIND("]",CELL("nomfichier",A1)))</f>
        <v>Tartempion</v>
      </c>
    </row>
    <row r="2" spans="1:11">
      <c r="A2" s="3">
        <f>Synthese!A2</f>
        <v>45323</v>
      </c>
      <c r="C2" s="2">
        <f>IF(ISNUMBER(A2),IF(OR(ISBLANK(B2),WEEKDAY($A2,2)=7),0,IF(WEEKDAY($A2,2)&lt;=5,HLOOKUP(B2,parametres!$C$1:$U$3,2,FALSE),HLOOKUP(B2,parametres!$C$1:$U$3,3,FALSE))),"")</f>
        <v>0</v>
      </c>
      <c r="E2" s="2"/>
      <c r="K2" s="1"/>
    </row>
    <row r="3" spans="1:11">
      <c r="A3" s="3">
        <f>Synthese!A3</f>
        <v>45324</v>
      </c>
      <c r="B3" t="s">
        <v>6</v>
      </c>
      <c r="C3" s="2">
        <f>IF(ISNUMBER(A3),IF(OR(ISBLANK(B3),WEEKDAY($A3,2)=7),0,IF(WEEKDAY($A3,2)&lt;=5,HLOOKUP(B3,parametres!$C$1:$U$3,2,FALSE),HLOOKUP(B3,parametres!$C$1:$U$3,3,FALSE))),"")</f>
        <v>0.17708333333333334</v>
      </c>
      <c r="D3" s="2"/>
      <c r="E3" s="2"/>
      <c r="F3" s="4"/>
      <c r="K3" s="1"/>
    </row>
    <row r="4" spans="1:11">
      <c r="A4" s="3">
        <f>Synthese!A4</f>
        <v>45325</v>
      </c>
      <c r="B4" t="s">
        <v>10</v>
      </c>
      <c r="C4" s="2">
        <f>IF(ISNUMBER(A4),IF(OR(ISBLANK(B4),WEEKDAY($A4,2)=7),0,IF(WEEKDAY($A4,2)&lt;=5,HLOOKUP(B4,parametres!$C$1:$U$3,2,FALSE),HLOOKUP(B4,parametres!$C$1:$U$3,3,FALSE))),"")</f>
        <v>8.3333333333333329E-2</v>
      </c>
      <c r="D4" s="2"/>
      <c r="E4" s="2"/>
      <c r="F4" s="4"/>
      <c r="K4" s="1"/>
    </row>
    <row r="5" spans="1:11">
      <c r="A5" s="3">
        <f>Synthese!A5</f>
        <v>45326</v>
      </c>
      <c r="B5" t="s">
        <v>8</v>
      </c>
      <c r="C5" s="2">
        <f>IF(ISNUMBER(A5),IF(OR(ISBLANK(B5),WEEKDAY($A5,2)=7),0,IF(WEEKDAY($A5,2)&lt;=5,HLOOKUP(B5,parametres!$C$1:$U$3,2,FALSE),HLOOKUP(B5,parametres!$C$1:$U$3,3,FALSE))),"")</f>
        <v>0</v>
      </c>
      <c r="E5" s="2"/>
      <c r="F5" s="4"/>
      <c r="K5" s="1"/>
    </row>
    <row r="6" spans="1:11">
      <c r="A6" s="3">
        <f>Synthese!A6</f>
        <v>45327</v>
      </c>
      <c r="B6" t="s">
        <v>8</v>
      </c>
      <c r="C6" s="2">
        <f>IF(ISNUMBER(A6),IF(OR(ISBLANK(B6),WEEKDAY($A6,2)=7),0,IF(WEEKDAY($A6,2)&lt;=5,HLOOKUP(B6,parametres!$C$1:$U$3,2,FALSE),HLOOKUP(B6,parametres!$C$1:$U$3,3,FALSE))),"")</f>
        <v>0.21875</v>
      </c>
      <c r="E6" s="2"/>
      <c r="F6" s="4"/>
    </row>
    <row r="7" spans="1:11">
      <c r="A7" s="3">
        <f>Synthese!A7</f>
        <v>45328</v>
      </c>
      <c r="B7" t="s">
        <v>9</v>
      </c>
      <c r="C7" s="2">
        <f>IF(ISNUMBER(A7),IF(OR(ISBLANK(B7),WEEKDAY($A7,2)=7),0,IF(WEEKDAY($A7,2)&lt;=5,HLOOKUP(B7,parametres!$C$1:$U$3,2,FALSE),HLOOKUP(B7,parametres!$C$1:$U$3,3,FALSE))),"")</f>
        <v>0.18055555555555555</v>
      </c>
      <c r="E7" s="2"/>
      <c r="F7" s="4"/>
    </row>
    <row r="8" spans="1:11">
      <c r="A8" s="3">
        <f>Synthese!A8</f>
        <v>45329</v>
      </c>
      <c r="B8" t="s">
        <v>9</v>
      </c>
      <c r="C8" s="2">
        <f>IF(ISNUMBER(A8),IF(OR(ISBLANK(B8),WEEKDAY($A8,2)=7),0,IF(WEEKDAY($A8,2)&lt;=5,HLOOKUP(B8,parametres!$C$1:$U$3,2,FALSE),HLOOKUP(B8,parametres!$C$1:$U$3,3,FALSE))),"")</f>
        <v>0.18055555555555555</v>
      </c>
      <c r="E8" s="2"/>
      <c r="F8" s="4"/>
    </row>
    <row r="9" spans="1:11">
      <c r="A9" s="3">
        <f>Synthese!A9</f>
        <v>45330</v>
      </c>
      <c r="C9" s="2">
        <f>IF(ISNUMBER(A9),IF(OR(ISBLANK(B9),WEEKDAY($A9,2)=7),0,IF(WEEKDAY($A9,2)&lt;=5,HLOOKUP(B9,parametres!$C$1:$U$3,2,FALSE),HLOOKUP(B9,parametres!$C$1:$U$3,3,FALSE))),"")</f>
        <v>0</v>
      </c>
      <c r="E9" s="2"/>
      <c r="F9" s="4"/>
    </row>
    <row r="10" spans="1:11">
      <c r="A10" s="3">
        <f>Synthese!A10</f>
        <v>45331</v>
      </c>
      <c r="B10" t="s">
        <v>9</v>
      </c>
      <c r="C10" s="2">
        <f>IF(ISNUMBER(A10),IF(OR(ISBLANK(B10),WEEKDAY($A10,2)=7),0,IF(WEEKDAY($A10,2)&lt;=5,HLOOKUP(B10,parametres!$C$1:$U$3,2,FALSE),HLOOKUP(B10,parametres!$C$1:$U$3,3,FALSE))),"")</f>
        <v>0.18055555555555555</v>
      </c>
      <c r="E10" s="2"/>
      <c r="F10" s="4"/>
    </row>
    <row r="11" spans="1:11">
      <c r="A11" s="3">
        <f>Synthese!A11</f>
        <v>45332</v>
      </c>
      <c r="B11" t="s">
        <v>9</v>
      </c>
      <c r="C11" s="2">
        <f>IF(ISNUMBER(A11),IF(OR(ISBLANK(B11),WEEKDAY($A11,2)=7),0,IF(WEEKDAY($A11,2)&lt;=5,HLOOKUP(B11,parametres!$C$1:$U$3,2,FALSE),HLOOKUP(B11,parametres!$C$1:$U$3,3,FALSE))),"")</f>
        <v>0.10416666666666667</v>
      </c>
      <c r="E11" s="2"/>
      <c r="F11" s="4"/>
    </row>
    <row r="12" spans="1:11">
      <c r="A12" s="3">
        <f>Synthese!A12</f>
        <v>45333</v>
      </c>
      <c r="B12" t="s">
        <v>9</v>
      </c>
      <c r="C12" s="2">
        <f>IF(ISNUMBER(A12),IF(OR(ISBLANK(B12),WEEKDAY($A12,2)=7),0,IF(WEEKDAY($A12,2)&lt;=5,HLOOKUP(B12,parametres!$C$1:$U$3,2,FALSE),HLOOKUP(B12,parametres!$C$1:$U$3,3,FALSE))),"")</f>
        <v>0</v>
      </c>
      <c r="E12" s="2"/>
      <c r="F12" s="4"/>
    </row>
    <row r="13" spans="1:11">
      <c r="A13" s="3">
        <f>Synthese!A13</f>
        <v>45334</v>
      </c>
      <c r="B13" t="s">
        <v>9</v>
      </c>
      <c r="C13" s="2">
        <f>IF(ISNUMBER(A13),IF(OR(ISBLANK(B13),WEEKDAY($A13,2)=7),0,IF(WEEKDAY($A13,2)&lt;=5,HLOOKUP(B13,parametres!$C$1:$U$3,2,FALSE),HLOOKUP(B13,parametres!$C$1:$U$3,3,FALSE))),"")</f>
        <v>0.18055555555555555</v>
      </c>
      <c r="E13" s="2"/>
      <c r="F13" s="4"/>
    </row>
    <row r="14" spans="1:11">
      <c r="A14" s="3">
        <f>Synthese!A14</f>
        <v>45335</v>
      </c>
      <c r="B14" t="s">
        <v>9</v>
      </c>
      <c r="C14" s="2">
        <f>IF(ISNUMBER(A14),IF(OR(ISBLANK(B14),WEEKDAY($A14,2)=7),0,IF(WEEKDAY($A14,2)&lt;=5,HLOOKUP(B14,parametres!$C$1:$U$3,2,FALSE),HLOOKUP(B14,parametres!$C$1:$U$3,3,FALSE))),"")</f>
        <v>0.18055555555555555</v>
      </c>
      <c r="E14" s="2"/>
      <c r="F14" s="4"/>
    </row>
    <row r="15" spans="1:11">
      <c r="A15" s="3">
        <f>Synthese!A15</f>
        <v>45336</v>
      </c>
      <c r="B15" t="s">
        <v>9</v>
      </c>
      <c r="C15" s="2">
        <f>IF(ISNUMBER(A15),IF(OR(ISBLANK(B15),WEEKDAY($A15,2)=7),0,IF(WEEKDAY($A15,2)&lt;=5,HLOOKUP(B15,parametres!$C$1:$U$3,2,FALSE),HLOOKUP(B15,parametres!$C$1:$U$3,3,FALSE))),"")</f>
        <v>0.18055555555555555</v>
      </c>
      <c r="F15" s="4"/>
    </row>
    <row r="16" spans="1:11">
      <c r="A16" s="3">
        <f>Synthese!A16</f>
        <v>45337</v>
      </c>
      <c r="C16" s="2">
        <f>IF(ISNUMBER(A16),IF(OR(ISBLANK(B16),WEEKDAY($A16,2)=7),0,IF(WEEKDAY($A16,2)&lt;=5,HLOOKUP(B16,parametres!$C$1:$U$3,2,FALSE),HLOOKUP(B16,parametres!$C$1:$U$3,3,FALSE))),"")</f>
        <v>0</v>
      </c>
    </row>
    <row r="17" spans="1:5">
      <c r="A17" s="3">
        <f>Synthese!A17</f>
        <v>45338</v>
      </c>
      <c r="B17" t="s">
        <v>9</v>
      </c>
      <c r="C17" s="2">
        <f>IF(ISNUMBER(A17),IF(OR(ISBLANK(B17),WEEKDAY($A17,2)=7),0,IF(WEEKDAY($A17,2)&lt;=5,HLOOKUP(B17,parametres!$C$1:$U$3,2,FALSE),HLOOKUP(B17,parametres!$C$1:$U$3,3,FALSE))),"")</f>
        <v>0.18055555555555555</v>
      </c>
      <c r="E17" s="2"/>
    </row>
    <row r="18" spans="1:5">
      <c r="A18" s="3">
        <f>Synthese!A18</f>
        <v>45339</v>
      </c>
      <c r="B18" t="s">
        <v>9</v>
      </c>
      <c r="C18" s="2">
        <f>IF(ISNUMBER(A18),IF(OR(ISBLANK(B18),WEEKDAY($A18,2)=7),0,IF(WEEKDAY($A18,2)&lt;=5,HLOOKUP(B18,parametres!$C$1:$U$3,2,FALSE),HLOOKUP(B18,parametres!$C$1:$U$3,3,FALSE))),"")</f>
        <v>0.10416666666666667</v>
      </c>
    </row>
    <row r="19" spans="1:5">
      <c r="A19" s="3">
        <f>Synthese!A19</f>
        <v>45340</v>
      </c>
      <c r="B19" t="s">
        <v>9</v>
      </c>
      <c r="C19" s="2">
        <f>IF(ISNUMBER(A19),IF(OR(ISBLANK(B19),WEEKDAY($A19,2)=7),0,IF(WEEKDAY($A19,2)&lt;=5,HLOOKUP(B19,parametres!$C$1:$U$3,2,FALSE),HLOOKUP(B19,parametres!$C$1:$U$3,3,FALSE))),"")</f>
        <v>0</v>
      </c>
    </row>
    <row r="20" spans="1:5">
      <c r="A20" s="3">
        <f>Synthese!A20</f>
        <v>45341</v>
      </c>
      <c r="B20" t="s">
        <v>9</v>
      </c>
      <c r="C20" s="2">
        <f>IF(ISNUMBER(A20),IF(OR(ISBLANK(B20),WEEKDAY($A20,2)=7),0,IF(WEEKDAY($A20,2)&lt;=5,HLOOKUP(B20,parametres!$C$1:$U$3,2,FALSE),HLOOKUP(B20,parametres!$C$1:$U$3,3,FALSE))),"")</f>
        <v>0.18055555555555555</v>
      </c>
    </row>
    <row r="21" spans="1:5">
      <c r="A21" s="3">
        <f>Synthese!A21</f>
        <v>45342</v>
      </c>
      <c r="B21" t="s">
        <v>9</v>
      </c>
      <c r="C21" s="2">
        <f>IF(ISNUMBER(A21),IF(OR(ISBLANK(B21),WEEKDAY($A21,2)=7),0,IF(WEEKDAY($A21,2)&lt;=5,HLOOKUP(B21,parametres!$C$1:$U$3,2,FALSE),HLOOKUP(B21,parametres!$C$1:$U$3,3,FALSE))),"")</f>
        <v>0.18055555555555555</v>
      </c>
    </row>
    <row r="22" spans="1:5">
      <c r="A22" s="3">
        <f>Synthese!A22</f>
        <v>45343</v>
      </c>
      <c r="B22" t="s">
        <v>9</v>
      </c>
      <c r="C22" s="2">
        <f>IF(ISNUMBER(A22),IF(OR(ISBLANK(B22),WEEKDAY($A22,2)=7),0,IF(WEEKDAY($A22,2)&lt;=5,HLOOKUP(B22,parametres!$C$1:$U$3,2,FALSE),HLOOKUP(B22,parametres!$C$1:$U$3,3,FALSE))),"")</f>
        <v>0.18055555555555555</v>
      </c>
    </row>
    <row r="23" spans="1:5">
      <c r="A23" s="3">
        <f>Synthese!A23</f>
        <v>45344</v>
      </c>
      <c r="C23" s="2">
        <f>IF(ISNUMBER(A23),IF(OR(ISBLANK(B23),WEEKDAY($A23,2)=7),0,IF(WEEKDAY($A23,2)&lt;=5,HLOOKUP(B23,parametres!$C$1:$U$3,2,FALSE),HLOOKUP(B23,parametres!$C$1:$U$3,3,FALSE))),"")</f>
        <v>0</v>
      </c>
    </row>
    <row r="24" spans="1:5">
      <c r="A24" s="3">
        <f>Synthese!A24</f>
        <v>45345</v>
      </c>
      <c r="B24" t="s">
        <v>9</v>
      </c>
      <c r="C24" s="2">
        <f>IF(ISNUMBER(A24),IF(OR(ISBLANK(B24),WEEKDAY($A24,2)=7),0,IF(WEEKDAY($A24,2)&lt;=5,HLOOKUP(B24,parametres!$C$1:$U$3,2,FALSE),HLOOKUP(B24,parametres!$C$1:$U$3,3,FALSE))),"")</f>
        <v>0.18055555555555555</v>
      </c>
    </row>
    <row r="25" spans="1:5">
      <c r="A25" s="3">
        <f>Synthese!A25</f>
        <v>45346</v>
      </c>
      <c r="B25" t="s">
        <v>9</v>
      </c>
      <c r="C25" s="2">
        <f>IF(ISNUMBER(A25),IF(OR(ISBLANK(B25),WEEKDAY($A25,2)=7),0,IF(WEEKDAY($A25,2)&lt;=5,HLOOKUP(B25,parametres!$C$1:$U$3,2,FALSE),HLOOKUP(B25,parametres!$C$1:$U$3,3,FALSE))),"")</f>
        <v>0.10416666666666667</v>
      </c>
    </row>
    <row r="26" spans="1:5">
      <c r="A26" s="3">
        <f>Synthese!A26</f>
        <v>45347</v>
      </c>
      <c r="B26" t="s">
        <v>9</v>
      </c>
      <c r="C26" s="2">
        <f>IF(ISNUMBER(A26),IF(OR(ISBLANK(B26),WEEKDAY($A26,2)=7),0,IF(WEEKDAY($A26,2)&lt;=5,HLOOKUP(B26,parametres!$C$1:$U$3,2,FALSE),HLOOKUP(B26,parametres!$C$1:$U$3,3,FALSE))),"")</f>
        <v>0</v>
      </c>
    </row>
    <row r="27" spans="1:5">
      <c r="A27" s="3">
        <f>Synthese!A27</f>
        <v>45348</v>
      </c>
      <c r="B27" t="s">
        <v>9</v>
      </c>
      <c r="C27" s="2">
        <f>IF(ISNUMBER(A27),IF(OR(ISBLANK(B27),WEEKDAY($A27,2)=7),0,IF(WEEKDAY($A27,2)&lt;=5,HLOOKUP(B27,parametres!$C$1:$U$3,2,FALSE),HLOOKUP(B27,parametres!$C$1:$U$3,3,FALSE))),"")</f>
        <v>0.18055555555555555</v>
      </c>
    </row>
    <row r="28" spans="1:5">
      <c r="A28" s="3">
        <f>Synthese!A28</f>
        <v>45349</v>
      </c>
      <c r="B28" t="s">
        <v>9</v>
      </c>
      <c r="C28" s="2">
        <f>IF(ISNUMBER(A28),IF(OR(ISBLANK(B28),WEEKDAY($A28,2)=7),0,IF(WEEKDAY($A28,2)&lt;=5,HLOOKUP(B28,parametres!$C$1:$U$3,2,FALSE),HLOOKUP(B28,parametres!$C$1:$U$3,3,FALSE))),"")</f>
        <v>0.18055555555555555</v>
      </c>
    </row>
    <row r="29" spans="1:5">
      <c r="A29" s="3">
        <f>Synthese!A29</f>
        <v>45350</v>
      </c>
      <c r="B29" t="s">
        <v>9</v>
      </c>
      <c r="C29" s="2">
        <f>IF(ISNUMBER(A29),IF(OR(ISBLANK(B29),WEEKDAY($A29,2)=7),0,IF(WEEKDAY($A29,2)&lt;=5,HLOOKUP(B29,parametres!$C$1:$U$3,2,FALSE),HLOOKUP(B29,parametres!$C$1:$U$3,3,FALSE))),"")</f>
        <v>0.18055555555555555</v>
      </c>
    </row>
    <row r="30" spans="1:5">
      <c r="A30" s="3">
        <f>Synthese!A30</f>
        <v>45351</v>
      </c>
      <c r="C30" s="2">
        <f>IF(ISNUMBER(A30),IF(OR(ISBLANK(B30),WEEKDAY($A30,2)=7),0,IF(WEEKDAY($A30,2)&lt;=5,HLOOKUP(B30,parametres!$C$1:$U$3,2,FALSE),HLOOKUP(B30,parametres!$C$1:$U$3,3,FALSE))),"")</f>
        <v>0</v>
      </c>
    </row>
    <row r="31" spans="1:5">
      <c r="A31" s="3" t="str">
        <f>Synthese!A31</f>
        <v/>
      </c>
      <c r="C31" s="2" t="str">
        <f>IF(ISNUMBER(A31),IF(OR(ISBLANK(B31),WEEKDAY($A31,2)=7),0,IF(WEEKDAY($A31,2)&lt;=5,HLOOKUP(B31,parametres!$C$1:$U$3,2,FALSE),HLOOKUP(B31,parametres!$C$1:$U$3,3,FALSE))),"")</f>
        <v/>
      </c>
    </row>
    <row r="32" spans="1:5">
      <c r="A32" s="3" t="str">
        <f>Synthese!A32</f>
        <v/>
      </c>
      <c r="C32" s="2" t="str">
        <f>IF(ISNUMBER(A32),IF(OR(ISBLANK(B32),WEEKDAY($A32,2)=7),0,IF(WEEKDAY($A32,2)&lt;=5,HLOOKUP(B32,parametres!$C$1:$U$3,2,FALSE),HLOOKUP(B32,parametres!$C$1:$U$3,3,FALSE))),"")</f>
        <v/>
      </c>
    </row>
    <row r="33" spans="1:3">
      <c r="C33" s="5">
        <f>SUM(C2:C31)</f>
        <v>3.3194444444444433</v>
      </c>
    </row>
    <row r="34" spans="1:3">
      <c r="A34" s="3"/>
    </row>
    <row r="35" spans="1:3">
      <c r="A35" s="3"/>
    </row>
    <row r="36" spans="1:3">
      <c r="A36" s="3"/>
    </row>
    <row r="37" spans="1:3">
      <c r="A37" s="3"/>
    </row>
    <row r="38" spans="1:3">
      <c r="A38" s="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F72AFD8-B5AB-439D-ADC1-3F1BC7F9CC76}">
          <x14:formula1>
            <xm:f>parametres!$B$1:$T$1</xm:f>
          </x14:formula1>
          <xm:sqref>B2:B32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421AF-7F07-483F-BF3A-2CAB1F3C3015}">
  <dimension ref="A1:K38"/>
  <sheetViews>
    <sheetView workbookViewId="0">
      <selection activeCell="G10" sqref="G10"/>
    </sheetView>
  </sheetViews>
  <sheetFormatPr baseColWidth="10" defaultRowHeight="14.4"/>
  <cols>
    <col min="1" max="1" width="11.6640625" customWidth="1"/>
    <col min="2" max="2" width="8.6640625" bestFit="1" customWidth="1"/>
    <col min="3" max="3" width="6.6640625" customWidth="1"/>
    <col min="4" max="4" width="10.44140625" bestFit="1" customWidth="1"/>
    <col min="5" max="5" width="5.5546875" bestFit="1" customWidth="1"/>
    <col min="6" max="6" width="5.44140625" bestFit="1" customWidth="1"/>
  </cols>
  <sheetData>
    <row r="1" spans="1:11">
      <c r="B1" s="6" t="str">
        <f ca="1">RIGHT(CELL("nomfichier",A1),LEN(CELL("nomfichier",A1))-FIND("]",CELL("nomfichier",A1)))</f>
        <v>autre1</v>
      </c>
    </row>
    <row r="2" spans="1:11">
      <c r="A2" s="3">
        <f>Synthese!A2</f>
        <v>45323</v>
      </c>
      <c r="C2" s="2">
        <f>IF(ISNUMBER(A2),IF(OR(ISBLANK(B2),WEEKDAY($A2,2)=7),0,IF(WEEKDAY($A2,2)&lt;=5,HLOOKUP(B2,parametres!$C$1:$U$3,2,FALSE),HLOOKUP(B2,parametres!$C$1:$U$3,3,FALSE))),"")</f>
        <v>0</v>
      </c>
      <c r="E2" s="2"/>
      <c r="K2" s="1"/>
    </row>
    <row r="3" spans="1:11">
      <c r="A3" s="3">
        <f>Synthese!A3</f>
        <v>45324</v>
      </c>
      <c r="C3" s="2">
        <f>IF(ISNUMBER(A3),IF(OR(ISBLANK(B3),WEEKDAY($A3,2)=7),0,IF(WEEKDAY($A3,2)&lt;=5,HLOOKUP(B3,parametres!$C$1:$U$3,2,FALSE),HLOOKUP(B3,parametres!$C$1:$U$3,3,FALSE))),"")</f>
        <v>0</v>
      </c>
      <c r="D3" s="2"/>
      <c r="E3" s="2"/>
      <c r="F3" s="4"/>
      <c r="K3" s="1"/>
    </row>
    <row r="4" spans="1:11">
      <c r="A4" s="3">
        <f>Synthese!A4</f>
        <v>45325</v>
      </c>
      <c r="C4" s="2">
        <f>IF(ISNUMBER(A4),IF(OR(ISBLANK(B4),WEEKDAY($A4,2)=7),0,IF(WEEKDAY($A4,2)&lt;=5,HLOOKUP(B4,parametres!$C$1:$U$3,2,FALSE),HLOOKUP(B4,parametres!$C$1:$U$3,3,FALSE))),"")</f>
        <v>0</v>
      </c>
      <c r="D4" s="2"/>
      <c r="E4" s="2"/>
      <c r="F4" s="4"/>
      <c r="K4" s="1"/>
    </row>
    <row r="5" spans="1:11">
      <c r="A5" s="3">
        <f>Synthese!A5</f>
        <v>45326</v>
      </c>
      <c r="C5" s="2">
        <f>IF(ISNUMBER(A5),IF(OR(ISBLANK(B5),WEEKDAY($A5,2)=7),0,IF(WEEKDAY($A5,2)&lt;=5,HLOOKUP(B5,parametres!$C$1:$U$3,2,FALSE),HLOOKUP(B5,parametres!$C$1:$U$3,3,FALSE))),"")</f>
        <v>0</v>
      </c>
      <c r="E5" s="2"/>
      <c r="F5" s="4"/>
      <c r="K5" s="1"/>
    </row>
    <row r="6" spans="1:11">
      <c r="A6" s="3">
        <f>Synthese!A6</f>
        <v>45327</v>
      </c>
      <c r="C6" s="2">
        <f>IF(ISNUMBER(A6),IF(OR(ISBLANK(B6),WEEKDAY($A6,2)=7),0,IF(WEEKDAY($A6,2)&lt;=5,HLOOKUP(B6,parametres!$C$1:$U$3,2,FALSE),HLOOKUP(B6,parametres!$C$1:$U$3,3,FALSE))),"")</f>
        <v>0</v>
      </c>
      <c r="E6" s="2"/>
      <c r="F6" s="4"/>
    </row>
    <row r="7" spans="1:11">
      <c r="A7" s="3">
        <f>Synthese!A7</f>
        <v>45328</v>
      </c>
      <c r="C7" s="2">
        <f>IF(ISNUMBER(A7),IF(OR(ISBLANK(B7),WEEKDAY($A7,2)=7),0,IF(WEEKDAY($A7,2)&lt;=5,HLOOKUP(B7,parametres!$C$1:$U$3,2,FALSE),HLOOKUP(B7,parametres!$C$1:$U$3,3,FALSE))),"")</f>
        <v>0</v>
      </c>
      <c r="E7" s="2"/>
      <c r="F7" s="4"/>
    </row>
    <row r="8" spans="1:11">
      <c r="A8" s="3">
        <f>Synthese!A8</f>
        <v>45329</v>
      </c>
      <c r="C8" s="2">
        <f>IF(ISNUMBER(A8),IF(OR(ISBLANK(B8),WEEKDAY($A8,2)=7),0,IF(WEEKDAY($A8,2)&lt;=5,HLOOKUP(B8,parametres!$C$1:$U$3,2,FALSE),HLOOKUP(B8,parametres!$C$1:$U$3,3,FALSE))),"")</f>
        <v>0</v>
      </c>
      <c r="E8" s="2"/>
      <c r="F8" s="4"/>
    </row>
    <row r="9" spans="1:11">
      <c r="A9" s="3">
        <f>Synthese!A9</f>
        <v>45330</v>
      </c>
      <c r="C9" s="2">
        <f>IF(ISNUMBER(A9),IF(OR(ISBLANK(B9),WEEKDAY($A9,2)=7),0,IF(WEEKDAY($A9,2)&lt;=5,HLOOKUP(B9,parametres!$C$1:$U$3,2,FALSE),HLOOKUP(B9,parametres!$C$1:$U$3,3,FALSE))),"")</f>
        <v>0</v>
      </c>
      <c r="E9" s="2"/>
      <c r="F9" s="4"/>
    </row>
    <row r="10" spans="1:11">
      <c r="A10" s="3">
        <f>Synthese!A10</f>
        <v>45331</v>
      </c>
      <c r="C10" s="2">
        <f>IF(ISNUMBER(A10),IF(OR(ISBLANK(B10),WEEKDAY($A10,2)=7),0,IF(WEEKDAY($A10,2)&lt;=5,HLOOKUP(B10,parametres!$C$1:$U$3,2,FALSE),HLOOKUP(B10,parametres!$C$1:$U$3,3,FALSE))),"")</f>
        <v>0</v>
      </c>
      <c r="E10" s="2"/>
      <c r="F10" s="4"/>
    </row>
    <row r="11" spans="1:11">
      <c r="A11" s="3">
        <f>Synthese!A11</f>
        <v>45332</v>
      </c>
      <c r="C11" s="2">
        <f>IF(ISNUMBER(A11),IF(OR(ISBLANK(B11),WEEKDAY($A11,2)=7),0,IF(WEEKDAY($A11,2)&lt;=5,HLOOKUP(B11,parametres!$C$1:$U$3,2,FALSE),HLOOKUP(B11,parametres!$C$1:$U$3,3,FALSE))),"")</f>
        <v>0</v>
      </c>
      <c r="E11" s="2"/>
      <c r="F11" s="4"/>
    </row>
    <row r="12" spans="1:11">
      <c r="A12" s="3">
        <f>Synthese!A12</f>
        <v>45333</v>
      </c>
      <c r="C12" s="2">
        <f>IF(ISNUMBER(A12),IF(OR(ISBLANK(B12),WEEKDAY($A12,2)=7),0,IF(WEEKDAY($A12,2)&lt;=5,HLOOKUP(B12,parametres!$C$1:$U$3,2,FALSE),HLOOKUP(B12,parametres!$C$1:$U$3,3,FALSE))),"")</f>
        <v>0</v>
      </c>
      <c r="E12" s="2"/>
      <c r="F12" s="4"/>
    </row>
    <row r="13" spans="1:11">
      <c r="A13" s="3">
        <f>Synthese!A13</f>
        <v>45334</v>
      </c>
      <c r="C13" s="2">
        <f>IF(ISNUMBER(A13),IF(OR(ISBLANK(B13),WEEKDAY($A13,2)=7),0,IF(WEEKDAY($A13,2)&lt;=5,HLOOKUP(B13,parametres!$C$1:$U$3,2,FALSE),HLOOKUP(B13,parametres!$C$1:$U$3,3,FALSE))),"")</f>
        <v>0</v>
      </c>
      <c r="E13" s="2"/>
      <c r="F13" s="4"/>
    </row>
    <row r="14" spans="1:11">
      <c r="A14" s="3">
        <f>Synthese!A14</f>
        <v>45335</v>
      </c>
      <c r="C14" s="2">
        <f>IF(ISNUMBER(A14),IF(OR(ISBLANK(B14),WEEKDAY($A14,2)=7),0,IF(WEEKDAY($A14,2)&lt;=5,HLOOKUP(B14,parametres!$C$1:$U$3,2,FALSE),HLOOKUP(B14,parametres!$C$1:$U$3,3,FALSE))),"")</f>
        <v>0</v>
      </c>
      <c r="E14" s="2"/>
      <c r="F14" s="4"/>
    </row>
    <row r="15" spans="1:11">
      <c r="A15" s="3">
        <f>Synthese!A15</f>
        <v>45336</v>
      </c>
      <c r="C15" s="2">
        <f>IF(ISNUMBER(A15),IF(OR(ISBLANK(B15),WEEKDAY($A15,2)=7),0,IF(WEEKDAY($A15,2)&lt;=5,HLOOKUP(B15,parametres!$C$1:$U$3,2,FALSE),HLOOKUP(B15,parametres!$C$1:$U$3,3,FALSE))),"")</f>
        <v>0</v>
      </c>
      <c r="F15" s="4"/>
    </row>
    <row r="16" spans="1:11">
      <c r="A16" s="3">
        <f>Synthese!A16</f>
        <v>45337</v>
      </c>
      <c r="C16" s="2">
        <f>IF(ISNUMBER(A16),IF(OR(ISBLANK(B16),WEEKDAY($A16,2)=7),0,IF(WEEKDAY($A16,2)&lt;=5,HLOOKUP(B16,parametres!$C$1:$U$3,2,FALSE),HLOOKUP(B16,parametres!$C$1:$U$3,3,FALSE))),"")</f>
        <v>0</v>
      </c>
    </row>
    <row r="17" spans="1:5">
      <c r="A17" s="3">
        <f>Synthese!A17</f>
        <v>45338</v>
      </c>
      <c r="C17" s="2">
        <f>IF(ISNUMBER(A17),IF(OR(ISBLANK(B17),WEEKDAY($A17,2)=7),0,IF(WEEKDAY($A17,2)&lt;=5,HLOOKUP(B17,parametres!$C$1:$U$3,2,FALSE),HLOOKUP(B17,parametres!$C$1:$U$3,3,FALSE))),"")</f>
        <v>0</v>
      </c>
      <c r="E17" s="2"/>
    </row>
    <row r="18" spans="1:5">
      <c r="A18" s="3">
        <f>Synthese!A18</f>
        <v>45339</v>
      </c>
      <c r="C18" s="2">
        <f>IF(ISNUMBER(A18),IF(OR(ISBLANK(B18),WEEKDAY($A18,2)=7),0,IF(WEEKDAY($A18,2)&lt;=5,HLOOKUP(B18,parametres!$C$1:$U$3,2,FALSE),HLOOKUP(B18,parametres!$C$1:$U$3,3,FALSE))),"")</f>
        <v>0</v>
      </c>
    </row>
    <row r="19" spans="1:5">
      <c r="A19" s="3">
        <f>Synthese!A19</f>
        <v>45340</v>
      </c>
      <c r="C19" s="2">
        <f>IF(ISNUMBER(A19),IF(OR(ISBLANK(B19),WEEKDAY($A19,2)=7),0,IF(WEEKDAY($A19,2)&lt;=5,HLOOKUP(B19,parametres!$C$1:$U$3,2,FALSE),HLOOKUP(B19,parametres!$C$1:$U$3,3,FALSE))),"")</f>
        <v>0</v>
      </c>
    </row>
    <row r="20" spans="1:5">
      <c r="A20" s="3">
        <f>Synthese!A20</f>
        <v>45341</v>
      </c>
      <c r="C20" s="2">
        <f>IF(ISNUMBER(A20),IF(OR(ISBLANK(B20),WEEKDAY($A20,2)=7),0,IF(WEEKDAY($A20,2)&lt;=5,HLOOKUP(B20,parametres!$C$1:$U$3,2,FALSE),HLOOKUP(B20,parametres!$C$1:$U$3,3,FALSE))),"")</f>
        <v>0</v>
      </c>
    </row>
    <row r="21" spans="1:5">
      <c r="A21" s="3">
        <f>Synthese!A21</f>
        <v>45342</v>
      </c>
      <c r="C21" s="2">
        <f>IF(ISNUMBER(A21),IF(OR(ISBLANK(B21),WEEKDAY($A21,2)=7),0,IF(WEEKDAY($A21,2)&lt;=5,HLOOKUP(B21,parametres!$C$1:$U$3,2,FALSE),HLOOKUP(B21,parametres!$C$1:$U$3,3,FALSE))),"")</f>
        <v>0</v>
      </c>
    </row>
    <row r="22" spans="1:5">
      <c r="A22" s="3">
        <f>Synthese!A22</f>
        <v>45343</v>
      </c>
      <c r="C22" s="2">
        <f>IF(ISNUMBER(A22),IF(OR(ISBLANK(B22),WEEKDAY($A22,2)=7),0,IF(WEEKDAY($A22,2)&lt;=5,HLOOKUP(B22,parametres!$C$1:$U$3,2,FALSE),HLOOKUP(B22,parametres!$C$1:$U$3,3,FALSE))),"")</f>
        <v>0</v>
      </c>
    </row>
    <row r="23" spans="1:5">
      <c r="A23" s="3">
        <f>Synthese!A23</f>
        <v>45344</v>
      </c>
      <c r="C23" s="2">
        <f>IF(ISNUMBER(A23),IF(OR(ISBLANK(B23),WEEKDAY($A23,2)=7),0,IF(WEEKDAY($A23,2)&lt;=5,HLOOKUP(B23,parametres!$C$1:$U$3,2,FALSE),HLOOKUP(B23,parametres!$C$1:$U$3,3,FALSE))),"")</f>
        <v>0</v>
      </c>
    </row>
    <row r="24" spans="1:5">
      <c r="A24" s="3">
        <f>Synthese!A24</f>
        <v>45345</v>
      </c>
      <c r="C24" s="2">
        <f>IF(ISNUMBER(A24),IF(OR(ISBLANK(B24),WEEKDAY($A24,2)=7),0,IF(WEEKDAY($A24,2)&lt;=5,HLOOKUP(B24,parametres!$C$1:$U$3,2,FALSE),HLOOKUP(B24,parametres!$C$1:$U$3,3,FALSE))),"")</f>
        <v>0</v>
      </c>
    </row>
    <row r="25" spans="1:5">
      <c r="A25" s="3">
        <f>Synthese!A25</f>
        <v>45346</v>
      </c>
      <c r="C25" s="2">
        <f>IF(ISNUMBER(A25),IF(OR(ISBLANK(B25),WEEKDAY($A25,2)=7),0,IF(WEEKDAY($A25,2)&lt;=5,HLOOKUP(B25,parametres!$C$1:$U$3,2,FALSE),HLOOKUP(B25,parametres!$C$1:$U$3,3,FALSE))),"")</f>
        <v>0</v>
      </c>
    </row>
    <row r="26" spans="1:5">
      <c r="A26" s="3">
        <f>Synthese!A26</f>
        <v>45347</v>
      </c>
      <c r="C26" s="2">
        <f>IF(ISNUMBER(A26),IF(OR(ISBLANK(B26),WEEKDAY($A26,2)=7),0,IF(WEEKDAY($A26,2)&lt;=5,HLOOKUP(B26,parametres!$C$1:$U$3,2,FALSE),HLOOKUP(B26,parametres!$C$1:$U$3,3,FALSE))),"")</f>
        <v>0</v>
      </c>
    </row>
    <row r="27" spans="1:5">
      <c r="A27" s="3">
        <f>Synthese!A27</f>
        <v>45348</v>
      </c>
      <c r="C27" s="2">
        <f>IF(ISNUMBER(A27),IF(OR(ISBLANK(B27),WEEKDAY($A27,2)=7),0,IF(WEEKDAY($A27,2)&lt;=5,HLOOKUP(B27,parametres!$C$1:$U$3,2,FALSE),HLOOKUP(B27,parametres!$C$1:$U$3,3,FALSE))),"")</f>
        <v>0</v>
      </c>
    </row>
    <row r="28" spans="1:5">
      <c r="A28" s="3">
        <f>Synthese!A28</f>
        <v>45349</v>
      </c>
      <c r="C28" s="2">
        <f>IF(ISNUMBER(A28),IF(OR(ISBLANK(B28),WEEKDAY($A28,2)=7),0,IF(WEEKDAY($A28,2)&lt;=5,HLOOKUP(B28,parametres!$C$1:$U$3,2,FALSE),HLOOKUP(B28,parametres!$C$1:$U$3,3,FALSE))),"")</f>
        <v>0</v>
      </c>
    </row>
    <row r="29" spans="1:5">
      <c r="A29" s="3">
        <f>Synthese!A29</f>
        <v>45350</v>
      </c>
      <c r="C29" s="2">
        <f>IF(ISNUMBER(A29),IF(OR(ISBLANK(B29),WEEKDAY($A29,2)=7),0,IF(WEEKDAY($A29,2)&lt;=5,HLOOKUP(B29,parametres!$C$1:$U$3,2,FALSE),HLOOKUP(B29,parametres!$C$1:$U$3,3,FALSE))),"")</f>
        <v>0</v>
      </c>
    </row>
    <row r="30" spans="1:5">
      <c r="A30" s="3">
        <f>Synthese!A30</f>
        <v>45351</v>
      </c>
      <c r="C30" s="2">
        <f>IF(ISNUMBER(A30),IF(OR(ISBLANK(B30),WEEKDAY($A30,2)=7),0,IF(WEEKDAY($A30,2)&lt;=5,HLOOKUP(B30,parametres!$C$1:$U$3,2,FALSE),HLOOKUP(B30,parametres!$C$1:$U$3,3,FALSE))),"")</f>
        <v>0</v>
      </c>
    </row>
    <row r="31" spans="1:5">
      <c r="A31" s="3" t="str">
        <f>Synthese!A31</f>
        <v/>
      </c>
      <c r="C31" s="2" t="str">
        <f>IF(ISNUMBER(A31),IF(OR(ISBLANK(B31),WEEKDAY($A31,2)=7),0,IF(WEEKDAY($A31,2)&lt;=5,HLOOKUP(B31,parametres!$C$1:$U$3,2,FALSE),HLOOKUP(B31,parametres!$C$1:$U$3,3,FALSE))),"")</f>
        <v/>
      </c>
    </row>
    <row r="32" spans="1:5">
      <c r="A32" s="3" t="str">
        <f>Synthese!A32</f>
        <v/>
      </c>
      <c r="C32" s="2" t="str">
        <f>IF(ISNUMBER(A32),IF(OR(ISBLANK(B32),WEEKDAY($A32,2)=7),0,IF(WEEKDAY($A32,2)&lt;=5,HLOOKUP(B32,parametres!$C$1:$U$3,2,FALSE),HLOOKUP(B32,parametres!$C$1:$U$3,3,FALSE))),"")</f>
        <v/>
      </c>
    </row>
    <row r="33" spans="1:3">
      <c r="C33" s="5">
        <f>SUM(C2:C31)</f>
        <v>0</v>
      </c>
    </row>
    <row r="34" spans="1:3">
      <c r="A34" s="3"/>
    </row>
    <row r="35" spans="1:3">
      <c r="A35" s="3"/>
    </row>
    <row r="36" spans="1:3">
      <c r="A36" s="3"/>
    </row>
    <row r="37" spans="1:3">
      <c r="A37" s="3"/>
    </row>
    <row r="38" spans="1:3">
      <c r="A38" s="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A97DBDF-DD28-42D2-854A-50AE1A25364D}">
          <x14:formula1>
            <xm:f>parametres!$B$1:$T$1</xm:f>
          </x14:formula1>
          <xm:sqref>B2:B32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B16CA-269E-4F6B-B93F-C16E79749DA1}">
  <dimension ref="A1:K38"/>
  <sheetViews>
    <sheetView workbookViewId="0">
      <selection activeCell="E5" sqref="E5"/>
    </sheetView>
  </sheetViews>
  <sheetFormatPr baseColWidth="10" defaultRowHeight="14.4"/>
  <cols>
    <col min="1" max="1" width="11.6640625" customWidth="1"/>
    <col min="2" max="2" width="8.6640625" bestFit="1" customWidth="1"/>
    <col min="3" max="3" width="6.6640625" customWidth="1"/>
    <col min="4" max="4" width="10.44140625" bestFit="1" customWidth="1"/>
    <col min="5" max="5" width="5.5546875" bestFit="1" customWidth="1"/>
    <col min="6" max="6" width="5.44140625" bestFit="1" customWidth="1"/>
  </cols>
  <sheetData>
    <row r="1" spans="1:11">
      <c r="B1" s="6" t="str">
        <f ca="1">RIGHT(CELL("nomfichier",A1),LEN(CELL("nomfichier",A1))-FIND("]",CELL("nomfichier",A1)))</f>
        <v>autre2</v>
      </c>
    </row>
    <row r="2" spans="1:11">
      <c r="A2" s="3">
        <f>Synthese!A2</f>
        <v>45323</v>
      </c>
      <c r="C2" s="2">
        <f>IF(ISNUMBER(A2),IF(OR(ISBLANK(B2),WEEKDAY($A2,2)=7),0,IF(WEEKDAY($A2,2)&lt;=5,HLOOKUP(B2,parametres!$C$1:$U$3,2,FALSE),HLOOKUP(B2,parametres!$C$1:$U$3,3,FALSE))),"")</f>
        <v>0</v>
      </c>
      <c r="E2" s="2"/>
      <c r="K2" s="1"/>
    </row>
    <row r="3" spans="1:11">
      <c r="A3" s="3">
        <f>Synthese!A3</f>
        <v>45324</v>
      </c>
      <c r="C3" s="2">
        <f>IF(ISNUMBER(A3),IF(OR(ISBLANK(B3),WEEKDAY($A3,2)=7),0,IF(WEEKDAY($A3,2)&lt;=5,HLOOKUP(B3,parametres!$C$1:$U$3,2,FALSE),HLOOKUP(B3,parametres!$C$1:$U$3,3,FALSE))),"")</f>
        <v>0</v>
      </c>
      <c r="D3" s="2"/>
      <c r="E3" s="2"/>
      <c r="F3" s="4"/>
      <c r="K3" s="1"/>
    </row>
    <row r="4" spans="1:11">
      <c r="A4" s="3">
        <f>Synthese!A4</f>
        <v>45325</v>
      </c>
      <c r="C4" s="2">
        <f>IF(ISNUMBER(A4),IF(OR(ISBLANK(B4),WEEKDAY($A4,2)=7),0,IF(WEEKDAY($A4,2)&lt;=5,HLOOKUP(B4,parametres!$C$1:$U$3,2,FALSE),HLOOKUP(B4,parametres!$C$1:$U$3,3,FALSE))),"")</f>
        <v>0</v>
      </c>
      <c r="D4" s="2"/>
      <c r="E4" s="2"/>
      <c r="F4" s="4"/>
      <c r="K4" s="1"/>
    </row>
    <row r="5" spans="1:11">
      <c r="A5" s="3">
        <f>Synthese!A5</f>
        <v>45326</v>
      </c>
      <c r="C5" s="2">
        <f>IF(ISNUMBER(A5),IF(OR(ISBLANK(B5),WEEKDAY($A5,2)=7),0,IF(WEEKDAY($A5,2)&lt;=5,HLOOKUP(B5,parametres!$C$1:$U$3,2,FALSE),HLOOKUP(B5,parametres!$C$1:$U$3,3,FALSE))),"")</f>
        <v>0</v>
      </c>
      <c r="E5" s="2"/>
      <c r="F5" s="4"/>
      <c r="K5" s="1"/>
    </row>
    <row r="6" spans="1:11">
      <c r="A6" s="3">
        <f>Synthese!A6</f>
        <v>45327</v>
      </c>
      <c r="C6" s="2">
        <f>IF(ISNUMBER(A6),IF(OR(ISBLANK(B6),WEEKDAY($A6,2)=7),0,IF(WEEKDAY($A6,2)&lt;=5,HLOOKUP(B6,parametres!$C$1:$U$3,2,FALSE),HLOOKUP(B6,parametres!$C$1:$U$3,3,FALSE))),"")</f>
        <v>0</v>
      </c>
      <c r="E6" s="2"/>
      <c r="F6" s="4"/>
    </row>
    <row r="7" spans="1:11">
      <c r="A7" s="3">
        <f>Synthese!A7</f>
        <v>45328</v>
      </c>
      <c r="C7" s="2">
        <f>IF(ISNUMBER(A7),IF(OR(ISBLANK(B7),WEEKDAY($A7,2)=7),0,IF(WEEKDAY($A7,2)&lt;=5,HLOOKUP(B7,parametres!$C$1:$U$3,2,FALSE),HLOOKUP(B7,parametres!$C$1:$U$3,3,FALSE))),"")</f>
        <v>0</v>
      </c>
      <c r="E7" s="2"/>
      <c r="F7" s="4"/>
    </row>
    <row r="8" spans="1:11">
      <c r="A8" s="3">
        <f>Synthese!A8</f>
        <v>45329</v>
      </c>
      <c r="C8" s="2">
        <f>IF(ISNUMBER(A8),IF(OR(ISBLANK(B8),WEEKDAY($A8,2)=7),0,IF(WEEKDAY($A8,2)&lt;=5,HLOOKUP(B8,parametres!$C$1:$U$3,2,FALSE),HLOOKUP(B8,parametres!$C$1:$U$3,3,FALSE))),"")</f>
        <v>0</v>
      </c>
      <c r="E8" s="2"/>
      <c r="F8" s="4"/>
    </row>
    <row r="9" spans="1:11">
      <c r="A9" s="3">
        <f>Synthese!A9</f>
        <v>45330</v>
      </c>
      <c r="C9" s="2">
        <f>IF(ISNUMBER(A9),IF(OR(ISBLANK(B9),WEEKDAY($A9,2)=7),0,IF(WEEKDAY($A9,2)&lt;=5,HLOOKUP(B9,parametres!$C$1:$U$3,2,FALSE),HLOOKUP(B9,parametres!$C$1:$U$3,3,FALSE))),"")</f>
        <v>0</v>
      </c>
      <c r="E9" s="2"/>
      <c r="F9" s="4"/>
    </row>
    <row r="10" spans="1:11">
      <c r="A10" s="3">
        <f>Synthese!A10</f>
        <v>45331</v>
      </c>
      <c r="C10" s="2">
        <f>IF(ISNUMBER(A10),IF(OR(ISBLANK(B10),WEEKDAY($A10,2)=7),0,IF(WEEKDAY($A10,2)&lt;=5,HLOOKUP(B10,parametres!$C$1:$U$3,2,FALSE),HLOOKUP(B10,parametres!$C$1:$U$3,3,FALSE))),"")</f>
        <v>0</v>
      </c>
      <c r="E10" s="2"/>
      <c r="F10" s="4"/>
    </row>
    <row r="11" spans="1:11">
      <c r="A11" s="3">
        <f>Synthese!A11</f>
        <v>45332</v>
      </c>
      <c r="C11" s="2">
        <f>IF(ISNUMBER(A11),IF(OR(ISBLANK(B11),WEEKDAY($A11,2)=7),0,IF(WEEKDAY($A11,2)&lt;=5,HLOOKUP(B11,parametres!$C$1:$U$3,2,FALSE),HLOOKUP(B11,parametres!$C$1:$U$3,3,FALSE))),"")</f>
        <v>0</v>
      </c>
      <c r="E11" s="2"/>
      <c r="F11" s="4"/>
    </row>
    <row r="12" spans="1:11">
      <c r="A12" s="3">
        <f>Synthese!A12</f>
        <v>45333</v>
      </c>
      <c r="C12" s="2">
        <f>IF(ISNUMBER(A12),IF(OR(ISBLANK(B12),WEEKDAY($A12,2)=7),0,IF(WEEKDAY($A12,2)&lt;=5,HLOOKUP(B12,parametres!$C$1:$U$3,2,FALSE),HLOOKUP(B12,parametres!$C$1:$U$3,3,FALSE))),"")</f>
        <v>0</v>
      </c>
      <c r="E12" s="2"/>
      <c r="F12" s="4"/>
    </row>
    <row r="13" spans="1:11">
      <c r="A13" s="3">
        <f>Synthese!A13</f>
        <v>45334</v>
      </c>
      <c r="C13" s="2">
        <f>IF(ISNUMBER(A13),IF(OR(ISBLANK(B13),WEEKDAY($A13,2)=7),0,IF(WEEKDAY($A13,2)&lt;=5,HLOOKUP(B13,parametres!$C$1:$U$3,2,FALSE),HLOOKUP(B13,parametres!$C$1:$U$3,3,FALSE))),"")</f>
        <v>0</v>
      </c>
      <c r="E13" s="2"/>
      <c r="F13" s="4"/>
    </row>
    <row r="14" spans="1:11">
      <c r="A14" s="3">
        <f>Synthese!A14</f>
        <v>45335</v>
      </c>
      <c r="C14" s="2">
        <f>IF(ISNUMBER(A14),IF(OR(ISBLANK(B14),WEEKDAY($A14,2)=7),0,IF(WEEKDAY($A14,2)&lt;=5,HLOOKUP(B14,parametres!$C$1:$U$3,2,FALSE),HLOOKUP(B14,parametres!$C$1:$U$3,3,FALSE))),"")</f>
        <v>0</v>
      </c>
      <c r="E14" s="2"/>
      <c r="F14" s="4"/>
    </row>
    <row r="15" spans="1:11">
      <c r="A15" s="3">
        <f>Synthese!A15</f>
        <v>45336</v>
      </c>
      <c r="C15" s="2">
        <f>IF(ISNUMBER(A15),IF(OR(ISBLANK(B15),WEEKDAY($A15,2)=7),0,IF(WEEKDAY($A15,2)&lt;=5,HLOOKUP(B15,parametres!$C$1:$U$3,2,FALSE),HLOOKUP(B15,parametres!$C$1:$U$3,3,FALSE))),"")</f>
        <v>0</v>
      </c>
      <c r="F15" s="4"/>
    </row>
    <row r="16" spans="1:11">
      <c r="A16" s="3">
        <f>Synthese!A16</f>
        <v>45337</v>
      </c>
      <c r="C16" s="2">
        <f>IF(ISNUMBER(A16),IF(OR(ISBLANK(B16),WEEKDAY($A16,2)=7),0,IF(WEEKDAY($A16,2)&lt;=5,HLOOKUP(B16,parametres!$C$1:$U$3,2,FALSE),HLOOKUP(B16,parametres!$C$1:$U$3,3,FALSE))),"")</f>
        <v>0</v>
      </c>
    </row>
    <row r="17" spans="1:5">
      <c r="A17" s="3">
        <f>Synthese!A17</f>
        <v>45338</v>
      </c>
      <c r="C17" s="2">
        <f>IF(ISNUMBER(A17),IF(OR(ISBLANK(B17),WEEKDAY($A17,2)=7),0,IF(WEEKDAY($A17,2)&lt;=5,HLOOKUP(B17,parametres!$C$1:$U$3,2,FALSE),HLOOKUP(B17,parametres!$C$1:$U$3,3,FALSE))),"")</f>
        <v>0</v>
      </c>
      <c r="E17" s="2"/>
    </row>
    <row r="18" spans="1:5">
      <c r="A18" s="3">
        <f>Synthese!A18</f>
        <v>45339</v>
      </c>
      <c r="C18" s="2">
        <f>IF(ISNUMBER(A18),IF(OR(ISBLANK(B18),WEEKDAY($A18,2)=7),0,IF(WEEKDAY($A18,2)&lt;=5,HLOOKUP(B18,parametres!$C$1:$U$3,2,FALSE),HLOOKUP(B18,parametres!$C$1:$U$3,3,FALSE))),"")</f>
        <v>0</v>
      </c>
    </row>
    <row r="19" spans="1:5">
      <c r="A19" s="3">
        <f>Synthese!A19</f>
        <v>45340</v>
      </c>
      <c r="C19" s="2">
        <f>IF(ISNUMBER(A19),IF(OR(ISBLANK(B19),WEEKDAY($A19,2)=7),0,IF(WEEKDAY($A19,2)&lt;=5,HLOOKUP(B19,parametres!$C$1:$U$3,2,FALSE),HLOOKUP(B19,parametres!$C$1:$U$3,3,FALSE))),"")</f>
        <v>0</v>
      </c>
    </row>
    <row r="20" spans="1:5">
      <c r="A20" s="3">
        <f>Synthese!A20</f>
        <v>45341</v>
      </c>
      <c r="C20" s="2">
        <f>IF(ISNUMBER(A20),IF(OR(ISBLANK(B20),WEEKDAY($A20,2)=7),0,IF(WEEKDAY($A20,2)&lt;=5,HLOOKUP(B20,parametres!$C$1:$U$3,2,FALSE),HLOOKUP(B20,parametres!$C$1:$U$3,3,FALSE))),"")</f>
        <v>0</v>
      </c>
    </row>
    <row r="21" spans="1:5">
      <c r="A21" s="3">
        <f>Synthese!A21</f>
        <v>45342</v>
      </c>
      <c r="C21" s="2">
        <f>IF(ISNUMBER(A21),IF(OR(ISBLANK(B21),WEEKDAY($A21,2)=7),0,IF(WEEKDAY($A21,2)&lt;=5,HLOOKUP(B21,parametres!$C$1:$U$3,2,FALSE),HLOOKUP(B21,parametres!$C$1:$U$3,3,FALSE))),"")</f>
        <v>0</v>
      </c>
    </row>
    <row r="22" spans="1:5">
      <c r="A22" s="3">
        <f>Synthese!A22</f>
        <v>45343</v>
      </c>
      <c r="C22" s="2">
        <f>IF(ISNUMBER(A22),IF(OR(ISBLANK(B22),WEEKDAY($A22,2)=7),0,IF(WEEKDAY($A22,2)&lt;=5,HLOOKUP(B22,parametres!$C$1:$U$3,2,FALSE),HLOOKUP(B22,parametres!$C$1:$U$3,3,FALSE))),"")</f>
        <v>0</v>
      </c>
    </row>
    <row r="23" spans="1:5">
      <c r="A23" s="3">
        <f>Synthese!A23</f>
        <v>45344</v>
      </c>
      <c r="C23" s="2">
        <f>IF(ISNUMBER(A23),IF(OR(ISBLANK(B23),WEEKDAY($A23,2)=7),0,IF(WEEKDAY($A23,2)&lt;=5,HLOOKUP(B23,parametres!$C$1:$U$3,2,FALSE),HLOOKUP(B23,parametres!$C$1:$U$3,3,FALSE))),"")</f>
        <v>0</v>
      </c>
    </row>
    <row r="24" spans="1:5">
      <c r="A24" s="3">
        <f>Synthese!A24</f>
        <v>45345</v>
      </c>
      <c r="C24" s="2">
        <f>IF(ISNUMBER(A24),IF(OR(ISBLANK(B24),WEEKDAY($A24,2)=7),0,IF(WEEKDAY($A24,2)&lt;=5,HLOOKUP(B24,parametres!$C$1:$U$3,2,FALSE),HLOOKUP(B24,parametres!$C$1:$U$3,3,FALSE))),"")</f>
        <v>0</v>
      </c>
    </row>
    <row r="25" spans="1:5">
      <c r="A25" s="3">
        <f>Synthese!A25</f>
        <v>45346</v>
      </c>
      <c r="C25" s="2">
        <f>IF(ISNUMBER(A25),IF(OR(ISBLANK(B25),WEEKDAY($A25,2)=7),0,IF(WEEKDAY($A25,2)&lt;=5,HLOOKUP(B25,parametres!$C$1:$U$3,2,FALSE),HLOOKUP(B25,parametres!$C$1:$U$3,3,FALSE))),"")</f>
        <v>0</v>
      </c>
    </row>
    <row r="26" spans="1:5">
      <c r="A26" s="3">
        <f>Synthese!A26</f>
        <v>45347</v>
      </c>
      <c r="C26" s="2">
        <f>IF(ISNUMBER(A26),IF(OR(ISBLANK(B26),WEEKDAY($A26,2)=7),0,IF(WEEKDAY($A26,2)&lt;=5,HLOOKUP(B26,parametres!$C$1:$U$3,2,FALSE),HLOOKUP(B26,parametres!$C$1:$U$3,3,FALSE))),"")</f>
        <v>0</v>
      </c>
    </row>
    <row r="27" spans="1:5">
      <c r="A27" s="3">
        <f>Synthese!A27</f>
        <v>45348</v>
      </c>
      <c r="C27" s="2">
        <f>IF(ISNUMBER(A27),IF(OR(ISBLANK(B27),WEEKDAY($A27,2)=7),0,IF(WEEKDAY($A27,2)&lt;=5,HLOOKUP(B27,parametres!$C$1:$U$3,2,FALSE),HLOOKUP(B27,parametres!$C$1:$U$3,3,FALSE))),"")</f>
        <v>0</v>
      </c>
    </row>
    <row r="28" spans="1:5">
      <c r="A28" s="3">
        <f>Synthese!A28</f>
        <v>45349</v>
      </c>
      <c r="C28" s="2">
        <f>IF(ISNUMBER(A28),IF(OR(ISBLANK(B28),WEEKDAY($A28,2)=7),0,IF(WEEKDAY($A28,2)&lt;=5,HLOOKUP(B28,parametres!$C$1:$U$3,2,FALSE),HLOOKUP(B28,parametres!$C$1:$U$3,3,FALSE))),"")</f>
        <v>0</v>
      </c>
    </row>
    <row r="29" spans="1:5">
      <c r="A29" s="3">
        <f>Synthese!A29</f>
        <v>45350</v>
      </c>
      <c r="C29" s="2">
        <f>IF(ISNUMBER(A29),IF(OR(ISBLANK(B29),WEEKDAY($A29,2)=7),0,IF(WEEKDAY($A29,2)&lt;=5,HLOOKUP(B29,parametres!$C$1:$U$3,2,FALSE),HLOOKUP(B29,parametres!$C$1:$U$3,3,FALSE))),"")</f>
        <v>0</v>
      </c>
    </row>
    <row r="30" spans="1:5">
      <c r="A30" s="3">
        <f>Synthese!A30</f>
        <v>45351</v>
      </c>
      <c r="C30" s="2">
        <f>IF(ISNUMBER(A30),IF(OR(ISBLANK(B30),WEEKDAY($A30,2)=7),0,IF(WEEKDAY($A30,2)&lt;=5,HLOOKUP(B30,parametres!$C$1:$U$3,2,FALSE),HLOOKUP(B30,parametres!$C$1:$U$3,3,FALSE))),"")</f>
        <v>0</v>
      </c>
    </row>
    <row r="31" spans="1:5">
      <c r="A31" s="3" t="str">
        <f>Synthese!A31</f>
        <v/>
      </c>
      <c r="C31" s="2" t="str">
        <f>IF(ISNUMBER(A31),IF(OR(ISBLANK(B31),WEEKDAY($A31,2)=7),0,IF(WEEKDAY($A31,2)&lt;=5,HLOOKUP(B31,parametres!$C$1:$U$3,2,FALSE),HLOOKUP(B31,parametres!$C$1:$U$3,3,FALSE))),"")</f>
        <v/>
      </c>
    </row>
    <row r="32" spans="1:5">
      <c r="A32" s="3" t="str">
        <f>Synthese!A32</f>
        <v/>
      </c>
      <c r="C32" s="2" t="str">
        <f>IF(ISNUMBER(A32),IF(OR(ISBLANK(B32),WEEKDAY($A32,2)=7),0,IF(WEEKDAY($A32,2)&lt;=5,HLOOKUP(B32,parametres!$C$1:$U$3,2,FALSE),HLOOKUP(B32,parametres!$C$1:$U$3,3,FALSE))),"")</f>
        <v/>
      </c>
    </row>
    <row r="33" spans="1:3">
      <c r="C33" s="5">
        <f>SUM(C2:C31)</f>
        <v>0</v>
      </c>
    </row>
    <row r="34" spans="1:3">
      <c r="A34" s="3"/>
    </row>
    <row r="35" spans="1:3">
      <c r="A35" s="3"/>
    </row>
    <row r="36" spans="1:3">
      <c r="A36" s="3"/>
    </row>
    <row r="37" spans="1:3">
      <c r="A37" s="3"/>
    </row>
    <row r="38" spans="1:3">
      <c r="A38" s="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C6EEA09-E948-49BD-B5DD-8E6D2086977B}">
          <x14:formula1>
            <xm:f>parametres!$B$1:$T$1</xm:f>
          </x14:formula1>
          <xm:sqref>B2:B32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1BEAD-1BAC-44D9-8D1F-8682C982EE6F}">
  <dimension ref="A1:K38"/>
  <sheetViews>
    <sheetView workbookViewId="0">
      <selection activeCell="I12" sqref="I12"/>
    </sheetView>
  </sheetViews>
  <sheetFormatPr baseColWidth="10" defaultRowHeight="14.4"/>
  <cols>
    <col min="1" max="1" width="11.6640625" customWidth="1"/>
    <col min="2" max="2" width="8.6640625" bestFit="1" customWidth="1"/>
    <col min="3" max="3" width="6.6640625" customWidth="1"/>
    <col min="4" max="4" width="10.44140625" bestFit="1" customWidth="1"/>
    <col min="5" max="5" width="5.5546875" bestFit="1" customWidth="1"/>
    <col min="6" max="6" width="5.44140625" bestFit="1" customWidth="1"/>
  </cols>
  <sheetData>
    <row r="1" spans="1:11">
      <c r="B1" s="6" t="str">
        <f ca="1">RIGHT(CELL("nomfichier",A1),LEN(CELL("nomfichier",A1))-FIND("]",CELL("nomfichier",A1)))</f>
        <v>autre3</v>
      </c>
    </row>
    <row r="2" spans="1:11">
      <c r="A2" s="3">
        <f>Synthese!A2</f>
        <v>45323</v>
      </c>
      <c r="C2" s="2">
        <f>IF(ISNUMBER(A2),IF(OR(ISBLANK(B2),WEEKDAY($A2,2)=7),0,IF(WEEKDAY($A2,2)&lt;=5,HLOOKUP(B2,parametres!$C$1:$U$3,2,FALSE),HLOOKUP(B2,parametres!$C$1:$U$3,3,FALSE))),"")</f>
        <v>0</v>
      </c>
      <c r="E2" s="2"/>
      <c r="K2" s="1"/>
    </row>
    <row r="3" spans="1:11">
      <c r="A3" s="3">
        <f>Synthese!A3</f>
        <v>45324</v>
      </c>
      <c r="C3" s="2">
        <f>IF(ISNUMBER(A3),IF(OR(ISBLANK(B3),WEEKDAY($A3,2)=7),0,IF(WEEKDAY($A3,2)&lt;=5,HLOOKUP(B3,parametres!$C$1:$U$3,2,FALSE),HLOOKUP(B3,parametres!$C$1:$U$3,3,FALSE))),"")</f>
        <v>0</v>
      </c>
      <c r="D3" s="2"/>
      <c r="E3" s="2"/>
      <c r="F3" s="4"/>
      <c r="K3" s="1"/>
    </row>
    <row r="4" spans="1:11">
      <c r="A4" s="3">
        <f>Synthese!A4</f>
        <v>45325</v>
      </c>
      <c r="C4" s="2">
        <f>IF(ISNUMBER(A4),IF(OR(ISBLANK(B4),WEEKDAY($A4,2)=7),0,IF(WEEKDAY($A4,2)&lt;=5,HLOOKUP(B4,parametres!$C$1:$U$3,2,FALSE),HLOOKUP(B4,parametres!$C$1:$U$3,3,FALSE))),"")</f>
        <v>0</v>
      </c>
      <c r="D4" s="2"/>
      <c r="E4" s="2"/>
      <c r="F4" s="4"/>
      <c r="K4" s="1"/>
    </row>
    <row r="5" spans="1:11">
      <c r="A5" s="3">
        <f>Synthese!A5</f>
        <v>45326</v>
      </c>
      <c r="C5" s="2">
        <f>IF(ISNUMBER(A5),IF(OR(ISBLANK(B5),WEEKDAY($A5,2)=7),0,IF(WEEKDAY($A5,2)&lt;=5,HLOOKUP(B5,parametres!$C$1:$U$3,2,FALSE),HLOOKUP(B5,parametres!$C$1:$U$3,3,FALSE))),"")</f>
        <v>0</v>
      </c>
      <c r="E5" s="2"/>
      <c r="F5" s="4"/>
      <c r="K5" s="1"/>
    </row>
    <row r="6" spans="1:11">
      <c r="A6" s="3">
        <f>Synthese!A6</f>
        <v>45327</v>
      </c>
      <c r="C6" s="2">
        <f>IF(ISNUMBER(A6),IF(OR(ISBLANK(B6),WEEKDAY($A6,2)=7),0,IF(WEEKDAY($A6,2)&lt;=5,HLOOKUP(B6,parametres!$C$1:$U$3,2,FALSE),HLOOKUP(B6,parametres!$C$1:$U$3,3,FALSE))),"")</f>
        <v>0</v>
      </c>
      <c r="E6" s="2"/>
      <c r="F6" s="4"/>
    </row>
    <row r="7" spans="1:11">
      <c r="A7" s="3">
        <f>Synthese!A7</f>
        <v>45328</v>
      </c>
      <c r="C7" s="2">
        <f>IF(ISNUMBER(A7),IF(OR(ISBLANK(B7),WEEKDAY($A7,2)=7),0,IF(WEEKDAY($A7,2)&lt;=5,HLOOKUP(B7,parametres!$C$1:$U$3,2,FALSE),HLOOKUP(B7,parametres!$C$1:$U$3,3,FALSE))),"")</f>
        <v>0</v>
      </c>
      <c r="E7" s="2"/>
      <c r="F7" s="4"/>
    </row>
    <row r="8" spans="1:11">
      <c r="A8" s="3">
        <f>Synthese!A8</f>
        <v>45329</v>
      </c>
      <c r="C8" s="2">
        <f>IF(ISNUMBER(A8),IF(OR(ISBLANK(B8),WEEKDAY($A8,2)=7),0,IF(WEEKDAY($A8,2)&lt;=5,HLOOKUP(B8,parametres!$C$1:$U$3,2,FALSE),HLOOKUP(B8,parametres!$C$1:$U$3,3,FALSE))),"")</f>
        <v>0</v>
      </c>
      <c r="E8" s="2"/>
      <c r="F8" s="4"/>
    </row>
    <row r="9" spans="1:11">
      <c r="A9" s="3">
        <f>Synthese!A9</f>
        <v>45330</v>
      </c>
      <c r="C9" s="2">
        <f>IF(ISNUMBER(A9),IF(OR(ISBLANK(B9),WEEKDAY($A9,2)=7),0,IF(WEEKDAY($A9,2)&lt;=5,HLOOKUP(B9,parametres!$C$1:$U$3,2,FALSE),HLOOKUP(B9,parametres!$C$1:$U$3,3,FALSE))),"")</f>
        <v>0</v>
      </c>
      <c r="E9" s="2"/>
      <c r="F9" s="4"/>
    </row>
    <row r="10" spans="1:11">
      <c r="A10" s="3">
        <f>Synthese!A10</f>
        <v>45331</v>
      </c>
      <c r="C10" s="2">
        <f>IF(ISNUMBER(A10),IF(OR(ISBLANK(B10),WEEKDAY($A10,2)=7),0,IF(WEEKDAY($A10,2)&lt;=5,HLOOKUP(B10,parametres!$C$1:$U$3,2,FALSE),HLOOKUP(B10,parametres!$C$1:$U$3,3,FALSE))),"")</f>
        <v>0</v>
      </c>
      <c r="E10" s="2"/>
      <c r="F10" s="4"/>
    </row>
    <row r="11" spans="1:11">
      <c r="A11" s="3">
        <f>Synthese!A11</f>
        <v>45332</v>
      </c>
      <c r="C11" s="2">
        <f>IF(ISNUMBER(A11),IF(OR(ISBLANK(B11),WEEKDAY($A11,2)=7),0,IF(WEEKDAY($A11,2)&lt;=5,HLOOKUP(B11,parametres!$C$1:$U$3,2,FALSE),HLOOKUP(B11,parametres!$C$1:$U$3,3,FALSE))),"")</f>
        <v>0</v>
      </c>
      <c r="E11" s="2"/>
      <c r="F11" s="4"/>
    </row>
    <row r="12" spans="1:11">
      <c r="A12" s="3">
        <f>Synthese!A12</f>
        <v>45333</v>
      </c>
      <c r="C12" s="2">
        <f>IF(ISNUMBER(A12),IF(OR(ISBLANK(B12),WEEKDAY($A12,2)=7),0,IF(WEEKDAY($A12,2)&lt;=5,HLOOKUP(B12,parametres!$C$1:$U$3,2,FALSE),HLOOKUP(B12,parametres!$C$1:$U$3,3,FALSE))),"")</f>
        <v>0</v>
      </c>
      <c r="E12" s="2"/>
      <c r="F12" s="4"/>
    </row>
    <row r="13" spans="1:11">
      <c r="A13" s="3">
        <f>Synthese!A13</f>
        <v>45334</v>
      </c>
      <c r="C13" s="2">
        <f>IF(ISNUMBER(A13),IF(OR(ISBLANK(B13),WEEKDAY($A13,2)=7),0,IF(WEEKDAY($A13,2)&lt;=5,HLOOKUP(B13,parametres!$C$1:$U$3,2,FALSE),HLOOKUP(B13,parametres!$C$1:$U$3,3,FALSE))),"")</f>
        <v>0</v>
      </c>
      <c r="E13" s="2"/>
      <c r="F13" s="4"/>
    </row>
    <row r="14" spans="1:11">
      <c r="A14" s="3">
        <f>Synthese!A14</f>
        <v>45335</v>
      </c>
      <c r="C14" s="2">
        <f>IF(ISNUMBER(A14),IF(OR(ISBLANK(B14),WEEKDAY($A14,2)=7),0,IF(WEEKDAY($A14,2)&lt;=5,HLOOKUP(B14,parametres!$C$1:$U$3,2,FALSE),HLOOKUP(B14,parametres!$C$1:$U$3,3,FALSE))),"")</f>
        <v>0</v>
      </c>
      <c r="E14" s="2"/>
      <c r="F14" s="4"/>
    </row>
    <row r="15" spans="1:11">
      <c r="A15" s="3">
        <f>Synthese!A15</f>
        <v>45336</v>
      </c>
      <c r="C15" s="2">
        <f>IF(ISNUMBER(A15),IF(OR(ISBLANK(B15),WEEKDAY($A15,2)=7),0,IF(WEEKDAY($A15,2)&lt;=5,HLOOKUP(B15,parametres!$C$1:$U$3,2,FALSE),HLOOKUP(B15,parametres!$C$1:$U$3,3,FALSE))),"")</f>
        <v>0</v>
      </c>
      <c r="F15" s="4"/>
    </row>
    <row r="16" spans="1:11">
      <c r="A16" s="3">
        <f>Synthese!A16</f>
        <v>45337</v>
      </c>
      <c r="C16" s="2">
        <f>IF(ISNUMBER(A16),IF(OR(ISBLANK(B16),WEEKDAY($A16,2)=7),0,IF(WEEKDAY($A16,2)&lt;=5,HLOOKUP(B16,parametres!$C$1:$U$3,2,FALSE),HLOOKUP(B16,parametres!$C$1:$U$3,3,FALSE))),"")</f>
        <v>0</v>
      </c>
    </row>
    <row r="17" spans="1:5">
      <c r="A17" s="3">
        <f>Synthese!A17</f>
        <v>45338</v>
      </c>
      <c r="C17" s="2">
        <f>IF(ISNUMBER(A17),IF(OR(ISBLANK(B17),WEEKDAY($A17,2)=7),0,IF(WEEKDAY($A17,2)&lt;=5,HLOOKUP(B17,parametres!$C$1:$U$3,2,FALSE),HLOOKUP(B17,parametres!$C$1:$U$3,3,FALSE))),"")</f>
        <v>0</v>
      </c>
      <c r="E17" s="2"/>
    </row>
    <row r="18" spans="1:5">
      <c r="A18" s="3">
        <f>Synthese!A18</f>
        <v>45339</v>
      </c>
      <c r="C18" s="2">
        <f>IF(ISNUMBER(A18),IF(OR(ISBLANK(B18),WEEKDAY($A18,2)=7),0,IF(WEEKDAY($A18,2)&lt;=5,HLOOKUP(B18,parametres!$C$1:$U$3,2,FALSE),HLOOKUP(B18,parametres!$C$1:$U$3,3,FALSE))),"")</f>
        <v>0</v>
      </c>
    </row>
    <row r="19" spans="1:5">
      <c r="A19" s="3">
        <f>Synthese!A19</f>
        <v>45340</v>
      </c>
      <c r="C19" s="2">
        <f>IF(ISNUMBER(A19),IF(OR(ISBLANK(B19),WEEKDAY($A19,2)=7),0,IF(WEEKDAY($A19,2)&lt;=5,HLOOKUP(B19,parametres!$C$1:$U$3,2,FALSE),HLOOKUP(B19,parametres!$C$1:$U$3,3,FALSE))),"")</f>
        <v>0</v>
      </c>
    </row>
    <row r="20" spans="1:5">
      <c r="A20" s="3">
        <f>Synthese!A20</f>
        <v>45341</v>
      </c>
      <c r="C20" s="2">
        <f>IF(ISNUMBER(A20),IF(OR(ISBLANK(B20),WEEKDAY($A20,2)=7),0,IF(WEEKDAY($A20,2)&lt;=5,HLOOKUP(B20,parametres!$C$1:$U$3,2,FALSE),HLOOKUP(B20,parametres!$C$1:$U$3,3,FALSE))),"")</f>
        <v>0</v>
      </c>
    </row>
    <row r="21" spans="1:5">
      <c r="A21" s="3">
        <f>Synthese!A21</f>
        <v>45342</v>
      </c>
      <c r="C21" s="2">
        <f>IF(ISNUMBER(A21),IF(OR(ISBLANK(B21),WEEKDAY($A21,2)=7),0,IF(WEEKDAY($A21,2)&lt;=5,HLOOKUP(B21,parametres!$C$1:$U$3,2,FALSE),HLOOKUP(B21,parametres!$C$1:$U$3,3,FALSE))),"")</f>
        <v>0</v>
      </c>
    </row>
    <row r="22" spans="1:5">
      <c r="A22" s="3">
        <f>Synthese!A22</f>
        <v>45343</v>
      </c>
      <c r="C22" s="2">
        <f>IF(ISNUMBER(A22),IF(OR(ISBLANK(B22),WEEKDAY($A22,2)=7),0,IF(WEEKDAY($A22,2)&lt;=5,HLOOKUP(B22,parametres!$C$1:$U$3,2,FALSE),HLOOKUP(B22,parametres!$C$1:$U$3,3,FALSE))),"")</f>
        <v>0</v>
      </c>
    </row>
    <row r="23" spans="1:5">
      <c r="A23" s="3">
        <f>Synthese!A23</f>
        <v>45344</v>
      </c>
      <c r="C23" s="2">
        <f>IF(ISNUMBER(A23),IF(OR(ISBLANK(B23),WEEKDAY($A23,2)=7),0,IF(WEEKDAY($A23,2)&lt;=5,HLOOKUP(B23,parametres!$C$1:$U$3,2,FALSE),HLOOKUP(B23,parametres!$C$1:$U$3,3,FALSE))),"")</f>
        <v>0</v>
      </c>
    </row>
    <row r="24" spans="1:5">
      <c r="A24" s="3">
        <f>Synthese!A24</f>
        <v>45345</v>
      </c>
      <c r="C24" s="2">
        <f>IF(ISNUMBER(A24),IF(OR(ISBLANK(B24),WEEKDAY($A24,2)=7),0,IF(WEEKDAY($A24,2)&lt;=5,HLOOKUP(B24,parametres!$C$1:$U$3,2,FALSE),HLOOKUP(B24,parametres!$C$1:$U$3,3,FALSE))),"")</f>
        <v>0</v>
      </c>
    </row>
    <row r="25" spans="1:5">
      <c r="A25" s="3">
        <f>Synthese!A25</f>
        <v>45346</v>
      </c>
      <c r="C25" s="2">
        <f>IF(ISNUMBER(A25),IF(OR(ISBLANK(B25),WEEKDAY($A25,2)=7),0,IF(WEEKDAY($A25,2)&lt;=5,HLOOKUP(B25,parametres!$C$1:$U$3,2,FALSE),HLOOKUP(B25,parametres!$C$1:$U$3,3,FALSE))),"")</f>
        <v>0</v>
      </c>
    </row>
    <row r="26" spans="1:5">
      <c r="A26" s="3">
        <f>Synthese!A26</f>
        <v>45347</v>
      </c>
      <c r="C26" s="2">
        <f>IF(ISNUMBER(A26),IF(OR(ISBLANK(B26),WEEKDAY($A26,2)=7),0,IF(WEEKDAY($A26,2)&lt;=5,HLOOKUP(B26,parametres!$C$1:$U$3,2,FALSE),HLOOKUP(B26,parametres!$C$1:$U$3,3,FALSE))),"")</f>
        <v>0</v>
      </c>
    </row>
    <row r="27" spans="1:5">
      <c r="A27" s="3">
        <f>Synthese!A27</f>
        <v>45348</v>
      </c>
      <c r="C27" s="2">
        <f>IF(ISNUMBER(A27),IF(OR(ISBLANK(B27),WEEKDAY($A27,2)=7),0,IF(WEEKDAY($A27,2)&lt;=5,HLOOKUP(B27,parametres!$C$1:$U$3,2,FALSE),HLOOKUP(B27,parametres!$C$1:$U$3,3,FALSE))),"")</f>
        <v>0</v>
      </c>
    </row>
    <row r="28" spans="1:5">
      <c r="A28" s="3">
        <f>Synthese!A28</f>
        <v>45349</v>
      </c>
      <c r="C28" s="2">
        <f>IF(ISNUMBER(A28),IF(OR(ISBLANK(B28),WEEKDAY($A28,2)=7),0,IF(WEEKDAY($A28,2)&lt;=5,HLOOKUP(B28,parametres!$C$1:$U$3,2,FALSE),HLOOKUP(B28,parametres!$C$1:$U$3,3,FALSE))),"")</f>
        <v>0</v>
      </c>
    </row>
    <row r="29" spans="1:5">
      <c r="A29" s="3">
        <f>Synthese!A29</f>
        <v>45350</v>
      </c>
      <c r="C29" s="2">
        <f>IF(ISNUMBER(A29),IF(OR(ISBLANK(B29),WEEKDAY($A29,2)=7),0,IF(WEEKDAY($A29,2)&lt;=5,HLOOKUP(B29,parametres!$C$1:$U$3,2,FALSE),HLOOKUP(B29,parametres!$C$1:$U$3,3,FALSE))),"")</f>
        <v>0</v>
      </c>
    </row>
    <row r="30" spans="1:5">
      <c r="A30" s="3">
        <f>Synthese!A30</f>
        <v>45351</v>
      </c>
      <c r="C30" s="2">
        <f>IF(ISNUMBER(A30),IF(OR(ISBLANK(B30),WEEKDAY($A30,2)=7),0,IF(WEEKDAY($A30,2)&lt;=5,HLOOKUP(B30,parametres!$C$1:$U$3,2,FALSE),HLOOKUP(B30,parametres!$C$1:$U$3,3,FALSE))),"")</f>
        <v>0</v>
      </c>
    </row>
    <row r="31" spans="1:5">
      <c r="A31" s="3" t="str">
        <f>Synthese!A31</f>
        <v/>
      </c>
      <c r="C31" s="2" t="str">
        <f>IF(ISNUMBER(A31),IF(OR(ISBLANK(B31),WEEKDAY($A31,2)=7),0,IF(WEEKDAY($A31,2)&lt;=5,HLOOKUP(B31,parametres!$C$1:$U$3,2,FALSE),HLOOKUP(B31,parametres!$C$1:$U$3,3,FALSE))),"")</f>
        <v/>
      </c>
    </row>
    <row r="32" spans="1:5">
      <c r="A32" s="3" t="str">
        <f>Synthese!A32</f>
        <v/>
      </c>
      <c r="C32" s="2" t="str">
        <f>IF(ISNUMBER(A32),IF(OR(ISBLANK(B32),WEEKDAY($A32,2)=7),0,IF(WEEKDAY($A32,2)&lt;=5,HLOOKUP(B32,parametres!$C$1:$U$3,2,FALSE),HLOOKUP(B32,parametres!$C$1:$U$3,3,FALSE))),"")</f>
        <v/>
      </c>
    </row>
    <row r="33" spans="1:3">
      <c r="C33" s="5">
        <f>SUM(C2:C31)</f>
        <v>0</v>
      </c>
    </row>
    <row r="34" spans="1:3">
      <c r="A34" s="3"/>
    </row>
    <row r="35" spans="1:3">
      <c r="A35" s="3"/>
    </row>
    <row r="36" spans="1:3">
      <c r="A36" s="3"/>
    </row>
    <row r="37" spans="1:3">
      <c r="A37" s="3"/>
    </row>
    <row r="38" spans="1:3">
      <c r="A38" s="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380B5E6-9346-4F25-A4D1-15E0E2B8D465}">
          <x14:formula1>
            <xm:f>parametres!$B$1:$T$1</xm:f>
          </x14:formula1>
          <xm:sqref>B2:B32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parametres</vt:lpstr>
      <vt:lpstr>Synthese</vt:lpstr>
      <vt:lpstr>affectation</vt:lpstr>
      <vt:lpstr>Duchmoll</vt:lpstr>
      <vt:lpstr>Tartempion</vt:lpstr>
      <vt:lpstr>autre1</vt:lpstr>
      <vt:lpstr>autre2</vt:lpstr>
      <vt:lpstr>autre3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2024-09-08T18:54:08Z</dcterms:modified>
</cp:coreProperties>
</file>