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A813B3FA-AC96-4D13-9C62-E9834F01E10C}" xr6:coauthVersionLast="47" xr6:coauthVersionMax="47" xr10:uidLastSave="{00000000-0000-0000-0000-000000000000}"/>
  <bookViews>
    <workbookView xWindow="-120" yWindow="-120" windowWidth="29040" windowHeight="15720" tabRatio="737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arrivé'!$A$1:$C$10</definedName>
    <definedName name="_xlnm._FilterDatabase" localSheetId="1" hidden="1">'Courrier départ'!$B$1:$C$12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6" l="1"/>
  <c r="E4" i="16"/>
  <c r="E10" i="16"/>
  <c r="E9" i="16"/>
  <c r="E8" i="16"/>
  <c r="E7" i="16"/>
  <c r="E6" i="16"/>
  <c r="E5" i="16"/>
  <c r="E3" i="16"/>
  <c r="D21" i="15" a="1"/>
  <c r="D21" i="15" s="1"/>
  <c r="D22" i="15" a="1"/>
  <c r="D22" i="15" s="1"/>
  <c r="D23" i="15" a="1"/>
  <c r="D23" i="15" s="1"/>
  <c r="D24" i="15" a="1"/>
  <c r="D24" i="15" s="1"/>
  <c r="D25" i="15" a="1"/>
  <c r="D25" i="15" s="1"/>
  <c r="D26" i="15" a="1"/>
  <c r="D26" i="15" s="1"/>
  <c r="D27" i="15" a="1"/>
  <c r="D27" i="15" s="1"/>
  <c r="D28" i="15" a="1"/>
  <c r="D28" i="15" s="1"/>
  <c r="D29" i="15" a="1"/>
  <c r="D29" i="15" s="1"/>
  <c r="D12" i="15" a="1"/>
  <c r="D12" i="15" s="1"/>
  <c r="H8" i="15" a="1"/>
  <c r="H8" i="15" s="1"/>
  <c r="H9" i="15" a="1"/>
  <c r="H9" i="15" s="1"/>
  <c r="H10" i="15" a="1"/>
  <c r="H10" i="15" s="1"/>
  <c r="H11" i="15" a="1"/>
  <c r="H11" i="15" s="1"/>
  <c r="D20" i="15" a="1"/>
  <c r="D20" i="15" s="1"/>
  <c r="D8" i="15" a="1"/>
  <c r="D8" i="15" s="1"/>
  <c r="D9" i="15" a="1"/>
  <c r="D9" i="15" s="1"/>
  <c r="D10" i="15" a="1"/>
  <c r="D10" i="15" s="1"/>
  <c r="D11" i="15" a="1"/>
  <c r="D11" i="15" s="1"/>
  <c r="D3" i="15" a="1"/>
  <c r="D3" i="15" s="1"/>
  <c r="D4" i="15" a="1"/>
  <c r="D4" i="15" s="1"/>
  <c r="D5" i="15" a="1"/>
  <c r="D5" i="15" s="1"/>
  <c r="D6" i="15" a="1"/>
  <c r="D6" i="15" s="1"/>
  <c r="D7" i="15" a="1"/>
  <c r="D7" i="15" s="1"/>
  <c r="D2" i="15" a="1"/>
  <c r="D2" i="15" s="1"/>
  <c r="C9" i="15" a="1"/>
  <c r="C9" i="15" s="1"/>
  <c r="C10" i="15" a="1"/>
  <c r="C10" i="15" s="1"/>
  <c r="C11" i="15" a="1"/>
  <c r="C11" i="1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<sst xmlns="http://schemas.openxmlformats.org/spreadsheetml/2006/main" count="50" uniqueCount="32">
  <si>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</si>
  <si>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</si>
  <si>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</si>
  <si>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</si>
  <si>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</si>
  <si>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</si>
  <si>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</si>
  <si>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</si>
  <si>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</si>
  <si>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</si>
  <si>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</si>
  <si>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</si>
  <si>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</si>
  <si>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</si>
  <si>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</si>
  <si>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</si>
  <si>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</si>
  <si>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</si>
  <si>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</si>
  <si>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</si>
  <si>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</si>
  <si>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</si>
  <si>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</si>
  <si>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</si>
  <si>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</si>
  <si>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</si>
  <si>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x</t>
  </si>
  <si>
    <t>Formule commençant par LET</t>
  </si>
  <si>
    <t>Formule commençant par SIERREUR</t>
  </si>
  <si>
    <t>Formule commençant par BYROW</t>
  </si>
  <si>
    <t>blabla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</si>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</sst>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/>
    </xf>
    <xf numFmtId="0" fontId="4" fillId="4" borderId="10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8" xfId="0" quotePrefix="1" applyFont="1" applyFill="1" applyBorder="1" applyAlignment="1">
      <alignment horizontal="center" wrapText="1"/>
    </xf>
    <xf numFmtId="14" fontId="13" fillId="5" borderId="14" xfId="0" applyNumberFormat="1" applyFont="1" applyFill="1" applyBorder="1" applyAlignment="1" applyProtection="1">
      <alignment vertical="center" wrapText="1"/>
      <protection locked="0"/>
    </xf>
    <xf numFmtId="0" fontId="13" fillId="5" borderId="15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5" fillId="6" borderId="0" xfId="0" applyFont="1" applyFill="1"/>
    <xf numFmtId="0" fontId="16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7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16"/>
    </tableStyle>
    <tableStyle name="Tableau LBA" pivot="0" count="3" xr9:uid="{397F181B-5E36-4824-A6BD-8D2BCD10F397}">
      <tableStyleElement type="headerRow" dxfId="15"/>
      <tableStyleElement type="firstRowStripe" dxfId="14"/>
      <tableStyleElement type="secondRowStripe" dxfId="13"/>
    </tableStyle>
    <tableStyle name="Tableau LBA(2)" pivot="0" count="3" xr9:uid="{2B5D6C30-376F-45F9-BFEE-742D1C01F067}">
      <tableStyleElement type="headerRow" dxfId="12"/>
      <tableStyleElement type="firstRowStripe" dxfId="11"/>
      <tableStyleElement type="secondRowStripe" dxfId="10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15</xdr:row>
      <xdr:rowOff>0</xdr:rowOff>
    </xdr:from>
    <xdr:to>
      <xdr:col>2</xdr:col>
      <xdr:colOff>3843617</xdr:colOff>
      <xdr:row>19</xdr:row>
      <xdr:rowOff>89647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F9AA2EB-7945-CAE6-C2A0-5F3EA28262BF}"/>
            </a:ext>
          </a:extLst>
        </xdr:cNvPr>
        <xdr:cNvSpPr txBox="1"/>
      </xdr:nvSpPr>
      <xdr:spPr>
        <a:xfrm>
          <a:off x="4549588" y="3316941"/>
          <a:ext cx="3832411" cy="80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En fait la colonne E/Courrier arrive depend entre autre de la colonneD. Si D2="OUI" alors D2=B2/Courrier Depart si E2 et F2 /Courrier Depart sont remplis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268941</xdr:colOff>
      <xdr:row>1</xdr:row>
      <xdr:rowOff>156882</xdr:rowOff>
    </xdr:from>
    <xdr:to>
      <xdr:col>2</xdr:col>
      <xdr:colOff>1624853</xdr:colOff>
      <xdr:row>3</xdr:row>
      <xdr:rowOff>33618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677E90E-610C-8729-E09E-26301561DE0D}"/>
            </a:ext>
          </a:extLst>
        </xdr:cNvPr>
        <xdr:cNvCxnSpPr/>
      </xdr:nvCxnSpPr>
      <xdr:spPr>
        <a:xfrm flipV="1">
          <a:off x="2879912" y="638735"/>
          <a:ext cx="1355912" cy="30255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96371</xdr:colOff>
      <xdr:row>19</xdr:row>
      <xdr:rowOff>107576</xdr:rowOff>
    </xdr:from>
    <xdr:to>
      <xdr:col>2</xdr:col>
      <xdr:colOff>1463489</xdr:colOff>
      <xdr:row>20</xdr:row>
      <xdr:rowOff>163605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5873BBA-D844-4BC2-B823-802BC142572F}"/>
            </a:ext>
          </a:extLst>
        </xdr:cNvPr>
        <xdr:cNvCxnSpPr/>
      </xdr:nvCxnSpPr>
      <xdr:spPr>
        <a:xfrm flipV="1">
          <a:off x="2707342" y="4197723"/>
          <a:ext cx="1367118" cy="291353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246529</xdr:colOff>
      <xdr:row>11</xdr:row>
      <xdr:rowOff>145676</xdr:rowOff>
    </xdr:from>
    <xdr:to>
      <xdr:col>2</xdr:col>
      <xdr:colOff>1602441</xdr:colOff>
      <xdr:row>13</xdr:row>
      <xdr:rowOff>145676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59687CCB-9A05-46F2-97D1-52FDC7748905}"/>
            </a:ext>
          </a:extLst>
        </xdr:cNvPr>
        <xdr:cNvCxnSpPr/>
      </xdr:nvCxnSpPr>
      <xdr:spPr>
        <a:xfrm flipV="1">
          <a:off x="2857500" y="2622176"/>
          <a:ext cx="1355912" cy="425824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0" totalsRowShown="0" headerRowDxfId="9" dataDxfId="7" headerRowBorderDxfId="8" tableBorderDxfId="6" totalsRowBorderDxfId="5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4"/>
    <tableColumn id="3" xr3:uid="{00000000-0010-0000-0000-000003000000}" name="Émeteur" dataDxfId="3"/>
    <tableColumn id="4" xr3:uid="{00000000-0010-0000-0000-000004000000}" name="Objet" dataDxfId="2"/>
    <tableColumn id="5" xr3:uid="{470B2723-4A51-4611-9EB2-0F79AD354599}" name="necessite une Reponse_x000a_Oui / Non" dataDxfId="1"/>
    <tableColumn id="6" xr3:uid="{FA2D826B-42AC-4D02-AFCA-E7F3ACF5A450}" name="Référence Lien" dataDxfId="0">
      <calculatedColumnFormula>IF(AND(IF(Tableau2[[#This Row],[necessite une Reponse
Oui / Non]]="oui",INDEX('Courrier départ'!$A$2:$A$1000,MATCH("*"&amp;Tableau2[[#This Row],[Objet]]&amp;"*",#REF!,0)),"")&lt;&gt;"",
IF(Tableau2[[#This Row],[necessite une Reponse
Oui / Non]]="oui",INDEX('Courrier départ'!$E$2:$E$1000,MATCH("*"&amp;Tableau2[[#This Row],[Objet]]&amp;"*",#REF!,0)),"")&lt;&gt;"",
IF(Tableau2[[#This Row],[necessite une Reponse
Oui / Non]]="oui",INDEX('Courrier départ'!$F$2:$F$1000,MATCH("*"&amp;Tableau2[[#This Row],[Objet]]&amp;"*",#REF!,0)),""))=TRUE,
IF(Tableau2[[#This Row],[necessite une Reponse
Oui / Non]]="oui",INDEX('Courrier départ'!$B$2:$B$1000,MATCH("*"&amp;Tableau2[[#This Row],[Objet]]&amp;"*",#REF!,0)),""),"-")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tabSelected="1"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E2" sqref="E2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16384" width="11.42578125" style="1"/>
  </cols>
  <sheetData>
    <row r="1" spans="1:5" s="2" customFormat="1" ht="62.25" customHeight="1" thickTop="1" x14ac:dyDescent="0.25">
      <c r="A1" s="28" t="s">
        <v>3</v>
      </c>
      <c r="B1" s="29" t="s">
        <v>4</v>
      </c>
      <c r="C1" s="29" t="s">
        <v>2</v>
      </c>
      <c r="D1" s="29" t="s">
        <v>12</v>
      </c>
      <c r="E1" s="30" t="s">
        <v>6</v>
      </c>
    </row>
    <row r="2" spans="1:5" ht="15" customHeight="1" x14ac:dyDescent="0.2">
      <c r="A2" s="20">
        <v>45349</v>
      </c>
      <c r="B2" s="21" t="s">
        <v>7</v>
      </c>
      <c r="C2" s="22" t="s">
        <v>8</v>
      </c>
      <c r="D2" s="23" t="s">
        <v>14</v>
      </c>
      <c r="E2" s="35" t="str">
        <f>IF(AND(IF(Tableau2[[#This Row],[necessite une Reponse
Oui / Non]]="oui",INDEX('Courrier départ'!$A$2:$A$1000,MATCH("*"&amp;Tableau2[[#This Row],[Objet]]&amp;"*",'Courrier départ'!$D$2:$D$1000,0)),"")&lt;&gt;"",
IF(Tableau2[[#This Row],[necessite une Reponse
Oui / Non]]="oui",INDEX('Courrier départ'!$E$2:$E$1000,MATCH("*"&amp;Tableau2[[#This Row],[Objet]]&amp;"*",'Courrier départ'!$D$2:$D$1000,0)),"")&lt;&gt;"",
IF(Tableau2[[#This Row],[necessite une Reponse
Oui / Non]]="oui",INDEX('Courrier départ'!$F$2:$F$1000,MATCH("*"&amp;Tableau2[[#This Row],[Objet]]&amp;"*",'Courrier départ'!$D$2:$D$1000,0)),""))=TRUE,
IF(Tableau2[[#This Row],[necessite une Reponse
Oui / Non]]="oui",INDEX('Courrier départ'!$B$2:$B$1000,MATCH("*"&amp;Tableau2[[#This Row],[Objet]]&amp;"*",'Courrier départ'!$D$2:$D$1000,0)),""),"-")</f>
        <v>8281_632</v>
      </c>
    </row>
    <row r="3" spans="1:5" ht="14.25" x14ac:dyDescent="0.2">
      <c r="A3" s="20">
        <v>45355</v>
      </c>
      <c r="B3" s="21" t="s">
        <v>7</v>
      </c>
      <c r="C3" s="22" t="s">
        <v>9</v>
      </c>
      <c r="D3" s="23" t="s">
        <v>15</v>
      </c>
      <c r="E3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4" spans="1:5" ht="14.25" x14ac:dyDescent="0.2">
      <c r="A4" s="20">
        <v>45355</v>
      </c>
      <c r="B4" s="21" t="s">
        <v>7</v>
      </c>
      <c r="C4" s="22" t="s">
        <v>10</v>
      </c>
      <c r="D4" s="23" t="s">
        <v>14</v>
      </c>
      <c r="E4" s="35" t="str">
        <f>IF(AND(IF(Tableau2[[#This Row],[necessite une Reponse
Oui / Non]]="oui",INDEX('Courrier départ'!$A$2:$A$1000,MATCH("*"&amp;Tableau2[[#This Row],[Objet]]&amp;"*",'Courrier départ'!$D$2:$D$1000,0)),"")&lt;&gt;"",
IF(Tableau2[[#This Row],[necessite une Reponse
Oui / Non]]="oui",INDEX('Courrier départ'!$E$2:$E$1000,MATCH("*"&amp;Tableau2[[#This Row],[Objet]]&amp;"*",'Courrier départ'!$D$2:$D$1000,0)),"")&lt;&gt;"",
IF(Tableau2[[#This Row],[necessite une Reponse
Oui / Non]]="oui",INDEX('Courrier départ'!$F$2:$F$1000,MATCH("*"&amp;Tableau2[[#This Row],[Objet]]&amp;"*",'Courrier départ'!$D$2:$D$1000,0)),""))=TRUE,
IF(Tableau2[[#This Row],[necessite une Reponse
Oui / Non]]="oui",INDEX('Courrier départ'!$B$2:$B$1000,MATCH("*"&amp;Tableau2[[#This Row],[Objet]]&amp;"*",'Courrier départ'!$D$2:$D$1000,0)),""),"-")</f>
        <v>blabla</v>
      </c>
    </row>
    <row r="5" spans="1:5" ht="14.25" x14ac:dyDescent="0.2">
      <c r="A5" s="20">
        <v>45355</v>
      </c>
      <c r="B5" s="21" t="s">
        <v>16</v>
      </c>
      <c r="C5" s="22" t="s">
        <v>17</v>
      </c>
      <c r="D5" s="23" t="s">
        <v>14</v>
      </c>
      <c r="E5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6" spans="1:5" ht="14.25" x14ac:dyDescent="0.2">
      <c r="A6" s="20">
        <v>45363</v>
      </c>
      <c r="B6" s="21" t="s">
        <v>18</v>
      </c>
      <c r="C6" s="22" t="s">
        <v>19</v>
      </c>
      <c r="D6" s="23" t="s">
        <v>14</v>
      </c>
      <c r="E6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7" spans="1:5" ht="14.25" x14ac:dyDescent="0.2">
      <c r="A7" s="20">
        <v>45364</v>
      </c>
      <c r="B7" s="21" t="s">
        <v>7</v>
      </c>
      <c r="C7" s="22" t="s">
        <v>20</v>
      </c>
      <c r="D7" s="23" t="s">
        <v>14</v>
      </c>
      <c r="E7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8" spans="1:5" ht="14.25" x14ac:dyDescent="0.2">
      <c r="A8" s="20">
        <v>45385</v>
      </c>
      <c r="B8" s="21" t="s">
        <v>7</v>
      </c>
      <c r="C8" s="22" t="s">
        <v>21</v>
      </c>
      <c r="D8" s="23" t="s">
        <v>14</v>
      </c>
      <c r="E8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9" spans="1:5" ht="14.25" x14ac:dyDescent="0.2">
      <c r="A9" s="20">
        <v>45385</v>
      </c>
      <c r="B9" s="21" t="s">
        <v>16</v>
      </c>
      <c r="C9" s="22" t="s">
        <v>22</v>
      </c>
      <c r="D9" s="23" t="s">
        <v>15</v>
      </c>
      <c r="E9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10" spans="1:5" ht="14.25" x14ac:dyDescent="0.2">
      <c r="A10" s="24">
        <v>45386</v>
      </c>
      <c r="B10" s="25" t="s">
        <v>16</v>
      </c>
      <c r="C10" s="26" t="s">
        <v>23</v>
      </c>
      <c r="D10" s="27" t="s">
        <v>15</v>
      </c>
      <c r="E10" s="35" t="str">
        <f>IF(AND(IF(Tableau2[[#This Row],[necessite une Reponse
Oui / Non]]="oui",INDEX('Courrier départ'!$A$2:$A$1000,MATCH("*"&amp;Tableau2[[#This Row],[Objet]]&amp;"*",Tableau2[Objet],0)),"")&lt;&gt;"",
IF(Tableau2[[#This Row],[necessite une Reponse
Oui / Non]]="oui",INDEX('Courrier départ'!$E$2:$E$1000,MATCH("*"&amp;Tableau2[[#This Row],[Objet]]&amp;"*",Tableau2[Objet],0)),"")&lt;&gt;"",
IF(Tableau2[[#This Row],[necessite une Reponse
Oui / Non]]="oui",INDEX('Courrier départ'!$F$2:$F$1000,MATCH("*"&amp;Tableau2[[#This Row],[Objet]]&amp;"*",Tableau2[Objet],0)),""))=TRUE,
IF(Tableau2[[#This Row],[necessite une Reponse
Oui / Non]]="oui",INDEX('Courrier départ'!$B$2:$B$1000,MATCH("*"&amp;Tableau2[[#This Row],[Objet]]&amp;"*",Tableau2[Objet],0)),""),"-")</f>
        <v>-</v>
      </c>
    </row>
    <row r="11" spans="1:5" ht="14.25" x14ac:dyDescent="0.2">
      <c r="A11" s="20"/>
      <c r="B11" s="21"/>
      <c r="C11" s="22"/>
      <c r="D11" s="23"/>
      <c r="E11" s="31"/>
    </row>
    <row r="12" spans="1:5" ht="14.25" x14ac:dyDescent="0.2">
      <c r="A12" s="20"/>
      <c r="B12" s="21"/>
      <c r="C12" s="33"/>
      <c r="D12" s="23"/>
      <c r="E12" s="31"/>
    </row>
    <row r="13" spans="1:5" ht="14.25" x14ac:dyDescent="0.2">
      <c r="A13" s="20"/>
      <c r="B13" s="21"/>
      <c r="C13" s="33"/>
      <c r="D13" s="23"/>
      <c r="E13" s="31"/>
    </row>
    <row r="14" spans="1:5" ht="14.25" x14ac:dyDescent="0.2">
      <c r="A14" s="24"/>
      <c r="B14" s="25"/>
      <c r="C14" s="34"/>
      <c r="D14" s="27"/>
      <c r="E14" s="32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O537"/>
  <sheetViews>
    <sheetView zoomScale="85" zoomScaleNormal="85" zoomScaleSheetLayoutView="70" zoomScalePageLayoutView="8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5.85546875" style="7" customWidth="1"/>
    <col min="4" max="4" width="32.7109375" style="7" bestFit="1" customWidth="1"/>
    <col min="5" max="5" width="43.5703125" style="7" bestFit="1" customWidth="1"/>
    <col min="6" max="6" width="16.140625" style="5" customWidth="1"/>
    <col min="7" max="16384" width="11.42578125" style="5"/>
  </cols>
  <sheetData>
    <row r="1" spans="1:15" s="6" customFormat="1" ht="38.25" thickTop="1" x14ac:dyDescent="0.25">
      <c r="A1" s="36" t="s">
        <v>5</v>
      </c>
      <c r="B1" s="37" t="s">
        <v>0</v>
      </c>
      <c r="C1" s="38" t="s">
        <v>1</v>
      </c>
      <c r="D1" s="38"/>
      <c r="E1" s="39" t="s">
        <v>24</v>
      </c>
      <c r="F1" s="40" t="s">
        <v>25</v>
      </c>
    </row>
    <row r="2" spans="1:15" s="8" customFormat="1" ht="18.75" x14ac:dyDescent="0.3">
      <c r="A2" s="11">
        <v>45384</v>
      </c>
      <c r="B2" s="12" t="s">
        <v>11</v>
      </c>
      <c r="C2" s="10"/>
      <c r="D2" s="43" t="str" cm="1">
        <f t="array" ref="D2">_xlfn.LET(_xlpm.l,INDEX('Courrier arrivé'!C:C,_xlfn.AGGREGATE(15,6,ROW(Tableau2[Objet])/(Tableau2[necessite une Reponse
Oui / Non]="oui"),ROW(A1))),IFERROR(IF(AND(LEFT(_xlpm.l,2)="NS",ISNUMBER(MID(_xlpm.l,3,9^9)*1)),_xlpm.l&amp;"_Reserves",_xlpm.l&amp;"_Reponse"),""))</f>
        <v>NS 311_Reserves</v>
      </c>
      <c r="E2" s="41" t="s">
        <v>26</v>
      </c>
      <c r="F2" s="41" t="s">
        <v>26</v>
      </c>
    </row>
    <row r="3" spans="1:15" x14ac:dyDescent="0.25">
      <c r="A3" s="11" t="s">
        <v>31</v>
      </c>
      <c r="B3" s="12" t="s">
        <v>30</v>
      </c>
      <c r="C3" s="10"/>
      <c r="D3" t="str" cm="1">
        <f t="array" ref="D3">_xlfn.LET(_xlpm.l,INDEX('Courrier arrivé'!C:C,_xlfn.AGGREGATE(15,6,ROW(Tableau2[Objet])/(Tableau2[necessite une Reponse
Oui / Non]="oui"),ROW(A2))),IFERROR(IF(AND(LEFT(_xlpm.l,2)="NS",ISNUMBER(MID(_xlpm.l,3,9^9)*1)),_xlpm.l&amp;"_Reserves",_xlpm.l&amp;"_Reponse"),""))</f>
        <v>NS 313_Reserves</v>
      </c>
      <c r="E3" s="41" t="s">
        <v>26</v>
      </c>
      <c r="F3" s="41" t="s">
        <v>26</v>
      </c>
      <c r="H3" s="8"/>
      <c r="L3"/>
      <c r="M3"/>
      <c r="N3"/>
      <c r="O3"/>
    </row>
    <row r="4" spans="1:15" ht="18.75" x14ac:dyDescent="0.25">
      <c r="A4" s="11"/>
      <c r="B4" s="44" t="s">
        <v>27</v>
      </c>
      <c r="C4" s="10"/>
      <c r="D4" t="str" cm="1">
        <f t="array" ref="D4">_xlfn.LET(_xlpm.l,INDEX('Courrier arrivé'!C:C,_xlfn.AGGREGATE(15,6,ROW(Tableau2[Objet])/(Tableau2[necessite une Reponse
Oui / Non]="oui"),ROW(A3))),IFERROR(IF(AND(LEFT(_xlpm.l,2)="NS",ISNUMBER(MID(_xlpm.l,3,9^9)*1)),_xlpm.l&amp;"_Reserves",_xlpm.l&amp;"_Reponse"),""))</f>
        <v>Reponse audit recalage_Reponse</v>
      </c>
      <c r="E4" s="41"/>
      <c r="F4" s="41"/>
      <c r="H4" s="8"/>
      <c r="L4"/>
      <c r="M4"/>
      <c r="N4"/>
      <c r="O4"/>
    </row>
    <row r="5" spans="1:15" x14ac:dyDescent="0.25">
      <c r="A5" s="11"/>
      <c r="C5" s="10"/>
      <c r="D5" t="str" cm="1">
        <f t="array" ref="D5">_xlfn.LET(_xlpm.l,INDEX('Courrier arrivé'!C:C,_xlfn.AGGREGATE(15,6,ROW(Tableau2[Objet])/(Tableau2[necessite une Reponse
Oui / Non]="oui"),ROW(A4))),IFERROR(IF(AND(LEFT(_xlpm.l,2)="NS",ISNUMBER(MID(_xlpm.l,3,9^9)*1)),_xlpm.l&amp;"_Reserves",_xlpm.l&amp;"_Reponse"),""))</f>
        <v>Resiliation de bail_Reponse</v>
      </c>
      <c r="F5" s="41"/>
      <c r="H5" s="8"/>
      <c r="L5"/>
      <c r="M5"/>
      <c r="N5"/>
      <c r="O5"/>
    </row>
    <row r="6" spans="1:15" x14ac:dyDescent="0.25">
      <c r="A6" s="11"/>
      <c r="B6" s="12"/>
      <c r="C6" s="10"/>
      <c r="D6" t="str" cm="1">
        <f t="array" ref="D6">_xlfn.LET(_xlpm.l,INDEX('Courrier arrivé'!C:C,_xlfn.AGGREGATE(15,6,ROW(Tableau2[Objet])/(Tableau2[necessite une Reponse
Oui / Non]="oui"),ROW(A5))),IFERROR(IF(AND(LEFT(_xlpm.l,2)="NS",ISNUMBER(MID(_xlpm.l,3,9^9)*1)),_xlpm.l&amp;"_Reserves",_xlpm.l&amp;"_Reponse"),""))</f>
        <v>NS 316_Reserves</v>
      </c>
      <c r="E6" s="41"/>
      <c r="F6" s="41"/>
      <c r="H6" s="8"/>
      <c r="L6"/>
      <c r="M6"/>
      <c r="N6"/>
      <c r="O6"/>
    </row>
    <row r="7" spans="1:15" x14ac:dyDescent="0.25">
      <c r="A7" s="11"/>
      <c r="B7" s="12"/>
      <c r="C7" s="10"/>
      <c r="D7" t="str" cm="1">
        <f t="array" ref="D7">_xlfn.LET(_xlpm.l,INDEX('Courrier arrivé'!C:C,_xlfn.AGGREGATE(15,6,ROW(Tableau2[Objet])/(Tableau2[necessite une Reponse
Oui / Non]="oui"),ROW(A6))),IFERROR(IF(AND(LEFT(_xlpm.l,2)="NS",ISNUMBER(MID(_xlpm.l,3,9^9)*1)),_xlpm.l&amp;"_Reserves",_xlpm.l&amp;"_Reponse"),""))</f>
        <v>NS 322_Reserves</v>
      </c>
      <c r="E7" s="41"/>
      <c r="F7" s="41"/>
      <c r="H7" s="8"/>
      <c r="L7"/>
      <c r="M7"/>
      <c r="N7"/>
      <c r="O7"/>
    </row>
    <row r="8" spans="1:15" x14ac:dyDescent="0.25">
      <c r="A8" s="11"/>
      <c r="B8" s="12"/>
      <c r="C8" s="10"/>
      <c r="D8" t="str" cm="1">
        <f t="array" ref="D8">_xlfn.LET(_xlpm.l,INDEX('Courrier arrivé'!C:C,_xlfn.AGGREGATE(15,6,ROW(Tableau2[Objet])/(Tableau2[necessite une Reponse
Oui / Non]="oui"),ROW(A7))),IFERROR(IF(AND(LEFT(_xlpm.l,2)="NS",ISNUMBER(MID(_xlpm.l,3,9^9)*1)),_xlpm.l&amp;"_Reserves",_xlpm.l&amp;"_Reponse"),""))</f>
        <v/>
      </c>
      <c r="E8" s="41"/>
      <c r="F8" s="41"/>
      <c r="H8" s="8" t="str" cm="1">
        <f t="array" ref="H8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L8"/>
      <c r="M8"/>
      <c r="N8"/>
      <c r="O8"/>
    </row>
    <row r="9" spans="1:15" x14ac:dyDescent="0.25">
      <c r="A9" s="11"/>
      <c r="B9" s="12"/>
      <c r="C9" s="10" t="str" cm="1">
        <f t="array" ref="C9">IFERROR(_xlfn._xlws.FILTER('Courrier arrivé'!B9:B18,'Courrier arrivé'!D9:D18="OUI"),"")</f>
        <v/>
      </c>
      <c r="D9" t="str" cm="1">
        <f t="array" ref="D9">_xlfn.LET(_xlpm.l,INDEX('Courrier arrivé'!C:C,_xlfn.AGGREGATE(15,6,ROW(Tableau2[Objet])/(Tableau2[necessite une Reponse
Oui / Non]="oui"),ROW(A8))),IFERROR(IF(AND(LEFT(_xlpm.l,2)="NS",ISNUMBER(MID(_xlpm.l,3,9^9)*1)),_xlpm.l&amp;"_Reserves",_xlpm.l&amp;"_Reponse"),""))</f>
        <v/>
      </c>
      <c r="E9" s="41"/>
      <c r="F9" s="41"/>
      <c r="H9" s="8" t="str" cm="1">
        <f t="array" ref="H9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L9"/>
      <c r="M9"/>
      <c r="N9"/>
      <c r="O9"/>
    </row>
    <row r="10" spans="1:15" x14ac:dyDescent="0.25">
      <c r="A10" s="11"/>
      <c r="B10" s="12"/>
      <c r="C10" s="10" t="str" cm="1">
        <f t="array" ref="C10">IFERROR(_xlfn._xlws.FILTER('Courrier arrivé'!B10:B19,'Courrier arrivé'!D10:D19="OUI"),"")</f>
        <v/>
      </c>
      <c r="D10" t="str" cm="1">
        <f t="array" ref="D10">_xlfn.LET(_xlpm.l,INDEX('Courrier arrivé'!C:C,_xlfn.AGGREGATE(15,6,ROW(Tableau2[Objet])/(Tableau2[necessite une Reponse
Oui / Non]="oui"),ROW(A9))),IFERROR(IF(AND(LEFT(_xlpm.l,2)="NS",ISNUMBER(MID(_xlpm.l,3,9^9)*1)),_xlpm.l&amp;"_Reserves",_xlpm.l&amp;"_Reponse"),""))</f>
        <v/>
      </c>
      <c r="E10" s="41"/>
      <c r="F10" s="41"/>
      <c r="H10" s="8" t="str" cm="1">
        <f t="array" ref="H10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L10"/>
      <c r="M10"/>
      <c r="N10"/>
      <c r="O10"/>
    </row>
    <row r="11" spans="1:15" x14ac:dyDescent="0.25">
      <c r="A11" s="11"/>
      <c r="B11" s="12"/>
      <c r="C11" s="10" t="str" cm="1">
        <f t="array" ref="C11">IFERROR(_xlfn._xlws.FILTER('Courrier arrivé'!B11:B20,'Courrier arrivé'!D11:D20="OUI"),"")</f>
        <v/>
      </c>
      <c r="D11" t="str" cm="1">
        <f t="array" ref="D11">_xlfn.LET(_xlpm.l,INDEX('Courrier arrivé'!C:C,_xlfn.AGGREGATE(15,6,ROW(Tableau2[Objet])/(Tableau2[necessite une Reponse
Oui / Non]="oui"),ROW(A10))),IFERROR(IF(AND(LEFT(_xlpm.l,2)="NS",ISNUMBER(MID(_xlpm.l,3,9^9)*1)),_xlpm.l&amp;"_Reserves",_xlpm.l&amp;"_Reponse"),""))</f>
        <v/>
      </c>
      <c r="E11" s="41"/>
      <c r="F11" s="41"/>
      <c r="H11" s="8" t="str" cm="1">
        <f t="array" ref="H11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L11"/>
      <c r="M11"/>
      <c r="N11"/>
      <c r="O11"/>
    </row>
    <row r="12" spans="1:15" ht="18.75" x14ac:dyDescent="0.3">
      <c r="A12" s="11"/>
      <c r="B12" s="12"/>
      <c r="C12" s="42"/>
      <c r="D12" s="43" t="str" cm="1">
        <f t="array" ref="D12:D17">_xlfn.BYROW(_xlfn._xlws.FILTER(Tableau2[Objet],Tableau2[necessite une Reponse
Oui / Non]="oui"),_xlfn.LAMBDA(_xlpm.x,IF(AND(LEFT(_xlpm.x,2)="NS",ISNUMBER(_xlfn.TEXTAFTER(_xlpm.x,"NS")*1)),_xlpm.x&amp;"_reserves",_xlpm.x&amp;"_Reponse")))</f>
        <v>NS 311_reserves</v>
      </c>
      <c r="E12" s="41"/>
      <c r="F12" s="41"/>
      <c r="H12" s="8"/>
      <c r="L12"/>
      <c r="M12"/>
      <c r="N12"/>
      <c r="O12"/>
    </row>
    <row r="13" spans="1:15" x14ac:dyDescent="0.25">
      <c r="A13" s="11"/>
      <c r="B13" s="12"/>
      <c r="C13" s="12"/>
      <c r="D13" t="str">
        <v>NS 313_reserves</v>
      </c>
      <c r="E13" s="5"/>
      <c r="H13" s="8"/>
      <c r="L13"/>
      <c r="M13"/>
      <c r="N13"/>
      <c r="O13"/>
    </row>
    <row r="14" spans="1:15" x14ac:dyDescent="0.25">
      <c r="A14" s="11"/>
      <c r="B14" s="12"/>
      <c r="C14" s="12"/>
      <c r="D14" s="12" t="str">
        <v>Reponse audit recalage_Reponse</v>
      </c>
      <c r="E14" s="12"/>
      <c r="H14" s="8"/>
    </row>
    <row r="15" spans="1:15" ht="18.75" x14ac:dyDescent="0.25">
      <c r="A15" s="11"/>
      <c r="B15" s="44" t="s">
        <v>29</v>
      </c>
      <c r="C15" s="12"/>
      <c r="D15" s="12" t="str">
        <v>Resiliation de bail_Reponse</v>
      </c>
      <c r="H15" s="8"/>
    </row>
    <row r="16" spans="1:15" x14ac:dyDescent="0.25">
      <c r="A16" s="11"/>
      <c r="B16" s="12"/>
      <c r="C16" s="12"/>
      <c r="D16" s="12" t="str">
        <v>NS 316_reserves</v>
      </c>
      <c r="E16" s="12"/>
      <c r="H16" s="8"/>
    </row>
    <row r="17" spans="1:8" x14ac:dyDescent="0.25">
      <c r="A17" s="11"/>
      <c r="B17" s="12"/>
      <c r="C17" s="12"/>
      <c r="D17" s="12" t="str">
        <v>NS 322_reserves</v>
      </c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E19" s="12"/>
    </row>
    <row r="20" spans="1:8" ht="18.75" x14ac:dyDescent="0.3">
      <c r="A20" s="11"/>
      <c r="B20" s="12"/>
      <c r="C20" s="12"/>
      <c r="D20" s="43" t="str" cm="1">
        <f t="array" ref="D20">IFERROR(
IF(
AND(
LEFT(INDEX('Courrier arrivé'!C:C,_xlfn.AGGREGATE(15,6,ROW(Tableau2[Objet])/(Tableau2[necessite une Reponse
Oui / Non]="oui"),ROW(A1))),2)="NS",
ISNUMBER(MID(INDEX('Courrier arrivé'!C:C,_xlfn.AGGREGATE(15,6,ROW(Tableau2[Objet])/(Tableau2[necessite une Reponse
Oui / Non]="oui"),ROW(A1))),3,9^9)*1)
),
INDEX('Courrier arrivé'!C:C,_xlfn.AGGREGATE(15,6,ROW(Tableau2[Objet])/(Tableau2[necessite une Reponse
Oui / Non]="oui"),ROW(A1)))&amp;"_Reserves",
INDEX('Courrier arrivé'!C:C,_xlfn.AGGREGATE(15,6,ROW(Tableau2[Objet])/(Tableau2[necessite une Reponse
Oui / Non]="oui"),ROW(A1)))&amp;"_Reponse"),
"")</f>
        <v>NS 311_Reserves</v>
      </c>
      <c r="E20" s="12"/>
    </row>
    <row r="21" spans="1:8" x14ac:dyDescent="0.25">
      <c r="A21" s="11"/>
      <c r="B21" s="12"/>
      <c r="C21" s="12"/>
      <c r="D21" t="str" cm="1">
        <f t="array" ref="D21">IFERROR(
IF(
AND(
LEFT(INDEX('Courrier arrivé'!C:C,_xlfn.AGGREGATE(15,6,ROW(Tableau2[Objet])/(Tableau2[necessite une Reponse
Oui / Non]="oui"),ROW(A2))),2)="NS",
ISNUMBER(MID(INDEX('Courrier arrivé'!C:C,_xlfn.AGGREGATE(15,6,ROW(Tableau2[Objet])/(Tableau2[necessite une Reponse
Oui / Non]="oui"),ROW(A2))),3,9^9)*1)
),
INDEX('Courrier arrivé'!C:C,_xlfn.AGGREGATE(15,6,ROW(Tableau2[Objet])/(Tableau2[necessite une Reponse
Oui / Non]="oui"),ROW(A2)))&amp;"_Reserves",
INDEX('Courrier arrivé'!C:C,_xlfn.AGGREGATE(15,6,ROW(Tableau2[Objet])/(Tableau2[necessite une Reponse
Oui / Non]="oui"),ROW(A2)))&amp;"_Reponse"),
"")</f>
        <v>NS 313_Reserves</v>
      </c>
      <c r="E21" s="12"/>
    </row>
    <row r="22" spans="1:8" ht="18.75" x14ac:dyDescent="0.25">
      <c r="A22" s="11"/>
      <c r="B22" s="44" t="s">
        <v>28</v>
      </c>
      <c r="C22" s="12"/>
      <c r="D22" t="str" cm="1">
        <f t="array" ref="D22">IFERROR(
IF(
AND(
LEFT(INDEX('Courrier arrivé'!C:C,_xlfn.AGGREGATE(15,6,ROW(Tableau2[Objet])/(Tableau2[necessite une Reponse
Oui / Non]="oui"),ROW(A3))),2)="NS",
ISNUMBER(MID(INDEX('Courrier arrivé'!C:C,_xlfn.AGGREGATE(15,6,ROW(Tableau2[Objet])/(Tableau2[necessite une Reponse
Oui / Non]="oui"),ROW(A3))),3,9^9)*1)
),
INDEX('Courrier arrivé'!C:C,_xlfn.AGGREGATE(15,6,ROW(Tableau2[Objet])/(Tableau2[necessite une Reponse
Oui / Non]="oui"),ROW(A3)))&amp;"_Reserves",
INDEX('Courrier arrivé'!C:C,_xlfn.AGGREGATE(15,6,ROW(Tableau2[Objet])/(Tableau2[necessite une Reponse
Oui / Non]="oui"),ROW(A3)))&amp;"_Reponse"),
"")</f>
        <v>Reponse audit recalage_Reponse</v>
      </c>
      <c r="E22" s="12"/>
    </row>
    <row r="23" spans="1:8" x14ac:dyDescent="0.25">
      <c r="A23" s="11"/>
      <c r="B23" s="12"/>
      <c r="C23" s="12"/>
      <c r="D23" t="str" cm="1">
        <f t="array" ref="D23">IFERROR(
IF(
AND(
LEFT(INDEX('Courrier arrivé'!C:C,_xlfn.AGGREGATE(15,6,ROW(Tableau2[Objet])/(Tableau2[necessite une Reponse
Oui / Non]="oui"),ROW(A4))),2)="NS",
ISNUMBER(MID(INDEX('Courrier arrivé'!C:C,_xlfn.AGGREGATE(15,6,ROW(Tableau2[Objet])/(Tableau2[necessite une Reponse
Oui / Non]="oui"),ROW(A4))),3,9^9)*1)
),
INDEX('Courrier arrivé'!C:C,_xlfn.AGGREGATE(15,6,ROW(Tableau2[Objet])/(Tableau2[necessite une Reponse
Oui / Non]="oui"),ROW(A4)))&amp;"_Reserves",
INDEX('Courrier arrivé'!C:C,_xlfn.AGGREGATE(15,6,ROW(Tableau2[Objet])/(Tableau2[necessite une Reponse
Oui / Non]="oui"),ROW(A4)))&amp;"_Reponse"),
"")</f>
        <v>Resiliation de bail_Reponse</v>
      </c>
      <c r="E23" s="12"/>
    </row>
    <row r="24" spans="1:8" x14ac:dyDescent="0.25">
      <c r="A24" s="11"/>
      <c r="B24" s="12"/>
      <c r="C24" s="12"/>
      <c r="D24" t="str" cm="1">
        <f t="array" ref="D24">IFERROR(
IF(
AND(
LEFT(INDEX('Courrier arrivé'!C:C,_xlfn.AGGREGATE(15,6,ROW(Tableau2[Objet])/(Tableau2[necessite une Reponse
Oui / Non]="oui"),ROW(A5))),2)="NS",
ISNUMBER(MID(INDEX('Courrier arrivé'!C:C,_xlfn.AGGREGATE(15,6,ROW(Tableau2[Objet])/(Tableau2[necessite une Reponse
Oui / Non]="oui"),ROW(A5))),3,9^9)*1)
),
INDEX('Courrier arrivé'!C:C,_xlfn.AGGREGATE(15,6,ROW(Tableau2[Objet])/(Tableau2[necessite une Reponse
Oui / Non]="oui"),ROW(A5)))&amp;"_Reserves",
INDEX('Courrier arrivé'!C:C,_xlfn.AGGREGATE(15,6,ROW(Tableau2[Objet])/(Tableau2[necessite une Reponse
Oui / Non]="oui"),ROW(A5)))&amp;"_Reponse"),
"")</f>
        <v>NS 316_Reserves</v>
      </c>
      <c r="E24" s="12"/>
    </row>
    <row r="25" spans="1:8" x14ac:dyDescent="0.25">
      <c r="A25" s="11"/>
      <c r="B25" s="12"/>
      <c r="C25" s="12"/>
      <c r="D25" t="str" cm="1">
        <f t="array" ref="D25">IFERROR(
IF(
AND(
LEFT(INDEX('Courrier arrivé'!C:C,_xlfn.AGGREGATE(15,6,ROW(Tableau2[Objet])/(Tableau2[necessite une Reponse
Oui / Non]="oui"),ROW(A6))),2)="NS",
ISNUMBER(MID(INDEX('Courrier arrivé'!C:C,_xlfn.AGGREGATE(15,6,ROW(Tableau2[Objet])/(Tableau2[necessite une Reponse
Oui / Non]="oui"),ROW(A6))),3,9^9)*1)
),
INDEX('Courrier arrivé'!C:C,_xlfn.AGGREGATE(15,6,ROW(Tableau2[Objet])/(Tableau2[necessite une Reponse
Oui / Non]="oui"),ROW(A6)))&amp;"_Reserves",
INDEX('Courrier arrivé'!C:C,_xlfn.AGGREGATE(15,6,ROW(Tableau2[Objet])/(Tableau2[necessite une Reponse
Oui / Non]="oui"),ROW(A6)))&amp;"_Reponse"),
"")</f>
        <v>NS 322_Reserves</v>
      </c>
      <c r="E25" s="12"/>
    </row>
    <row r="26" spans="1:8" ht="18.75" x14ac:dyDescent="0.3">
      <c r="A26" s="11"/>
      <c r="B26" s="12"/>
      <c r="C26" s="12"/>
      <c r="D26" s="45" t="str" cm="1">
        <f t="array" ref="D26">IFERROR(
IF(
AND(
LEFT(INDEX('Courrier arrivé'!C:C,_xlfn.AGGREGATE(15,6,ROW(Tableau2[Objet])/(Tableau2[necessite une Reponse
Oui / Non]="oui"),ROW(A7))),2)="NS",
ISNUMBER(MID(INDEX('Courrier arrivé'!C:C,_xlfn.AGGREGATE(15,6,ROW(Tableau2[Objet])/(Tableau2[necessite une Reponse
Oui / Non]="oui"),ROW(A7))),3,9^9)*1)
),
INDEX('Courrier arrivé'!C:C,_xlfn.AGGREGATE(15,6,ROW(Tableau2[Objet])/(Tableau2[necessite une Reponse
Oui / Non]="oui"),ROW(A7)))&amp;"_Reserves",
INDEX('Courrier arrivé'!C:C,_xlfn.AGGREGATE(15,6,ROW(Tableau2[Objet])/(Tableau2[necessite une Reponse
Oui / Non]="oui"),ROW(A7)))&amp;"_Reponse"),
"")</f>
        <v/>
      </c>
      <c r="E26" s="12"/>
    </row>
    <row r="27" spans="1:8" ht="18.75" x14ac:dyDescent="0.3">
      <c r="A27" s="11"/>
      <c r="B27" s="12"/>
      <c r="C27" s="12"/>
      <c r="D27" s="45" t="str" cm="1">
        <f t="array" ref="D27">IFERROR(
IF(
AND(
LEFT(INDEX('Courrier arrivé'!C:C,_xlfn.AGGREGATE(15,6,ROW(Tableau2[Objet])/(Tableau2[necessite une Reponse
Oui / Non]="oui"),ROW(A8))),2)="NS",
ISNUMBER(MID(INDEX('Courrier arrivé'!C:C,_xlfn.AGGREGATE(15,6,ROW(Tableau2[Objet])/(Tableau2[necessite une Reponse
Oui / Non]="oui"),ROW(A8))),3,9^9)*1)
),
INDEX('Courrier arrivé'!C:C,_xlfn.AGGREGATE(15,6,ROW(Tableau2[Objet])/(Tableau2[necessite une Reponse
Oui / Non]="oui"),ROW(A8)))&amp;"_Reserves",
INDEX('Courrier arrivé'!C:C,_xlfn.AGGREGATE(15,6,ROW(Tableau2[Objet])/(Tableau2[necessite une Reponse
Oui / Non]="oui"),ROW(A8)))&amp;"_Reponse"),
"")</f>
        <v/>
      </c>
      <c r="E27" s="12"/>
    </row>
    <row r="28" spans="1:8" ht="18.75" x14ac:dyDescent="0.3">
      <c r="A28" s="11"/>
      <c r="B28" s="12"/>
      <c r="C28" s="12"/>
      <c r="D28" s="45" t="str" cm="1">
        <f t="array" ref="D28">IFERROR(
IF(
AND(
LEFT(INDEX('Courrier arrivé'!C:C,_xlfn.AGGREGATE(15,6,ROW(Tableau2[Objet])/(Tableau2[necessite une Reponse
Oui / Non]="oui"),ROW(A9))),2)="NS",
ISNUMBER(MID(INDEX('Courrier arrivé'!C:C,_xlfn.AGGREGATE(15,6,ROW(Tableau2[Objet])/(Tableau2[necessite une Reponse
Oui / Non]="oui"),ROW(A9))),3,9^9)*1)
),
INDEX('Courrier arrivé'!C:C,_xlfn.AGGREGATE(15,6,ROW(Tableau2[Objet])/(Tableau2[necessite une Reponse
Oui / Non]="oui"),ROW(A9)))&amp;"_Reserves",
INDEX('Courrier arrivé'!C:C,_xlfn.AGGREGATE(15,6,ROW(Tableau2[Objet])/(Tableau2[necessite une Reponse
Oui / Non]="oui"),ROW(A9)))&amp;"_Reponse"),
"")</f>
        <v/>
      </c>
      <c r="E28" s="12"/>
    </row>
    <row r="29" spans="1:8" ht="18.75" x14ac:dyDescent="0.3">
      <c r="A29" s="11"/>
      <c r="B29" s="12"/>
      <c r="C29" s="12"/>
      <c r="D29" s="45" t="str" cm="1">
        <f t="array" ref="D29">IFERROR(
IF(
AND(
LEFT(INDEX('Courrier arrivé'!C:C,_xlfn.AGGREGATE(15,6,ROW(Tableau2[Objet])/(Tableau2[necessite une Reponse
Oui / Non]="oui"),ROW(A10))),2)="NS",
ISNUMBER(MID(INDEX('Courrier arrivé'!C:C,_xlfn.AGGREGATE(15,6,ROW(Tableau2[Objet])/(Tableau2[necessite une Reponse
Oui / Non]="oui"),ROW(A10))),3,9^9)*1)
),
INDEX('Courrier arrivé'!C:C,_xlfn.AGGREGATE(15,6,ROW(Tableau2[Objet])/(Tableau2[necessite une Reponse
Oui / Non]="oui"),ROW(A10)))&amp;"_Reserves",
INDEX('Courrier arrivé'!C:C,_xlfn.AGGREGATE(15,6,ROW(Tableau2[Objet])/(Tableau2[necessite une Reponse
Oui / Non]="oui"),ROW(A10)))&amp;"_Reponse"),
"")</f>
        <v/>
      </c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E531" s="12"/>
    </row>
    <row r="532" spans="1:5" x14ac:dyDescent="0.25">
      <c r="A532" s="11"/>
      <c r="B532" s="12"/>
      <c r="C532" s="12"/>
      <c r="E532" s="12"/>
    </row>
    <row r="533" spans="1:5" x14ac:dyDescent="0.25">
      <c r="A533" s="11"/>
      <c r="B533" s="12"/>
      <c r="C533" s="12"/>
      <c r="E533" s="12"/>
    </row>
    <row r="534" spans="1:5" x14ac:dyDescent="0.25">
      <c r="A534" s="11"/>
      <c r="B534" s="12"/>
      <c r="C534" s="12"/>
      <c r="E534" s="12"/>
    </row>
    <row r="535" spans="1:5" x14ac:dyDescent="0.25">
      <c r="A535" s="11"/>
      <c r="B535" s="12"/>
      <c r="C535" s="12"/>
      <c r="E535" s="12"/>
    </row>
    <row r="536" spans="1:5" x14ac:dyDescent="0.25">
      <c r="A536" s="11"/>
      <c r="B536" s="12"/>
      <c r="C536" s="12"/>
      <c r="E536" s="12"/>
    </row>
    <row r="537" spans="1:5" x14ac:dyDescent="0.25">
      <c r="A537" s="11"/>
      <c r="B537" s="12"/>
      <c r="C537" s="12"/>
      <c r="E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sheetPr codeName="Feuil3"/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46" t="s">
        <v>13</v>
      </c>
      <c r="C3" s="47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Props1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2024-09-06T13:34:32Z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