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1aout2017\GROUPaout16\Autres Ex et PP\"/>
    </mc:Choice>
  </mc:AlternateContent>
  <xr:revisionPtr revIDLastSave="0" documentId="8_{ADEC0F76-991B-465F-8E44-E3D989A59BFA}" xr6:coauthVersionLast="47" xr6:coauthVersionMax="47" xr10:uidLastSave="{00000000-0000-0000-0000-000000000000}"/>
  <bookViews>
    <workbookView xWindow="-120" yWindow="-120" windowWidth="29040" windowHeight="15840" xr2:uid="{4B4FD439-E780-41F6-8B25-3D4D12BA78F4}"/>
  </bookViews>
  <sheets>
    <sheet name="FORMULE 5" sheetId="1" r:id="rId1"/>
  </sheets>
  <definedNames>
    <definedName name="_xlnm.Print_Area" localSheetId="0">'FORMULE 5'!$L$1:$AK$30</definedName>
  </definedNames>
  <calcPr calcId="191029" iterate="1" iterateCount="1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 i="1" l="1"/>
  <c r="AK4" i="1"/>
  <c r="AK5" i="1"/>
  <c r="AK6" i="1"/>
  <c r="AK7" i="1"/>
  <c r="AK8" i="1"/>
  <c r="AK9" i="1"/>
  <c r="AK10" i="1"/>
  <c r="AK11" i="1"/>
  <c r="AK12" i="1"/>
  <c r="AK13" i="1"/>
  <c r="AK14" i="1"/>
  <c r="AK15" i="1"/>
  <c r="AK16" i="1"/>
  <c r="AK17" i="1"/>
  <c r="AK18" i="1"/>
  <c r="AK19" i="1"/>
  <c r="AK20" i="1"/>
  <c r="AK21" i="1"/>
  <c r="AK22" i="1"/>
  <c r="AK23" i="1"/>
  <c r="AK24" i="1"/>
  <c r="AK25" i="1"/>
  <c r="AK26" i="1"/>
  <c r="AK27" i="1"/>
  <c r="AK28" i="1"/>
  <c r="AK29" i="1"/>
  <c r="AK30" i="1"/>
  <c r="AK2" i="1"/>
  <c r="AG2" i="1"/>
  <c r="AJ3"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2" i="1"/>
  <c r="AF3" i="1"/>
  <c r="AF4" i="1"/>
  <c r="AG4" i="1" s="1"/>
  <c r="AF5" i="1"/>
  <c r="AG5" i="1" s="1"/>
  <c r="AF6" i="1"/>
  <c r="AG6" i="1" s="1"/>
  <c r="AF7" i="1"/>
  <c r="AF8" i="1"/>
  <c r="AF9" i="1"/>
  <c r="AG9" i="1" s="1"/>
  <c r="AF10" i="1"/>
  <c r="AG10" i="1" s="1"/>
  <c r="AF11" i="1"/>
  <c r="AF12" i="1"/>
  <c r="AF13" i="1"/>
  <c r="AF14" i="1"/>
  <c r="AG14" i="1" s="1"/>
  <c r="AF15" i="1"/>
  <c r="AF16" i="1"/>
  <c r="AF17" i="1"/>
  <c r="AG17" i="1" s="1"/>
  <c r="AF18" i="1"/>
  <c r="AG18" i="1" s="1"/>
  <c r="AF19" i="1"/>
  <c r="AF20" i="1"/>
  <c r="AF21" i="1"/>
  <c r="AF22" i="1"/>
  <c r="AF23" i="1"/>
  <c r="AF24" i="1"/>
  <c r="AF25" i="1"/>
  <c r="AF26" i="1"/>
  <c r="AG26" i="1" s="1"/>
  <c r="AF27" i="1"/>
  <c r="AF28" i="1"/>
  <c r="AF29" i="1"/>
  <c r="AG29" i="1" s="1"/>
  <c r="AF30" i="1"/>
  <c r="AG30" i="1" s="1"/>
  <c r="AF2" i="1"/>
  <c r="AG27" i="1"/>
  <c r="AG25" i="1"/>
  <c r="AG23" i="1"/>
  <c r="AG19" i="1"/>
  <c r="AG16" i="1"/>
  <c r="AG15" i="1"/>
  <c r="AG12" i="1"/>
  <c r="AG11" i="1"/>
  <c r="AG8" i="1"/>
  <c r="AG3" i="1"/>
  <c r="AH30" i="1"/>
  <c r="AH29" i="1"/>
  <c r="AH28" i="1"/>
  <c r="AI28" i="1" s="1"/>
  <c r="AH27" i="1"/>
  <c r="AH26" i="1"/>
  <c r="AH25" i="1"/>
  <c r="AH24" i="1"/>
  <c r="AH23" i="1"/>
  <c r="AI23" i="1" s="1"/>
  <c r="AH22" i="1"/>
  <c r="AH21" i="1"/>
  <c r="AH20" i="1"/>
  <c r="AI20" i="1" s="1"/>
  <c r="AH19" i="1"/>
  <c r="AH18" i="1"/>
  <c r="AH17" i="1"/>
  <c r="AH16" i="1"/>
  <c r="AH15" i="1"/>
  <c r="AI15" i="1" s="1"/>
  <c r="AH14" i="1"/>
  <c r="AH13" i="1"/>
  <c r="AH12" i="1"/>
  <c r="AI12" i="1" s="1"/>
  <c r="AH11" i="1"/>
  <c r="AH10" i="1"/>
  <c r="AH9" i="1"/>
  <c r="AH8" i="1"/>
  <c r="AH7" i="1"/>
  <c r="AI7" i="1" s="1"/>
  <c r="AH6" i="1"/>
  <c r="AH5" i="1"/>
  <c r="AH4" i="1"/>
  <c r="AI4" i="1" s="1"/>
  <c r="AH3" i="1"/>
  <c r="AH2" i="1"/>
  <c r="AI2" i="1" s="1"/>
  <c r="AG28" i="1"/>
  <c r="AG21" i="1"/>
  <c r="AG20" i="1"/>
  <c r="AG7" i="1"/>
  <c r="AG13" i="1"/>
  <c r="AG22" i="1"/>
  <c r="AI5" i="1"/>
  <c r="AI6" i="1"/>
  <c r="AI13" i="1"/>
  <c r="AI14" i="1"/>
  <c r="AI21" i="1"/>
  <c r="AI22" i="1"/>
  <c r="AI29" i="1"/>
  <c r="AI30" i="1"/>
  <c r="AI9" i="1"/>
  <c r="AI10" i="1"/>
  <c r="AI17" i="1"/>
  <c r="AI18" i="1"/>
  <c r="AI25" i="1"/>
  <c r="AI26" i="1"/>
  <c r="AI3" i="1"/>
  <c r="AI8" i="1"/>
  <c r="AI11" i="1"/>
  <c r="AI16" i="1"/>
  <c r="AI19" i="1"/>
  <c r="AI24" i="1"/>
  <c r="AI27" i="1"/>
  <c r="AG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JPS</author>
  </authors>
  <commentList>
    <comment ref="AH20" authorId="0" shapeId="0" xr:uid="{FBD1B1FE-3C06-4CD8-90D8-55E38F6B13F5}">
      <text>
        <r>
          <rPr>
            <b/>
            <sz val="9"/>
            <color indexed="81"/>
            <rFont val="Tahoma"/>
            <family val="2"/>
          </rPr>
          <t>CELA DEVRAIT METTRE UN VIDE …mais "AMAZON MRKTPLC" contient aussi 14 caractères ,,,</t>
        </r>
        <r>
          <rPr>
            <sz val="9"/>
            <color indexed="81"/>
            <rFont val="Tahoma"/>
            <family val="2"/>
          </rPr>
          <t xml:space="preserve">
</t>
        </r>
        <r>
          <rPr>
            <b/>
            <sz val="9"/>
            <color indexed="81"/>
            <rFont val="Tahoma"/>
            <family val="2"/>
          </rPr>
          <t>Il faudrait ajouter une autre condition basée sur le nom "ATOS WORLDLINE"
Cela pose un petit problème car dans l'autre colonne le nom est quasi similaire "WORLDLINE" !!!
En faisant une condition basée sur la nom, je me retrouve avec des valeurs dans les 2 colonnes !!!</t>
        </r>
      </text>
    </comment>
    <comment ref="AI20" authorId="0" shapeId="0" xr:uid="{708CB905-6AD6-4643-91C7-32DE6AAED101}">
      <text>
        <r>
          <rPr>
            <b/>
            <sz val="9"/>
            <color indexed="81"/>
            <rFont val="Tahoma"/>
            <family val="2"/>
          </rPr>
          <t>CELA DEVRAIT METTRE UN VIDE …mais "AMAZON MRKTPLC" contient aussi 14 caractères ,,,</t>
        </r>
        <r>
          <rPr>
            <sz val="9"/>
            <color indexed="81"/>
            <rFont val="Tahoma"/>
            <family val="2"/>
          </rPr>
          <t xml:space="preserve">
</t>
        </r>
        <r>
          <rPr>
            <b/>
            <sz val="9"/>
            <color indexed="81"/>
            <rFont val="Tahoma"/>
            <family val="2"/>
          </rPr>
          <t>Il faudrait ajouter une autre condition basée sur le nom "ATOS WORLDLINE"
Cela pose un petit problème car dans l'autre colonne le nom est quasi similaire "WORLDLINE" !!!
En faisant une condition basée sur la nom, je me retrouve avec des valeurs dans les 2 colonnes !!!</t>
        </r>
      </text>
    </comment>
    <comment ref="AH29" authorId="0" shapeId="0" xr:uid="{63BC25F6-2260-4F0E-ABA3-7F65F38BC3BC}">
      <text>
        <r>
          <rPr>
            <b/>
            <sz val="9"/>
            <color indexed="81"/>
            <rFont val="Tahoma"/>
            <family val="2"/>
          </rPr>
          <t>CELA DEVRAIT METTRE UN VIDE …mais "AMAZON MRKTPLC" contient aussi 14 caractères (comme ATOS WORLDLINE) ...</t>
        </r>
        <r>
          <rPr>
            <sz val="9"/>
            <color indexed="81"/>
            <rFont val="Tahoma"/>
            <family val="2"/>
          </rPr>
          <t xml:space="preserve">
</t>
        </r>
        <r>
          <rPr>
            <b/>
            <sz val="9"/>
            <color indexed="81"/>
            <rFont val="Tahoma"/>
            <family val="2"/>
          </rPr>
          <t>Il faudrait ajouter une autre condition basée sur le nom "ATOS WORLDLINE"
Cela pose un petit problème car dans l'autre colonne le nom est quasi similaire "WORLDLINE" !!!
En faisant une condition basée sur la nom, je me retrouve avec des valeurs dans les 2 colonnes !!!</t>
        </r>
      </text>
    </comment>
    <comment ref="AI29" authorId="0" shapeId="0" xr:uid="{C82AC9BA-68A9-4196-86FA-E25D1AE6F94A}">
      <text>
        <r>
          <rPr>
            <b/>
            <sz val="9"/>
            <color indexed="81"/>
            <rFont val="Tahoma"/>
            <family val="2"/>
          </rPr>
          <t>CELA DEVRAIT METTRE UN VIDE …mais "AMAZON MRKTPLC" contient aussi 14 caractères (comme ATOS WORLDLINE) ...</t>
        </r>
        <r>
          <rPr>
            <sz val="9"/>
            <color indexed="81"/>
            <rFont val="Tahoma"/>
            <family val="2"/>
          </rPr>
          <t xml:space="preserve">
</t>
        </r>
        <r>
          <rPr>
            <b/>
            <sz val="9"/>
            <color indexed="81"/>
            <rFont val="Tahoma"/>
            <family val="2"/>
          </rPr>
          <t>Il faudrait ajouter une autre condition basée sur le nom "ATOS WORLDLINE"
Cela pose un petit problème car dans l'autre colonne le nom est quasi similaire "WORLDLINE" !!!
En faisant une condition basée sur la nom, je me retrouve avec des valeurs dans les 2 colonnes !!!</t>
        </r>
      </text>
    </comment>
    <comment ref="AJ30" authorId="0" shapeId="0" xr:uid="{35FB89F3-0A04-442B-BD85-8AACE3D4764A}">
      <text>
        <r>
          <rPr>
            <b/>
            <sz val="9"/>
            <color indexed="81"/>
            <rFont val="Tahoma"/>
            <family val="2"/>
          </rPr>
          <t xml:space="preserve"> "TVA RECETTES NAMUR" contient aussi 18 caractères ... (comme AXEPTA BNP PARIBAS)</t>
        </r>
        <r>
          <rPr>
            <sz val="9"/>
            <color indexed="81"/>
            <rFont val="Tahoma"/>
            <family val="2"/>
          </rPr>
          <t xml:space="preserve">
</t>
        </r>
        <r>
          <rPr>
            <b/>
            <sz val="9"/>
            <color indexed="81"/>
            <rFont val="Tahoma"/>
            <family val="2"/>
          </rPr>
          <t xml:space="preserve">Il faudrait ajouter une autre condition basée sur le nom "AXEPTA BNP PARIBAS".
</t>
        </r>
      </text>
    </comment>
    <comment ref="AK30" authorId="0" shapeId="0" xr:uid="{B3B13101-D85A-43A2-A4DC-C0D3FEC6D2B0}">
      <text>
        <r>
          <rPr>
            <b/>
            <sz val="9"/>
            <color indexed="81"/>
            <rFont val="Tahoma"/>
            <family val="2"/>
          </rPr>
          <t xml:space="preserve"> "TVA RECETTES NAMUR" contient aussi 18 caractères ... (comme AXEPTA BNP PARIBAS)</t>
        </r>
        <r>
          <rPr>
            <sz val="9"/>
            <color indexed="81"/>
            <rFont val="Tahoma"/>
            <family val="2"/>
          </rPr>
          <t xml:space="preserve">
</t>
        </r>
        <r>
          <rPr>
            <b/>
            <sz val="9"/>
            <color indexed="81"/>
            <rFont val="Tahoma"/>
            <family val="2"/>
          </rPr>
          <t xml:space="preserve">Il faudrait ajouter une autre condition basée sur le nom "AXEPTA BNP PARIBAS".
</t>
        </r>
      </text>
    </comment>
  </commentList>
</comments>
</file>

<file path=xl/sharedStrings.xml><?xml version="1.0" encoding="utf-8"?>
<sst xmlns="http://schemas.openxmlformats.org/spreadsheetml/2006/main" count="236" uniqueCount="100">
  <si>
    <t>Compte</t>
  </si>
  <si>
    <t>Date de comptabilisation</t>
  </si>
  <si>
    <t>Numéro d'extrait</t>
  </si>
  <si>
    <t>Numéro de transaction</t>
  </si>
  <si>
    <t>Compte contrepartie</t>
  </si>
  <si>
    <t>Nom contrepartie contient</t>
  </si>
  <si>
    <t>Rue et numéro</t>
  </si>
  <si>
    <t>Code postal et localité</t>
  </si>
  <si>
    <t>Transaction</t>
  </si>
  <si>
    <t>Date valeur</t>
  </si>
  <si>
    <t>Montant</t>
  </si>
  <si>
    <t>Devise</t>
  </si>
  <si>
    <t>BIC</t>
  </si>
  <si>
    <t>Code pays</t>
  </si>
  <si>
    <t>Communications</t>
  </si>
  <si>
    <t>DATE</t>
  </si>
  <si>
    <t>WORLDLINE</t>
  </si>
  <si>
    <t>ATOS  WORLDLINE</t>
  </si>
  <si>
    <t>AXEPTA BNP Paribas</t>
  </si>
  <si>
    <t>BE83 0682 2344 8015</t>
  </si>
  <si>
    <t>666-0000000-79</t>
  </si>
  <si>
    <t>ATOS WORLDLINE</t>
  </si>
  <si>
    <t>VOTRE RECETTE BANCONTACT DU 02/07/2024 POUR LE         TERMINAL 141497 , LA PERIODE TERMINAL 484 , LE NUMERO  66659 , LA REFERENCE N/A MYRTILLE NEW CON NIVELLES     REF. : 0825572297322 VAL. 02-07</t>
  </si>
  <si>
    <t>EUR</t>
  </si>
  <si>
    <t>BSYSBEB1</t>
  </si>
  <si>
    <t>02/07 REF 666141497 PERIODE 484 NR 6659 - N/A              MYRTILLE NEW CON  NIVELLES</t>
  </si>
  <si>
    <t>VOTRE RECETTE BANCONTACT DU 02/07/2024 POUR LE         TERMINAL 141497 , LA PERIODE TERMINAL 484 , LE NUMERO  62208 , LA REFERENCE N/A MYRTILLE NEW CON NIVELLES     REF. : 0825572288199 VAL. 02-07</t>
  </si>
  <si>
    <t>02/07 REF 666141497 PERIODE 484 NR 2208 - N/A              MYRTILLE NEW CON  NIVELLES</t>
  </si>
  <si>
    <t>VOTRE RECETTE BANCONTACT DU 02/07/2024 POUR LE         TERMINAL 141497 , LA PERIODE TERMINAL 484 , LE NUMERO  05676 , LA REFERENCE N/A MYRTILLE NEW CON NIVELLES     REF. : 0825572264794 VAL. 02-07</t>
  </si>
  <si>
    <t>02/07 REF 666141497 PERIODE 484 NR 5676 - N/A              MYRTILLE NEW CON  NIVELLES</t>
  </si>
  <si>
    <t>BE46 0689 4307 3736</t>
  </si>
  <si>
    <t>MEGA</t>
  </si>
  <si>
    <t>VIREMENT BELFIUS DIRECT NET VERS MEGA - FA 1241013154  REF. : 0901828472154 VAL. 02-07</t>
  </si>
  <si>
    <t>GKCCBEBB</t>
  </si>
  <si>
    <t>FA 1241013154</t>
  </si>
  <si>
    <t>BE90 0682 5096 8632</t>
  </si>
  <si>
    <t>UCM SECRETARIAT SOCIAL</t>
  </si>
  <si>
    <t>VIREMENT BELFIUS DIRECT NET VERS BE90 0682 5096 8632   UCM SECRETARIAT SOCIAL +++200/4417/50802+++            REF. : 0901876972130 VAL. 02-07</t>
  </si>
  <si>
    <t>+++200/4417/50802+++</t>
  </si>
  <si>
    <t>VIREMENT BELFIUS DIRECT NET VERS BE90 0682 5096 8632   UCM SECRETARIAT SOCIAL +++199/3601/30878+++            REF. : 0901840172171 VAL. 02-07</t>
  </si>
  <si>
    <t>+++199/3601/30878+++</t>
  </si>
  <si>
    <t>BE79 0018 6893 1433</t>
  </si>
  <si>
    <t>Axepta BNP Paribas</t>
  </si>
  <si>
    <t>Warandeberg 3</t>
  </si>
  <si>
    <t>1000 BRUSSEL</t>
  </si>
  <si>
    <t>VERSEMENT DE BE79 0018 6893 1433 Axepta BNP Paribas    0719319138 ALL / 26.00/NR.0010030072/KOM. 0.13/        DAT.01.07.2024/EQUINOXE S. A /Nivelles REF. :          202407010030072 VERS BE83 0682 2344 8015 EQUINOXE S. A REF. : 106460157 VAL. 02-07</t>
  </si>
  <si>
    <t>GEBABEBB</t>
  </si>
  <si>
    <t>BE</t>
  </si>
  <si>
    <t>ALL  /     26.00/NR.0010030072/KOM.     0.13/DAT.01.07.2024/EQUINOXE S.A        /Nivelles</t>
  </si>
  <si>
    <t>666-0000004-83</t>
  </si>
  <si>
    <t>VOS RECETTES: R:3-82207359/082 DM 12533659 REM:0000587 BRT:0000025,00EUR C:00000,00 28/06                     REF. : 0825572172429 VAL. 02-07</t>
  </si>
  <si>
    <t>R:3-82207359/082 DM 12533659 REM:0000587             BRT:0000025,00EUR C:00000,00                    28/06</t>
  </si>
  <si>
    <t>VOS RECETTES: R:3-82207359/085 DM 12533659 REM:0000588 BRT:0000030,00EUR C:00000,00 29/06                     REF. : 0825572159854 VAL. 02-07</t>
  </si>
  <si>
    <t>R:3-82207359/085 DM 12533659 REM:0000588             BRT:0000030,00EUR C:00000,00                    29/06</t>
  </si>
  <si>
    <t>VOTRE RECETTE BANCONTACT DU 01/07/2024 POUR LE         TERMINAL 141497 , LA PERIODE TERMINAL 483 , LE NUMERO  50480 , LA REFERENCE N/A MYRTILLE NEW CON NIVELLES     REF. : 0825572090209 VAL. 01-07</t>
  </si>
  <si>
    <t>01/07 REF 666141497 PERIODE 483 NR 0480 - N/A              MYRTILLE NEW CON  NIVELLES</t>
  </si>
  <si>
    <t>VOTRE RECETTE BANCONTACT DU 01/07/2024 POUR LE         TERMINAL 141497 , LA PERIODE TERMINAL 483 , LE NUMERO  70498 , LA REFERENCE N/A MYRTILLE NEW CON NIVELLES     REF. : 0825571646050 VAL. 01-07</t>
  </si>
  <si>
    <t>01/07 REF 666141497 PERIODE 483 NR 0498 - N/A              MYRTILLE NEW CON  NIVELLES</t>
  </si>
  <si>
    <t>VOS RECETTES: R:7-82207359/081 VD 12533659 REM:0000586 BRT:0000036,00EUR C:00000,00 27/06                     REF. : 0825571577095 VAL. 01-07</t>
  </si>
  <si>
    <t>R:7-82207359/081 VD 12533659 REM:0000586             BRT:0000036,00EUR C:00000,00                    27/06</t>
  </si>
  <si>
    <t>VOTRE RECETTE BANCONTACT DU 29/06/2024 POUR LE         TERMINAL 141497 , LA PERIODE TERMINAL 482 , LE NUMERO  82564 , LA REFERENCE N/A MYRTILLE NEW CON NIVELLES     REF. : 0825571343421 VAL. 29-06</t>
  </si>
  <si>
    <t>29/06 REF 666141497 PERIODE 482 NR 2564 - N/A              MYRTILLE NEW CON  NIVELLES</t>
  </si>
  <si>
    <t>VOTRE RECETTE BANCONTACT DU 29/06/2024 POUR LE         TERMINAL 141497 , LA PERIODE TERMINAL 482 , LE NUMERO  88349 , LA REFERENCE N/A MYRTILLE NEW CON NIVELLES     REF. : 0825571337454 VAL. 29-06</t>
  </si>
  <si>
    <t>29/06 REF 666141497 PERIODE 482 NR 8349 - N/A              MYRTILLE NEW CON  NIVELLES</t>
  </si>
  <si>
    <t>VOTRE RECETTE BANCONTACT DU 29/06/2024 POUR LE         TERMINAL 141497 , LA PERIODE TERMINAL 482 , LE NUMERO  56288 , LA REFERENCE N/A MYRTILLE NEW CON NIVELLES     REF. : 0825571331222 VAL. 29-06</t>
  </si>
  <si>
    <t>29/06 REF 666141497 PERIODE 482 NR 6288 - N/A              MYRTILLE NEW CON  NIVELLES</t>
  </si>
  <si>
    <t>VERSEMENT DE BE79 0018 6893 1433 Axepta BNP Paribas    0719319138 ALL / 903.00/NR.0090026589/KOM. 1.44/       DAT.29.06.2024/EQUINOXE S. A /Nivelles REF. :          202406290026589 VERS BE83 0682 2344 8015 EQUINOXE S. A REF. : 103647056 VAL. 01-07</t>
  </si>
  <si>
    <t>ALL  /    903.00/NR.0090026589/KOM.     1.44/DAT.29.06.2024/EQUINOXE S.A        /Nivelles</t>
  </si>
  <si>
    <t>VERSEMENT DE BE79 0018 6893 1433 Axepta BNP Paribas    0719319138 ALL / 367.00/NR.0080030481/KOM. 1.54/       DAT.28.06.2024/EQUINOXE S. A /Nivelles REF. :          202406280030481 VERS BE83 0682 2344 8015 EQUINOXE S. A REF. : 103645958 VAL. 01-07</t>
  </si>
  <si>
    <t>ALL  /    367.00/NR.0080030481/KOM.     1.54/DAT.28.06.2024/EQUINOXE S.A        /Nivelles</t>
  </si>
  <si>
    <t>PARKING STOCKEL SQUARE</t>
  </si>
  <si>
    <t>1150  BRUXELLES</t>
  </si>
  <si>
    <t>BANCONTACT ACHAT - PARKING STOCKEL SQUARE - 1150       BRUXELLES BE - 29/06/24 13:18 - CARTE 5255 06XX XXXX   7292 - GALERA Y CARMONA J                              REF. : 0053322651328 VAL. 29-06</t>
  </si>
  <si>
    <t>AMAZON MRKTPLC</t>
  </si>
  <si>
    <t>2338  LUXEMBOURG</t>
  </si>
  <si>
    <t>BANCONTACT ACHAT - AMAZON MRKTPLC - 2338 LUXEMBOURG LU - 29/06/24 10:22 - 501UYYZ AMAZON PAYMENTS EUROPE -    VIA INTERNET - CARTE 5255 06XX XXXX 3451 - Szava Jean  REF. : 037RIPEEU0000 VAL. 29-06</t>
  </si>
  <si>
    <t>RETIF BELGIUM  NV/SA</t>
  </si>
  <si>
    <t>1600  SINT-PIETERS-</t>
  </si>
  <si>
    <t>BANCONTACT ACHAT - RETIF BELGIUM NV/SA - 1600 SINT-    PIETERS- BE - 28/06/24 16:28 - CARTE 5255 06XX XXXX    7292 - GALERA Y CARMONA J                              REF. : 0049388081630 VAL. 28-06</t>
  </si>
  <si>
    <t>VOTRE RECETTE BANCONTACT DU 28/06/2024 POUR LE         TERMINAL 141497 , LA PERIODE TERMINAL 481 , LE NUMERO  36843 , LA REFERENCE N/A MYRTILLE NEW CON NIVELLES     REF. : 082556S273733 VAL. 28-06</t>
  </si>
  <si>
    <t>28/06 REF 666141497 PERIODE 481 NR 6843 - N/A              MYRTILLE NEW CON  NIVELLES</t>
  </si>
  <si>
    <t>VOTRE RECETTE BANCONTACT DU 28/06/2024 POUR LE         TERMINAL 141497 , LA PERIODE TERMINAL 481 , LE NUMERO  08720 , LA REFERENCE N/A MYRTILLE NEW CON NIVELLES     REF. : 082556S236951 VAL. 28-06</t>
  </si>
  <si>
    <t>28/06 REF 666141497 PERIODE 481 NR 8720 - N/A              MYRTILLE NEW CON  NIVELLES</t>
  </si>
  <si>
    <t>VOTRE RECETTE BANCONTACT DU 28/06/2024 POUR LE         TERMINAL 141497 , LA PERIODE TERMINAL 481 , LE NUMERO  84790 , LA REFERENCE N/A MYRTILLE NEW CON NIVELLES     REF. : 082556S235275 VAL. 28-06</t>
  </si>
  <si>
    <t>28/06 REF 666141497 PERIODE 481 NR 4790 - N/A              MYRTILLE NEW CON  NIVELLES</t>
  </si>
  <si>
    <t>GALAXIE SPRL</t>
  </si>
  <si>
    <t>1070  BRUXELLES</t>
  </si>
  <si>
    <t>BANCONTACT ACHAT - GALAXIE SPRL - 1070 BRUXELLES BE -  28/06/24 15:14 - CARTE 5255 06XX XXXX 7292 - GALERA Y  CARMONA J                                              REF. : 0043193511534 VAL. 28-06</t>
  </si>
  <si>
    <t>VERSEMENT DE BE79 0018 6893 1433 Axepta BNP Paribas    0719319138 ALL / 781.00/NR.0070030723/KOM. 3.68/       DAT.27.06.2024/EQUINOXE S. A /Nivelles REF. :          202406270030723 VERS BE83 0682 2344 8015 EQUINOXE S. A REF. : 101339481 VAL. 28-06</t>
  </si>
  <si>
    <t>ALL  /    781.00/NR.0070030723/KOM.     3.68/DAT.27.06.2024/EQUINOXE S.A        /Nivelles</t>
  </si>
  <si>
    <t>VOTRE RECETTE BANCONTACT DU 27/06/2024 POUR LE         TERMINAL 141497 , LA PERIODE TERMINAL 480 , LE NUMERO  97644 , LA REFERENCE N/A MYRTILLE NEW CON NIVELLES     REF. : 082556S084638 VAL. 27-06</t>
  </si>
  <si>
    <t>27/06 REF 666141497 PERIODE 480 NR 7644 - N/A              MYRTILLE NEW CON  NIVELLES</t>
  </si>
  <si>
    <t>VOTRE RECETTE BANCONTACT DU 27/06/2024 POUR LE         TERMINAL 141497 , LA PERIODE TERMINAL 480 , LE NUMERO  19377 , LA REFERENCE N/A MYRTILLE NEW CON NIVELLES     REF. : 082556R250565 VAL. 27-06</t>
  </si>
  <si>
    <t>27/06 REF 666141497 PERIODE 480 NR 9377 - N/A              MYRTILLE NEW CON  NIVELLES</t>
  </si>
  <si>
    <t>BANCONTACT ACHAT - AMAZON MRKTPLC - 2338 LUXEMBOURG LU - 27/06/24 12:04 - 50GHKTV AMAZON PAYMENTS EUROPE -    VIA INTERNET - CARTE 5255 06XX XXXX 3451 - Szava Jean  REF. : 037RIPEEU0000 VAL. 27-06</t>
  </si>
  <si>
    <t>BE42 6792 0034 9254</t>
  </si>
  <si>
    <t>TVA RECETTES NAMUR</t>
  </si>
  <si>
    <t>VIREMENT BELFIUS DIRECT NET VERS BE42 6792 0034 9254   TVA RECETTES NAMUR +++500/2819/59572+++                REF. : 090181566R061 VAL. 27-06</t>
  </si>
  <si>
    <t>PCHQBEBB</t>
  </si>
  <si>
    <t>+++500/2819/59572+++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</si>
</sst>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Aptos Narrow"/>
      <family val="2"/>
      <scheme val="minor"/>
    </font>
    <font>
      <b/>
      <sz val="11"/>
      <color theme="1"/>
      <name val="Aptos Narrow"/>
      <family val="2"/>
      <scheme val="minor"/>
    </font>
    <font>
      <b/>
      <sz val="14"/>
      <color theme="1"/>
      <name val="Aptos Narrow"/>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rgb="FF00FF00"/>
        <bgColor indexed="64"/>
      </patternFill>
    </fill>
  </fills>
  <borders count="3">
    <border>
      <left/>
      <right/>
      <top/>
      <bottom/>
      <diagonal/>
    </border>
    <border>
      <left style="medium">
        <color auto="1"/>
      </left>
      <right/>
      <top/>
      <bottom/>
      <diagonal/>
    </border>
    <border>
      <left/>
      <right style="medium">
        <color auto="1"/>
      </right>
      <top/>
      <bottom/>
      <diagonal/>
    </border>
  </borders>
  <cellStyleXfs count="1">
    <xf numFmtId="0" fontId="0" fillId="0" borderId="0"/>
  </cellStyleXfs>
  <cellXfs count="14">
    <xf numFmtId="0" fontId="0" fillId="0" borderId="0" xfId="0"/>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14" fontId="0" fillId="0" borderId="0" xfId="0" applyNumberFormat="1"/>
    <xf numFmtId="2" fontId="0" fillId="0" borderId="0" xfId="0" applyNumberFormat="1"/>
    <xf numFmtId="0" fontId="2" fillId="0" borderId="1" xfId="0" applyFont="1" applyBorder="1" applyAlignment="1">
      <alignment horizontal="center"/>
    </xf>
    <xf numFmtId="2" fontId="2" fillId="0" borderId="0" xfId="0" applyNumberFormat="1" applyFont="1" applyAlignment="1">
      <alignment horizontal="center"/>
    </xf>
    <xf numFmtId="0" fontId="2" fillId="0" borderId="0" xfId="0" applyFont="1"/>
    <xf numFmtId="164" fontId="2" fillId="2" borderId="2" xfId="0" applyNumberFormat="1" applyFont="1" applyFill="1" applyBorder="1" applyAlignment="1">
      <alignment horizontal="center" vertical="center" wrapText="1"/>
    </xf>
    <xf numFmtId="164" fontId="2" fillId="0" borderId="2" xfId="0" applyNumberFormat="1" applyFont="1" applyBorder="1" applyAlignment="1">
      <alignment horizontal="center"/>
    </xf>
    <xf numFmtId="164" fontId="2" fillId="0" borderId="2"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3D28A-427B-4765-82FF-662EA23F1F48}">
  <dimension ref="A1:AK30"/>
  <sheetViews>
    <sheetView tabSelected="1" topLeftCell="E1" workbookViewId="0">
      <pane ySplit="1" topLeftCell="A2" activePane="bottomLeft" state="frozen"/>
      <selection pane="bottomLeft" activeCell="AH6" sqref="AH6"/>
    </sheetView>
  </sheetViews>
  <sheetFormatPr baseColWidth="10" defaultRowHeight="18.75" x14ac:dyDescent="0.3"/>
  <cols>
    <col min="1" max="1" width="20.140625" customWidth="1"/>
    <col min="3" max="4" width="11.42578125" customWidth="1"/>
    <col min="5" max="5" width="22.28515625" customWidth="1"/>
    <col min="6" max="6" width="22.5703125" customWidth="1"/>
    <col min="7" max="7" width="11.42578125" hidden="1" customWidth="1"/>
    <col min="8" max="8" width="20.85546875" hidden="1" customWidth="1"/>
    <col min="9" max="9" width="67.85546875" hidden="1" customWidth="1"/>
    <col min="10" max="10" width="11.42578125" customWidth="1"/>
    <col min="11" max="11" width="11.42578125" style="7"/>
    <col min="22" max="22" width="11.42578125" style="6" customWidth="1"/>
    <col min="23" max="30" width="11.42578125" hidden="1" customWidth="1"/>
    <col min="31" max="31" width="0" hidden="1" customWidth="1"/>
    <col min="32" max="32" width="11.42578125" style="8"/>
    <col min="33" max="33" width="14.7109375" style="12" customWidth="1"/>
    <col min="34" max="34" width="14.7109375" style="9" customWidth="1"/>
    <col min="35" max="35" width="19.5703125" style="12" customWidth="1"/>
    <col min="36" max="36" width="14.7109375" style="10" customWidth="1"/>
    <col min="37" max="37" width="15.140625" style="13" customWidth="1"/>
  </cols>
  <sheetData>
    <row r="1" spans="1:37" s="1" customFormat="1" ht="38.25" customHeight="1" x14ac:dyDescent="0.2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V1" s="3"/>
      <c r="AF1" s="4" t="s">
        <v>15</v>
      </c>
      <c r="AG1" s="11" t="s">
        <v>16</v>
      </c>
      <c r="AH1" s="5" t="s">
        <v>15</v>
      </c>
      <c r="AI1" s="11" t="s">
        <v>17</v>
      </c>
      <c r="AJ1" s="5" t="s">
        <v>15</v>
      </c>
      <c r="AK1" s="11" t="s">
        <v>18</v>
      </c>
    </row>
    <row r="2" spans="1:37" x14ac:dyDescent="0.3">
      <c r="A2" t="s">
        <v>19</v>
      </c>
      <c r="B2" s="6">
        <v>45475</v>
      </c>
      <c r="C2">
        <v>125</v>
      </c>
      <c r="D2">
        <v>2517</v>
      </c>
      <c r="E2" t="s">
        <v>20</v>
      </c>
      <c r="F2" t="s">
        <v>21</v>
      </c>
      <c r="I2" t="s">
        <v>22</v>
      </c>
      <c r="J2" s="6">
        <v>45475</v>
      </c>
      <c r="K2" s="7">
        <v>33</v>
      </c>
      <c r="L2" t="s">
        <v>23</v>
      </c>
      <c r="M2" t="s">
        <v>24</v>
      </c>
      <c r="O2" t="s">
        <v>25</v>
      </c>
      <c r="AF2" s="8" t="str">
        <f>IF(LEFT(F2,4)="WORL",RIGHT(O2,5),"")</f>
        <v/>
      </c>
      <c r="AG2" s="12" t="str">
        <f>IF(AF2="","",K2)</f>
        <v/>
      </c>
      <c r="AH2" s="9" t="str">
        <f>IF(LEFT(F2,4)="ATOS",LEFT(O2,5),"")</f>
        <v>02/07</v>
      </c>
      <c r="AI2" s="12">
        <f>IF(AH2="","",K2)</f>
        <v>33</v>
      </c>
      <c r="AJ2" s="9" t="str">
        <f>IF(LEFT(F2,4)="Axep",SUBSTITUTE(MID(O2,50,5),".","/"),"")</f>
        <v/>
      </c>
      <c r="AK2" s="13" t="str">
        <f>IF(AJ2="","",VALUE(SUBSTITUTE(MID(O2,8,9),".",",")))</f>
        <v/>
      </c>
    </row>
    <row r="3" spans="1:37" x14ac:dyDescent="0.3">
      <c r="A3" t="s">
        <v>19</v>
      </c>
      <c r="B3" s="6">
        <v>45475</v>
      </c>
      <c r="C3">
        <v>125</v>
      </c>
      <c r="D3">
        <v>2516</v>
      </c>
      <c r="E3" t="s">
        <v>20</v>
      </c>
      <c r="F3" t="s">
        <v>21</v>
      </c>
      <c r="I3" t="s">
        <v>26</v>
      </c>
      <c r="J3" s="6">
        <v>45475</v>
      </c>
      <c r="K3" s="7">
        <v>65</v>
      </c>
      <c r="L3" t="s">
        <v>23</v>
      </c>
      <c r="M3" t="s">
        <v>24</v>
      </c>
      <c r="O3" t="s">
        <v>27</v>
      </c>
      <c r="AF3" s="8" t="str">
        <f t="shared" ref="AF3:AF30" si="0">IF(LEFT(F3,4)="WORL",RIGHT(O3,5),"")</f>
        <v/>
      </c>
      <c r="AG3" s="12" t="str">
        <f t="shared" ref="AG3:AG30" si="1">IF(AF3="","",K3)</f>
        <v/>
      </c>
      <c r="AH3" s="9" t="str">
        <f t="shared" ref="AH3:AH30" si="2">IF(LEFT(F3,4)="ATOS",LEFT(O3,5),"")</f>
        <v>02/07</v>
      </c>
      <c r="AI3" s="12">
        <f t="shared" ref="AI3:AI30" si="3">IF(AH3="","",K3)</f>
        <v>65</v>
      </c>
      <c r="AJ3" s="9" t="str">
        <f t="shared" ref="AJ3:AJ30" si="4">IF(LEFT(F3,4)="Axep",SUBSTITUTE(MID(O3,50,5),".","/"),"")</f>
        <v/>
      </c>
      <c r="AK3" s="13" t="str">
        <f t="shared" ref="AK3:AK30" si="5">IF(AJ3="","",VALUE(SUBSTITUTE(MID(O3,8,9),".",",")))</f>
        <v/>
      </c>
    </row>
    <row r="4" spans="1:37" x14ac:dyDescent="0.3">
      <c r="A4" t="s">
        <v>19</v>
      </c>
      <c r="B4" s="6">
        <v>45475</v>
      </c>
      <c r="C4">
        <v>125</v>
      </c>
      <c r="D4">
        <v>2512</v>
      </c>
      <c r="E4" t="s">
        <v>20</v>
      </c>
      <c r="F4" t="s">
        <v>21</v>
      </c>
      <c r="I4" t="s">
        <v>28</v>
      </c>
      <c r="J4" s="6">
        <v>45475</v>
      </c>
      <c r="K4" s="7">
        <v>32</v>
      </c>
      <c r="L4" t="s">
        <v>23</v>
      </c>
      <c r="M4" t="s">
        <v>24</v>
      </c>
      <c r="O4" t="s">
        <v>29</v>
      </c>
      <c r="AF4" s="8" t="str">
        <f t="shared" si="0"/>
        <v/>
      </c>
      <c r="AG4" s="12" t="str">
        <f t="shared" si="1"/>
        <v/>
      </c>
      <c r="AH4" s="9" t="str">
        <f t="shared" si="2"/>
        <v>02/07</v>
      </c>
      <c r="AI4" s="12">
        <f t="shared" si="3"/>
        <v>32</v>
      </c>
      <c r="AJ4" s="9" t="str">
        <f t="shared" si="4"/>
        <v/>
      </c>
      <c r="AK4" s="13" t="str">
        <f t="shared" si="5"/>
        <v/>
      </c>
    </row>
    <row r="5" spans="1:37" x14ac:dyDescent="0.3">
      <c r="A5" t="s">
        <v>19</v>
      </c>
      <c r="B5" s="6">
        <v>45475</v>
      </c>
      <c r="C5">
        <v>125</v>
      </c>
      <c r="D5">
        <v>2511</v>
      </c>
      <c r="E5" t="s">
        <v>30</v>
      </c>
      <c r="F5" t="s">
        <v>31</v>
      </c>
      <c r="I5" t="s">
        <v>32</v>
      </c>
      <c r="J5" s="6">
        <v>45475</v>
      </c>
      <c r="K5" s="7">
        <v>-476.44</v>
      </c>
      <c r="L5" t="s">
        <v>23</v>
      </c>
      <c r="M5" t="s">
        <v>33</v>
      </c>
      <c r="O5" t="s">
        <v>34</v>
      </c>
      <c r="AF5" s="8" t="str">
        <f t="shared" si="0"/>
        <v/>
      </c>
      <c r="AG5" s="12" t="str">
        <f t="shared" si="1"/>
        <v/>
      </c>
      <c r="AH5" s="9" t="str">
        <f t="shared" si="2"/>
        <v/>
      </c>
      <c r="AI5" s="12" t="str">
        <f t="shared" si="3"/>
        <v/>
      </c>
      <c r="AJ5" s="9" t="str">
        <f t="shared" si="4"/>
        <v/>
      </c>
      <c r="AK5" s="13" t="str">
        <f t="shared" si="5"/>
        <v/>
      </c>
    </row>
    <row r="6" spans="1:37" x14ac:dyDescent="0.3">
      <c r="A6" t="s">
        <v>19</v>
      </c>
      <c r="B6" s="6">
        <v>45475</v>
      </c>
      <c r="C6">
        <v>125</v>
      </c>
      <c r="D6">
        <v>2510</v>
      </c>
      <c r="E6" t="s">
        <v>35</v>
      </c>
      <c r="F6" t="s">
        <v>36</v>
      </c>
      <c r="I6" t="s">
        <v>37</v>
      </c>
      <c r="J6" s="6">
        <v>45475</v>
      </c>
      <c r="K6" s="7">
        <v>-78.650000000000006</v>
      </c>
      <c r="L6" t="s">
        <v>23</v>
      </c>
      <c r="M6" t="s">
        <v>33</v>
      </c>
      <c r="O6" t="s">
        <v>38</v>
      </c>
      <c r="AF6" s="8" t="str">
        <f t="shared" si="0"/>
        <v/>
      </c>
      <c r="AG6" s="12" t="str">
        <f t="shared" si="1"/>
        <v/>
      </c>
      <c r="AH6" s="9" t="str">
        <f t="shared" si="2"/>
        <v/>
      </c>
      <c r="AI6" s="12" t="str">
        <f t="shared" si="3"/>
        <v/>
      </c>
      <c r="AJ6" s="9" t="str">
        <f t="shared" si="4"/>
        <v/>
      </c>
      <c r="AK6" s="13" t="str">
        <f t="shared" si="5"/>
        <v/>
      </c>
    </row>
    <row r="7" spans="1:37" x14ac:dyDescent="0.3">
      <c r="A7" t="s">
        <v>19</v>
      </c>
      <c r="B7" s="6">
        <v>45475</v>
      </c>
      <c r="C7">
        <v>125</v>
      </c>
      <c r="D7">
        <v>2508</v>
      </c>
      <c r="E7" t="s">
        <v>35</v>
      </c>
      <c r="F7" t="s">
        <v>36</v>
      </c>
      <c r="I7" t="s">
        <v>39</v>
      </c>
      <c r="J7" s="6">
        <v>45475</v>
      </c>
      <c r="K7" s="7">
        <v>-277.3</v>
      </c>
      <c r="L7" t="s">
        <v>23</v>
      </c>
      <c r="M7" t="s">
        <v>33</v>
      </c>
      <c r="O7" t="s">
        <v>40</v>
      </c>
      <c r="AF7" s="8" t="str">
        <f t="shared" si="0"/>
        <v/>
      </c>
      <c r="AG7" s="12" t="str">
        <f t="shared" si="1"/>
        <v/>
      </c>
      <c r="AH7" s="9" t="str">
        <f t="shared" si="2"/>
        <v/>
      </c>
      <c r="AI7" s="12" t="str">
        <f t="shared" si="3"/>
        <v/>
      </c>
      <c r="AJ7" s="9" t="str">
        <f t="shared" si="4"/>
        <v/>
      </c>
      <c r="AK7" s="13" t="str">
        <f t="shared" si="5"/>
        <v/>
      </c>
    </row>
    <row r="8" spans="1:37" x14ac:dyDescent="0.3">
      <c r="A8" t="s">
        <v>19</v>
      </c>
      <c r="B8" s="6">
        <v>45475</v>
      </c>
      <c r="C8">
        <v>125</v>
      </c>
      <c r="D8">
        <v>2507</v>
      </c>
      <c r="E8" t="s">
        <v>41</v>
      </c>
      <c r="F8" t="s">
        <v>42</v>
      </c>
      <c r="G8" t="s">
        <v>43</v>
      </c>
      <c r="H8" t="s">
        <v>44</v>
      </c>
      <c r="I8" t="s">
        <v>45</v>
      </c>
      <c r="J8" s="6">
        <v>45475</v>
      </c>
      <c r="K8" s="7">
        <v>11.32</v>
      </c>
      <c r="L8" t="s">
        <v>23</v>
      </c>
      <c r="M8" t="s">
        <v>46</v>
      </c>
      <c r="N8" t="s">
        <v>47</v>
      </c>
      <c r="O8" t="s">
        <v>48</v>
      </c>
      <c r="AF8" s="8" t="str">
        <f t="shared" si="0"/>
        <v/>
      </c>
      <c r="AG8" s="12" t="str">
        <f t="shared" si="1"/>
        <v/>
      </c>
      <c r="AH8" s="9" t="str">
        <f t="shared" si="2"/>
        <v/>
      </c>
      <c r="AI8" s="12" t="str">
        <f t="shared" si="3"/>
        <v/>
      </c>
      <c r="AJ8" s="9" t="str">
        <f t="shared" si="4"/>
        <v>01/07</v>
      </c>
      <c r="AK8" s="13">
        <f t="shared" si="5"/>
        <v>26</v>
      </c>
    </row>
    <row r="9" spans="1:37" x14ac:dyDescent="0.3">
      <c r="A9" t="s">
        <v>19</v>
      </c>
      <c r="B9" s="6">
        <v>45475</v>
      </c>
      <c r="C9">
        <v>125</v>
      </c>
      <c r="D9">
        <v>2506</v>
      </c>
      <c r="E9" t="s">
        <v>49</v>
      </c>
      <c r="F9" t="s">
        <v>16</v>
      </c>
      <c r="I9" t="s">
        <v>50</v>
      </c>
      <c r="J9" s="6">
        <v>45475</v>
      </c>
      <c r="K9" s="7">
        <v>25</v>
      </c>
      <c r="L9" t="s">
        <v>23</v>
      </c>
      <c r="M9" t="s">
        <v>24</v>
      </c>
      <c r="O9" t="s">
        <v>51</v>
      </c>
      <c r="AF9" s="8" t="str">
        <f t="shared" si="0"/>
        <v>28/06</v>
      </c>
      <c r="AG9" s="12">
        <f t="shared" si="1"/>
        <v>25</v>
      </c>
      <c r="AH9" s="9" t="str">
        <f t="shared" si="2"/>
        <v/>
      </c>
      <c r="AI9" s="12" t="str">
        <f t="shared" si="3"/>
        <v/>
      </c>
      <c r="AJ9" s="9" t="str">
        <f t="shared" si="4"/>
        <v/>
      </c>
      <c r="AK9" s="13" t="str">
        <f t="shared" si="5"/>
        <v/>
      </c>
    </row>
    <row r="10" spans="1:37" x14ac:dyDescent="0.3">
      <c r="A10" t="s">
        <v>19</v>
      </c>
      <c r="B10" s="6">
        <v>45475</v>
      </c>
      <c r="C10">
        <v>125</v>
      </c>
      <c r="D10">
        <v>2505</v>
      </c>
      <c r="E10" t="s">
        <v>49</v>
      </c>
      <c r="F10" t="s">
        <v>16</v>
      </c>
      <c r="I10" t="s">
        <v>52</v>
      </c>
      <c r="J10" s="6">
        <v>45475</v>
      </c>
      <c r="K10" s="7">
        <v>30</v>
      </c>
      <c r="L10" t="s">
        <v>23</v>
      </c>
      <c r="M10" t="s">
        <v>24</v>
      </c>
      <c r="O10" t="s">
        <v>53</v>
      </c>
      <c r="AF10" s="8" t="str">
        <f t="shared" si="0"/>
        <v>29/06</v>
      </c>
      <c r="AG10" s="12">
        <f t="shared" si="1"/>
        <v>30</v>
      </c>
      <c r="AH10" s="9" t="str">
        <f t="shared" si="2"/>
        <v/>
      </c>
      <c r="AI10" s="12" t="str">
        <f t="shared" si="3"/>
        <v/>
      </c>
      <c r="AJ10" s="9" t="str">
        <f t="shared" si="4"/>
        <v/>
      </c>
      <c r="AK10" s="13" t="str">
        <f t="shared" si="5"/>
        <v/>
      </c>
    </row>
    <row r="11" spans="1:37" x14ac:dyDescent="0.3">
      <c r="A11" t="s">
        <v>19</v>
      </c>
      <c r="B11" s="6">
        <v>45475</v>
      </c>
      <c r="C11">
        <v>125</v>
      </c>
      <c r="D11">
        <v>2501</v>
      </c>
      <c r="E11" t="s">
        <v>20</v>
      </c>
      <c r="F11" t="s">
        <v>21</v>
      </c>
      <c r="I11" t="s">
        <v>54</v>
      </c>
      <c r="J11" s="6">
        <v>45474</v>
      </c>
      <c r="K11" s="7">
        <v>70</v>
      </c>
      <c r="L11" t="s">
        <v>23</v>
      </c>
      <c r="M11" t="s">
        <v>24</v>
      </c>
      <c r="O11" t="s">
        <v>55</v>
      </c>
      <c r="AF11" s="8" t="str">
        <f t="shared" si="0"/>
        <v/>
      </c>
      <c r="AG11" s="12" t="str">
        <f t="shared" si="1"/>
        <v/>
      </c>
      <c r="AH11" s="9" t="str">
        <f t="shared" si="2"/>
        <v>01/07</v>
      </c>
      <c r="AI11" s="12">
        <f t="shared" si="3"/>
        <v>70</v>
      </c>
      <c r="AJ11" s="9" t="str">
        <f t="shared" si="4"/>
        <v/>
      </c>
      <c r="AK11" s="13" t="str">
        <f t="shared" si="5"/>
        <v/>
      </c>
    </row>
    <row r="12" spans="1:37" x14ac:dyDescent="0.3">
      <c r="A12" t="s">
        <v>19</v>
      </c>
      <c r="B12" s="6">
        <v>45474</v>
      </c>
      <c r="C12">
        <v>124</v>
      </c>
      <c r="D12">
        <v>2476</v>
      </c>
      <c r="E12" t="s">
        <v>20</v>
      </c>
      <c r="F12" t="s">
        <v>21</v>
      </c>
      <c r="I12" t="s">
        <v>56</v>
      </c>
      <c r="J12" s="6">
        <v>45474</v>
      </c>
      <c r="K12" s="7">
        <v>53</v>
      </c>
      <c r="L12" t="s">
        <v>23</v>
      </c>
      <c r="M12" t="s">
        <v>24</v>
      </c>
      <c r="O12" t="s">
        <v>57</v>
      </c>
      <c r="AF12" s="8" t="str">
        <f t="shared" si="0"/>
        <v/>
      </c>
      <c r="AG12" s="12" t="str">
        <f t="shared" si="1"/>
        <v/>
      </c>
      <c r="AH12" s="9" t="str">
        <f t="shared" si="2"/>
        <v>01/07</v>
      </c>
      <c r="AI12" s="12">
        <f t="shared" si="3"/>
        <v>53</v>
      </c>
      <c r="AJ12" s="9" t="str">
        <f t="shared" si="4"/>
        <v/>
      </c>
      <c r="AK12" s="13" t="str">
        <f t="shared" si="5"/>
        <v/>
      </c>
    </row>
    <row r="13" spans="1:37" x14ac:dyDescent="0.3">
      <c r="A13" t="s">
        <v>19</v>
      </c>
      <c r="B13" s="6">
        <v>45474</v>
      </c>
      <c r="C13">
        <v>124</v>
      </c>
      <c r="D13">
        <v>2475</v>
      </c>
      <c r="E13" t="s">
        <v>49</v>
      </c>
      <c r="F13" t="s">
        <v>16</v>
      </c>
      <c r="I13" t="s">
        <v>58</v>
      </c>
      <c r="J13" s="6">
        <v>45474</v>
      </c>
      <c r="K13" s="7">
        <v>36</v>
      </c>
      <c r="L13" t="s">
        <v>23</v>
      </c>
      <c r="M13" t="s">
        <v>24</v>
      </c>
      <c r="O13" t="s">
        <v>59</v>
      </c>
      <c r="AF13" s="8" t="str">
        <f t="shared" si="0"/>
        <v>27/06</v>
      </c>
      <c r="AG13" s="12">
        <f t="shared" si="1"/>
        <v>36</v>
      </c>
      <c r="AH13" s="9" t="str">
        <f t="shared" si="2"/>
        <v/>
      </c>
      <c r="AI13" s="12" t="str">
        <f t="shared" si="3"/>
        <v/>
      </c>
      <c r="AJ13" s="9" t="str">
        <f t="shared" si="4"/>
        <v/>
      </c>
      <c r="AK13" s="13" t="str">
        <f t="shared" si="5"/>
        <v/>
      </c>
    </row>
    <row r="14" spans="1:37" x14ac:dyDescent="0.3">
      <c r="A14" t="s">
        <v>19</v>
      </c>
      <c r="B14" s="6">
        <v>45474</v>
      </c>
      <c r="C14">
        <v>124</v>
      </c>
      <c r="D14">
        <v>2474</v>
      </c>
      <c r="E14" t="s">
        <v>20</v>
      </c>
      <c r="F14" t="s">
        <v>21</v>
      </c>
      <c r="I14" t="s">
        <v>60</v>
      </c>
      <c r="J14" s="6">
        <v>45472</v>
      </c>
      <c r="K14" s="7">
        <v>50</v>
      </c>
      <c r="L14" t="s">
        <v>23</v>
      </c>
      <c r="M14" t="s">
        <v>24</v>
      </c>
      <c r="O14" t="s">
        <v>61</v>
      </c>
      <c r="AF14" s="8" t="str">
        <f t="shared" si="0"/>
        <v/>
      </c>
      <c r="AG14" s="12" t="str">
        <f t="shared" si="1"/>
        <v/>
      </c>
      <c r="AH14" s="9" t="str">
        <f t="shared" si="2"/>
        <v>29/06</v>
      </c>
      <c r="AI14" s="12">
        <f t="shared" si="3"/>
        <v>50</v>
      </c>
      <c r="AJ14" s="9" t="str">
        <f t="shared" si="4"/>
        <v/>
      </c>
      <c r="AK14" s="13" t="str">
        <f t="shared" si="5"/>
        <v/>
      </c>
    </row>
    <row r="15" spans="1:37" x14ac:dyDescent="0.3">
      <c r="A15" t="s">
        <v>19</v>
      </c>
      <c r="B15" s="6">
        <v>45474</v>
      </c>
      <c r="C15">
        <v>124</v>
      </c>
      <c r="D15">
        <v>2473</v>
      </c>
      <c r="E15" t="s">
        <v>20</v>
      </c>
      <c r="F15" t="s">
        <v>21</v>
      </c>
      <c r="I15" t="s">
        <v>62</v>
      </c>
      <c r="J15" s="6">
        <v>45472</v>
      </c>
      <c r="K15" s="7">
        <v>14</v>
      </c>
      <c r="L15" t="s">
        <v>23</v>
      </c>
      <c r="M15" t="s">
        <v>24</v>
      </c>
      <c r="O15" t="s">
        <v>63</v>
      </c>
      <c r="AF15" s="8" t="str">
        <f t="shared" si="0"/>
        <v/>
      </c>
      <c r="AG15" s="12" t="str">
        <f t="shared" si="1"/>
        <v/>
      </c>
      <c r="AH15" s="9" t="str">
        <f t="shared" si="2"/>
        <v>29/06</v>
      </c>
      <c r="AI15" s="12">
        <f t="shared" si="3"/>
        <v>14</v>
      </c>
      <c r="AJ15" s="9" t="str">
        <f t="shared" si="4"/>
        <v/>
      </c>
      <c r="AK15" s="13" t="str">
        <f t="shared" si="5"/>
        <v/>
      </c>
    </row>
    <row r="16" spans="1:37" x14ac:dyDescent="0.3">
      <c r="A16" t="s">
        <v>19</v>
      </c>
      <c r="B16" s="6">
        <v>45474</v>
      </c>
      <c r="C16">
        <v>124</v>
      </c>
      <c r="D16">
        <v>2470</v>
      </c>
      <c r="E16" t="s">
        <v>20</v>
      </c>
      <c r="F16" t="s">
        <v>21</v>
      </c>
      <c r="I16" t="s">
        <v>64</v>
      </c>
      <c r="J16" s="6">
        <v>45472</v>
      </c>
      <c r="K16" s="7">
        <v>35</v>
      </c>
      <c r="L16" t="s">
        <v>23</v>
      </c>
      <c r="M16" t="s">
        <v>24</v>
      </c>
      <c r="O16" t="s">
        <v>65</v>
      </c>
      <c r="AF16" s="8" t="str">
        <f t="shared" si="0"/>
        <v/>
      </c>
      <c r="AG16" s="12" t="str">
        <f t="shared" si="1"/>
        <v/>
      </c>
      <c r="AH16" s="9" t="str">
        <f t="shared" si="2"/>
        <v>29/06</v>
      </c>
      <c r="AI16" s="12">
        <f t="shared" si="3"/>
        <v>35</v>
      </c>
      <c r="AJ16" s="9" t="str">
        <f t="shared" si="4"/>
        <v/>
      </c>
      <c r="AK16" s="13" t="str">
        <f t="shared" si="5"/>
        <v/>
      </c>
    </row>
    <row r="17" spans="1:37" x14ac:dyDescent="0.3">
      <c r="A17" t="s">
        <v>19</v>
      </c>
      <c r="B17" s="6">
        <v>45474</v>
      </c>
      <c r="C17">
        <v>124</v>
      </c>
      <c r="D17">
        <v>2445</v>
      </c>
      <c r="E17" t="s">
        <v>41</v>
      </c>
      <c r="F17" t="s">
        <v>42</v>
      </c>
      <c r="G17" t="s">
        <v>43</v>
      </c>
      <c r="H17" t="s">
        <v>44</v>
      </c>
      <c r="I17" t="s">
        <v>66</v>
      </c>
      <c r="J17" s="6">
        <v>45474</v>
      </c>
      <c r="K17" s="7">
        <v>901.26</v>
      </c>
      <c r="L17" t="s">
        <v>23</v>
      </c>
      <c r="M17" t="s">
        <v>46</v>
      </c>
      <c r="N17" t="s">
        <v>47</v>
      </c>
      <c r="O17" t="s">
        <v>67</v>
      </c>
      <c r="AF17" s="8" t="str">
        <f t="shared" si="0"/>
        <v/>
      </c>
      <c r="AG17" s="12" t="str">
        <f t="shared" si="1"/>
        <v/>
      </c>
      <c r="AH17" s="9" t="str">
        <f t="shared" si="2"/>
        <v/>
      </c>
      <c r="AI17" s="12" t="str">
        <f t="shared" si="3"/>
        <v/>
      </c>
      <c r="AJ17" s="9" t="str">
        <f t="shared" si="4"/>
        <v>29/06</v>
      </c>
      <c r="AK17" s="13">
        <f t="shared" si="5"/>
        <v>903</v>
      </c>
    </row>
    <row r="18" spans="1:37" x14ac:dyDescent="0.3">
      <c r="A18" t="s">
        <v>19</v>
      </c>
      <c r="B18" s="6">
        <v>45474</v>
      </c>
      <c r="C18">
        <v>124</v>
      </c>
      <c r="D18">
        <v>2444</v>
      </c>
      <c r="E18" t="s">
        <v>41</v>
      </c>
      <c r="F18" t="s">
        <v>42</v>
      </c>
      <c r="G18" t="s">
        <v>43</v>
      </c>
      <c r="H18" t="s">
        <v>44</v>
      </c>
      <c r="I18" t="s">
        <v>68</v>
      </c>
      <c r="J18" s="6">
        <v>45474</v>
      </c>
      <c r="K18" s="7">
        <v>365.14</v>
      </c>
      <c r="L18" t="s">
        <v>23</v>
      </c>
      <c r="M18" t="s">
        <v>46</v>
      </c>
      <c r="N18" t="s">
        <v>47</v>
      </c>
      <c r="O18" t="s">
        <v>69</v>
      </c>
      <c r="AF18" s="8" t="str">
        <f t="shared" si="0"/>
        <v/>
      </c>
      <c r="AG18" s="12" t="str">
        <f t="shared" si="1"/>
        <v/>
      </c>
      <c r="AH18" s="9" t="str">
        <f t="shared" si="2"/>
        <v/>
      </c>
      <c r="AI18" s="12" t="str">
        <f t="shared" si="3"/>
        <v/>
      </c>
      <c r="AJ18" s="9" t="str">
        <f t="shared" si="4"/>
        <v>28/06</v>
      </c>
      <c r="AK18" s="13">
        <f t="shared" si="5"/>
        <v>367</v>
      </c>
    </row>
    <row r="19" spans="1:37" x14ac:dyDescent="0.3">
      <c r="A19" t="s">
        <v>19</v>
      </c>
      <c r="B19" s="6">
        <v>45474</v>
      </c>
      <c r="C19">
        <v>124</v>
      </c>
      <c r="D19">
        <v>2442</v>
      </c>
      <c r="F19" t="s">
        <v>70</v>
      </c>
      <c r="H19" t="s">
        <v>71</v>
      </c>
      <c r="I19" t="s">
        <v>72</v>
      </c>
      <c r="J19" s="6">
        <v>45472</v>
      </c>
      <c r="K19" s="7">
        <v>-3.5</v>
      </c>
      <c r="L19" t="s">
        <v>23</v>
      </c>
      <c r="N19" t="s">
        <v>47</v>
      </c>
      <c r="O19" t="s">
        <v>72</v>
      </c>
      <c r="AF19" s="8" t="str">
        <f t="shared" si="0"/>
        <v/>
      </c>
      <c r="AG19" s="12" t="str">
        <f t="shared" si="1"/>
        <v/>
      </c>
      <c r="AH19" s="9" t="str">
        <f t="shared" si="2"/>
        <v/>
      </c>
      <c r="AI19" s="12" t="str">
        <f t="shared" si="3"/>
        <v/>
      </c>
      <c r="AJ19" s="9" t="str">
        <f t="shared" si="4"/>
        <v/>
      </c>
      <c r="AK19" s="13" t="str">
        <f t="shared" si="5"/>
        <v/>
      </c>
    </row>
    <row r="20" spans="1:37" x14ac:dyDescent="0.3">
      <c r="A20" t="s">
        <v>19</v>
      </c>
      <c r="B20" s="6">
        <v>45474</v>
      </c>
      <c r="C20">
        <v>124</v>
      </c>
      <c r="D20">
        <v>2441</v>
      </c>
      <c r="F20" t="s">
        <v>73</v>
      </c>
      <c r="H20" t="s">
        <v>74</v>
      </c>
      <c r="I20" t="s">
        <v>75</v>
      </c>
      <c r="J20" s="6">
        <v>45472</v>
      </c>
      <c r="K20" s="7">
        <v>-141.43</v>
      </c>
      <c r="L20" t="s">
        <v>23</v>
      </c>
      <c r="N20" t="s">
        <v>47</v>
      </c>
      <c r="O20" t="s">
        <v>75</v>
      </c>
      <c r="AF20" s="8" t="str">
        <f t="shared" si="0"/>
        <v/>
      </c>
      <c r="AG20" s="12" t="str">
        <f t="shared" si="1"/>
        <v/>
      </c>
      <c r="AH20" s="9" t="str">
        <f t="shared" si="2"/>
        <v/>
      </c>
      <c r="AI20" s="12" t="str">
        <f t="shared" si="3"/>
        <v/>
      </c>
      <c r="AJ20" s="9" t="str">
        <f t="shared" si="4"/>
        <v/>
      </c>
      <c r="AK20" s="13" t="str">
        <f t="shared" si="5"/>
        <v/>
      </c>
    </row>
    <row r="21" spans="1:37" x14ac:dyDescent="0.3">
      <c r="A21" t="s">
        <v>19</v>
      </c>
      <c r="B21" s="6">
        <v>45471</v>
      </c>
      <c r="C21">
        <v>123</v>
      </c>
      <c r="D21">
        <v>2440</v>
      </c>
      <c r="F21" t="s">
        <v>76</v>
      </c>
      <c r="H21" t="s">
        <v>77</v>
      </c>
      <c r="I21" t="s">
        <v>78</v>
      </c>
      <c r="J21" s="6">
        <v>45471</v>
      </c>
      <c r="K21" s="7">
        <v>-35.07</v>
      </c>
      <c r="L21" t="s">
        <v>23</v>
      </c>
      <c r="N21" t="s">
        <v>47</v>
      </c>
      <c r="O21" t="s">
        <v>78</v>
      </c>
      <c r="AF21" s="8" t="str">
        <f t="shared" si="0"/>
        <v/>
      </c>
      <c r="AG21" s="12" t="str">
        <f t="shared" si="1"/>
        <v/>
      </c>
      <c r="AH21" s="9" t="str">
        <f t="shared" si="2"/>
        <v/>
      </c>
      <c r="AI21" s="12" t="str">
        <f t="shared" si="3"/>
        <v/>
      </c>
      <c r="AJ21" s="9" t="str">
        <f t="shared" si="4"/>
        <v/>
      </c>
      <c r="AK21" s="13" t="str">
        <f t="shared" si="5"/>
        <v/>
      </c>
    </row>
    <row r="22" spans="1:37" x14ac:dyDescent="0.3">
      <c r="A22" t="s">
        <v>19</v>
      </c>
      <c r="B22" s="6">
        <v>45471</v>
      </c>
      <c r="C22">
        <v>123</v>
      </c>
      <c r="D22">
        <v>2439</v>
      </c>
      <c r="E22" t="s">
        <v>20</v>
      </c>
      <c r="F22" t="s">
        <v>21</v>
      </c>
      <c r="I22" t="s">
        <v>79</v>
      </c>
      <c r="J22" s="6">
        <v>45471</v>
      </c>
      <c r="K22" s="7">
        <v>7</v>
      </c>
      <c r="L22" t="s">
        <v>23</v>
      </c>
      <c r="M22" t="s">
        <v>24</v>
      </c>
      <c r="O22" t="s">
        <v>80</v>
      </c>
      <c r="AF22" s="8" t="str">
        <f t="shared" si="0"/>
        <v/>
      </c>
      <c r="AG22" s="12" t="str">
        <f t="shared" si="1"/>
        <v/>
      </c>
      <c r="AH22" s="9" t="str">
        <f t="shared" si="2"/>
        <v>28/06</v>
      </c>
      <c r="AI22" s="12">
        <f t="shared" si="3"/>
        <v>7</v>
      </c>
      <c r="AJ22" s="9" t="str">
        <f t="shared" si="4"/>
        <v/>
      </c>
      <c r="AK22" s="13" t="str">
        <f t="shared" si="5"/>
        <v/>
      </c>
    </row>
    <row r="23" spans="1:37" x14ac:dyDescent="0.3">
      <c r="A23" t="s">
        <v>19</v>
      </c>
      <c r="B23" s="6">
        <v>45471</v>
      </c>
      <c r="C23">
        <v>123</v>
      </c>
      <c r="D23">
        <v>2433</v>
      </c>
      <c r="E23" t="s">
        <v>20</v>
      </c>
      <c r="F23" t="s">
        <v>21</v>
      </c>
      <c r="I23" t="s">
        <v>81</v>
      </c>
      <c r="J23" s="6">
        <v>45471</v>
      </c>
      <c r="K23" s="7">
        <v>168</v>
      </c>
      <c r="L23" t="s">
        <v>23</v>
      </c>
      <c r="M23" t="s">
        <v>24</v>
      </c>
      <c r="O23" t="s">
        <v>82</v>
      </c>
      <c r="AF23" s="8" t="str">
        <f t="shared" si="0"/>
        <v/>
      </c>
      <c r="AG23" s="12" t="str">
        <f t="shared" si="1"/>
        <v/>
      </c>
      <c r="AH23" s="9" t="str">
        <f t="shared" si="2"/>
        <v>28/06</v>
      </c>
      <c r="AI23" s="12">
        <f t="shared" si="3"/>
        <v>168</v>
      </c>
      <c r="AJ23" s="9" t="str">
        <f t="shared" si="4"/>
        <v/>
      </c>
      <c r="AK23" s="13" t="str">
        <f t="shared" si="5"/>
        <v/>
      </c>
    </row>
    <row r="24" spans="1:37" x14ac:dyDescent="0.3">
      <c r="A24" t="s">
        <v>19</v>
      </c>
      <c r="B24" s="6">
        <v>45471</v>
      </c>
      <c r="C24">
        <v>123</v>
      </c>
      <c r="D24">
        <v>2432</v>
      </c>
      <c r="E24" t="s">
        <v>20</v>
      </c>
      <c r="F24" t="s">
        <v>21</v>
      </c>
      <c r="I24" t="s">
        <v>83</v>
      </c>
      <c r="J24" s="6">
        <v>45471</v>
      </c>
      <c r="K24" s="7">
        <v>129</v>
      </c>
      <c r="L24" t="s">
        <v>23</v>
      </c>
      <c r="M24" t="s">
        <v>24</v>
      </c>
      <c r="O24" t="s">
        <v>84</v>
      </c>
      <c r="AF24" s="8" t="str">
        <f t="shared" si="0"/>
        <v/>
      </c>
      <c r="AG24" s="12" t="str">
        <f t="shared" si="1"/>
        <v/>
      </c>
      <c r="AH24" s="9" t="str">
        <f t="shared" si="2"/>
        <v>28/06</v>
      </c>
      <c r="AI24" s="12">
        <f t="shared" si="3"/>
        <v>129</v>
      </c>
      <c r="AJ24" s="9" t="str">
        <f t="shared" si="4"/>
        <v/>
      </c>
      <c r="AK24" s="13" t="str">
        <f t="shared" si="5"/>
        <v/>
      </c>
    </row>
    <row r="25" spans="1:37" x14ac:dyDescent="0.3">
      <c r="A25" t="s">
        <v>19</v>
      </c>
      <c r="B25" s="6">
        <v>45471</v>
      </c>
      <c r="C25">
        <v>123</v>
      </c>
      <c r="D25">
        <v>2431</v>
      </c>
      <c r="F25" t="s">
        <v>85</v>
      </c>
      <c r="H25" t="s">
        <v>86</v>
      </c>
      <c r="I25" t="s">
        <v>87</v>
      </c>
      <c r="J25" s="6">
        <v>45471</v>
      </c>
      <c r="K25" s="7">
        <v>-673.03</v>
      </c>
      <c r="L25" t="s">
        <v>23</v>
      </c>
      <c r="N25" t="s">
        <v>47</v>
      </c>
      <c r="O25" t="s">
        <v>87</v>
      </c>
      <c r="AF25" s="8" t="str">
        <f t="shared" si="0"/>
        <v/>
      </c>
      <c r="AG25" s="12" t="str">
        <f t="shared" si="1"/>
        <v/>
      </c>
      <c r="AH25" s="9" t="str">
        <f t="shared" si="2"/>
        <v/>
      </c>
      <c r="AI25" s="12" t="str">
        <f t="shared" si="3"/>
        <v/>
      </c>
      <c r="AJ25" s="9" t="str">
        <f t="shared" si="4"/>
        <v/>
      </c>
      <c r="AK25" s="13" t="str">
        <f t="shared" si="5"/>
        <v/>
      </c>
    </row>
    <row r="26" spans="1:37" x14ac:dyDescent="0.3">
      <c r="A26" t="s">
        <v>19</v>
      </c>
      <c r="B26" s="6">
        <v>45471</v>
      </c>
      <c r="C26">
        <v>123</v>
      </c>
      <c r="D26">
        <v>2430</v>
      </c>
      <c r="E26" t="s">
        <v>41</v>
      </c>
      <c r="F26" t="s">
        <v>42</v>
      </c>
      <c r="G26" t="s">
        <v>43</v>
      </c>
      <c r="H26" t="s">
        <v>44</v>
      </c>
      <c r="I26" t="s">
        <v>88</v>
      </c>
      <c r="J26" s="6">
        <v>45471</v>
      </c>
      <c r="K26" s="7">
        <v>776.55</v>
      </c>
      <c r="L26" t="s">
        <v>23</v>
      </c>
      <c r="M26" t="s">
        <v>46</v>
      </c>
      <c r="N26" t="s">
        <v>47</v>
      </c>
      <c r="O26" t="s">
        <v>89</v>
      </c>
      <c r="AF26" s="8" t="str">
        <f t="shared" si="0"/>
        <v/>
      </c>
      <c r="AG26" s="12" t="str">
        <f t="shared" si="1"/>
        <v/>
      </c>
      <c r="AH26" s="9" t="str">
        <f t="shared" si="2"/>
        <v/>
      </c>
      <c r="AI26" s="12" t="str">
        <f t="shared" si="3"/>
        <v/>
      </c>
      <c r="AJ26" s="9" t="str">
        <f t="shared" si="4"/>
        <v>27/06</v>
      </c>
      <c r="AK26" s="13">
        <f t="shared" si="5"/>
        <v>781</v>
      </c>
    </row>
    <row r="27" spans="1:37" x14ac:dyDescent="0.3">
      <c r="A27" t="s">
        <v>19</v>
      </c>
      <c r="B27" s="6">
        <v>45471</v>
      </c>
      <c r="C27">
        <v>123</v>
      </c>
      <c r="D27">
        <v>2429</v>
      </c>
      <c r="E27" t="s">
        <v>20</v>
      </c>
      <c r="F27" t="s">
        <v>21</v>
      </c>
      <c r="I27" t="s">
        <v>90</v>
      </c>
      <c r="J27" s="6">
        <v>45470</v>
      </c>
      <c r="K27" s="7">
        <v>23</v>
      </c>
      <c r="L27" t="s">
        <v>23</v>
      </c>
      <c r="M27" t="s">
        <v>24</v>
      </c>
      <c r="O27" t="s">
        <v>91</v>
      </c>
      <c r="AF27" s="8" t="str">
        <f t="shared" si="0"/>
        <v/>
      </c>
      <c r="AG27" s="12" t="str">
        <f t="shared" si="1"/>
        <v/>
      </c>
      <c r="AH27" s="9" t="str">
        <f t="shared" si="2"/>
        <v>27/06</v>
      </c>
      <c r="AI27" s="12">
        <f t="shared" si="3"/>
        <v>23</v>
      </c>
      <c r="AJ27" s="9" t="str">
        <f t="shared" si="4"/>
        <v/>
      </c>
      <c r="AK27" s="13" t="str">
        <f t="shared" si="5"/>
        <v/>
      </c>
    </row>
    <row r="28" spans="1:37" x14ac:dyDescent="0.3">
      <c r="A28" t="s">
        <v>19</v>
      </c>
      <c r="B28" s="6">
        <v>45470</v>
      </c>
      <c r="C28">
        <v>122</v>
      </c>
      <c r="D28">
        <v>2425</v>
      </c>
      <c r="E28" t="s">
        <v>20</v>
      </c>
      <c r="F28" t="s">
        <v>21</v>
      </c>
      <c r="I28" t="s">
        <v>92</v>
      </c>
      <c r="J28" s="6">
        <v>45470</v>
      </c>
      <c r="K28" s="7">
        <v>97</v>
      </c>
      <c r="L28" t="s">
        <v>23</v>
      </c>
      <c r="M28" t="s">
        <v>24</v>
      </c>
      <c r="O28" t="s">
        <v>93</v>
      </c>
      <c r="AF28" s="8" t="str">
        <f t="shared" si="0"/>
        <v/>
      </c>
      <c r="AG28" s="12" t="str">
        <f t="shared" si="1"/>
        <v/>
      </c>
      <c r="AH28" s="9" t="str">
        <f t="shared" si="2"/>
        <v>27/06</v>
      </c>
      <c r="AI28" s="12">
        <f t="shared" si="3"/>
        <v>97</v>
      </c>
      <c r="AJ28" s="9" t="str">
        <f t="shared" si="4"/>
        <v/>
      </c>
      <c r="AK28" s="13" t="str">
        <f t="shared" si="5"/>
        <v/>
      </c>
    </row>
    <row r="29" spans="1:37" x14ac:dyDescent="0.3">
      <c r="A29" t="s">
        <v>19</v>
      </c>
      <c r="B29" s="6">
        <v>45470</v>
      </c>
      <c r="C29">
        <v>122</v>
      </c>
      <c r="D29">
        <v>2424</v>
      </c>
      <c r="F29" t="s">
        <v>73</v>
      </c>
      <c r="H29" t="s">
        <v>74</v>
      </c>
      <c r="I29" t="s">
        <v>94</v>
      </c>
      <c r="J29" s="6">
        <v>45470</v>
      </c>
      <c r="K29" s="7">
        <v>-40.619999999999997</v>
      </c>
      <c r="L29" t="s">
        <v>23</v>
      </c>
      <c r="N29" t="s">
        <v>47</v>
      </c>
      <c r="O29" t="s">
        <v>94</v>
      </c>
      <c r="AF29" s="8" t="str">
        <f t="shared" si="0"/>
        <v/>
      </c>
      <c r="AG29" s="12" t="str">
        <f t="shared" si="1"/>
        <v/>
      </c>
      <c r="AH29" s="9" t="str">
        <f t="shared" si="2"/>
        <v/>
      </c>
      <c r="AI29" s="12" t="str">
        <f t="shared" si="3"/>
        <v/>
      </c>
      <c r="AJ29" s="9" t="str">
        <f t="shared" si="4"/>
        <v/>
      </c>
      <c r="AK29" s="13" t="str">
        <f t="shared" si="5"/>
        <v/>
      </c>
    </row>
    <row r="30" spans="1:37" x14ac:dyDescent="0.3">
      <c r="A30" t="s">
        <v>19</v>
      </c>
      <c r="B30" s="6">
        <v>45470</v>
      </c>
      <c r="C30">
        <v>122</v>
      </c>
      <c r="D30">
        <v>2423</v>
      </c>
      <c r="E30" t="s">
        <v>95</v>
      </c>
      <c r="F30" t="s">
        <v>96</v>
      </c>
      <c r="I30" t="s">
        <v>97</v>
      </c>
      <c r="J30" s="6">
        <v>45470</v>
      </c>
      <c r="K30" s="7">
        <v>-5588.72</v>
      </c>
      <c r="L30" t="s">
        <v>23</v>
      </c>
      <c r="M30" t="s">
        <v>98</v>
      </c>
      <c r="O30" t="s">
        <v>99</v>
      </c>
      <c r="AF30" s="8" t="str">
        <f t="shared" si="0"/>
        <v/>
      </c>
      <c r="AG30" s="12" t="str">
        <f t="shared" si="1"/>
        <v/>
      </c>
      <c r="AH30" s="9" t="str">
        <f t="shared" si="2"/>
        <v/>
      </c>
      <c r="AI30" s="12" t="str">
        <f t="shared" si="3"/>
        <v/>
      </c>
      <c r="AJ30" s="9" t="str">
        <f t="shared" si="4"/>
        <v/>
      </c>
      <c r="AK30" s="13" t="str">
        <f t="shared" si="5"/>
        <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FORMULE 5</vt:lpstr>
      <vt:lpstr>'FORMULE 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EQUINOXE SA</dc:creator>
  <cp:lastModifiedBy>vianney TISSOT</cp:lastModifiedBy>
  <dcterms:created xsi:type="dcterms:W3CDTF">2024-07-09T18:02:48Z</dcterms:created>
  <dcterms:modified xsi:type="dcterms:W3CDTF">2024-07-09T21:30:02Z</dcterms:modified>
</cp:coreProperties>
</file>