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SCHOOL\CEM Bbey3 2024\MICROSOFT EXCEL HELP &amp; ANSWERS 20214\"/>
    </mc:Choice>
  </mc:AlternateContent>
  <xr:revisionPtr revIDLastSave="0" documentId="13_ncr:1_{7663604B-5A7D-4138-9A90-CD1D13E4FD25}" xr6:coauthVersionLast="47" xr6:coauthVersionMax="47" xr10:uidLastSave="{00000000-0000-0000-0000-000000000000}"/>
  <bookViews>
    <workbookView xWindow="-120" yWindow="-120" windowWidth="38640" windowHeight="21120" tabRatio="682" activeTab="3" xr2:uid="{00000000-000D-0000-FFFF-FFFF00000000}"/>
  </bookViews>
  <sheets>
    <sheet name="DATA_PREPARATION TABLES" sheetId="5" r:id="rId1"/>
    <sheet name="AVERAGE STUDENT 3e" sheetId="3" r:id="rId2"/>
    <sheet name="DATA DETAILS 3e" sheetId="4" r:id="rId3"/>
    <sheet name="SYNTHESE" sheetId="1" r:id="rId4"/>
    <sheet name="2 BEST STUDENTS from ALL CLASS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J4" i="1" s="1"/>
  <c r="P48" i="3"/>
  <c r="Y62" i="3"/>
  <c r="X62" i="3"/>
  <c r="X4" i="3"/>
  <c r="X33" i="3"/>
  <c r="G33" i="3"/>
  <c r="X72" i="3"/>
  <c r="X71" i="3"/>
  <c r="X70" i="3"/>
  <c r="X69" i="3"/>
  <c r="X68" i="3"/>
  <c r="X67" i="3"/>
  <c r="X66" i="3"/>
  <c r="X65" i="3"/>
  <c r="X64" i="3"/>
  <c r="X63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62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9" i="3"/>
  <c r="P50" i="3"/>
  <c r="P51" i="3"/>
  <c r="P52" i="3"/>
  <c r="P53" i="3"/>
  <c r="P54" i="3"/>
  <c r="P55" i="3"/>
  <c r="P56" i="3"/>
  <c r="P57" i="3"/>
  <c r="P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4" i="3"/>
  <c r="P24" i="3"/>
  <c r="P25" i="3"/>
  <c r="P26" i="3"/>
  <c r="P27" i="3"/>
  <c r="P28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Y75" i="3" l="1"/>
  <c r="Y73" i="3"/>
  <c r="Y72" i="3"/>
  <c r="Y71" i="3"/>
  <c r="Y86" i="3"/>
  <c r="Y70" i="3"/>
  <c r="Y85" i="3"/>
  <c r="Y69" i="3"/>
  <c r="Y84" i="3"/>
  <c r="Y68" i="3"/>
  <c r="Y83" i="3"/>
  <c r="Y67" i="3"/>
  <c r="Y82" i="3"/>
  <c r="Y66" i="3"/>
  <c r="Y81" i="3"/>
  <c r="Y65" i="3"/>
  <c r="Y80" i="3"/>
  <c r="Y64" i="3"/>
  <c r="Y79" i="3"/>
  <c r="Y63" i="3"/>
  <c r="Y78" i="3"/>
  <c r="Y74" i="3"/>
  <c r="Y77" i="3"/>
  <c r="Y76" i="3"/>
  <c r="Y34" i="3"/>
  <c r="Y35" i="3"/>
  <c r="Y45" i="3"/>
  <c r="Y54" i="3"/>
  <c r="Y50" i="3"/>
  <c r="Y48" i="3"/>
  <c r="Y49" i="3"/>
  <c r="Y47" i="3"/>
  <c r="Y46" i="3"/>
  <c r="Y44" i="3"/>
  <c r="Y43" i="3"/>
  <c r="Y33" i="3"/>
  <c r="Y42" i="3"/>
  <c r="Y57" i="3"/>
  <c r="Y41" i="3"/>
  <c r="Y56" i="3"/>
  <c r="Y40" i="3"/>
  <c r="Y55" i="3"/>
  <c r="Y39" i="3"/>
  <c r="Y38" i="3"/>
  <c r="Y53" i="3"/>
  <c r="Y37" i="3"/>
  <c r="Y52" i="3"/>
  <c r="Y36" i="3"/>
  <c r="Y51" i="3"/>
  <c r="X5" i="3" l="1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Y20" i="3" s="1"/>
  <c r="X21" i="3"/>
  <c r="X22" i="3"/>
  <c r="X23" i="3"/>
  <c r="S62" i="3" a="1"/>
  <c r="S62" i="3" s="1"/>
  <c r="Z61" i="3"/>
  <c r="Y61" i="3"/>
  <c r="X61" i="3"/>
  <c r="W61" i="3"/>
  <c r="V61" i="3"/>
  <c r="U61" i="3"/>
  <c r="T61" i="3"/>
  <c r="S61" i="3"/>
  <c r="Z60" i="3"/>
  <c r="S33" i="3" a="1"/>
  <c r="S33" i="3" s="1"/>
  <c r="Z32" i="3"/>
  <c r="Y32" i="3"/>
  <c r="X32" i="3"/>
  <c r="W32" i="3"/>
  <c r="V32" i="3"/>
  <c r="U32" i="3"/>
  <c r="T32" i="3"/>
  <c r="S32" i="3"/>
  <c r="Z31" i="3"/>
  <c r="S4" i="3" a="1"/>
  <c r="S4" i="3" s="1"/>
  <c r="Z3" i="3"/>
  <c r="Y3" i="3"/>
  <c r="X3" i="3"/>
  <c r="W3" i="3"/>
  <c r="V3" i="3"/>
  <c r="U3" i="3"/>
  <c r="T3" i="3"/>
  <c r="S3" i="3"/>
  <c r="Z2" i="3"/>
  <c r="M3" i="3"/>
  <c r="N5" i="1" a="1"/>
  <c r="N5" i="1" s="1"/>
  <c r="Y18" i="3" l="1"/>
  <c r="Y17" i="3"/>
  <c r="Y19" i="3"/>
  <c r="Y16" i="3"/>
  <c r="Y14" i="3"/>
  <c r="Y12" i="3"/>
  <c r="Y10" i="3"/>
  <c r="Y9" i="3"/>
  <c r="Y8" i="3"/>
  <c r="Y7" i="3"/>
  <c r="Y13" i="3"/>
  <c r="Y11" i="3"/>
  <c r="Y23" i="3"/>
  <c r="Y22" i="3"/>
  <c r="Y6" i="3"/>
  <c r="Y15" i="3"/>
  <c r="Y21" i="3"/>
  <c r="Y24" i="3"/>
  <c r="Y27" i="3"/>
  <c r="Y5" i="3"/>
  <c r="Y4" i="3"/>
  <c r="Y25" i="3"/>
  <c r="Y26" i="3"/>
  <c r="Y28" i="3"/>
  <c r="AP70" i="4"/>
  <c r="AO70" i="4"/>
  <c r="AN70" i="4"/>
  <c r="AM70" i="4"/>
  <c r="AL70" i="4"/>
  <c r="AK70" i="4"/>
  <c r="AJ70" i="4"/>
  <c r="AI70" i="4"/>
  <c r="AH70" i="4"/>
  <c r="AG70" i="4"/>
  <c r="AF70" i="4"/>
  <c r="AE70" i="4"/>
  <c r="T70" i="4"/>
  <c r="S70" i="4"/>
  <c r="R70" i="4"/>
  <c r="Q70" i="4"/>
  <c r="P70" i="4"/>
  <c r="O70" i="4"/>
  <c r="N70" i="4"/>
  <c r="M70" i="4"/>
  <c r="L70" i="4"/>
  <c r="K70" i="4"/>
  <c r="J70" i="4"/>
  <c r="I70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P6" i="4"/>
  <c r="AO6" i="4"/>
  <c r="AN6" i="4"/>
  <c r="AM6" i="4"/>
  <c r="AL6" i="4"/>
  <c r="AK6" i="4"/>
  <c r="AJ6" i="4"/>
  <c r="AI6" i="4"/>
  <c r="AH6" i="4"/>
  <c r="AG6" i="4"/>
  <c r="AF6" i="4"/>
  <c r="AE6" i="4"/>
  <c r="T38" i="4"/>
  <c r="S38" i="4"/>
  <c r="R38" i="4"/>
  <c r="Q38" i="4"/>
  <c r="P38" i="4"/>
  <c r="O38" i="4"/>
  <c r="N38" i="4"/>
  <c r="M38" i="4"/>
  <c r="L38" i="4"/>
  <c r="K38" i="4"/>
  <c r="J38" i="4"/>
  <c r="I38" i="4"/>
  <c r="AH11" i="3"/>
  <c r="Q61" i="3" l="1"/>
  <c r="P61" i="3"/>
  <c r="O61" i="3"/>
  <c r="N61" i="3"/>
  <c r="M61" i="3"/>
  <c r="L61" i="3"/>
  <c r="K61" i="3"/>
  <c r="J61" i="3"/>
  <c r="H61" i="3"/>
  <c r="G61" i="3"/>
  <c r="F61" i="3"/>
  <c r="E61" i="3"/>
  <c r="D61" i="3"/>
  <c r="C61" i="3"/>
  <c r="B61" i="3"/>
  <c r="A61" i="3"/>
  <c r="H32" i="3"/>
  <c r="G32" i="3"/>
  <c r="F32" i="3"/>
  <c r="E32" i="3"/>
  <c r="D32" i="3"/>
  <c r="C32" i="3"/>
  <c r="B32" i="3"/>
  <c r="A32" i="3"/>
  <c r="Q32" i="3"/>
  <c r="P32" i="3"/>
  <c r="O32" i="3"/>
  <c r="N32" i="3"/>
  <c r="M32" i="3"/>
  <c r="L32" i="3"/>
  <c r="K32" i="3"/>
  <c r="J32" i="3"/>
  <c r="W71" i="4" a="1"/>
  <c r="W71" i="4" s="1"/>
  <c r="A71" i="4" a="1"/>
  <c r="A71" i="4" s="1"/>
  <c r="W39" i="4" a="1"/>
  <c r="W39" i="4" s="1"/>
  <c r="A39" i="4" a="1"/>
  <c r="A39" i="4" s="1"/>
  <c r="J4" i="3" a="1"/>
  <c r="J4" i="3" s="1"/>
  <c r="A4" i="3" a="1"/>
  <c r="A4" i="3" s="1"/>
  <c r="A33" i="3" a="1"/>
  <c r="A33" i="3" s="1"/>
  <c r="Q3" i="3"/>
  <c r="P3" i="3"/>
  <c r="O3" i="3"/>
  <c r="N3" i="3"/>
  <c r="L3" i="3"/>
  <c r="K3" i="3"/>
  <c r="J3" i="3"/>
  <c r="U93" i="4"/>
  <c r="U94" i="4"/>
  <c r="AQ93" i="4"/>
  <c r="AQ94" i="4"/>
  <c r="AQ95" i="4"/>
  <c r="U95" i="4"/>
  <c r="U72" i="4"/>
  <c r="U73" i="4"/>
  <c r="U74" i="4"/>
  <c r="U75" i="4"/>
  <c r="U76" i="4"/>
  <c r="U77" i="4"/>
  <c r="U78" i="4"/>
  <c r="U79" i="4"/>
  <c r="U80" i="4"/>
  <c r="U81" i="4"/>
  <c r="U71" i="4"/>
  <c r="AQ67" i="4"/>
  <c r="AQ72" i="4" s="1"/>
  <c r="AQ35" i="4"/>
  <c r="AQ44" i="4" s="1"/>
  <c r="AQ2" i="4"/>
  <c r="AQ12" i="4" s="1"/>
  <c r="AQ56" i="4"/>
  <c r="AQ57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63" i="4"/>
  <c r="U39" i="4"/>
  <c r="AQ3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31" i="4"/>
  <c r="U7" i="4"/>
  <c r="T6" i="4"/>
  <c r="S6" i="4"/>
  <c r="R6" i="4"/>
  <c r="Q6" i="4"/>
  <c r="P6" i="4"/>
  <c r="O6" i="4"/>
  <c r="N6" i="4"/>
  <c r="M6" i="4"/>
  <c r="L6" i="4"/>
  <c r="K6" i="4"/>
  <c r="J6" i="4"/>
  <c r="I6" i="4"/>
  <c r="H63" i="3"/>
  <c r="H64" i="3"/>
  <c r="H65" i="3"/>
  <c r="H66" i="3"/>
  <c r="H67" i="3"/>
  <c r="H68" i="3"/>
  <c r="H69" i="3"/>
  <c r="H70" i="3"/>
  <c r="H71" i="3"/>
  <c r="H72" i="3"/>
  <c r="H62" i="3"/>
  <c r="Q60" i="3"/>
  <c r="J62" i="3" a="1"/>
  <c r="J62" i="3" s="1"/>
  <c r="A62" i="3" a="1"/>
  <c r="A62" i="3" s="1"/>
  <c r="Q31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33" i="3"/>
  <c r="J33" i="3" a="1"/>
  <c r="J33" i="3" s="1"/>
  <c r="Q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AO68" i="4"/>
  <c r="AK68" i="4"/>
  <c r="AG68" i="4"/>
  <c r="AC68" i="4"/>
  <c r="S68" i="4"/>
  <c r="O68" i="4"/>
  <c r="K68" i="4"/>
  <c r="G68" i="4"/>
  <c r="AO36" i="4"/>
  <c r="AK36" i="4"/>
  <c r="AG36" i="4"/>
  <c r="AC36" i="4"/>
  <c r="S36" i="4"/>
  <c r="O36" i="4"/>
  <c r="K36" i="4"/>
  <c r="G36" i="4"/>
  <c r="W7" i="4" a="1"/>
  <c r="W7" i="4" s="1"/>
  <c r="A7" i="4" a="1"/>
  <c r="A7" i="4" s="1"/>
  <c r="AO4" i="4"/>
  <c r="AK4" i="4"/>
  <c r="AG4" i="4"/>
  <c r="AC4" i="4"/>
  <c r="S4" i="4"/>
  <c r="O4" i="4"/>
  <c r="K4" i="4"/>
  <c r="G4" i="4"/>
  <c r="Q12" i="3" l="1"/>
  <c r="Z9" i="3"/>
  <c r="Z8" i="3"/>
  <c r="Z23" i="3"/>
  <c r="Z7" i="3"/>
  <c r="Z22" i="3"/>
  <c r="Z6" i="3"/>
  <c r="Z21" i="3"/>
  <c r="Z5" i="3"/>
  <c r="Z20" i="3"/>
  <c r="Z4" i="3"/>
  <c r="Z19" i="3"/>
  <c r="Z18" i="3"/>
  <c r="Z17" i="3"/>
  <c r="Z16" i="3"/>
  <c r="Z15" i="3"/>
  <c r="Z14" i="3"/>
  <c r="Z13" i="3"/>
  <c r="Z12" i="3"/>
  <c r="Z11" i="3"/>
  <c r="Z10" i="3"/>
  <c r="Q37" i="3"/>
  <c r="Z39" i="3"/>
  <c r="Z38" i="3"/>
  <c r="Z37" i="3"/>
  <c r="Z36" i="3"/>
  <c r="Z35" i="3"/>
  <c r="Z34" i="3"/>
  <c r="Z49" i="3"/>
  <c r="Z33" i="3"/>
  <c r="Z48" i="3"/>
  <c r="Z47" i="3"/>
  <c r="Z46" i="3"/>
  <c r="Z45" i="3"/>
  <c r="Z44" i="3"/>
  <c r="Z42" i="3"/>
  <c r="Z43" i="3"/>
  <c r="Z41" i="3"/>
  <c r="Z40" i="3"/>
  <c r="Z72" i="3"/>
  <c r="Z71" i="3"/>
  <c r="Z70" i="3"/>
  <c r="Z69" i="3"/>
  <c r="Z68" i="3"/>
  <c r="Z67" i="3"/>
  <c r="Z66" i="3"/>
  <c r="Z65" i="3"/>
  <c r="Z64" i="3"/>
  <c r="Z63" i="3"/>
  <c r="Z62" i="3"/>
  <c r="Q10" i="3"/>
  <c r="Q35" i="3"/>
  <c r="Q34" i="3"/>
  <c r="Q68" i="3"/>
  <c r="Q66" i="3"/>
  <c r="Q48" i="3"/>
  <c r="Q36" i="3"/>
  <c r="Q11" i="3"/>
  <c r="Q63" i="3"/>
  <c r="Q64" i="3"/>
  <c r="Q62" i="3"/>
  <c r="Q72" i="3"/>
  <c r="Q70" i="3"/>
  <c r="Q4" i="3"/>
  <c r="Q9" i="3"/>
  <c r="Q49" i="3"/>
  <c r="Q8" i="3"/>
  <c r="Q23" i="3"/>
  <c r="Q7" i="3"/>
  <c r="Q47" i="3"/>
  <c r="Q71" i="3"/>
  <c r="Q22" i="3"/>
  <c r="Q6" i="3"/>
  <c r="Q46" i="3"/>
  <c r="Q21" i="3"/>
  <c r="Q5" i="3"/>
  <c r="Q45" i="3"/>
  <c r="Q69" i="3"/>
  <c r="Q20" i="3"/>
  <c r="Q44" i="3"/>
  <c r="Q19" i="3"/>
  <c r="Q43" i="3"/>
  <c r="Q67" i="3"/>
  <c r="Q18" i="3"/>
  <c r="Q42" i="3"/>
  <c r="Q17" i="3"/>
  <c r="Q41" i="3"/>
  <c r="Q65" i="3"/>
  <c r="Q16" i="3"/>
  <c r="Q40" i="3"/>
  <c r="Q15" i="3"/>
  <c r="Q39" i="3"/>
  <c r="Q14" i="3"/>
  <c r="Q38" i="3"/>
  <c r="Q13" i="3"/>
  <c r="Q33" i="3"/>
  <c r="AQ7" i="4"/>
  <c r="AQ25" i="4"/>
  <c r="AQ15" i="4"/>
  <c r="AQ26" i="4"/>
  <c r="AQ9" i="4"/>
  <c r="AQ20" i="4"/>
  <c r="AQ17" i="4"/>
  <c r="AQ16" i="4"/>
  <c r="AQ14" i="4"/>
  <c r="AQ81" i="4"/>
  <c r="AQ11" i="4"/>
  <c r="AQ48" i="4"/>
  <c r="AQ80" i="4"/>
  <c r="AQ10" i="4"/>
  <c r="AQ41" i="4"/>
  <c r="AQ79" i="4"/>
  <c r="AQ78" i="4"/>
  <c r="AQ77" i="4"/>
  <c r="AQ76" i="4"/>
  <c r="AQ75" i="4"/>
  <c r="AQ74" i="4"/>
  <c r="AQ71" i="4"/>
  <c r="AQ73" i="4"/>
  <c r="AQ55" i="4"/>
  <c r="AQ54" i="4"/>
  <c r="AQ42" i="4"/>
  <c r="AQ40" i="4"/>
  <c r="AQ24" i="4"/>
  <c r="AQ8" i="4"/>
  <c r="AQ53" i="4"/>
  <c r="AQ23" i="4"/>
  <c r="AQ52" i="4"/>
  <c r="AQ22" i="4"/>
  <c r="AQ51" i="4"/>
  <c r="AQ21" i="4"/>
  <c r="AQ50" i="4"/>
  <c r="AQ19" i="4"/>
  <c r="AQ47" i="4"/>
  <c r="AQ18" i="4"/>
  <c r="AQ43" i="4"/>
  <c r="AQ13" i="4"/>
  <c r="AQ49" i="4"/>
  <c r="AQ46" i="4"/>
  <c r="AQ45" i="4"/>
  <c r="AQ39" i="4"/>
  <c r="A5" i="1" l="1" a="1"/>
  <c r="A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<sst xmlns="http://schemas.openxmlformats.org/spreadsheetml/2006/main" count="1010" uniqueCount="174">
  <si>
    <t>_3eA</t>
  </si>
  <si>
    <t>RANG</t>
  </si>
  <si>
    <t>APPRÉCIATIONS</t>
  </si>
  <si>
    <t>Nº</t>
  </si>
  <si>
    <t xml:space="preserve"> </t>
  </si>
  <si>
    <t>_3eB</t>
  </si>
  <si>
    <t>_3eC</t>
  </si>
  <si>
    <t>ID</t>
  </si>
  <si>
    <t>1st NAME</t>
  </si>
  <si>
    <t>LAST NAME</t>
  </si>
  <si>
    <t>N°</t>
  </si>
  <si>
    <t>Sexe</t>
  </si>
  <si>
    <t>F</t>
  </si>
  <si>
    <t>1st Name</t>
  </si>
  <si>
    <t>FILMS</t>
  </si>
  <si>
    <t>SERIES</t>
  </si>
  <si>
    <t>DOC</t>
  </si>
  <si>
    <t>ITW</t>
  </si>
  <si>
    <t>Av D</t>
  </si>
  <si>
    <t>Rank D</t>
  </si>
  <si>
    <t>2nd Semester</t>
  </si>
  <si>
    <t>1st Semester</t>
  </si>
  <si>
    <t>CLASS</t>
  </si>
  <si>
    <t>Av</t>
  </si>
  <si>
    <t>Rank</t>
  </si>
  <si>
    <t>DAENERYS</t>
  </si>
  <si>
    <t>TARGARYEN</t>
  </si>
  <si>
    <t>BRON</t>
  </si>
  <si>
    <t>STARK</t>
  </si>
  <si>
    <t>JAIME</t>
  </si>
  <si>
    <t>LANNISTER</t>
  </si>
  <si>
    <t>SANSA</t>
  </si>
  <si>
    <t>JON</t>
  </si>
  <si>
    <t>SNOW</t>
  </si>
  <si>
    <t>TYRION</t>
  </si>
  <si>
    <t>INGRID</t>
  </si>
  <si>
    <t>UHTRED</t>
  </si>
  <si>
    <t>DE BEBBANBURG</t>
  </si>
  <si>
    <t>SIHTRIC</t>
  </si>
  <si>
    <t>OSFERTH</t>
  </si>
  <si>
    <t>EARL RAGNAR</t>
  </si>
  <si>
    <t>LOTHBROCK</t>
  </si>
  <si>
    <t>FLOKI</t>
  </si>
  <si>
    <t>BJORN</t>
  </si>
  <si>
    <t>IRONSIDE</t>
  </si>
  <si>
    <t>DARYL</t>
  </si>
  <si>
    <t>DIXON</t>
  </si>
  <si>
    <t>LAGERTHA</t>
  </si>
  <si>
    <t>RICK</t>
  </si>
  <si>
    <t>GRIMES</t>
  </si>
  <si>
    <t>NEGAN</t>
  </si>
  <si>
    <t>MAGGIE</t>
  </si>
  <si>
    <t>GREENE</t>
  </si>
  <si>
    <t>MORGAN</t>
  </si>
  <si>
    <t>JONES</t>
  </si>
  <si>
    <t>CAROL</t>
  </si>
  <si>
    <t>PELETIER</t>
  </si>
  <si>
    <t>ARIN</t>
  </si>
  <si>
    <t>SASHA</t>
  </si>
  <si>
    <t>WILLIAMS</t>
  </si>
  <si>
    <t>EZEKIEL</t>
  </si>
  <si>
    <t>JACK</t>
  </si>
  <si>
    <t>BAUER</t>
  </si>
  <si>
    <t>DAVID</t>
  </si>
  <si>
    <t>KATE</t>
  </si>
  <si>
    <t>WARNER</t>
  </si>
  <si>
    <t>M</t>
  </si>
  <si>
    <t>Sb_69JGI</t>
  </si>
  <si>
    <t>Sb_76CUM</t>
  </si>
  <si>
    <t>Sb_83DSQ</t>
  </si>
  <si>
    <t>Sb_67GLJ</t>
  </si>
  <si>
    <t>="Sb_"&amp;CHAR(RANDBETWEEN(65;90))&amp;CHAR(RANDBETWEEN(65;90))&amp;CHAR(RANDBETWEEN(65;90))&amp;CHAR(RANDBETWEEN(65;90))&amp;CHAR(RANDBETWEEN(65;90))</t>
  </si>
  <si>
    <t>Sb_77EKK</t>
  </si>
  <si>
    <t>Sb_77CXO</t>
  </si>
  <si>
    <t>Sb_82QEZ</t>
  </si>
  <si>
    <t>="Sb_"&amp;(RANDBETWEEN(65;90))&amp;CHAR(RANDBETWEEN(65;90))&amp;CHAR(RANDBETWEEN(65;90))&amp;CHAR(RANDBETWEEN(65;90))&amp;CHAR(RANDBETWEEN(65;90))</t>
  </si>
  <si>
    <t>Sb_87CAK</t>
  </si>
  <si>
    <t>Sb_71OGA</t>
  </si>
  <si>
    <t>Sb_67PCQ</t>
  </si>
  <si>
    <t>Sb_72PKB</t>
  </si>
  <si>
    <t>Sb_86HZJ</t>
  </si>
  <si>
    <t>Sb_81YGO</t>
  </si>
  <si>
    <t>Sb_77WDU</t>
  </si>
  <si>
    <t>Sb_77AQC</t>
  </si>
  <si>
    <t>Sb_74SMT</t>
  </si>
  <si>
    <t>Sb_87FGJ</t>
  </si>
  <si>
    <t>Sb_79QZP</t>
  </si>
  <si>
    <t>Sb_88RLG</t>
  </si>
  <si>
    <t>Sb_88XXK</t>
  </si>
  <si>
    <t>Sb_83LPC</t>
  </si>
  <si>
    <t>Sb_80MIK</t>
  </si>
  <si>
    <t>Sb_79XUD</t>
  </si>
  <si>
    <t>Sb_82VMW</t>
  </si>
  <si>
    <t>Sb_68YFM</t>
  </si>
  <si>
    <t>Sb_67FHM</t>
  </si>
  <si>
    <t>Sb_77PRK</t>
  </si>
  <si>
    <t>Sb_75JRI</t>
  </si>
  <si>
    <t>Sb_71WXZ</t>
  </si>
  <si>
    <t>Sb_70WOE</t>
  </si>
  <si>
    <t>Sb_83EVQ</t>
  </si>
  <si>
    <t>Sb_68SYZ</t>
  </si>
  <si>
    <t>Sb_70UYI</t>
  </si>
  <si>
    <t>Sb_86TOF</t>
  </si>
  <si>
    <t>Sb_85YFE</t>
  </si>
  <si>
    <t>Sb_89MSI</t>
  </si>
  <si>
    <t>Sb_76TNO</t>
  </si>
  <si>
    <t>Sb_83QVP</t>
  </si>
  <si>
    <t>Sb_78XMG</t>
  </si>
  <si>
    <t>Sb_89HSJ</t>
  </si>
  <si>
    <t>Sb_87IQK</t>
  </si>
  <si>
    <t>Sb_76PUW</t>
  </si>
  <si>
    <t>Sb_75RUA</t>
  </si>
  <si>
    <t>Sb_71FUP</t>
  </si>
  <si>
    <t>Sb_86BVJ</t>
  </si>
  <si>
    <t>Sb_76XZD</t>
  </si>
  <si>
    <t>Sb_87AHJ</t>
  </si>
  <si>
    <t>Sb_89BHQ</t>
  </si>
  <si>
    <t>Av Homew</t>
  </si>
  <si>
    <t>Comp</t>
  </si>
  <si>
    <t>DOCS</t>
  </si>
  <si>
    <t>ITV</t>
  </si>
  <si>
    <t>OSFERTH JOEL</t>
  </si>
  <si>
    <t>KANE</t>
  </si>
  <si>
    <t>LISSA ISSA BORD FIELD</t>
  </si>
  <si>
    <t>PALMER</t>
  </si>
  <si>
    <t>KIM</t>
  </si>
  <si>
    <t>NADIA</t>
  </si>
  <si>
    <t>YASSIR</t>
  </si>
  <si>
    <t>BILL</t>
  </si>
  <si>
    <t>BUCHANAN</t>
  </si>
  <si>
    <t>MICHAEL</t>
  </si>
  <si>
    <t>SCOFIELD</t>
  </si>
  <si>
    <t>THEODORE</t>
  </si>
  <si>
    <t>BAGWELL</t>
  </si>
  <si>
    <t>THUSNELDA</t>
  </si>
  <si>
    <t>GOURSAUD</t>
  </si>
  <si>
    <t>FOLKWIN</t>
  </si>
  <si>
    <t>WOLFSPEER</t>
  </si>
  <si>
    <t>HADGAN</t>
  </si>
  <si>
    <t>ONOPKO</t>
  </si>
  <si>
    <t>MARBOD</t>
  </si>
  <si>
    <t>MUSLU</t>
  </si>
  <si>
    <t>BERULF</t>
  </si>
  <si>
    <t>ZEHRFELD</t>
  </si>
  <si>
    <t>KUNOLF</t>
  </si>
  <si>
    <t>BRUKTEER</t>
  </si>
  <si>
    <t>GOLMAD</t>
  </si>
  <si>
    <t>WEIDEN</t>
  </si>
  <si>
    <t>ZENN</t>
  </si>
  <si>
    <t>BUDDY</t>
  </si>
  <si>
    <t>AMINIUS</t>
  </si>
  <si>
    <t>RUPP</t>
  </si>
  <si>
    <t>Compositions</t>
  </si>
  <si>
    <t>=_COMP[Compositions]</t>
  </si>
  <si>
    <t>TABLE</t>
  </si>
  <si>
    <t>MOY EE 3e!N4</t>
  </si>
  <si>
    <t>MOY EE 3e!AE4</t>
  </si>
  <si>
    <t>MOY EE 3e!AV4</t>
  </si>
  <si>
    <t>or</t>
  </si>
  <si>
    <t>Class_3e</t>
  </si>
  <si>
    <t>_3eD</t>
  </si>
  <si>
    <t>_3eE</t>
  </si>
  <si>
    <t>_3eF</t>
  </si>
  <si>
    <t>=_3e_Classes[Class_3e]</t>
  </si>
  <si>
    <t>Class :</t>
  </si>
  <si>
    <t>Last Name</t>
  </si>
  <si>
    <t>RANK</t>
  </si>
  <si>
    <t>2 BEST STUDENTS FROM ALL CLASSES</t>
  </si>
  <si>
    <t>I TRYED with this 2 below FORMULAS but CAN't END it to CHANGE CLASSES and SEMESTERS</t>
  </si>
  <si>
    <t>ANNUAL</t>
  </si>
  <si>
    <t>=IF(AND(($K$2="_3eA");($J$1="1st Semester"));FILTER('AVERAGE STUDENT 3e'!$B$4:$E$28;'AVERAGE STUDENT 3e'!$H$4:$H$28=$K$2;"NONE");"") + LOOKUP for AVERAGES (F); (G); (H); (I); (J); (K)</t>
  </si>
  <si>
    <t>=IF(AND(($K$2="_3eA");($J$1="1st Semester"));HSTACK(FILTER('AVERAGE STUDENT 3e'!$B$4:$E$28;'AVERAGE STUDENT 3e'!$H$4:$H$28=$K$2;"NONE");'DATA DETAILS 3e'!$G$7:$G$31;'DATA DETAILS 3e'!$K$7:$K$31;'DATA DETAILS 3e'!$O$7:$O$31;'DATA DETAILS 3e'!$S$7:$S$31;'AVERAGE STUDENT 3e'!$F$4:$F$28;'AVERAGE STUDENT 3e'!$G$4:$G$28);"")</t>
  </si>
  <si>
    <t>Here, I want to FILTER 2 BEST STUDENTS (2 highest AVERAGE) from each class
(F); (0); (X) depending on (I1)
Maybe with "Helpers"</t>
  </si>
  <si>
    <r>
      <t xml:space="preserve">Here, I want to FILTER DATAs from 'AVERAGE STUDENT 3e! (B:E) + 'DATA DETAILS 3e! (G:G;K:K;O:O;S:S) + 'AVERAGE STUDENT 3e! (F:G) for "_3eA"'s "1st Semester"
So that : It DEPENDS from (N1) and (K2) DROP DOWN LISTS
</t>
    </r>
    <r>
      <rPr>
        <b/>
        <i/>
        <u/>
        <sz val="11"/>
        <color rgb="FFFF0000"/>
        <rFont val="Purista"/>
        <family val="3"/>
      </rPr>
      <t>EXAMPLE</t>
    </r>
    <r>
      <rPr>
        <sz val="11"/>
        <color rgb="FFFF0000"/>
        <rFont val="Purista"/>
        <family val="3"/>
      </rPr>
      <t xml:space="preserve"> :
=IF(AND((N1="1st Semester");(K2="_3eA"));IF(AND((N1="2nd Semester");(K2="_3eA"));FILTER(
=IF(AND((N1="1st Semester");(K2="_3eB"));IF(AND((N1="2nd Semester");(K2="_3eB"));FILTER(
=IF(AND((N1="1st Semester");(K2="_3eC"));IF(AND((N1="2nd Semester");(K2="_3eC"));FILTER(
and REMOVE ERRORS and ZEROS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</si>
</sst>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Purista"/>
      <family val="3"/>
    </font>
    <font>
      <sz val="8"/>
      <color theme="1"/>
      <name val="Purista"/>
      <family val="3"/>
    </font>
    <font>
      <b/>
      <sz val="8"/>
      <color rgb="FF000000"/>
      <name val="Purista"/>
      <family val="3"/>
    </font>
    <font>
      <b/>
      <sz val="8"/>
      <color theme="1"/>
      <name val="Purista"/>
      <family val="3"/>
    </font>
    <font>
      <b/>
      <sz val="8"/>
      <color theme="0"/>
      <name val="Purista"/>
      <family val="3"/>
    </font>
    <font>
      <b/>
      <sz val="10"/>
      <color theme="1"/>
      <name val="Purista"/>
      <family val="3"/>
    </font>
    <font>
      <b/>
      <sz val="10"/>
      <color rgb="FF000000"/>
      <name val="Purista"/>
      <family val="3"/>
    </font>
    <font>
      <sz val="10"/>
      <color theme="1"/>
      <name val="Purista"/>
      <family val="3"/>
    </font>
    <font>
      <b/>
      <sz val="9"/>
      <color theme="1"/>
      <name val="Purista"/>
      <family val="3"/>
    </font>
    <font>
      <b/>
      <sz val="11"/>
      <color theme="1"/>
      <name val="Purista"/>
      <family val="3"/>
    </font>
    <font>
      <sz val="10"/>
      <color rgb="FF000000"/>
      <name val="Purista"/>
      <family val="3"/>
    </font>
    <font>
      <b/>
      <sz val="10"/>
      <name val="Purista"/>
      <family val="3"/>
    </font>
    <font>
      <sz val="9"/>
      <color theme="1"/>
      <name val="Purista"/>
      <family val="3"/>
    </font>
    <font>
      <i/>
      <sz val="10"/>
      <color rgb="FF000000"/>
      <name val="Purista"/>
      <family val="3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44749F"/>
      <name val="Calibri"/>
      <family val="2"/>
    </font>
    <font>
      <b/>
      <sz val="14"/>
      <color rgb="FF800000"/>
      <name val="Calibri"/>
      <family val="2"/>
    </font>
    <font>
      <b/>
      <sz val="14"/>
      <color rgb="FF000080"/>
      <name val="Calibri"/>
      <family val="2"/>
    </font>
    <font>
      <sz val="14"/>
      <color rgb="FF44749F"/>
      <name val="Calibri"/>
      <family val="2"/>
    </font>
    <font>
      <sz val="12"/>
      <color rgb="FF800000"/>
      <name val="Calibri"/>
      <family val="2"/>
    </font>
    <font>
      <sz val="12"/>
      <color rgb="FF000080"/>
      <name val="Calibri"/>
      <family val="2"/>
    </font>
    <font>
      <sz val="12"/>
      <color rgb="FF808000"/>
      <name val="Calibri"/>
      <family val="2"/>
    </font>
    <font>
      <sz val="12"/>
      <color rgb="FF008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 Light"/>
      <family val="2"/>
    </font>
    <font>
      <sz val="14"/>
      <color theme="0"/>
      <name val="Calibri"/>
      <family val="2"/>
    </font>
    <font>
      <b/>
      <sz val="14"/>
      <color theme="0"/>
      <name val="Calibri"/>
      <family val="2"/>
    </font>
    <font>
      <sz val="12"/>
      <color theme="0"/>
      <name val="Calibri"/>
      <family val="2"/>
    </font>
    <font>
      <b/>
      <sz val="11"/>
      <color theme="0"/>
      <name val="Purista"/>
      <family val="3"/>
    </font>
    <font>
      <sz val="11"/>
      <color rgb="FFFFFF00"/>
      <name val="Purista"/>
      <family val="3"/>
    </font>
    <font>
      <b/>
      <sz val="9"/>
      <name val="Purista"/>
      <family val="3"/>
    </font>
    <font>
      <sz val="11"/>
      <name val="Purista"/>
      <family val="3"/>
    </font>
    <font>
      <sz val="9"/>
      <color theme="0"/>
      <name val="Purista"/>
      <family val="3"/>
    </font>
    <font>
      <sz val="11"/>
      <color rgb="FFFF0000"/>
      <name val="Purista"/>
      <family val="3"/>
    </font>
    <font>
      <b/>
      <sz val="10"/>
      <color theme="0"/>
      <name val="Purista"/>
      <family val="3"/>
    </font>
    <font>
      <b/>
      <sz val="8"/>
      <name val="Purista"/>
      <family val="3"/>
    </font>
    <font>
      <b/>
      <sz val="11"/>
      <color rgb="FFFFFF00"/>
      <name val="Purista"/>
      <family val="3"/>
    </font>
    <font>
      <b/>
      <i/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0"/>
      <name val="Purista"/>
      <family val="3"/>
    </font>
    <font>
      <b/>
      <i/>
      <u/>
      <sz val="11"/>
      <color rgb="FFFF0000"/>
      <name val="Purista"/>
      <family val="3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1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2" fillId="3" borderId="0" xfId="0" quotePrefix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2" fontId="4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7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7" fillId="4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6" fillId="0" borderId="18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65" fontId="0" fillId="0" borderId="0" xfId="0" applyNumberFormat="1"/>
    <xf numFmtId="0" fontId="0" fillId="0" borderId="18" xfId="0" applyBorder="1"/>
    <xf numFmtId="0" fontId="0" fillId="8" borderId="0" xfId="0" applyFill="1"/>
    <xf numFmtId="165" fontId="0" fillId="6" borderId="0" xfId="0" applyNumberFormat="1" applyFill="1"/>
    <xf numFmtId="0" fontId="0" fillId="6" borderId="0" xfId="0" applyFill="1"/>
    <xf numFmtId="165" fontId="0" fillId="8" borderId="0" xfId="0" applyNumberFormat="1" applyFill="1"/>
    <xf numFmtId="165" fontId="0" fillId="7" borderId="0" xfId="0" applyNumberFormat="1" applyFill="1"/>
    <xf numFmtId="0" fontId="0" fillId="7" borderId="0" xfId="0" applyFill="1"/>
    <xf numFmtId="0" fontId="21" fillId="0" borderId="0" xfId="1"/>
    <xf numFmtId="0" fontId="21" fillId="0" borderId="0" xfId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9" borderId="0" xfId="0" applyFill="1" applyAlignment="1">
      <alignment horizontal="center" vertical="top"/>
    </xf>
    <xf numFmtId="164" fontId="0" fillId="10" borderId="0" xfId="0" applyNumberFormat="1" applyFill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/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vertical="top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21" fillId="0" borderId="0" xfId="1" applyAlignment="1">
      <alignment horizontal="center" vertical="top"/>
    </xf>
    <xf numFmtId="0" fontId="0" fillId="11" borderId="0" xfId="0" applyFill="1"/>
    <xf numFmtId="0" fontId="17" fillId="11" borderId="0" xfId="0" applyFont="1" applyFill="1" applyAlignment="1">
      <alignment vertical="top" wrapText="1"/>
    </xf>
    <xf numFmtId="0" fontId="19" fillId="11" borderId="0" xfId="0" applyFont="1" applyFill="1" applyAlignment="1">
      <alignment horizontal="center" vertical="top" wrapText="1"/>
    </xf>
    <xf numFmtId="0" fontId="19" fillId="11" borderId="0" xfId="0" applyFont="1" applyFill="1" applyAlignment="1">
      <alignment horizontal="left" vertical="top" wrapText="1"/>
    </xf>
    <xf numFmtId="0" fontId="18" fillId="11" borderId="0" xfId="0" applyFont="1" applyFill="1" applyAlignment="1">
      <alignment horizontal="center" vertical="top"/>
    </xf>
    <xf numFmtId="0" fontId="16" fillId="2" borderId="18" xfId="0" applyFont="1" applyFill="1" applyBorder="1" applyAlignment="1">
      <alignment horizontal="center" vertical="top"/>
    </xf>
    <xf numFmtId="165" fontId="0" fillId="2" borderId="0" xfId="0" applyNumberFormat="1" applyFill="1"/>
    <xf numFmtId="0" fontId="0" fillId="2" borderId="18" xfId="0" applyFill="1" applyBorder="1"/>
    <xf numFmtId="0" fontId="20" fillId="2" borderId="0" xfId="1" applyFont="1" applyFill="1"/>
    <xf numFmtId="0" fontId="20" fillId="2" borderId="0" xfId="1" applyFont="1" applyFill="1" applyAlignment="1">
      <alignment horizontal="left"/>
    </xf>
    <xf numFmtId="0" fontId="20" fillId="2" borderId="0" xfId="1" applyFont="1" applyFill="1" applyAlignment="1">
      <alignment horizontal="center"/>
    </xf>
    <xf numFmtId="0" fontId="21" fillId="11" borderId="0" xfId="1" applyFill="1"/>
    <xf numFmtId="0" fontId="21" fillId="2" borderId="0" xfId="1" applyFill="1"/>
    <xf numFmtId="0" fontId="21" fillId="2" borderId="0" xfId="1" applyFill="1" applyAlignment="1">
      <alignment horizontal="left"/>
    </xf>
    <xf numFmtId="0" fontId="21" fillId="2" borderId="0" xfId="1" applyFill="1" applyAlignment="1">
      <alignment horizontal="center"/>
    </xf>
    <xf numFmtId="0" fontId="21" fillId="2" borderId="18" xfId="0" applyFont="1" applyFill="1" applyBorder="1"/>
    <xf numFmtId="0" fontId="22" fillId="2" borderId="18" xfId="0" applyFont="1" applyFill="1" applyBorder="1" applyAlignment="1">
      <alignment horizontal="left"/>
    </xf>
    <xf numFmtId="0" fontId="22" fillId="2" borderId="18" xfId="0" applyFont="1" applyFill="1" applyBorder="1" applyAlignment="1">
      <alignment horizontal="center"/>
    </xf>
    <xf numFmtId="165" fontId="0" fillId="2" borderId="18" xfId="0" applyNumberFormat="1" applyFill="1" applyBorder="1"/>
    <xf numFmtId="0" fontId="20" fillId="2" borderId="18" xfId="0" applyFont="1" applyFill="1" applyBorder="1"/>
    <xf numFmtId="0" fontId="20" fillId="2" borderId="18" xfId="0" applyFont="1" applyFill="1" applyBorder="1" applyAlignment="1">
      <alignment horizontal="left"/>
    </xf>
    <xf numFmtId="0" fontId="20" fillId="2" borderId="18" xfId="0" applyFont="1" applyFill="1" applyBorder="1" applyAlignment="1">
      <alignment horizontal="center"/>
    </xf>
    <xf numFmtId="165" fontId="0" fillId="2" borderId="19" xfId="0" applyNumberFormat="1" applyFill="1" applyBorder="1"/>
    <xf numFmtId="0" fontId="20" fillId="2" borderId="19" xfId="0" applyFont="1" applyFill="1" applyBorder="1"/>
    <xf numFmtId="0" fontId="20" fillId="2" borderId="19" xfId="0" applyFont="1" applyFill="1" applyBorder="1" applyAlignment="1">
      <alignment horizontal="left"/>
    </xf>
    <xf numFmtId="0" fontId="20" fillId="2" borderId="19" xfId="0" applyFont="1" applyFill="1" applyBorder="1" applyAlignment="1">
      <alignment horizontal="center"/>
    </xf>
    <xf numFmtId="0" fontId="0" fillId="2" borderId="19" xfId="0" applyFill="1" applyBorder="1"/>
    <xf numFmtId="0" fontId="25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165" fontId="0" fillId="0" borderId="18" xfId="0" applyNumberFormat="1" applyBorder="1"/>
    <xf numFmtId="0" fontId="0" fillId="0" borderId="18" xfId="0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7" fillId="0" borderId="18" xfId="0" applyFont="1" applyBorder="1"/>
    <xf numFmtId="0" fontId="29" fillId="0" borderId="18" xfId="0" applyFont="1" applyBorder="1"/>
    <xf numFmtId="0" fontId="26" fillId="0" borderId="18" xfId="0" applyFont="1" applyBorder="1"/>
    <xf numFmtId="165" fontId="0" fillId="8" borderId="18" xfId="0" applyNumberFormat="1" applyFill="1" applyBorder="1"/>
    <xf numFmtId="0" fontId="0" fillId="0" borderId="18" xfId="0" applyBorder="1" applyAlignment="1">
      <alignment horizontal="center" vertical="top"/>
    </xf>
    <xf numFmtId="0" fontId="0" fillId="11" borderId="0" xfId="0" quotePrefix="1" applyFill="1"/>
    <xf numFmtId="0" fontId="30" fillId="12" borderId="0" xfId="0" quotePrefix="1" applyFont="1" applyFill="1"/>
    <xf numFmtId="0" fontId="30" fillId="12" borderId="0" xfId="0" applyFont="1" applyFill="1"/>
    <xf numFmtId="165" fontId="0" fillId="6" borderId="18" xfId="0" applyNumberFormat="1" applyFill="1" applyBorder="1"/>
    <xf numFmtId="0" fontId="21" fillId="0" borderId="18" xfId="1" applyBorder="1" applyAlignment="1">
      <alignment horizontal="left" vertical="top"/>
    </xf>
    <xf numFmtId="0" fontId="21" fillId="0" borderId="18" xfId="1" applyBorder="1" applyAlignment="1">
      <alignment horizontal="center" vertical="top"/>
    </xf>
    <xf numFmtId="0" fontId="21" fillId="0" borderId="18" xfId="1" applyBorder="1"/>
    <xf numFmtId="165" fontId="0" fillId="7" borderId="18" xfId="0" applyNumberFormat="1" applyFill="1" applyBorder="1"/>
    <xf numFmtId="0" fontId="34" fillId="13" borderId="18" xfId="0" applyFont="1" applyFill="1" applyBorder="1" applyAlignment="1">
      <alignment horizontal="center" vertical="top"/>
    </xf>
    <xf numFmtId="0" fontId="35" fillId="13" borderId="18" xfId="0" applyFont="1" applyFill="1" applyBorder="1"/>
    <xf numFmtId="0" fontId="31" fillId="13" borderId="18" xfId="0" applyFont="1" applyFill="1" applyBorder="1"/>
    <xf numFmtId="0" fontId="35" fillId="13" borderId="18" xfId="1" applyFont="1" applyFill="1" applyBorder="1"/>
    <xf numFmtId="0" fontId="10" fillId="2" borderId="18" xfId="0" applyFont="1" applyFill="1" applyBorder="1" applyAlignment="1">
      <alignment horizontal="left" vertical="center"/>
    </xf>
    <xf numFmtId="0" fontId="1" fillId="2" borderId="0" xfId="0" quotePrefix="1" applyFont="1" applyFill="1"/>
    <xf numFmtId="0" fontId="37" fillId="7" borderId="0" xfId="0" quotePrefix="1" applyFont="1" applyFill="1"/>
    <xf numFmtId="0" fontId="37" fillId="7" borderId="0" xfId="0" applyFont="1" applyFill="1"/>
    <xf numFmtId="0" fontId="40" fillId="6" borderId="22" xfId="0" applyFont="1" applyFill="1" applyBorder="1" applyAlignment="1" applyProtection="1">
      <alignment vertical="center"/>
      <protection hidden="1"/>
    </xf>
    <xf numFmtId="0" fontId="40" fillId="6" borderId="23" xfId="0" applyFont="1" applyFill="1" applyBorder="1" applyAlignment="1" applyProtection="1">
      <alignment vertical="center"/>
      <protection hidden="1"/>
    </xf>
    <xf numFmtId="0" fontId="40" fillId="6" borderId="24" xfId="0" applyFont="1" applyFill="1" applyBorder="1" applyAlignment="1" applyProtection="1">
      <alignment vertical="center"/>
      <protection hidden="1"/>
    </xf>
    <xf numFmtId="0" fontId="1" fillId="0" borderId="0" xfId="0" applyFont="1"/>
    <xf numFmtId="164" fontId="11" fillId="14" borderId="12" xfId="0" quotePrefix="1" applyNumberFormat="1" applyFont="1" applyFill="1" applyBorder="1" applyAlignment="1">
      <alignment vertical="center"/>
    </xf>
    <xf numFmtId="164" fontId="11" fillId="14" borderId="13" xfId="0" applyNumberFormat="1" applyFont="1" applyFill="1" applyBorder="1" applyAlignment="1">
      <alignment vertical="center"/>
    </xf>
    <xf numFmtId="164" fontId="7" fillId="14" borderId="14" xfId="0" applyNumberFormat="1" applyFont="1" applyFill="1" applyBorder="1" applyAlignment="1">
      <alignment vertical="center"/>
    </xf>
    <xf numFmtId="0" fontId="14" fillId="14" borderId="9" xfId="0" applyFont="1" applyFill="1" applyBorder="1" applyAlignment="1">
      <alignment vertical="center"/>
    </xf>
    <xf numFmtId="164" fontId="11" fillId="14" borderId="15" xfId="0" applyNumberFormat="1" applyFont="1" applyFill="1" applyBorder="1" applyAlignment="1">
      <alignment vertical="center"/>
    </xf>
    <xf numFmtId="164" fontId="7" fillId="14" borderId="16" xfId="0" applyNumberFormat="1" applyFont="1" applyFill="1" applyBorder="1" applyAlignment="1">
      <alignment vertical="center"/>
    </xf>
    <xf numFmtId="0" fontId="14" fillId="14" borderId="12" xfId="0" applyFont="1" applyFill="1" applyBorder="1" applyAlignment="1">
      <alignment vertical="center"/>
    </xf>
    <xf numFmtId="164" fontId="11" fillId="14" borderId="10" xfId="0" applyNumberFormat="1" applyFont="1" applyFill="1" applyBorder="1" applyAlignment="1">
      <alignment vertical="center"/>
    </xf>
    <xf numFmtId="164" fontId="11" fillId="14" borderId="15" xfId="0" quotePrefix="1" applyNumberFormat="1" applyFont="1" applyFill="1" applyBorder="1" applyAlignment="1">
      <alignment vertical="center"/>
    </xf>
    <xf numFmtId="165" fontId="13" fillId="14" borderId="8" xfId="0" applyNumberFormat="1" applyFont="1" applyFill="1" applyBorder="1" applyAlignment="1">
      <alignment vertical="center"/>
    </xf>
    <xf numFmtId="0" fontId="8" fillId="14" borderId="9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right" vertical="center"/>
    </xf>
    <xf numFmtId="0" fontId="8" fillId="14" borderId="8" xfId="0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/>
    </xf>
    <xf numFmtId="165" fontId="13" fillId="14" borderId="17" xfId="0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right" vertical="center"/>
    </xf>
    <xf numFmtId="0" fontId="42" fillId="7" borderId="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44" fillId="7" borderId="0" xfId="0" quotePrefix="1" applyFont="1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37" fillId="7" borderId="0" xfId="0" quotePrefix="1" applyFont="1" applyFill="1" applyAlignment="1">
      <alignment vertical="center"/>
    </xf>
    <xf numFmtId="0" fontId="45" fillId="17" borderId="0" xfId="0" applyFont="1" applyFill="1" applyAlignment="1">
      <alignment horizontal="right" vertical="top"/>
    </xf>
    <xf numFmtId="0" fontId="46" fillId="17" borderId="0" xfId="0" applyFont="1" applyFill="1" applyAlignment="1">
      <alignment horizontal="left" vertical="top" wrapText="1"/>
    </xf>
    <xf numFmtId="0" fontId="45" fillId="17" borderId="0" xfId="0" applyFont="1" applyFill="1" applyAlignment="1">
      <alignment horizontal="center" vertical="top"/>
    </xf>
    <xf numFmtId="0" fontId="32" fillId="18" borderId="18" xfId="0" applyFont="1" applyFill="1" applyBorder="1" applyAlignment="1">
      <alignment horizontal="center"/>
    </xf>
    <xf numFmtId="165" fontId="31" fillId="18" borderId="18" xfId="0" applyNumberFormat="1" applyFont="1" applyFill="1" applyBorder="1"/>
    <xf numFmtId="0" fontId="17" fillId="19" borderId="0" xfId="0" applyFont="1" applyFill="1" applyAlignment="1">
      <alignment vertical="top" wrapText="1"/>
    </xf>
    <xf numFmtId="0" fontId="0" fillId="19" borderId="0" xfId="0" applyFill="1" applyAlignment="1">
      <alignment horizontal="center" vertical="top"/>
    </xf>
    <xf numFmtId="0" fontId="25" fillId="20" borderId="0" xfId="0" applyFont="1" applyFill="1" applyAlignment="1">
      <alignment horizontal="center" vertical="top"/>
    </xf>
    <xf numFmtId="0" fontId="16" fillId="20" borderId="0" xfId="0" applyFont="1" applyFill="1" applyAlignment="1">
      <alignment horizontal="center" vertical="top"/>
    </xf>
    <xf numFmtId="0" fontId="0" fillId="20" borderId="0" xfId="0" applyFill="1"/>
    <xf numFmtId="0" fontId="21" fillId="20" borderId="0" xfId="1" applyFill="1"/>
    <xf numFmtId="0" fontId="0" fillId="19" borderId="0" xfId="0" applyFill="1"/>
    <xf numFmtId="0" fontId="16" fillId="20" borderId="20" xfId="0" applyFont="1" applyFill="1" applyBorder="1" applyAlignment="1">
      <alignment horizontal="center" vertical="top"/>
    </xf>
    <xf numFmtId="0" fontId="0" fillId="20" borderId="20" xfId="0" applyFill="1" applyBorder="1"/>
    <xf numFmtId="165" fontId="0" fillId="20" borderId="0" xfId="0" applyNumberFormat="1" applyFill="1"/>
    <xf numFmtId="0" fontId="21" fillId="19" borderId="0" xfId="1" applyFill="1"/>
    <xf numFmtId="0" fontId="23" fillId="0" borderId="18" xfId="0" applyFont="1" applyBorder="1" applyAlignment="1">
      <alignment horizontal="left" vertical="top"/>
    </xf>
    <xf numFmtId="0" fontId="6" fillId="21" borderId="7" xfId="0" applyFont="1" applyFill="1" applyBorder="1" applyAlignment="1">
      <alignment vertical="center"/>
    </xf>
    <xf numFmtId="0" fontId="6" fillId="21" borderId="12" xfId="0" applyFont="1" applyFill="1" applyBorder="1" applyAlignment="1">
      <alignment vertical="center"/>
    </xf>
    <xf numFmtId="0" fontId="7" fillId="21" borderId="28" xfId="0" applyFont="1" applyFill="1" applyBorder="1" applyAlignment="1">
      <alignment horizontal="left" vertical="center"/>
    </xf>
    <xf numFmtId="0" fontId="6" fillId="21" borderId="7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center" vertical="center"/>
    </xf>
    <xf numFmtId="0" fontId="12" fillId="21" borderId="29" xfId="0" applyFont="1" applyFill="1" applyBorder="1" applyAlignment="1">
      <alignment horizontal="left" vertical="center"/>
    </xf>
    <xf numFmtId="0" fontId="12" fillId="21" borderId="15" xfId="0" applyFont="1" applyFill="1" applyBorder="1" applyAlignment="1">
      <alignment horizontal="left" vertical="center"/>
    </xf>
    <xf numFmtId="0" fontId="12" fillId="21" borderId="12" xfId="0" applyFont="1" applyFill="1" applyBorder="1" applyAlignment="1">
      <alignment horizontal="left" vertical="center"/>
    </xf>
    <xf numFmtId="165" fontId="8" fillId="21" borderId="6" xfId="0" applyNumberFormat="1" applyFont="1" applyFill="1" applyBorder="1" applyAlignment="1">
      <alignment vertical="center"/>
    </xf>
    <xf numFmtId="0" fontId="8" fillId="14" borderId="30" xfId="0" applyFont="1" applyFill="1" applyBorder="1" applyAlignment="1">
      <alignment horizontal="left" vertical="center"/>
    </xf>
    <xf numFmtId="0" fontId="8" fillId="14" borderId="6" xfId="0" applyFont="1" applyFill="1" applyBorder="1" applyAlignment="1">
      <alignment horizontal="left" vertical="center"/>
    </xf>
    <xf numFmtId="164" fontId="8" fillId="14" borderId="10" xfId="0" applyNumberFormat="1" applyFont="1" applyFill="1" applyBorder="1" applyAlignment="1">
      <alignment horizontal="right" vertical="center"/>
    </xf>
    <xf numFmtId="0" fontId="47" fillId="14" borderId="6" xfId="0" applyFont="1" applyFill="1" applyBorder="1" applyAlignment="1">
      <alignment horizontal="left" vertical="center"/>
    </xf>
    <xf numFmtId="164" fontId="8" fillId="14" borderId="31" xfId="0" applyNumberFormat="1" applyFont="1" applyFill="1" applyBorder="1" applyAlignment="1">
      <alignment horizontal="right" vertical="center"/>
    </xf>
    <xf numFmtId="164" fontId="8" fillId="14" borderId="9" xfId="0" applyNumberFormat="1" applyFont="1" applyFill="1" applyBorder="1" applyAlignment="1">
      <alignment horizontal="right" vertical="center"/>
    </xf>
    <xf numFmtId="0" fontId="8" fillId="14" borderId="12" xfId="0" applyFont="1" applyFill="1" applyBorder="1" applyAlignment="1">
      <alignment horizontal="left" vertical="center"/>
    </xf>
    <xf numFmtId="0" fontId="8" fillId="14" borderId="28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center"/>
    </xf>
    <xf numFmtId="164" fontId="8" fillId="14" borderId="15" xfId="0" applyNumberFormat="1" applyFont="1" applyFill="1" applyBorder="1" applyAlignment="1">
      <alignment horizontal="right" vertical="center"/>
    </xf>
    <xf numFmtId="0" fontId="47" fillId="14" borderId="7" xfId="0" applyFont="1" applyFill="1" applyBorder="1" applyAlignment="1">
      <alignment horizontal="left" vertical="center"/>
    </xf>
    <xf numFmtId="164" fontId="8" fillId="14" borderId="29" xfId="0" applyNumberFormat="1" applyFont="1" applyFill="1" applyBorder="1" applyAlignment="1">
      <alignment horizontal="right" vertical="center"/>
    </xf>
    <xf numFmtId="164" fontId="8" fillId="14" borderId="32" xfId="0" applyNumberFormat="1" applyFont="1" applyFill="1" applyBorder="1" applyAlignment="1">
      <alignment horizontal="right" vertical="center"/>
    </xf>
    <xf numFmtId="0" fontId="8" fillId="14" borderId="15" xfId="0" applyFont="1" applyFill="1" applyBorder="1" applyAlignment="1">
      <alignment horizontal="right" vertical="center"/>
    </xf>
    <xf numFmtId="164" fontId="8" fillId="14" borderId="12" xfId="0" applyNumberFormat="1" applyFont="1" applyFill="1" applyBorder="1" applyAlignment="1">
      <alignment horizontal="right" vertical="center"/>
    </xf>
    <xf numFmtId="0" fontId="8" fillId="14" borderId="33" xfId="0" applyFont="1" applyFill="1" applyBorder="1" applyAlignment="1">
      <alignment horizontal="right" vertical="center"/>
    </xf>
    <xf numFmtId="0" fontId="47" fillId="14" borderId="12" xfId="0" applyFont="1" applyFill="1" applyBorder="1" applyAlignment="1">
      <alignment horizontal="left" vertical="center"/>
    </xf>
    <xf numFmtId="0" fontId="47" fillId="14" borderId="28" xfId="0" applyFont="1" applyFill="1" applyBorder="1" applyAlignment="1">
      <alignment horizontal="left" vertical="center"/>
    </xf>
    <xf numFmtId="164" fontId="47" fillId="14" borderId="15" xfId="0" applyNumberFormat="1" applyFont="1" applyFill="1" applyBorder="1" applyAlignment="1">
      <alignment horizontal="right" vertical="center"/>
    </xf>
    <xf numFmtId="164" fontId="47" fillId="14" borderId="29" xfId="0" applyNumberFormat="1" applyFont="1" applyFill="1" applyBorder="1" applyAlignment="1">
      <alignment horizontal="right" vertical="center"/>
    </xf>
    <xf numFmtId="0" fontId="47" fillId="14" borderId="33" xfId="0" applyFont="1" applyFill="1" applyBorder="1" applyAlignment="1">
      <alignment horizontal="right" vertical="center"/>
    </xf>
    <xf numFmtId="164" fontId="47" fillId="14" borderId="12" xfId="0" applyNumberFormat="1" applyFont="1" applyFill="1" applyBorder="1" applyAlignment="1">
      <alignment horizontal="right" vertical="center"/>
    </xf>
    <xf numFmtId="164" fontId="47" fillId="14" borderId="32" xfId="0" applyNumberFormat="1" applyFont="1" applyFill="1" applyBorder="1" applyAlignment="1">
      <alignment horizontal="right" vertical="center"/>
    </xf>
    <xf numFmtId="0" fontId="47" fillId="14" borderId="15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horizontal="right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30" xfId="0" applyFont="1" applyFill="1" applyBorder="1" applyAlignment="1">
      <alignment horizontal="left" vertical="center"/>
    </xf>
    <xf numFmtId="164" fontId="47" fillId="14" borderId="10" xfId="0" applyNumberFormat="1" applyFont="1" applyFill="1" applyBorder="1" applyAlignment="1">
      <alignment horizontal="right" vertical="center"/>
    </xf>
    <xf numFmtId="164" fontId="47" fillId="14" borderId="31" xfId="0" applyNumberFormat="1" applyFont="1" applyFill="1" applyBorder="1" applyAlignment="1">
      <alignment horizontal="right" vertical="center"/>
    </xf>
    <xf numFmtId="0" fontId="36" fillId="6" borderId="0" xfId="0" applyFont="1" applyFill="1"/>
    <xf numFmtId="0" fontId="10" fillId="6" borderId="0" xfId="0" applyFont="1" applyFill="1"/>
    <xf numFmtId="0" fontId="2" fillId="16" borderId="0" xfId="0" applyFont="1" applyFill="1" applyAlignment="1">
      <alignment vertical="center"/>
    </xf>
    <xf numFmtId="0" fontId="1" fillId="16" borderId="0" xfId="0" applyFont="1" applyFill="1" applyAlignment="1">
      <alignment vertical="center"/>
    </xf>
    <xf numFmtId="0" fontId="38" fillId="2" borderId="21" xfId="0" applyFont="1" applyFill="1" applyBorder="1" applyAlignment="1" applyProtection="1">
      <alignment horizontal="center" vertical="center"/>
      <protection hidden="1"/>
    </xf>
    <xf numFmtId="0" fontId="38" fillId="2" borderId="21" xfId="0" applyFont="1" applyFill="1" applyBorder="1" applyAlignment="1" applyProtection="1">
      <alignment horizontal="centerContinuous" vertical="center"/>
      <protection hidden="1"/>
    </xf>
    <xf numFmtId="0" fontId="39" fillId="16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49" fillId="0" borderId="18" xfId="0" applyFont="1" applyBorder="1" applyAlignment="1">
      <alignment horizontal="left" vertical="top"/>
    </xf>
    <xf numFmtId="0" fontId="49" fillId="0" borderId="18" xfId="0" applyFont="1" applyBorder="1" applyAlignment="1">
      <alignment horizontal="center" vertical="top"/>
    </xf>
    <xf numFmtId="0" fontId="50" fillId="0" borderId="18" xfId="0" applyFont="1" applyBorder="1" applyAlignment="1">
      <alignment horizontal="center" vertical="top"/>
    </xf>
    <xf numFmtId="0" fontId="50" fillId="0" borderId="18" xfId="0" applyFont="1" applyBorder="1"/>
    <xf numFmtId="0" fontId="51" fillId="0" borderId="18" xfId="0" applyFont="1" applyBorder="1"/>
    <xf numFmtId="0" fontId="51" fillId="6" borderId="0" xfId="0" applyFont="1" applyFill="1"/>
    <xf numFmtId="0" fontId="22" fillId="0" borderId="18" xfId="0" applyFont="1" applyBorder="1" applyAlignment="1">
      <alignment horizontal="center" vertical="top"/>
    </xf>
    <xf numFmtId="164" fontId="32" fillId="18" borderId="18" xfId="0" applyNumberFormat="1" applyFont="1" applyFill="1" applyBorder="1" applyAlignment="1">
      <alignment horizontal="center"/>
    </xf>
    <xf numFmtId="164" fontId="31" fillId="18" borderId="18" xfId="0" applyNumberFormat="1" applyFont="1" applyFill="1" applyBorder="1"/>
    <xf numFmtId="164" fontId="33" fillId="18" borderId="18" xfId="0" applyNumberFormat="1" applyFont="1" applyFill="1" applyBorder="1" applyAlignment="1">
      <alignment horizontal="center"/>
    </xf>
    <xf numFmtId="164" fontId="32" fillId="18" borderId="19" xfId="0" applyNumberFormat="1" applyFont="1" applyFill="1" applyBorder="1" applyAlignment="1">
      <alignment horizontal="center"/>
    </xf>
    <xf numFmtId="0" fontId="22" fillId="0" borderId="18" xfId="0" applyFont="1" applyBorder="1" applyAlignment="1">
      <alignment horizontal="center" vertical="top"/>
    </xf>
    <xf numFmtId="49" fontId="22" fillId="0" borderId="18" xfId="0" applyNumberFormat="1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top"/>
    </xf>
    <xf numFmtId="0" fontId="43" fillId="16" borderId="0" xfId="0" applyFont="1" applyFill="1" applyAlignment="1">
      <alignment horizontal="right" vertical="center"/>
    </xf>
    <xf numFmtId="0" fontId="41" fillId="14" borderId="0" xfId="0" applyFont="1" applyFill="1" applyAlignment="1">
      <alignment horizontal="left" vertical="center" wrapText="1"/>
    </xf>
    <xf numFmtId="0" fontId="10" fillId="0" borderId="25" xfId="0" applyFont="1" applyBorder="1" applyAlignment="1">
      <alignment horizontal="center"/>
    </xf>
  </cellXfs>
  <cellStyles count="2">
    <cellStyle name="Normal" xfId="0" builtinId="0"/>
    <cellStyle name="Normal 3" xfId="1" xr:uid="{AC0CA072-CF81-4E01-A582-0F22A5E29FDA}"/>
  </cellStyles>
  <dxfs count="13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CHOOL\CEM%20Bbey3%202024\PLANETE_COMPOSITION%20&amp;%20STATISTIQUES\CEM%20BAMBEY3%20-%20PLANETE%2024_1er%20SEMESTRE%20-%20RELEV&#201;S%203e%20&amp;%204e\CEM%20Bbey3%202024_LABO_RELEV&#201;S%20des%20NOTES_FINISH_NEW%20GEN2_END2%20-%20SUITE.xlsx" TargetMode="External"/><Relationship Id="rId1" Type="http://schemas.openxmlformats.org/officeDocument/2006/relationships/externalLinkPath" Target="/SCHOOL/CEM%20Bbey3%202024/PLANETE_COMPOSITION%20&amp;%20STATISTIQUES/CEM%20BAMBEY3%20-%20PLANETE%2024_1er%20SEMESTRE%20-%20RELEV&#201;S%203e%20&amp;%204e/CEM%20Bbey3%202024_LABO_RELEV&#201;S%20des%20NOTES_FINISH_NEW%20GEN2_END2%20-%20SU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EM"/>
      <sheetName val="ANSWERS"/>
      <sheetName val="BLEM (2)"/>
      <sheetName val="MATRICULE"/>
      <sheetName val="EE_ALL"/>
      <sheetName val="STUDENTS to PRIME 24"/>
      <sheetName val="MISS MATHS 4e 24"/>
      <sheetName val="MISS SCIENCES - SCOFI 4e&amp;3e 24"/>
      <sheetName val="JOURNÉE de L'EXCELLENCE 24"/>
      <sheetName val="LISTE des 1 MEILLEURS EE 24"/>
      <sheetName val="TESTS des OLYMPIADS MATHS 24"/>
      <sheetName val="TESTS des OLYMPIADS MATHS 24Pri"/>
      <sheetName val="SCAN &amp; CLEAN BOARDS"/>
      <sheetName val="LIST EE DEVOIRS&amp; COMPS"/>
      <sheetName val="LABO_ALL LIST_24 BFEM BLANC"/>
      <sheetName val="LIST EE 3e BFEM BLANC"/>
      <sheetName val="3e BLANC LIST REARRANGED"/>
      <sheetName val="LABO_ALL LIST_24 AGES"/>
      <sheetName val="TEACHERS GRADE SHEET"/>
      <sheetName val="STATS GLOBAUX_24"/>
      <sheetName val="LABO_ALL LIST_RED 6e"/>
      <sheetName val="LISTE REDOUBLANTS 6e"/>
      <sheetName val="3e BLANC LIST"/>
      <sheetName val="3e BLANC NOTES CORRECTION"/>
      <sheetName val="LABO_ALL LIST_24"/>
      <sheetName val="CM2_PASS6eCFEE_24"/>
      <sheetName val="6e_PASS5e&amp;RED_23"/>
      <sheetName val="5e_PASS4e&amp;RED_23"/>
      <sheetName val="4e_PASS3e&amp;RED_23"/>
      <sheetName val="3e_PASS2nd&amp;RED_23"/>
      <sheetName val="PASS 24_2nd"/>
      <sheetName val="RECHERCHE_24"/>
      <sheetName val="PLANETE_RELEVÉS ALL"/>
      <sheetName val="S01_3e 24"/>
      <sheetName val="Moyennes eleves 3e"/>
      <sheetName val="Données détaillées 3e"/>
      <sheetName val="MOY EE 3e"/>
      <sheetName val="DONN. DÉTAIL. 3e"/>
      <sheetName val="RELEVÉS+STATS 3e"/>
      <sheetName val="RELEVÉS+STATS 3e (2)"/>
      <sheetName val="DATA_PREPARATION TABLES"/>
      <sheetName val="S01_4e 24"/>
      <sheetName val="MOY EE 4e"/>
      <sheetName val="DONN. DÉTAIL. 4e"/>
      <sheetName val="RELEVÉS+STATS 4e"/>
      <sheetName val="S01_5e 24"/>
      <sheetName val="Moyennes eleves 5e&amp;6e"/>
      <sheetName val="Données détaillées 5e&amp;6e"/>
      <sheetName val="5e&amp;6e PLANETE best"/>
      <sheetName val="5e&amp;6e PLANETE best (2)"/>
      <sheetName val="5e&amp;6e S02"/>
      <sheetName val="3e&amp;4e PLANETE (3)"/>
      <sheetName val="CompFINAL"/>
      <sheetName val="3e&amp;4e LABO SFinal"/>
      <sheetName val="3e&amp;4e LABO SFinal (2)"/>
      <sheetName val="5e&amp;6e LABO SFinal (2)"/>
      <sheetName val="ORIENTATION BFEM"/>
      <sheetName val="3e ORIENTATION"/>
      <sheetName val="EXAMEN BLANC ENTRANCE"/>
      <sheetName val="CRITÈRES BFEM BLANC"/>
      <sheetName val="LIST PROFS"/>
      <sheetName val="3e BLANC LIST myFINISH"/>
      <sheetName val="3e BLANC LIST FALL myFINISH"/>
      <sheetName val="RELEVÉS"/>
      <sheetName val="3e BLANC NOTES ANO"/>
      <sheetName val="3e BLANC NOTES ORAL ANGL"/>
      <sheetName val="ORAL ANGL"/>
      <sheetName val="3e BLANC RELEVÉS ORAL ANGL"/>
      <sheetName val="3e BLANC RELEVÉS ORAL ANGL SEND"/>
      <sheetName val="BFEM BLANC EXIT"/>
      <sheetName val="CEM Bbey3 2024_LABO_RELEVÉS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67E98B-656A-4B50-A525-96D1D60FA575}" name="_COMP" displayName="_COMP" ref="C1:C4" totalsRowShown="0" headerRowDxfId="12" dataDxfId="10" headerRowBorderDxfId="11">
  <autoFilter ref="C1:C4" xr:uid="{3E67E98B-656A-4B50-A525-96D1D60FA575}"/>
  <tableColumns count="1">
    <tableColumn id="1" xr3:uid="{5941191D-E155-4959-A2BA-B6963B5CF898}" name="Compositions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4681CA-6CA0-47F4-8A1E-4C4BBB86F77A}" name="_3e_Classes" displayName="_3e_Classes" ref="A1:A7" totalsRowShown="0" headerRowDxfId="8" dataDxfId="6" headerRowBorderDxfId="7" tableBorderDxfId="5" totalsRowBorderDxfId="4">
  <autoFilter ref="A1:A7" xr:uid="{584681CA-6CA0-47F4-8A1E-4C4BBB86F77A}"/>
  <tableColumns count="1">
    <tableColumn id="1" xr3:uid="{63A3FEBE-83DF-4D64-834F-20780C0D2D92}" name="Class_3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DB62-C851-4BA1-858C-943919ECFE4E}">
  <dimension ref="A1:D9"/>
  <sheetViews>
    <sheetView zoomScale="190" zoomScaleNormal="190" workbookViewId="0">
      <selection activeCell="C12" sqref="C12"/>
    </sheetView>
  </sheetViews>
  <sheetFormatPr defaultRowHeight="15.75" x14ac:dyDescent="0.25"/>
  <cols>
    <col min="1" max="1" width="9.7109375" style="2" customWidth="1"/>
    <col min="2" max="2" width="17" style="2" customWidth="1"/>
    <col min="3" max="3" width="15" style="2" customWidth="1"/>
    <col min="4" max="16384" width="9.140625" style="2"/>
  </cols>
  <sheetData>
    <row r="1" spans="1:4" x14ac:dyDescent="0.25">
      <c r="A1" s="127" t="s">
        <v>159</v>
      </c>
      <c r="B1" s="130"/>
      <c r="C1" s="132" t="s">
        <v>152</v>
      </c>
    </row>
    <row r="2" spans="1:4" x14ac:dyDescent="0.25">
      <c r="A2" s="128" t="s">
        <v>0</v>
      </c>
      <c r="B2" s="130"/>
      <c r="C2" s="101" t="s">
        <v>21</v>
      </c>
    </row>
    <row r="3" spans="1:4" x14ac:dyDescent="0.25">
      <c r="A3" s="128" t="s">
        <v>5</v>
      </c>
      <c r="B3" s="130"/>
      <c r="C3" s="101" t="s">
        <v>20</v>
      </c>
    </row>
    <row r="4" spans="1:4" x14ac:dyDescent="0.25">
      <c r="A4" s="128" t="s">
        <v>6</v>
      </c>
      <c r="B4" s="130"/>
      <c r="C4" s="101" t="s">
        <v>169</v>
      </c>
    </row>
    <row r="5" spans="1:4" x14ac:dyDescent="0.25">
      <c r="A5" s="128" t="s">
        <v>160</v>
      </c>
      <c r="B5" s="130"/>
    </row>
    <row r="6" spans="1:4" x14ac:dyDescent="0.25">
      <c r="A6" s="128" t="s">
        <v>161</v>
      </c>
      <c r="B6" s="130"/>
      <c r="C6" s="103" t="s">
        <v>153</v>
      </c>
      <c r="D6" s="104"/>
    </row>
    <row r="7" spans="1:4" x14ac:dyDescent="0.25">
      <c r="A7" s="129" t="s">
        <v>162</v>
      </c>
      <c r="B7" s="130"/>
    </row>
    <row r="8" spans="1:4" x14ac:dyDescent="0.25">
      <c r="A8" s="130"/>
      <c r="B8" s="130"/>
    </row>
    <row r="9" spans="1:4" x14ac:dyDescent="0.25">
      <c r="A9" s="133" t="s">
        <v>163</v>
      </c>
      <c r="B9" s="131"/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4241-FFA4-40ED-A2C7-9596D4AAFF22}">
  <sheetPr>
    <tabColor rgb="FF00B0F0"/>
  </sheetPr>
  <dimension ref="A1:DM207"/>
  <sheetViews>
    <sheetView zoomScale="115" zoomScaleNormal="115" workbookViewId="0">
      <selection activeCell="D22" sqref="D22"/>
    </sheetView>
  </sheetViews>
  <sheetFormatPr defaultRowHeight="15.75" x14ac:dyDescent="0.25"/>
  <cols>
    <col min="1" max="1" width="3.140625" style="64" bestFit="1" customWidth="1"/>
    <col min="2" max="2" width="13.42578125" style="64" bestFit="1" customWidth="1"/>
    <col min="3" max="3" width="23.140625" style="65" customWidth="1"/>
    <col min="4" max="4" width="20.28515625" style="66" bestFit="1" customWidth="1"/>
    <col min="5" max="5" width="6.7109375" style="66" bestFit="1" customWidth="1"/>
    <col min="6" max="6" width="8.42578125" style="66" bestFit="1" customWidth="1"/>
    <col min="7" max="7" width="10.42578125" style="65" customWidth="1"/>
    <col min="8" max="8" width="12.42578125" style="63" customWidth="1"/>
    <col min="9" max="9" width="5.7109375" style="149" customWidth="1"/>
    <col min="10" max="10" width="3.140625" style="64" bestFit="1" customWidth="1"/>
    <col min="11" max="11" width="13.42578125" style="64" bestFit="1" customWidth="1"/>
    <col min="12" max="12" width="23.140625" style="65" customWidth="1"/>
    <col min="13" max="13" width="20.28515625" style="66" bestFit="1" customWidth="1"/>
    <col min="14" max="14" width="6.7109375" style="66" bestFit="1" customWidth="1"/>
    <col min="15" max="15" width="8.42578125" style="66" bestFit="1" customWidth="1"/>
    <col min="16" max="16" width="10.42578125" style="65" customWidth="1"/>
    <col min="17" max="17" width="12.42578125" style="63" customWidth="1"/>
    <col min="18" max="18" width="5.7109375" style="149" customWidth="1"/>
    <col min="19" max="19" width="3.140625" style="64" bestFit="1" customWidth="1"/>
    <col min="20" max="20" width="13.42578125" style="64" bestFit="1" customWidth="1"/>
    <col min="21" max="21" width="23.140625" style="65" customWidth="1"/>
    <col min="22" max="22" width="20.28515625" style="66" bestFit="1" customWidth="1"/>
    <col min="23" max="23" width="6.7109375" style="66" bestFit="1" customWidth="1"/>
    <col min="24" max="24" width="8.42578125" style="66" bestFit="1" customWidth="1"/>
    <col min="25" max="25" width="10.42578125" style="65" customWidth="1"/>
    <col min="26" max="26" width="12.42578125" style="63" customWidth="1"/>
    <col min="27" max="31" width="5.7109375" style="63" customWidth="1"/>
    <col min="32" max="116" width="12.42578125" style="63" customWidth="1"/>
    <col min="117" max="16384" width="9.140625" style="64"/>
  </cols>
  <sheetData>
    <row r="1" spans="1:117" s="1" customFormat="1" ht="18.95" customHeight="1" x14ac:dyDescent="0.25">
      <c r="A1" s="52"/>
      <c r="B1" s="53"/>
      <c r="C1" s="53"/>
      <c r="D1" s="53"/>
      <c r="E1" s="53"/>
      <c r="F1" s="54"/>
      <c r="G1" s="135"/>
      <c r="H1" s="134" t="s">
        <v>21</v>
      </c>
      <c r="I1" s="145"/>
      <c r="J1" s="52"/>
      <c r="K1" s="53"/>
      <c r="L1" s="53"/>
      <c r="M1" s="53"/>
      <c r="N1" s="53"/>
      <c r="O1" s="54"/>
      <c r="P1" s="135"/>
      <c r="Q1" s="134" t="s">
        <v>20</v>
      </c>
      <c r="R1" s="145"/>
      <c r="S1" s="52"/>
      <c r="T1" s="53"/>
      <c r="U1" s="53"/>
      <c r="V1" s="53"/>
      <c r="W1" s="53"/>
      <c r="X1" s="54"/>
      <c r="Y1" s="135"/>
      <c r="Z1" s="134" t="s">
        <v>169</v>
      </c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</row>
    <row r="2" spans="1:117" s="1" customFormat="1" ht="18.95" customHeight="1" x14ac:dyDescent="0.25">
      <c r="A2" s="52"/>
      <c r="B2" s="53"/>
      <c r="C2" s="53"/>
      <c r="D2" s="53"/>
      <c r="E2" s="53"/>
      <c r="F2" s="54"/>
      <c r="G2" s="55"/>
      <c r="H2" s="136" t="s">
        <v>0</v>
      </c>
      <c r="I2" s="145"/>
      <c r="J2" s="52"/>
      <c r="K2" s="53"/>
      <c r="L2" s="53"/>
      <c r="M2" s="53"/>
      <c r="N2" s="53"/>
      <c r="O2" s="54"/>
      <c r="P2" s="55"/>
      <c r="Q2" s="136" t="str">
        <f>$H$2</f>
        <v>_3eA</v>
      </c>
      <c r="R2" s="145"/>
      <c r="S2" s="52"/>
      <c r="T2" s="53"/>
      <c r="U2" s="53"/>
      <c r="V2" s="53"/>
      <c r="W2" s="53"/>
      <c r="X2" s="54"/>
      <c r="Y2" s="55"/>
      <c r="Z2" s="136" t="str">
        <f>$H$2</f>
        <v>_3eA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</row>
    <row r="3" spans="1:117" s="1" customFormat="1" ht="18.95" customHeight="1" x14ac:dyDescent="0.3">
      <c r="A3" s="67" t="s">
        <v>10</v>
      </c>
      <c r="B3" s="68" t="s">
        <v>7</v>
      </c>
      <c r="C3" s="68" t="s">
        <v>8</v>
      </c>
      <c r="D3" s="68" t="s">
        <v>9</v>
      </c>
      <c r="E3" s="69" t="s">
        <v>11</v>
      </c>
      <c r="F3" s="69" t="s">
        <v>23</v>
      </c>
      <c r="G3" s="69" t="s">
        <v>24</v>
      </c>
      <c r="H3" s="57" t="s">
        <v>22</v>
      </c>
      <c r="I3" s="146"/>
      <c r="J3" s="67" t="str">
        <f>$A$3</f>
        <v>N°</v>
      </c>
      <c r="K3" s="68" t="str">
        <f>$B$3</f>
        <v>ID</v>
      </c>
      <c r="L3" s="68" t="str">
        <f>$C$3</f>
        <v>1st NAME</v>
      </c>
      <c r="M3" s="68" t="str">
        <f>$D$3</f>
        <v>LAST NAME</v>
      </c>
      <c r="N3" s="69" t="str">
        <f>$E$3</f>
        <v>Sexe</v>
      </c>
      <c r="O3" s="69" t="str">
        <f>$F$3</f>
        <v>Av</v>
      </c>
      <c r="P3" s="69" t="str">
        <f>$G$3</f>
        <v>Rank</v>
      </c>
      <c r="Q3" s="57" t="str">
        <f>$H$3</f>
        <v>CLASS</v>
      </c>
      <c r="R3" s="146"/>
      <c r="S3" s="67" t="str">
        <f>$A$3</f>
        <v>N°</v>
      </c>
      <c r="T3" s="68" t="str">
        <f>$B$3</f>
        <v>ID</v>
      </c>
      <c r="U3" s="68" t="str">
        <f>$C$3</f>
        <v>1st NAME</v>
      </c>
      <c r="V3" s="68" t="str">
        <f>$D$3</f>
        <v>LAST NAME</v>
      </c>
      <c r="W3" s="69" t="str">
        <f>$E$3</f>
        <v>Sexe</v>
      </c>
      <c r="X3" s="69" t="str">
        <f>$F$3</f>
        <v>Av</v>
      </c>
      <c r="Y3" s="69" t="str">
        <f>$G$3</f>
        <v>Rank</v>
      </c>
      <c r="Z3" s="57" t="str">
        <f>$H$3</f>
        <v>CLASS</v>
      </c>
      <c r="AA3" s="52"/>
      <c r="AB3" s="52"/>
      <c r="AC3" s="52"/>
      <c r="AD3" s="52"/>
      <c r="AE3" s="52"/>
      <c r="AF3" s="89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</row>
    <row r="4" spans="1:117" s="1" customFormat="1" ht="18.95" customHeight="1" x14ac:dyDescent="0.3">
      <c r="A4" s="70" cm="1">
        <f t="array" ref="A4:A23">_xlfn.SEQUENCE(COUNTA(B4:B28))</f>
        <v>1</v>
      </c>
      <c r="B4" s="71" t="s">
        <v>67</v>
      </c>
      <c r="C4" s="71" t="s">
        <v>29</v>
      </c>
      <c r="D4" s="72" t="s">
        <v>30</v>
      </c>
      <c r="E4" s="73" t="s">
        <v>66</v>
      </c>
      <c r="F4" s="205">
        <v>10.49</v>
      </c>
      <c r="G4" s="137">
        <f>IFERROR(RANK(F4,$F$4:$F$28,),"")</f>
        <v>5</v>
      </c>
      <c r="H4" s="59" t="str">
        <f t="shared" ref="H4:H23" si="0">IF(B4="","",$H$2)</f>
        <v>_3eA</v>
      </c>
      <c r="I4" s="147"/>
      <c r="J4" s="70" cm="1">
        <f t="array" ref="J4:J23">_xlfn.SEQUENCE(COUNTA(K4:K28))</f>
        <v>1</v>
      </c>
      <c r="K4" s="71" t="s">
        <v>67</v>
      </c>
      <c r="L4" s="71" t="s">
        <v>29</v>
      </c>
      <c r="M4" s="72" t="s">
        <v>30</v>
      </c>
      <c r="N4" s="73" t="s">
        <v>66</v>
      </c>
      <c r="O4" s="205">
        <v>12.59</v>
      </c>
      <c r="P4" s="137">
        <f>IFERROR(RANK(O4,$O$4:$O$28,),"")</f>
        <v>13</v>
      </c>
      <c r="Q4" s="59" t="str">
        <f>IF(K4="","",$Q$2)</f>
        <v>_3eA</v>
      </c>
      <c r="R4" s="147"/>
      <c r="S4" s="70" cm="1">
        <f t="array" ref="S4:S23">_xlfn.SEQUENCE(COUNTA(T4:T28))</f>
        <v>1</v>
      </c>
      <c r="T4" s="71" t="s">
        <v>67</v>
      </c>
      <c r="U4" s="71" t="s">
        <v>29</v>
      </c>
      <c r="V4" s="72" t="s">
        <v>30</v>
      </c>
      <c r="W4" s="73" t="s">
        <v>66</v>
      </c>
      <c r="X4" s="205">
        <f>AVERAGE(F4,O4)</f>
        <v>11.54</v>
      </c>
      <c r="Y4" s="137">
        <f>IFERROR(RANK(X4,$X$4:$X$28,),"")</f>
        <v>13</v>
      </c>
      <c r="Z4" s="59" t="str">
        <f>IF(T4="","",$Q$2)</f>
        <v>_3eA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</row>
    <row r="5" spans="1:117" s="1" customFormat="1" ht="18.95" customHeight="1" x14ac:dyDescent="0.3">
      <c r="A5" s="70">
        <v>2</v>
      </c>
      <c r="B5" s="71" t="s">
        <v>68</v>
      </c>
      <c r="C5" s="71" t="s">
        <v>32</v>
      </c>
      <c r="D5" s="72" t="s">
        <v>33</v>
      </c>
      <c r="E5" s="73" t="s">
        <v>66</v>
      </c>
      <c r="F5" s="207">
        <v>8.44</v>
      </c>
      <c r="G5" s="137">
        <f t="shared" ref="G5:G28" si="1">IFERROR(RANK(F5,$F$4:$F$28,),"")</f>
        <v>18</v>
      </c>
      <c r="H5" s="59" t="str">
        <f t="shared" si="0"/>
        <v>_3eA</v>
      </c>
      <c r="I5" s="147"/>
      <c r="J5" s="70">
        <v>2</v>
      </c>
      <c r="K5" s="71" t="s">
        <v>68</v>
      </c>
      <c r="L5" s="71" t="s">
        <v>32</v>
      </c>
      <c r="M5" s="72" t="s">
        <v>33</v>
      </c>
      <c r="N5" s="73" t="s">
        <v>66</v>
      </c>
      <c r="O5" s="207">
        <v>11.11</v>
      </c>
      <c r="P5" s="137">
        <f t="shared" ref="P5:P28" si="2">IFERROR(RANK(O5,$O$4:$O$28,),"")</f>
        <v>18</v>
      </c>
      <c r="Q5" s="59" t="str">
        <f t="shared" ref="Q5:Q23" si="3">IF(K5="","",$Q$2)</f>
        <v>_3eA</v>
      </c>
      <c r="R5" s="147"/>
      <c r="S5" s="70">
        <v>2</v>
      </c>
      <c r="T5" s="71" t="s">
        <v>68</v>
      </c>
      <c r="U5" s="71" t="s">
        <v>32</v>
      </c>
      <c r="V5" s="72" t="s">
        <v>33</v>
      </c>
      <c r="W5" s="73" t="s">
        <v>66</v>
      </c>
      <c r="X5" s="205">
        <f t="shared" ref="X5:X23" si="4">AVERAGE(F5,O5)</f>
        <v>9.7749999999999986</v>
      </c>
      <c r="Y5" s="137">
        <f t="shared" ref="Y5:Y28" si="5">IFERROR(RANK(X5,$X$4:$X$28,),"")</f>
        <v>19</v>
      </c>
      <c r="Z5" s="59" t="str">
        <f t="shared" ref="Z5:Z23" si="6">IF(T5="","",$Q$2)</f>
        <v>_3eA</v>
      </c>
      <c r="AA5" s="52"/>
      <c r="AB5" s="52"/>
      <c r="AC5" s="52"/>
      <c r="AD5" s="52"/>
      <c r="AE5" s="52"/>
      <c r="AF5" s="89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</row>
    <row r="6" spans="1:117" s="1" customFormat="1" ht="18.95" customHeight="1" x14ac:dyDescent="0.3">
      <c r="A6" s="70">
        <v>3</v>
      </c>
      <c r="B6" s="71" t="s">
        <v>69</v>
      </c>
      <c r="C6" s="71" t="s">
        <v>34</v>
      </c>
      <c r="D6" s="72" t="s">
        <v>30</v>
      </c>
      <c r="E6" s="73" t="s">
        <v>66</v>
      </c>
      <c r="F6" s="205">
        <v>9.73</v>
      </c>
      <c r="G6" s="137">
        <f t="shared" si="1"/>
        <v>9</v>
      </c>
      <c r="H6" s="59" t="str">
        <f t="shared" si="0"/>
        <v>_3eA</v>
      </c>
      <c r="I6" s="147"/>
      <c r="J6" s="70">
        <v>3</v>
      </c>
      <c r="K6" s="71" t="s">
        <v>69</v>
      </c>
      <c r="L6" s="71" t="s">
        <v>34</v>
      </c>
      <c r="M6" s="72" t="s">
        <v>30</v>
      </c>
      <c r="N6" s="73" t="s">
        <v>66</v>
      </c>
      <c r="O6" s="205">
        <v>9.6300000000000008</v>
      </c>
      <c r="P6" s="137">
        <f t="shared" si="2"/>
        <v>20</v>
      </c>
      <c r="Q6" s="59" t="str">
        <f t="shared" si="3"/>
        <v>_3eA</v>
      </c>
      <c r="R6" s="147"/>
      <c r="S6" s="70">
        <v>3</v>
      </c>
      <c r="T6" s="71" t="s">
        <v>69</v>
      </c>
      <c r="U6" s="71" t="s">
        <v>34</v>
      </c>
      <c r="V6" s="72" t="s">
        <v>30</v>
      </c>
      <c r="W6" s="73" t="s">
        <v>66</v>
      </c>
      <c r="X6" s="205">
        <f t="shared" si="4"/>
        <v>9.68</v>
      </c>
      <c r="Y6" s="137">
        <f t="shared" si="5"/>
        <v>20</v>
      </c>
      <c r="Z6" s="59" t="str">
        <f t="shared" si="6"/>
        <v>_3eA</v>
      </c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</row>
    <row r="7" spans="1:117" s="1" customFormat="1" ht="18.95" customHeight="1" x14ac:dyDescent="0.3">
      <c r="A7" s="70">
        <v>4</v>
      </c>
      <c r="B7" s="71" t="s">
        <v>70</v>
      </c>
      <c r="C7" s="71" t="s">
        <v>121</v>
      </c>
      <c r="D7" s="72" t="s">
        <v>122</v>
      </c>
      <c r="E7" s="73" t="s">
        <v>66</v>
      </c>
      <c r="F7" s="205">
        <v>10.039999999999999</v>
      </c>
      <c r="G7" s="137">
        <f t="shared" si="1"/>
        <v>8</v>
      </c>
      <c r="H7" s="59" t="str">
        <f t="shared" si="0"/>
        <v>_3eA</v>
      </c>
      <c r="I7" s="147"/>
      <c r="J7" s="70">
        <v>4</v>
      </c>
      <c r="K7" s="71" t="s">
        <v>70</v>
      </c>
      <c r="L7" s="71" t="s">
        <v>121</v>
      </c>
      <c r="M7" s="72" t="s">
        <v>122</v>
      </c>
      <c r="N7" s="73" t="s">
        <v>66</v>
      </c>
      <c r="O7" s="207">
        <v>18.149999999999999</v>
      </c>
      <c r="P7" s="137">
        <f t="shared" si="2"/>
        <v>1</v>
      </c>
      <c r="Q7" s="59" t="str">
        <f t="shared" si="3"/>
        <v>_3eA</v>
      </c>
      <c r="R7" s="147"/>
      <c r="S7" s="70">
        <v>4</v>
      </c>
      <c r="T7" s="71" t="s">
        <v>70</v>
      </c>
      <c r="U7" s="71" t="s">
        <v>121</v>
      </c>
      <c r="V7" s="72" t="s">
        <v>122</v>
      </c>
      <c r="W7" s="73" t="s">
        <v>66</v>
      </c>
      <c r="X7" s="205">
        <f t="shared" si="4"/>
        <v>14.094999999999999</v>
      </c>
      <c r="Y7" s="137">
        <f t="shared" si="5"/>
        <v>2</v>
      </c>
      <c r="Z7" s="59" t="str">
        <f t="shared" si="6"/>
        <v>_3eA</v>
      </c>
      <c r="AA7" s="52"/>
      <c r="AB7" s="52"/>
      <c r="AC7" s="52"/>
      <c r="AD7" s="52"/>
      <c r="AE7" s="52"/>
      <c r="AH7" s="90" t="s">
        <v>71</v>
      </c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</row>
    <row r="8" spans="1:117" s="1" customFormat="1" ht="18.95" customHeight="1" x14ac:dyDescent="0.3">
      <c r="A8" s="70">
        <v>5</v>
      </c>
      <c r="B8" s="71" t="s">
        <v>72</v>
      </c>
      <c r="C8" s="71" t="s">
        <v>43</v>
      </c>
      <c r="D8" s="72" t="s">
        <v>44</v>
      </c>
      <c r="E8" s="73" t="s">
        <v>66</v>
      </c>
      <c r="F8" s="205">
        <v>8.83</v>
      </c>
      <c r="G8" s="137">
        <f t="shared" si="1"/>
        <v>14</v>
      </c>
      <c r="H8" s="59" t="str">
        <f t="shared" si="0"/>
        <v>_3eA</v>
      </c>
      <c r="I8" s="147"/>
      <c r="J8" s="70">
        <v>5</v>
      </c>
      <c r="K8" s="71" t="s">
        <v>72</v>
      </c>
      <c r="L8" s="71" t="s">
        <v>43</v>
      </c>
      <c r="M8" s="72" t="s">
        <v>44</v>
      </c>
      <c r="N8" s="73" t="s">
        <v>66</v>
      </c>
      <c r="O8" s="205">
        <v>16.670000000000002</v>
      </c>
      <c r="P8" s="137">
        <f t="shared" si="2"/>
        <v>3</v>
      </c>
      <c r="Q8" s="59" t="str">
        <f t="shared" si="3"/>
        <v>_3eA</v>
      </c>
      <c r="R8" s="147"/>
      <c r="S8" s="70">
        <v>5</v>
      </c>
      <c r="T8" s="71" t="s">
        <v>72</v>
      </c>
      <c r="U8" s="71" t="s">
        <v>43</v>
      </c>
      <c r="V8" s="72" t="s">
        <v>44</v>
      </c>
      <c r="W8" s="73" t="s">
        <v>66</v>
      </c>
      <c r="X8" s="205">
        <f t="shared" si="4"/>
        <v>12.75</v>
      </c>
      <c r="Y8" s="137">
        <f t="shared" si="5"/>
        <v>7</v>
      </c>
      <c r="Z8" s="59" t="str">
        <f t="shared" si="6"/>
        <v>_3eA</v>
      </c>
      <c r="AA8" s="52"/>
      <c r="AB8" s="52"/>
      <c r="AC8" s="52"/>
      <c r="AD8" s="52"/>
      <c r="AE8" s="52"/>
      <c r="AH8" s="89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</row>
    <row r="9" spans="1:117" s="1" customFormat="1" ht="18.95" customHeight="1" x14ac:dyDescent="0.3">
      <c r="A9" s="70">
        <v>6</v>
      </c>
      <c r="B9" s="71" t="s">
        <v>73</v>
      </c>
      <c r="C9" s="71" t="s">
        <v>45</v>
      </c>
      <c r="D9" s="72" t="s">
        <v>46</v>
      </c>
      <c r="E9" s="73" t="s">
        <v>66</v>
      </c>
      <c r="F9" s="205">
        <v>9.6300000000000008</v>
      </c>
      <c r="G9" s="137">
        <f t="shared" si="1"/>
        <v>10</v>
      </c>
      <c r="H9" s="59" t="str">
        <f t="shared" si="0"/>
        <v>_3eA</v>
      </c>
      <c r="I9" s="147"/>
      <c r="J9" s="70">
        <v>6</v>
      </c>
      <c r="K9" s="71" t="s">
        <v>73</v>
      </c>
      <c r="L9" s="71" t="s">
        <v>45</v>
      </c>
      <c r="M9" s="72" t="s">
        <v>46</v>
      </c>
      <c r="N9" s="73" t="s">
        <v>66</v>
      </c>
      <c r="O9" s="207">
        <v>15.19</v>
      </c>
      <c r="P9" s="137">
        <f t="shared" si="2"/>
        <v>6</v>
      </c>
      <c r="Q9" s="59" t="str">
        <f t="shared" si="3"/>
        <v>_3eA</v>
      </c>
      <c r="R9" s="147"/>
      <c r="S9" s="70">
        <v>6</v>
      </c>
      <c r="T9" s="71" t="s">
        <v>73</v>
      </c>
      <c r="U9" s="71" t="s">
        <v>45</v>
      </c>
      <c r="V9" s="72" t="s">
        <v>46</v>
      </c>
      <c r="W9" s="73" t="s">
        <v>66</v>
      </c>
      <c r="X9" s="205">
        <f t="shared" si="4"/>
        <v>12.41</v>
      </c>
      <c r="Y9" s="137">
        <f t="shared" si="5"/>
        <v>9</v>
      </c>
      <c r="Z9" s="59" t="str">
        <f t="shared" si="6"/>
        <v>_3eA</v>
      </c>
      <c r="AA9" s="52"/>
      <c r="AB9" s="52"/>
      <c r="AC9" s="52"/>
      <c r="AD9" s="52"/>
      <c r="AE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</row>
    <row r="10" spans="1:117" s="1" customFormat="1" ht="18.95" customHeight="1" x14ac:dyDescent="0.3">
      <c r="A10" s="70">
        <v>7</v>
      </c>
      <c r="B10" s="71" t="s">
        <v>74</v>
      </c>
      <c r="C10" s="71" t="s">
        <v>47</v>
      </c>
      <c r="D10" s="72" t="s">
        <v>41</v>
      </c>
      <c r="E10" s="73" t="s">
        <v>12</v>
      </c>
      <c r="F10" s="205">
        <v>10.55</v>
      </c>
      <c r="G10" s="137">
        <f t="shared" si="1"/>
        <v>4</v>
      </c>
      <c r="H10" s="59" t="str">
        <f t="shared" si="0"/>
        <v>_3eA</v>
      </c>
      <c r="I10" s="147"/>
      <c r="J10" s="70">
        <v>7</v>
      </c>
      <c r="K10" s="71" t="s">
        <v>74</v>
      </c>
      <c r="L10" s="71" t="s">
        <v>47</v>
      </c>
      <c r="M10" s="72" t="s">
        <v>41</v>
      </c>
      <c r="N10" s="73" t="s">
        <v>12</v>
      </c>
      <c r="O10" s="205">
        <v>13.71</v>
      </c>
      <c r="P10" s="137">
        <f t="shared" si="2"/>
        <v>10</v>
      </c>
      <c r="Q10" s="59" t="str">
        <f t="shared" si="3"/>
        <v>_3eA</v>
      </c>
      <c r="R10" s="147"/>
      <c r="S10" s="70">
        <v>7</v>
      </c>
      <c r="T10" s="71" t="s">
        <v>74</v>
      </c>
      <c r="U10" s="71" t="s">
        <v>47</v>
      </c>
      <c r="V10" s="72" t="s">
        <v>41</v>
      </c>
      <c r="W10" s="73" t="s">
        <v>12</v>
      </c>
      <c r="X10" s="205">
        <f t="shared" si="4"/>
        <v>12.13</v>
      </c>
      <c r="Y10" s="137">
        <f t="shared" si="5"/>
        <v>10</v>
      </c>
      <c r="Z10" s="59" t="str">
        <f t="shared" si="6"/>
        <v>_3eA</v>
      </c>
      <c r="AA10" s="52"/>
      <c r="AB10" s="52"/>
      <c r="AC10" s="52"/>
      <c r="AD10" s="52"/>
      <c r="AE10" s="52"/>
      <c r="AH10" s="90" t="s">
        <v>75</v>
      </c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</row>
    <row r="11" spans="1:117" s="1" customFormat="1" ht="18.95" customHeight="1" x14ac:dyDescent="0.3">
      <c r="A11" s="70">
        <v>8</v>
      </c>
      <c r="B11" s="71" t="s">
        <v>76</v>
      </c>
      <c r="C11" s="71" t="s">
        <v>51</v>
      </c>
      <c r="D11" s="72" t="s">
        <v>52</v>
      </c>
      <c r="E11" s="73" t="s">
        <v>12</v>
      </c>
      <c r="F11" s="205">
        <v>7.71</v>
      </c>
      <c r="G11" s="137">
        <f t="shared" si="1"/>
        <v>20</v>
      </c>
      <c r="H11" s="59" t="str">
        <f t="shared" si="0"/>
        <v>_3eA</v>
      </c>
      <c r="I11" s="147"/>
      <c r="J11" s="70">
        <v>8</v>
      </c>
      <c r="K11" s="71" t="s">
        <v>76</v>
      </c>
      <c r="L11" s="71" t="s">
        <v>51</v>
      </c>
      <c r="M11" s="72" t="s">
        <v>52</v>
      </c>
      <c r="N11" s="73" t="s">
        <v>12</v>
      </c>
      <c r="O11" s="207">
        <v>14.23</v>
      </c>
      <c r="P11" s="137">
        <f t="shared" si="2"/>
        <v>8</v>
      </c>
      <c r="Q11" s="59" t="str">
        <f t="shared" si="3"/>
        <v>_3eA</v>
      </c>
      <c r="R11" s="147"/>
      <c r="S11" s="70">
        <v>8</v>
      </c>
      <c r="T11" s="71" t="s">
        <v>76</v>
      </c>
      <c r="U11" s="71" t="s">
        <v>51</v>
      </c>
      <c r="V11" s="72" t="s">
        <v>52</v>
      </c>
      <c r="W11" s="73" t="s">
        <v>12</v>
      </c>
      <c r="X11" s="205">
        <f t="shared" si="4"/>
        <v>10.97</v>
      </c>
      <c r="Y11" s="137">
        <f t="shared" si="5"/>
        <v>14</v>
      </c>
      <c r="Z11" s="59" t="str">
        <f t="shared" si="6"/>
        <v>_3eA</v>
      </c>
      <c r="AA11" s="52"/>
      <c r="AB11" s="52"/>
      <c r="AC11" s="52"/>
      <c r="AD11" s="52"/>
      <c r="AE11" s="52"/>
      <c r="AH11" s="90" t="str">
        <f ca="1">"Sb_"&amp;(RANDBETWEEN(65,90))&amp;CHAR(RANDBETWEEN(65,90))&amp;CHAR(RANDBETWEEN(65,90))&amp;CHAR(RANDBETWEEN(65,90))</f>
        <v>Sb_85VYI</v>
      </c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</row>
    <row r="12" spans="1:117" s="1" customFormat="1" ht="18.95" customHeight="1" x14ac:dyDescent="0.3">
      <c r="A12" s="70">
        <v>9</v>
      </c>
      <c r="B12" s="71" t="s">
        <v>77</v>
      </c>
      <c r="C12" s="71" t="s">
        <v>53</v>
      </c>
      <c r="D12" s="72" t="s">
        <v>54</v>
      </c>
      <c r="E12" s="73" t="s">
        <v>66</v>
      </c>
      <c r="F12" s="205">
        <v>9.4499999999999993</v>
      </c>
      <c r="G12" s="137">
        <f t="shared" si="1"/>
        <v>11</v>
      </c>
      <c r="H12" s="59" t="str">
        <f t="shared" si="0"/>
        <v>_3eA</v>
      </c>
      <c r="I12" s="147"/>
      <c r="J12" s="70">
        <v>9</v>
      </c>
      <c r="K12" s="71" t="s">
        <v>77</v>
      </c>
      <c r="L12" s="71" t="s">
        <v>53</v>
      </c>
      <c r="M12" s="72" t="s">
        <v>54</v>
      </c>
      <c r="N12" s="73" t="s">
        <v>66</v>
      </c>
      <c r="O12" s="205">
        <v>10.75</v>
      </c>
      <c r="P12" s="137">
        <f t="shared" si="2"/>
        <v>19</v>
      </c>
      <c r="Q12" s="59" t="str">
        <f t="shared" si="3"/>
        <v>_3eA</v>
      </c>
      <c r="R12" s="147"/>
      <c r="S12" s="70">
        <v>9</v>
      </c>
      <c r="T12" s="71" t="s">
        <v>77</v>
      </c>
      <c r="U12" s="71" t="s">
        <v>53</v>
      </c>
      <c r="V12" s="72" t="s">
        <v>54</v>
      </c>
      <c r="W12" s="73" t="s">
        <v>66</v>
      </c>
      <c r="X12" s="205">
        <f t="shared" si="4"/>
        <v>10.1</v>
      </c>
      <c r="Y12" s="137">
        <f t="shared" si="5"/>
        <v>18</v>
      </c>
      <c r="Z12" s="59" t="str">
        <f t="shared" si="6"/>
        <v>_3eA</v>
      </c>
      <c r="AA12" s="52"/>
      <c r="AB12" s="52"/>
      <c r="AC12" s="52"/>
      <c r="AD12" s="52"/>
      <c r="AE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</row>
    <row r="13" spans="1:117" s="1" customFormat="1" ht="18.95" customHeight="1" x14ac:dyDescent="0.3">
      <c r="A13" s="70">
        <v>10</v>
      </c>
      <c r="B13" s="71" t="s">
        <v>78</v>
      </c>
      <c r="C13" s="71" t="s">
        <v>55</v>
      </c>
      <c r="D13" s="72" t="s">
        <v>56</v>
      </c>
      <c r="E13" s="73" t="s">
        <v>12</v>
      </c>
      <c r="F13" s="205">
        <v>8.25</v>
      </c>
      <c r="G13" s="137">
        <f t="shared" si="1"/>
        <v>19</v>
      </c>
      <c r="H13" s="59" t="str">
        <f t="shared" si="0"/>
        <v>_3eA</v>
      </c>
      <c r="I13" s="147"/>
      <c r="J13" s="70">
        <v>10</v>
      </c>
      <c r="K13" s="71" t="s">
        <v>78</v>
      </c>
      <c r="L13" s="71" t="s">
        <v>55</v>
      </c>
      <c r="M13" s="72" t="s">
        <v>56</v>
      </c>
      <c r="N13" s="73" t="s">
        <v>12</v>
      </c>
      <c r="O13" s="207">
        <v>15.73</v>
      </c>
      <c r="P13" s="137">
        <f t="shared" si="2"/>
        <v>5</v>
      </c>
      <c r="Q13" s="59" t="str">
        <f t="shared" si="3"/>
        <v>_3eA</v>
      </c>
      <c r="R13" s="147"/>
      <c r="S13" s="70">
        <v>10</v>
      </c>
      <c r="T13" s="71" t="s">
        <v>78</v>
      </c>
      <c r="U13" s="71" t="s">
        <v>55</v>
      </c>
      <c r="V13" s="72" t="s">
        <v>56</v>
      </c>
      <c r="W13" s="73" t="s">
        <v>12</v>
      </c>
      <c r="X13" s="205">
        <f t="shared" si="4"/>
        <v>11.99</v>
      </c>
      <c r="Y13" s="137">
        <f t="shared" si="5"/>
        <v>12</v>
      </c>
      <c r="Z13" s="59" t="str">
        <f t="shared" si="6"/>
        <v>_3eA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</row>
    <row r="14" spans="1:117" s="1" customFormat="1" ht="18.95" customHeight="1" x14ac:dyDescent="0.3">
      <c r="A14" s="70">
        <v>11</v>
      </c>
      <c r="B14" s="71" t="s">
        <v>79</v>
      </c>
      <c r="C14" s="71" t="s">
        <v>123</v>
      </c>
      <c r="D14" s="72" t="s">
        <v>57</v>
      </c>
      <c r="E14" s="73" t="s">
        <v>12</v>
      </c>
      <c r="F14" s="205">
        <v>9.07</v>
      </c>
      <c r="G14" s="137">
        <f t="shared" si="1"/>
        <v>13</v>
      </c>
      <c r="H14" s="59" t="str">
        <f t="shared" si="0"/>
        <v>_3eA</v>
      </c>
      <c r="I14" s="147"/>
      <c r="J14" s="70">
        <v>11</v>
      </c>
      <c r="K14" s="71" t="s">
        <v>79</v>
      </c>
      <c r="L14" s="71" t="s">
        <v>123</v>
      </c>
      <c r="M14" s="72" t="s">
        <v>57</v>
      </c>
      <c r="N14" s="73" t="s">
        <v>12</v>
      </c>
      <c r="O14" s="205">
        <v>12.21</v>
      </c>
      <c r="P14" s="137">
        <f t="shared" si="2"/>
        <v>15</v>
      </c>
      <c r="Q14" s="59" t="str">
        <f t="shared" si="3"/>
        <v>_3eA</v>
      </c>
      <c r="R14" s="147"/>
      <c r="S14" s="70">
        <v>11</v>
      </c>
      <c r="T14" s="71" t="s">
        <v>79</v>
      </c>
      <c r="U14" s="71" t="s">
        <v>123</v>
      </c>
      <c r="V14" s="72" t="s">
        <v>57</v>
      </c>
      <c r="W14" s="73" t="s">
        <v>12</v>
      </c>
      <c r="X14" s="205">
        <f t="shared" si="4"/>
        <v>10.64</v>
      </c>
      <c r="Y14" s="137">
        <f t="shared" si="5"/>
        <v>16</v>
      </c>
      <c r="Z14" s="59" t="str">
        <f t="shared" si="6"/>
        <v>_3eA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</row>
    <row r="15" spans="1:117" s="1" customFormat="1" ht="18.95" customHeight="1" x14ac:dyDescent="0.3">
      <c r="A15" s="70">
        <v>12</v>
      </c>
      <c r="B15" s="71" t="s">
        <v>80</v>
      </c>
      <c r="C15" s="71" t="s">
        <v>60</v>
      </c>
      <c r="D15" s="72" t="s">
        <v>60</v>
      </c>
      <c r="E15" s="73" t="s">
        <v>66</v>
      </c>
      <c r="F15" s="205">
        <v>12.33</v>
      </c>
      <c r="G15" s="137">
        <f t="shared" si="1"/>
        <v>2</v>
      </c>
      <c r="H15" s="59" t="str">
        <f t="shared" si="0"/>
        <v>_3eA</v>
      </c>
      <c r="I15" s="147"/>
      <c r="J15" s="70">
        <v>12</v>
      </c>
      <c r="K15" s="71" t="s">
        <v>80</v>
      </c>
      <c r="L15" s="71" t="s">
        <v>60</v>
      </c>
      <c r="M15" s="72" t="s">
        <v>60</v>
      </c>
      <c r="N15" s="73" t="s">
        <v>66</v>
      </c>
      <c r="O15" s="207">
        <v>13.69</v>
      </c>
      <c r="P15" s="137">
        <f t="shared" si="2"/>
        <v>11</v>
      </c>
      <c r="Q15" s="59" t="str">
        <f t="shared" si="3"/>
        <v>_3eA</v>
      </c>
      <c r="R15" s="147"/>
      <c r="S15" s="70">
        <v>12</v>
      </c>
      <c r="T15" s="71" t="s">
        <v>80</v>
      </c>
      <c r="U15" s="71" t="s">
        <v>60</v>
      </c>
      <c r="V15" s="72" t="s">
        <v>60</v>
      </c>
      <c r="W15" s="73" t="s">
        <v>66</v>
      </c>
      <c r="X15" s="205">
        <f t="shared" si="4"/>
        <v>13.01</v>
      </c>
      <c r="Y15" s="137">
        <f t="shared" si="5"/>
        <v>4</v>
      </c>
      <c r="Z15" s="59" t="str">
        <f t="shared" si="6"/>
        <v>_3eA</v>
      </c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</row>
    <row r="16" spans="1:117" s="1" customFormat="1" ht="18.95" customHeight="1" x14ac:dyDescent="0.3">
      <c r="A16" s="70">
        <v>13</v>
      </c>
      <c r="B16" s="71" t="s">
        <v>81</v>
      </c>
      <c r="C16" s="71" t="s">
        <v>61</v>
      </c>
      <c r="D16" s="72" t="s">
        <v>62</v>
      </c>
      <c r="E16" s="73" t="s">
        <v>66</v>
      </c>
      <c r="F16" s="205">
        <v>10.4</v>
      </c>
      <c r="G16" s="137">
        <f t="shared" si="1"/>
        <v>6</v>
      </c>
      <c r="H16" s="59" t="str">
        <f t="shared" si="0"/>
        <v>_3eA</v>
      </c>
      <c r="I16" s="147"/>
      <c r="J16" s="70">
        <v>13</v>
      </c>
      <c r="K16" s="71" t="s">
        <v>81</v>
      </c>
      <c r="L16" s="71" t="s">
        <v>61</v>
      </c>
      <c r="M16" s="72" t="s">
        <v>62</v>
      </c>
      <c r="N16" s="73" t="s">
        <v>66</v>
      </c>
      <c r="O16" s="205">
        <v>15.17</v>
      </c>
      <c r="P16" s="137">
        <f t="shared" si="2"/>
        <v>7</v>
      </c>
      <c r="Q16" s="59" t="str">
        <f t="shared" si="3"/>
        <v>_3eA</v>
      </c>
      <c r="R16" s="147"/>
      <c r="S16" s="70">
        <v>13</v>
      </c>
      <c r="T16" s="71" t="s">
        <v>81</v>
      </c>
      <c r="U16" s="71" t="s">
        <v>61</v>
      </c>
      <c r="V16" s="72" t="s">
        <v>62</v>
      </c>
      <c r="W16" s="73" t="s">
        <v>66</v>
      </c>
      <c r="X16" s="205">
        <f t="shared" si="4"/>
        <v>12.785</v>
      </c>
      <c r="Y16" s="137">
        <f t="shared" si="5"/>
        <v>5</v>
      </c>
      <c r="Z16" s="59" t="str">
        <f t="shared" si="6"/>
        <v>_3eA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</row>
    <row r="17" spans="1:117" s="1" customFormat="1" ht="18.95" customHeight="1" x14ac:dyDescent="0.3">
      <c r="A17" s="70">
        <v>14</v>
      </c>
      <c r="B17" s="71" t="s">
        <v>82</v>
      </c>
      <c r="C17" s="71" t="s">
        <v>63</v>
      </c>
      <c r="D17" s="72" t="s">
        <v>124</v>
      </c>
      <c r="E17" s="73" t="s">
        <v>66</v>
      </c>
      <c r="F17" s="205">
        <v>11.65</v>
      </c>
      <c r="G17" s="137">
        <f t="shared" si="1"/>
        <v>3</v>
      </c>
      <c r="H17" s="59" t="str">
        <f t="shared" si="0"/>
        <v>_3eA</v>
      </c>
      <c r="I17" s="147"/>
      <c r="J17" s="70">
        <v>14</v>
      </c>
      <c r="K17" s="71" t="s">
        <v>82</v>
      </c>
      <c r="L17" s="71" t="s">
        <v>63</v>
      </c>
      <c r="M17" s="72" t="s">
        <v>124</v>
      </c>
      <c r="N17" s="73" t="s">
        <v>66</v>
      </c>
      <c r="O17" s="207">
        <v>13.65</v>
      </c>
      <c r="P17" s="137">
        <f t="shared" si="2"/>
        <v>12</v>
      </c>
      <c r="Q17" s="59" t="str">
        <f t="shared" si="3"/>
        <v>_3eA</v>
      </c>
      <c r="R17" s="147"/>
      <c r="S17" s="70">
        <v>14</v>
      </c>
      <c r="T17" s="71" t="s">
        <v>82</v>
      </c>
      <c r="U17" s="71" t="s">
        <v>63</v>
      </c>
      <c r="V17" s="72" t="s">
        <v>124</v>
      </c>
      <c r="W17" s="73" t="s">
        <v>66</v>
      </c>
      <c r="X17" s="205">
        <f t="shared" si="4"/>
        <v>12.65</v>
      </c>
      <c r="Y17" s="137">
        <f t="shared" si="5"/>
        <v>8</v>
      </c>
      <c r="Z17" s="59" t="str">
        <f t="shared" si="6"/>
        <v>_3eA</v>
      </c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</row>
    <row r="18" spans="1:117" s="1" customFormat="1" ht="18.95" customHeight="1" x14ac:dyDescent="0.3">
      <c r="A18" s="70">
        <v>15</v>
      </c>
      <c r="B18" s="71" t="s">
        <v>83</v>
      </c>
      <c r="C18" s="71" t="s">
        <v>64</v>
      </c>
      <c r="D18" s="72" t="s">
        <v>65</v>
      </c>
      <c r="E18" s="73" t="s">
        <v>12</v>
      </c>
      <c r="F18" s="205">
        <v>17.46</v>
      </c>
      <c r="G18" s="137">
        <f t="shared" si="1"/>
        <v>1</v>
      </c>
      <c r="H18" s="59" t="str">
        <f t="shared" si="0"/>
        <v>_3eA</v>
      </c>
      <c r="I18" s="147"/>
      <c r="J18" s="70">
        <v>15</v>
      </c>
      <c r="K18" s="71" t="s">
        <v>83</v>
      </c>
      <c r="L18" s="71" t="s">
        <v>64</v>
      </c>
      <c r="M18" s="72" t="s">
        <v>65</v>
      </c>
      <c r="N18" s="73" t="s">
        <v>12</v>
      </c>
      <c r="O18" s="205">
        <v>12.13</v>
      </c>
      <c r="P18" s="137">
        <f t="shared" si="2"/>
        <v>16</v>
      </c>
      <c r="Q18" s="59" t="str">
        <f t="shared" si="3"/>
        <v>_3eA</v>
      </c>
      <c r="R18" s="147"/>
      <c r="S18" s="70">
        <v>15</v>
      </c>
      <c r="T18" s="71" t="s">
        <v>83</v>
      </c>
      <c r="U18" s="71" t="s">
        <v>64</v>
      </c>
      <c r="V18" s="72" t="s">
        <v>65</v>
      </c>
      <c r="W18" s="73" t="s">
        <v>12</v>
      </c>
      <c r="X18" s="205">
        <f t="shared" si="4"/>
        <v>14.795000000000002</v>
      </c>
      <c r="Y18" s="137">
        <f t="shared" si="5"/>
        <v>1</v>
      </c>
      <c r="Z18" s="59" t="str">
        <f t="shared" si="6"/>
        <v>_3eA</v>
      </c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</row>
    <row r="19" spans="1:117" s="1" customFormat="1" ht="18.95" customHeight="1" x14ac:dyDescent="0.3">
      <c r="A19" s="70">
        <v>16</v>
      </c>
      <c r="B19" s="71" t="s">
        <v>84</v>
      </c>
      <c r="C19" s="71" t="s">
        <v>125</v>
      </c>
      <c r="D19" s="72" t="s">
        <v>62</v>
      </c>
      <c r="E19" s="73" t="s">
        <v>12</v>
      </c>
      <c r="F19" s="205">
        <v>8.58</v>
      </c>
      <c r="G19" s="137">
        <f t="shared" si="1"/>
        <v>17</v>
      </c>
      <c r="H19" s="59" t="str">
        <f t="shared" si="0"/>
        <v>_3eA</v>
      </c>
      <c r="I19" s="147"/>
      <c r="J19" s="70">
        <v>16</v>
      </c>
      <c r="K19" s="71" t="s">
        <v>84</v>
      </c>
      <c r="L19" s="71" t="s">
        <v>125</v>
      </c>
      <c r="M19" s="72" t="s">
        <v>62</v>
      </c>
      <c r="N19" s="73" t="s">
        <v>12</v>
      </c>
      <c r="O19" s="207">
        <v>17.61</v>
      </c>
      <c r="P19" s="137">
        <f t="shared" si="2"/>
        <v>2</v>
      </c>
      <c r="Q19" s="59" t="str">
        <f t="shared" si="3"/>
        <v>_3eA</v>
      </c>
      <c r="R19" s="147"/>
      <c r="S19" s="70">
        <v>16</v>
      </c>
      <c r="T19" s="71" t="s">
        <v>84</v>
      </c>
      <c r="U19" s="71" t="s">
        <v>125</v>
      </c>
      <c r="V19" s="72" t="s">
        <v>62</v>
      </c>
      <c r="W19" s="73" t="s">
        <v>12</v>
      </c>
      <c r="X19" s="205">
        <f t="shared" si="4"/>
        <v>13.094999999999999</v>
      </c>
      <c r="Y19" s="137">
        <f t="shared" si="5"/>
        <v>3</v>
      </c>
      <c r="Z19" s="59" t="str">
        <f t="shared" si="6"/>
        <v>_3eA</v>
      </c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</row>
    <row r="20" spans="1:117" s="1" customFormat="1" ht="18.95" customHeight="1" x14ac:dyDescent="0.3">
      <c r="A20" s="70">
        <v>17</v>
      </c>
      <c r="B20" s="71" t="s">
        <v>85</v>
      </c>
      <c r="C20" s="71" t="s">
        <v>126</v>
      </c>
      <c r="D20" s="72" t="s">
        <v>127</v>
      </c>
      <c r="E20" s="73" t="s">
        <v>12</v>
      </c>
      <c r="F20" s="205">
        <v>9.42</v>
      </c>
      <c r="G20" s="137">
        <f t="shared" si="1"/>
        <v>12</v>
      </c>
      <c r="H20" s="59" t="str">
        <f t="shared" si="0"/>
        <v>_3eA</v>
      </c>
      <c r="I20" s="147"/>
      <c r="J20" s="70">
        <v>17</v>
      </c>
      <c r="K20" s="71" t="s">
        <v>85</v>
      </c>
      <c r="L20" s="71" t="s">
        <v>126</v>
      </c>
      <c r="M20" s="72" t="s">
        <v>127</v>
      </c>
      <c r="N20" s="73" t="s">
        <v>12</v>
      </c>
      <c r="O20" s="205">
        <v>16.09</v>
      </c>
      <c r="P20" s="137">
        <f t="shared" si="2"/>
        <v>4</v>
      </c>
      <c r="Q20" s="59" t="str">
        <f t="shared" si="3"/>
        <v>_3eA</v>
      </c>
      <c r="R20" s="147"/>
      <c r="S20" s="70">
        <v>17</v>
      </c>
      <c r="T20" s="71" t="s">
        <v>85</v>
      </c>
      <c r="U20" s="71" t="s">
        <v>126</v>
      </c>
      <c r="V20" s="72" t="s">
        <v>127</v>
      </c>
      <c r="W20" s="73" t="s">
        <v>12</v>
      </c>
      <c r="X20" s="205">
        <f t="shared" si="4"/>
        <v>12.754999999999999</v>
      </c>
      <c r="Y20" s="137">
        <f t="shared" si="5"/>
        <v>6</v>
      </c>
      <c r="Z20" s="59" t="str">
        <f t="shared" si="6"/>
        <v>_3eA</v>
      </c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</row>
    <row r="21" spans="1:117" s="1" customFormat="1" ht="18.95" customHeight="1" x14ac:dyDescent="0.3">
      <c r="A21" s="70">
        <v>18</v>
      </c>
      <c r="B21" s="71" t="s">
        <v>86</v>
      </c>
      <c r="C21" s="71" t="s">
        <v>128</v>
      </c>
      <c r="D21" s="72" t="s">
        <v>129</v>
      </c>
      <c r="E21" s="73" t="s">
        <v>66</v>
      </c>
      <c r="F21" s="205">
        <v>8.7899999999999991</v>
      </c>
      <c r="G21" s="137">
        <f t="shared" si="1"/>
        <v>15</v>
      </c>
      <c r="H21" s="59" t="str">
        <f t="shared" si="0"/>
        <v>_3eA</v>
      </c>
      <c r="I21" s="147"/>
      <c r="J21" s="70">
        <v>18</v>
      </c>
      <c r="K21" s="71" t="s">
        <v>86</v>
      </c>
      <c r="L21" s="71" t="s">
        <v>128</v>
      </c>
      <c r="M21" s="72" t="s">
        <v>129</v>
      </c>
      <c r="N21" s="73" t="s">
        <v>66</v>
      </c>
      <c r="O21" s="207">
        <v>12.57</v>
      </c>
      <c r="P21" s="137">
        <f t="shared" si="2"/>
        <v>14</v>
      </c>
      <c r="Q21" s="59" t="str">
        <f t="shared" si="3"/>
        <v>_3eA</v>
      </c>
      <c r="R21" s="147"/>
      <c r="S21" s="70">
        <v>18</v>
      </c>
      <c r="T21" s="71" t="s">
        <v>86</v>
      </c>
      <c r="U21" s="71" t="s">
        <v>128</v>
      </c>
      <c r="V21" s="72" t="s">
        <v>129</v>
      </c>
      <c r="W21" s="73" t="s">
        <v>66</v>
      </c>
      <c r="X21" s="205">
        <f t="shared" si="4"/>
        <v>10.68</v>
      </c>
      <c r="Y21" s="137">
        <f t="shared" si="5"/>
        <v>15</v>
      </c>
      <c r="Z21" s="59" t="str">
        <f t="shared" si="6"/>
        <v>_3eA</v>
      </c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</row>
    <row r="22" spans="1:117" s="1" customFormat="1" ht="18.95" customHeight="1" x14ac:dyDescent="0.3">
      <c r="A22" s="70">
        <v>19</v>
      </c>
      <c r="B22" s="71" t="s">
        <v>87</v>
      </c>
      <c r="C22" s="71" t="s">
        <v>130</v>
      </c>
      <c r="D22" s="72" t="s">
        <v>131</v>
      </c>
      <c r="E22" s="73" t="s">
        <v>66</v>
      </c>
      <c r="F22" s="205">
        <v>10.1</v>
      </c>
      <c r="G22" s="137">
        <f t="shared" si="1"/>
        <v>7</v>
      </c>
      <c r="H22" s="59" t="str">
        <f t="shared" si="0"/>
        <v>_3eA</v>
      </c>
      <c r="I22" s="147"/>
      <c r="J22" s="70">
        <v>19</v>
      </c>
      <c r="K22" s="71" t="s">
        <v>87</v>
      </c>
      <c r="L22" s="71" t="s">
        <v>130</v>
      </c>
      <c r="M22" s="72" t="s">
        <v>131</v>
      </c>
      <c r="N22" s="73" t="s">
        <v>66</v>
      </c>
      <c r="O22" s="205">
        <v>14.05</v>
      </c>
      <c r="P22" s="137">
        <f t="shared" si="2"/>
        <v>9</v>
      </c>
      <c r="Q22" s="59" t="str">
        <f t="shared" si="3"/>
        <v>_3eA</v>
      </c>
      <c r="R22" s="147"/>
      <c r="S22" s="70">
        <v>19</v>
      </c>
      <c r="T22" s="71" t="s">
        <v>87</v>
      </c>
      <c r="U22" s="71" t="s">
        <v>130</v>
      </c>
      <c r="V22" s="72" t="s">
        <v>131</v>
      </c>
      <c r="W22" s="73" t="s">
        <v>66</v>
      </c>
      <c r="X22" s="205">
        <f t="shared" si="4"/>
        <v>12.074999999999999</v>
      </c>
      <c r="Y22" s="137">
        <f t="shared" si="5"/>
        <v>11</v>
      </c>
      <c r="Z22" s="59" t="str">
        <f t="shared" si="6"/>
        <v>_3eA</v>
      </c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</row>
    <row r="23" spans="1:117" s="1" customFormat="1" ht="18.95" customHeight="1" x14ac:dyDescent="0.3">
      <c r="A23" s="74">
        <v>20</v>
      </c>
      <c r="B23" s="71" t="s">
        <v>88</v>
      </c>
      <c r="C23" s="75" t="s">
        <v>132</v>
      </c>
      <c r="D23" s="76" t="s">
        <v>133</v>
      </c>
      <c r="E23" s="77" t="s">
        <v>66</v>
      </c>
      <c r="F23" s="208">
        <v>8.7100000000000009</v>
      </c>
      <c r="G23" s="137">
        <f t="shared" si="1"/>
        <v>16</v>
      </c>
      <c r="H23" s="78" t="str">
        <f t="shared" si="0"/>
        <v>_3eA</v>
      </c>
      <c r="I23" s="147"/>
      <c r="J23" s="74">
        <v>20</v>
      </c>
      <c r="K23" s="75" t="s">
        <v>88</v>
      </c>
      <c r="L23" s="75" t="s">
        <v>132</v>
      </c>
      <c r="M23" s="76" t="s">
        <v>133</v>
      </c>
      <c r="N23" s="77" t="s">
        <v>66</v>
      </c>
      <c r="O23" s="207">
        <v>11.53</v>
      </c>
      <c r="P23" s="137">
        <f t="shared" si="2"/>
        <v>17</v>
      </c>
      <c r="Q23" s="78" t="str">
        <f t="shared" si="3"/>
        <v>_3eA</v>
      </c>
      <c r="R23" s="147"/>
      <c r="S23" s="74">
        <v>20</v>
      </c>
      <c r="T23" s="75" t="s">
        <v>88</v>
      </c>
      <c r="U23" s="75" t="s">
        <v>132</v>
      </c>
      <c r="V23" s="76" t="s">
        <v>133</v>
      </c>
      <c r="W23" s="77" t="s">
        <v>66</v>
      </c>
      <c r="X23" s="205">
        <f t="shared" si="4"/>
        <v>10.120000000000001</v>
      </c>
      <c r="Y23" s="137">
        <f t="shared" si="5"/>
        <v>17</v>
      </c>
      <c r="Z23" s="78" t="str">
        <f t="shared" si="6"/>
        <v>_3eA</v>
      </c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</row>
    <row r="24" spans="1:117" s="1" customFormat="1" ht="18.95" customHeight="1" x14ac:dyDescent="0.3">
      <c r="A24" s="70"/>
      <c r="B24" s="71"/>
      <c r="C24" s="71"/>
      <c r="D24" s="72"/>
      <c r="E24" s="73"/>
      <c r="F24" s="205"/>
      <c r="G24" s="137" t="str">
        <f t="shared" si="1"/>
        <v/>
      </c>
      <c r="H24" s="59"/>
      <c r="I24" s="147"/>
      <c r="J24" s="70"/>
      <c r="K24" s="71"/>
      <c r="L24" s="71"/>
      <c r="M24" s="72"/>
      <c r="N24" s="73"/>
      <c r="O24" s="205"/>
      <c r="P24" s="137" t="str">
        <f>IFERROR(RANK(O24,$O$4:$O$28,),"")</f>
        <v/>
      </c>
      <c r="Q24" s="59"/>
      <c r="R24" s="147"/>
      <c r="S24" s="70"/>
      <c r="T24" s="71"/>
      <c r="U24" s="71"/>
      <c r="V24" s="72"/>
      <c r="W24" s="73"/>
      <c r="X24" s="205"/>
      <c r="Y24" s="137" t="str">
        <f>IFERROR(RANK(X24,$X$4:$X$28,),"")</f>
        <v/>
      </c>
      <c r="Z24" s="59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</row>
    <row r="25" spans="1:117" s="1" customFormat="1" ht="18.95" customHeight="1" x14ac:dyDescent="0.3">
      <c r="A25" s="70"/>
      <c r="B25" s="71"/>
      <c r="C25" s="71"/>
      <c r="D25" s="72"/>
      <c r="E25" s="73"/>
      <c r="F25" s="205"/>
      <c r="G25" s="137" t="str">
        <f t="shared" si="1"/>
        <v/>
      </c>
      <c r="H25" s="59"/>
      <c r="I25" s="147"/>
      <c r="J25" s="70"/>
      <c r="K25" s="71"/>
      <c r="L25" s="71"/>
      <c r="M25" s="72"/>
      <c r="N25" s="73"/>
      <c r="O25" s="205"/>
      <c r="P25" s="137" t="str">
        <f t="shared" si="2"/>
        <v/>
      </c>
      <c r="Q25" s="59"/>
      <c r="R25" s="147"/>
      <c r="S25" s="70"/>
      <c r="T25" s="71"/>
      <c r="U25" s="71"/>
      <c r="V25" s="72"/>
      <c r="W25" s="73"/>
      <c r="X25" s="205"/>
      <c r="Y25" s="137" t="str">
        <f t="shared" si="5"/>
        <v/>
      </c>
      <c r="Z25" s="59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</row>
    <row r="26" spans="1:117" s="1" customFormat="1" ht="18.95" customHeight="1" x14ac:dyDescent="0.3">
      <c r="A26" s="70"/>
      <c r="B26" s="71"/>
      <c r="C26" s="71"/>
      <c r="D26" s="72"/>
      <c r="E26" s="73"/>
      <c r="F26" s="205"/>
      <c r="G26" s="137" t="str">
        <f t="shared" si="1"/>
        <v/>
      </c>
      <c r="H26" s="59"/>
      <c r="I26" s="147"/>
      <c r="J26" s="70"/>
      <c r="K26" s="71"/>
      <c r="L26" s="71"/>
      <c r="M26" s="72"/>
      <c r="N26" s="73"/>
      <c r="O26" s="205"/>
      <c r="P26" s="137" t="str">
        <f t="shared" si="2"/>
        <v/>
      </c>
      <c r="Q26" s="59"/>
      <c r="R26" s="147"/>
      <c r="S26" s="70"/>
      <c r="T26" s="71"/>
      <c r="U26" s="71"/>
      <c r="V26" s="72"/>
      <c r="W26" s="73"/>
      <c r="X26" s="205"/>
      <c r="Y26" s="137" t="str">
        <f t="shared" si="5"/>
        <v/>
      </c>
      <c r="Z26" s="59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</row>
    <row r="27" spans="1:117" s="1" customFormat="1" ht="18.95" customHeight="1" x14ac:dyDescent="0.3">
      <c r="A27" s="70"/>
      <c r="B27" s="70"/>
      <c r="C27" s="70"/>
      <c r="D27" s="70"/>
      <c r="E27" s="70"/>
      <c r="F27" s="206"/>
      <c r="G27" s="137" t="str">
        <f t="shared" si="1"/>
        <v/>
      </c>
      <c r="H27" s="70"/>
      <c r="I27" s="147"/>
      <c r="J27" s="70"/>
      <c r="K27" s="70"/>
      <c r="L27" s="70"/>
      <c r="M27" s="70"/>
      <c r="N27" s="70"/>
      <c r="O27" s="206"/>
      <c r="P27" s="137" t="str">
        <f t="shared" si="2"/>
        <v/>
      </c>
      <c r="Q27" s="70"/>
      <c r="R27" s="147"/>
      <c r="S27" s="70"/>
      <c r="T27" s="70"/>
      <c r="U27" s="70"/>
      <c r="V27" s="70"/>
      <c r="W27" s="70"/>
      <c r="X27" s="206"/>
      <c r="Y27" s="137" t="str">
        <f t="shared" si="5"/>
        <v/>
      </c>
      <c r="Z27" s="70"/>
      <c r="AA27" s="58"/>
      <c r="AB27" s="58"/>
      <c r="AC27" s="58"/>
      <c r="AD27" s="58"/>
      <c r="AE27" s="58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</row>
    <row r="28" spans="1:117" s="1" customFormat="1" ht="18.95" customHeight="1" x14ac:dyDescent="0.3">
      <c r="A28" s="70"/>
      <c r="B28" s="70"/>
      <c r="C28" s="70"/>
      <c r="D28" s="70"/>
      <c r="E28" s="70"/>
      <c r="F28" s="138"/>
      <c r="G28" s="137" t="str">
        <f t="shared" si="1"/>
        <v/>
      </c>
      <c r="H28" s="70"/>
      <c r="I28" s="147"/>
      <c r="J28" s="70"/>
      <c r="K28" s="70"/>
      <c r="L28" s="70"/>
      <c r="M28" s="70"/>
      <c r="N28" s="70"/>
      <c r="O28" s="206"/>
      <c r="P28" s="137" t="str">
        <f t="shared" si="2"/>
        <v/>
      </c>
      <c r="Q28" s="70"/>
      <c r="R28" s="147"/>
      <c r="S28" s="70"/>
      <c r="T28" s="70"/>
      <c r="U28" s="70"/>
      <c r="V28" s="70"/>
      <c r="W28" s="70"/>
      <c r="X28" s="206"/>
      <c r="Y28" s="137" t="str">
        <f t="shared" si="5"/>
        <v/>
      </c>
      <c r="Z28" s="70"/>
      <c r="AA28" s="58"/>
      <c r="AB28" s="58"/>
      <c r="AC28" s="58"/>
      <c r="AD28" s="58"/>
      <c r="AE28" s="58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</row>
    <row r="29" spans="1:117" s="1" customFormat="1" ht="18.95" customHeight="1" x14ac:dyDescent="0.25">
      <c r="A29" s="58"/>
      <c r="B29" s="58"/>
      <c r="C29" s="58"/>
      <c r="D29" s="58"/>
      <c r="E29" s="58"/>
      <c r="F29" s="58"/>
      <c r="G29" s="58"/>
      <c r="H29" s="58"/>
      <c r="I29" s="148"/>
      <c r="J29" s="58"/>
      <c r="K29" s="58"/>
      <c r="L29" s="58"/>
      <c r="M29" s="58"/>
      <c r="N29" s="58"/>
      <c r="O29" s="58"/>
      <c r="P29" s="58"/>
      <c r="Q29" s="58"/>
      <c r="R29" s="14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</row>
    <row r="30" spans="1:117" s="1" customFormat="1" ht="18.95" customHeight="1" x14ac:dyDescent="0.25">
      <c r="A30" s="52"/>
      <c r="B30" s="53"/>
      <c r="C30" s="53"/>
      <c r="D30" s="53"/>
      <c r="E30" s="53"/>
      <c r="F30" s="54"/>
      <c r="G30" s="135"/>
      <c r="H30" s="134" t="s">
        <v>21</v>
      </c>
      <c r="I30" s="145"/>
      <c r="J30" s="52"/>
      <c r="K30" s="53"/>
      <c r="L30" s="53"/>
      <c r="M30" s="53"/>
      <c r="N30" s="53"/>
      <c r="O30" s="54"/>
      <c r="P30" s="135"/>
      <c r="Q30" s="134" t="s">
        <v>20</v>
      </c>
      <c r="R30" s="145"/>
      <c r="S30" s="52"/>
      <c r="T30" s="53"/>
      <c r="U30" s="53"/>
      <c r="V30" s="53"/>
      <c r="W30" s="53"/>
      <c r="X30" s="54"/>
      <c r="Y30" s="135"/>
      <c r="Z30" s="134" t="s">
        <v>169</v>
      </c>
      <c r="AA30" s="58"/>
      <c r="AB30" s="58"/>
      <c r="AC30" s="58"/>
      <c r="AD30" s="58"/>
      <c r="AE30" s="58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</row>
    <row r="31" spans="1:117" s="1" customFormat="1" ht="18.95" customHeight="1" x14ac:dyDescent="0.25">
      <c r="A31" s="52"/>
      <c r="B31" s="53"/>
      <c r="C31" s="53"/>
      <c r="D31" s="53"/>
      <c r="E31" s="53"/>
      <c r="F31" s="54"/>
      <c r="G31" s="55"/>
      <c r="H31" s="136" t="s">
        <v>5</v>
      </c>
      <c r="I31" s="145"/>
      <c r="J31" s="52"/>
      <c r="K31" s="53"/>
      <c r="L31" s="53"/>
      <c r="M31" s="53"/>
      <c r="N31" s="53"/>
      <c r="O31" s="54"/>
      <c r="P31" s="55"/>
      <c r="Q31" s="136" t="str">
        <f>$H$31</f>
        <v>_3eB</v>
      </c>
      <c r="R31" s="145"/>
      <c r="S31" s="52"/>
      <c r="T31" s="53"/>
      <c r="U31" s="53"/>
      <c r="V31" s="53"/>
      <c r="W31" s="53"/>
      <c r="X31" s="54"/>
      <c r="Y31" s="55"/>
      <c r="Z31" s="136" t="str">
        <f>$H$31</f>
        <v>_3eB</v>
      </c>
      <c r="AA31" s="58"/>
      <c r="AB31" s="58"/>
      <c r="AC31" s="58"/>
      <c r="AD31" s="58"/>
      <c r="AE31" s="58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</row>
    <row r="32" spans="1:117" s="1" customFormat="1" ht="18.95" customHeight="1" x14ac:dyDescent="0.3">
      <c r="A32" s="67" t="str">
        <f>$A$3</f>
        <v>N°</v>
      </c>
      <c r="B32" s="68" t="str">
        <f>$B$3</f>
        <v>ID</v>
      </c>
      <c r="C32" s="68" t="str">
        <f>$C$3</f>
        <v>1st NAME</v>
      </c>
      <c r="D32" s="68" t="str">
        <f>$D$3</f>
        <v>LAST NAME</v>
      </c>
      <c r="E32" s="69" t="str">
        <f>$E$3</f>
        <v>Sexe</v>
      </c>
      <c r="F32" s="69" t="str">
        <f>$F$3</f>
        <v>Av</v>
      </c>
      <c r="G32" s="69" t="str">
        <f>$G$3</f>
        <v>Rank</v>
      </c>
      <c r="H32" s="57" t="str">
        <f>$H$3</f>
        <v>CLASS</v>
      </c>
      <c r="I32" s="142"/>
      <c r="J32" s="67" t="str">
        <f>$A$3</f>
        <v>N°</v>
      </c>
      <c r="K32" s="68" t="str">
        <f>$B$3</f>
        <v>ID</v>
      </c>
      <c r="L32" s="68" t="str">
        <f>$C$3</f>
        <v>1st NAME</v>
      </c>
      <c r="M32" s="68" t="str">
        <f>$D$3</f>
        <v>LAST NAME</v>
      </c>
      <c r="N32" s="69" t="str">
        <f>$E$3</f>
        <v>Sexe</v>
      </c>
      <c r="O32" s="69" t="str">
        <f>$F$3</f>
        <v>Av</v>
      </c>
      <c r="P32" s="69" t="str">
        <f>$G$3</f>
        <v>Rank</v>
      </c>
      <c r="Q32" s="57" t="str">
        <f>$H$3</f>
        <v>CLASS</v>
      </c>
      <c r="R32" s="142"/>
      <c r="S32" s="67" t="str">
        <f>$A$3</f>
        <v>N°</v>
      </c>
      <c r="T32" s="68" t="str">
        <f>$B$3</f>
        <v>ID</v>
      </c>
      <c r="U32" s="68" t="str">
        <f>$C$3</f>
        <v>1st NAME</v>
      </c>
      <c r="V32" s="68" t="str">
        <f>$D$3</f>
        <v>LAST NAME</v>
      </c>
      <c r="W32" s="69" t="str">
        <f>$E$3</f>
        <v>Sexe</v>
      </c>
      <c r="X32" s="69" t="str">
        <f>$F$3</f>
        <v>Av</v>
      </c>
      <c r="Y32" s="69" t="str">
        <f>$G$3</f>
        <v>Rank</v>
      </c>
      <c r="Z32" s="57" t="str">
        <f>$H$3</f>
        <v>CLASS</v>
      </c>
      <c r="AA32" s="58"/>
      <c r="AB32" s="58"/>
      <c r="AC32" s="58"/>
      <c r="AD32" s="58"/>
      <c r="AE32" s="58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</row>
    <row r="33" spans="1:117" s="1" customFormat="1" ht="18.95" customHeight="1" x14ac:dyDescent="0.3">
      <c r="A33" s="70" cm="1">
        <f t="array" ref="A33:A49">_xlfn.SEQUENCE(COUNTA(B33:B52))</f>
        <v>1</v>
      </c>
      <c r="B33" s="71" t="s">
        <v>89</v>
      </c>
      <c r="C33" s="71" t="s">
        <v>25</v>
      </c>
      <c r="D33" s="72" t="s">
        <v>26</v>
      </c>
      <c r="E33" s="73" t="s">
        <v>12</v>
      </c>
      <c r="F33" s="205">
        <v>14.23</v>
      </c>
      <c r="G33" s="137">
        <f>IFERROR(RANK(F33,$F$33:$F$57,),"")</f>
        <v>5</v>
      </c>
      <c r="H33" s="59" t="str">
        <f>IF(B33="","",$H$31)</f>
        <v>_3eB</v>
      </c>
      <c r="I33" s="143"/>
      <c r="J33" s="70" cm="1">
        <f t="array" ref="J33:J49">_xlfn.SEQUENCE(COUNTA(K33:K52))</f>
        <v>1</v>
      </c>
      <c r="K33" s="71" t="s">
        <v>89</v>
      </c>
      <c r="L33" s="71" t="s">
        <v>25</v>
      </c>
      <c r="M33" s="72" t="s">
        <v>26</v>
      </c>
      <c r="N33" s="73" t="s">
        <v>12</v>
      </c>
      <c r="O33" s="205">
        <v>13.59</v>
      </c>
      <c r="P33" s="137">
        <f>IFERROR(RANK(O33,$O$33:$O$57,),"")</f>
        <v>11</v>
      </c>
      <c r="Q33" s="59" t="str">
        <f>IF(K33="","",$Q$31)</f>
        <v>_3eB</v>
      </c>
      <c r="R33" s="143"/>
      <c r="S33" s="70" cm="1">
        <f t="array" ref="S33:S49">_xlfn.SEQUENCE(COUNTA(T33:T52))</f>
        <v>1</v>
      </c>
      <c r="T33" s="71" t="s">
        <v>89</v>
      </c>
      <c r="U33" s="71" t="s">
        <v>25</v>
      </c>
      <c r="V33" s="72" t="s">
        <v>26</v>
      </c>
      <c r="W33" s="73" t="s">
        <v>12</v>
      </c>
      <c r="X33" s="205">
        <f>AVERAGE(F33,O33)</f>
        <v>13.91</v>
      </c>
      <c r="Y33" s="137">
        <f>IFERROR(RANK(X33,$X$33:$X$57,),"")</f>
        <v>5</v>
      </c>
      <c r="Z33" s="59" t="str">
        <f>IF(T33="","",$Q$31)</f>
        <v>_3eB</v>
      </c>
      <c r="AA33" s="58"/>
      <c r="AB33" s="58"/>
      <c r="AC33" s="58"/>
      <c r="AD33" s="58"/>
      <c r="AE33" s="58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</row>
    <row r="34" spans="1:117" s="1" customFormat="1" ht="18.95" customHeight="1" x14ac:dyDescent="0.3">
      <c r="A34" s="70">
        <v>2</v>
      </c>
      <c r="B34" s="71" t="s">
        <v>90</v>
      </c>
      <c r="C34" s="71" t="s">
        <v>27</v>
      </c>
      <c r="D34" s="72" t="s">
        <v>28</v>
      </c>
      <c r="E34" s="73" t="s">
        <v>66</v>
      </c>
      <c r="F34" s="207">
        <v>11.01</v>
      </c>
      <c r="G34" s="137">
        <f t="shared" ref="G34:G57" si="7">IFERROR(RANK(F34,$F$33:$F$57,),"")</f>
        <v>13</v>
      </c>
      <c r="H34" s="59" t="str">
        <f t="shared" ref="H34:H49" si="8">IF(B34="","",$H$31)</f>
        <v>_3eB</v>
      </c>
      <c r="I34" s="143"/>
      <c r="J34" s="70">
        <v>2</v>
      </c>
      <c r="K34" s="71" t="s">
        <v>90</v>
      </c>
      <c r="L34" s="71" t="s">
        <v>27</v>
      </c>
      <c r="M34" s="72" t="s">
        <v>28</v>
      </c>
      <c r="N34" s="73" t="s">
        <v>66</v>
      </c>
      <c r="O34" s="207">
        <v>14.11</v>
      </c>
      <c r="P34" s="137">
        <f t="shared" ref="P34:P57" si="9">IFERROR(RANK(O34,$O$33:$O$57,),"")</f>
        <v>7</v>
      </c>
      <c r="Q34" s="59" t="str">
        <f t="shared" ref="Q34:Q49" si="10">IF(K34="","",$Q$31)</f>
        <v>_3eB</v>
      </c>
      <c r="R34" s="143"/>
      <c r="S34" s="70">
        <v>2</v>
      </c>
      <c r="T34" s="71" t="s">
        <v>90</v>
      </c>
      <c r="U34" s="71" t="s">
        <v>27</v>
      </c>
      <c r="V34" s="72" t="s">
        <v>28</v>
      </c>
      <c r="W34" s="73" t="s">
        <v>66</v>
      </c>
      <c r="X34" s="205">
        <f t="shared" ref="X34:X49" si="11">AVERAGE(F34,O34)</f>
        <v>12.559999999999999</v>
      </c>
      <c r="Y34" s="137">
        <f t="shared" ref="Y34:Y57" si="12">IFERROR(RANK(X34,$X$33:$X$57,),"")</f>
        <v>14</v>
      </c>
      <c r="Z34" s="59" t="str">
        <f t="shared" ref="Z34:Z49" si="13">IF(T34="","",$Q$31)</f>
        <v>_3eB</v>
      </c>
      <c r="AA34" s="58"/>
      <c r="AB34" s="58"/>
      <c r="AC34" s="58"/>
      <c r="AD34" s="58"/>
      <c r="AE34" s="58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</row>
    <row r="35" spans="1:117" s="1" customFormat="1" ht="18.95" customHeight="1" x14ac:dyDescent="0.3">
      <c r="A35" s="70">
        <v>3</v>
      </c>
      <c r="B35" s="71" t="s">
        <v>91</v>
      </c>
      <c r="C35" s="71" t="s">
        <v>29</v>
      </c>
      <c r="D35" s="72" t="s">
        <v>30</v>
      </c>
      <c r="E35" s="73" t="s">
        <v>66</v>
      </c>
      <c r="F35" s="205">
        <v>15.51</v>
      </c>
      <c r="G35" s="137">
        <f t="shared" si="7"/>
        <v>3</v>
      </c>
      <c r="H35" s="59" t="str">
        <f t="shared" si="8"/>
        <v>_3eB</v>
      </c>
      <c r="I35" s="143"/>
      <c r="J35" s="70">
        <v>3</v>
      </c>
      <c r="K35" s="71" t="s">
        <v>91</v>
      </c>
      <c r="L35" s="71" t="s">
        <v>29</v>
      </c>
      <c r="M35" s="72" t="s">
        <v>30</v>
      </c>
      <c r="N35" s="73" t="s">
        <v>66</v>
      </c>
      <c r="O35" s="205">
        <v>10.63</v>
      </c>
      <c r="P35" s="137">
        <f t="shared" si="9"/>
        <v>17</v>
      </c>
      <c r="Q35" s="59" t="str">
        <f t="shared" si="10"/>
        <v>_3eB</v>
      </c>
      <c r="R35" s="143"/>
      <c r="S35" s="70">
        <v>3</v>
      </c>
      <c r="T35" s="71" t="s">
        <v>91</v>
      </c>
      <c r="U35" s="71" t="s">
        <v>29</v>
      </c>
      <c r="V35" s="72" t="s">
        <v>30</v>
      </c>
      <c r="W35" s="73" t="s">
        <v>66</v>
      </c>
      <c r="X35" s="205">
        <f t="shared" si="11"/>
        <v>13.07</v>
      </c>
      <c r="Y35" s="137">
        <f t="shared" si="12"/>
        <v>9</v>
      </c>
      <c r="Z35" s="59" t="str">
        <f t="shared" si="13"/>
        <v>_3eB</v>
      </c>
      <c r="AA35" s="58"/>
      <c r="AB35" s="58"/>
      <c r="AC35" s="58"/>
      <c r="AD35" s="58"/>
      <c r="AE35" s="58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</row>
    <row r="36" spans="1:117" s="1" customFormat="1" ht="18.95" customHeight="1" x14ac:dyDescent="0.3">
      <c r="A36" s="70">
        <v>4</v>
      </c>
      <c r="B36" s="71" t="s">
        <v>92</v>
      </c>
      <c r="C36" s="71" t="s">
        <v>31</v>
      </c>
      <c r="D36" s="72" t="s">
        <v>28</v>
      </c>
      <c r="E36" s="73" t="s">
        <v>12</v>
      </c>
      <c r="F36" s="205">
        <v>11.04</v>
      </c>
      <c r="G36" s="137">
        <f t="shared" si="7"/>
        <v>12</v>
      </c>
      <c r="H36" s="59" t="str">
        <f t="shared" si="8"/>
        <v>_3eB</v>
      </c>
      <c r="I36" s="143"/>
      <c r="J36" s="70">
        <v>4</v>
      </c>
      <c r="K36" s="71" t="s">
        <v>92</v>
      </c>
      <c r="L36" s="71" t="s">
        <v>31</v>
      </c>
      <c r="M36" s="72" t="s">
        <v>28</v>
      </c>
      <c r="N36" s="73" t="s">
        <v>12</v>
      </c>
      <c r="O36" s="207">
        <v>16.149999999999999</v>
      </c>
      <c r="P36" s="137">
        <f t="shared" si="9"/>
        <v>4</v>
      </c>
      <c r="Q36" s="59" t="str">
        <f t="shared" si="10"/>
        <v>_3eB</v>
      </c>
      <c r="R36" s="143"/>
      <c r="S36" s="70">
        <v>4</v>
      </c>
      <c r="T36" s="71" t="s">
        <v>92</v>
      </c>
      <c r="U36" s="71" t="s">
        <v>31</v>
      </c>
      <c r="V36" s="72" t="s">
        <v>28</v>
      </c>
      <c r="W36" s="73" t="s">
        <v>12</v>
      </c>
      <c r="X36" s="205">
        <f t="shared" si="11"/>
        <v>13.594999999999999</v>
      </c>
      <c r="Y36" s="137">
        <f t="shared" si="12"/>
        <v>7</v>
      </c>
      <c r="Z36" s="59" t="str">
        <f t="shared" si="13"/>
        <v>_3eB</v>
      </c>
      <c r="AA36" s="58"/>
      <c r="AB36" s="58"/>
      <c r="AC36" s="58"/>
      <c r="AD36" s="58"/>
      <c r="AE36" s="58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</row>
    <row r="37" spans="1:117" s="1" customFormat="1" ht="18.95" customHeight="1" x14ac:dyDescent="0.3">
      <c r="A37" s="70">
        <v>5</v>
      </c>
      <c r="B37" s="71" t="s">
        <v>93</v>
      </c>
      <c r="C37" s="71" t="s">
        <v>32</v>
      </c>
      <c r="D37" s="72" t="s">
        <v>33</v>
      </c>
      <c r="E37" s="73" t="s">
        <v>66</v>
      </c>
      <c r="F37" s="205">
        <v>9.9499999999999993</v>
      </c>
      <c r="G37" s="137">
        <f t="shared" si="7"/>
        <v>16</v>
      </c>
      <c r="H37" s="59" t="str">
        <f t="shared" si="8"/>
        <v>_3eB</v>
      </c>
      <c r="I37" s="143"/>
      <c r="J37" s="70">
        <v>5</v>
      </c>
      <c r="K37" s="71" t="s">
        <v>93</v>
      </c>
      <c r="L37" s="71" t="s">
        <v>32</v>
      </c>
      <c r="M37" s="72" t="s">
        <v>33</v>
      </c>
      <c r="N37" s="73" t="s">
        <v>66</v>
      </c>
      <c r="O37" s="205">
        <v>12.67</v>
      </c>
      <c r="P37" s="137">
        <f t="shared" si="9"/>
        <v>12</v>
      </c>
      <c r="Q37" s="59" t="str">
        <f t="shared" si="10"/>
        <v>_3eB</v>
      </c>
      <c r="R37" s="143"/>
      <c r="S37" s="70">
        <v>5</v>
      </c>
      <c r="T37" s="71" t="s">
        <v>93</v>
      </c>
      <c r="U37" s="71" t="s">
        <v>32</v>
      </c>
      <c r="V37" s="72" t="s">
        <v>33</v>
      </c>
      <c r="W37" s="73" t="s">
        <v>66</v>
      </c>
      <c r="X37" s="205">
        <f t="shared" si="11"/>
        <v>11.309999999999999</v>
      </c>
      <c r="Y37" s="137">
        <f t="shared" si="12"/>
        <v>15</v>
      </c>
      <c r="Z37" s="59" t="str">
        <f t="shared" si="13"/>
        <v>_3eB</v>
      </c>
      <c r="AA37" s="58"/>
      <c r="AB37" s="58"/>
      <c r="AC37" s="58"/>
      <c r="AD37" s="58"/>
      <c r="AE37" s="58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</row>
    <row r="38" spans="1:117" s="1" customFormat="1" ht="18.95" customHeight="1" x14ac:dyDescent="0.3">
      <c r="A38" s="70">
        <v>6</v>
      </c>
      <c r="B38" s="71" t="s">
        <v>94</v>
      </c>
      <c r="C38" s="71" t="s">
        <v>34</v>
      </c>
      <c r="D38" s="72" t="s">
        <v>30</v>
      </c>
      <c r="E38" s="73" t="s">
        <v>66</v>
      </c>
      <c r="F38" s="205">
        <v>16.63</v>
      </c>
      <c r="G38" s="137">
        <f t="shared" si="7"/>
        <v>2</v>
      </c>
      <c r="H38" s="59" t="str">
        <f t="shared" si="8"/>
        <v>_3eB</v>
      </c>
      <c r="I38" s="143"/>
      <c r="J38" s="70">
        <v>6</v>
      </c>
      <c r="K38" s="71" t="s">
        <v>94</v>
      </c>
      <c r="L38" s="71" t="s">
        <v>34</v>
      </c>
      <c r="M38" s="72" t="s">
        <v>30</v>
      </c>
      <c r="N38" s="73" t="s">
        <v>66</v>
      </c>
      <c r="O38" s="207">
        <v>16.190000000000001</v>
      </c>
      <c r="P38" s="137">
        <f t="shared" si="9"/>
        <v>3</v>
      </c>
      <c r="Q38" s="59" t="str">
        <f t="shared" si="10"/>
        <v>_3eB</v>
      </c>
      <c r="R38" s="143"/>
      <c r="S38" s="70">
        <v>6</v>
      </c>
      <c r="T38" s="71" t="s">
        <v>94</v>
      </c>
      <c r="U38" s="71" t="s">
        <v>34</v>
      </c>
      <c r="V38" s="72" t="s">
        <v>30</v>
      </c>
      <c r="W38" s="73" t="s">
        <v>66</v>
      </c>
      <c r="X38" s="205">
        <f t="shared" si="11"/>
        <v>16.41</v>
      </c>
      <c r="Y38" s="137">
        <f t="shared" si="12"/>
        <v>1</v>
      </c>
      <c r="Z38" s="59" t="str">
        <f t="shared" si="13"/>
        <v>_3eB</v>
      </c>
      <c r="AA38" s="58"/>
      <c r="AB38" s="58"/>
      <c r="AC38" s="58"/>
      <c r="AD38" s="58"/>
      <c r="AE38" s="58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</row>
    <row r="39" spans="1:117" s="1" customFormat="1" ht="18.95" customHeight="1" x14ac:dyDescent="0.3">
      <c r="A39" s="70">
        <v>7</v>
      </c>
      <c r="B39" s="71" t="s">
        <v>95</v>
      </c>
      <c r="C39" s="71" t="s">
        <v>35</v>
      </c>
      <c r="D39" s="72"/>
      <c r="E39" s="73" t="s">
        <v>12</v>
      </c>
      <c r="F39" s="205">
        <v>13.55</v>
      </c>
      <c r="G39" s="137">
        <f t="shared" si="7"/>
        <v>7</v>
      </c>
      <c r="H39" s="59" t="str">
        <f t="shared" si="8"/>
        <v>_3eB</v>
      </c>
      <c r="I39" s="143"/>
      <c r="J39" s="70">
        <v>7</v>
      </c>
      <c r="K39" s="71" t="s">
        <v>95</v>
      </c>
      <c r="L39" s="71" t="s">
        <v>35</v>
      </c>
      <c r="M39" s="72"/>
      <c r="N39" s="73" t="s">
        <v>12</v>
      </c>
      <c r="O39" s="205">
        <v>11.71</v>
      </c>
      <c r="P39" s="137">
        <f t="shared" si="9"/>
        <v>15</v>
      </c>
      <c r="Q39" s="59" t="str">
        <f t="shared" si="10"/>
        <v>_3eB</v>
      </c>
      <c r="R39" s="143"/>
      <c r="S39" s="70">
        <v>7</v>
      </c>
      <c r="T39" s="71" t="s">
        <v>95</v>
      </c>
      <c r="U39" s="71" t="s">
        <v>35</v>
      </c>
      <c r="V39" s="72"/>
      <c r="W39" s="73" t="s">
        <v>12</v>
      </c>
      <c r="X39" s="205">
        <f t="shared" si="11"/>
        <v>12.63</v>
      </c>
      <c r="Y39" s="137">
        <f t="shared" si="12"/>
        <v>13</v>
      </c>
      <c r="Z39" s="59" t="str">
        <f t="shared" si="13"/>
        <v>_3eB</v>
      </c>
      <c r="AA39" s="58"/>
      <c r="AB39" s="58"/>
      <c r="AC39" s="58"/>
      <c r="AD39" s="58"/>
      <c r="AE39" s="58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</row>
    <row r="40" spans="1:117" s="1" customFormat="1" ht="18.95" customHeight="1" x14ac:dyDescent="0.3">
      <c r="A40" s="70">
        <v>8</v>
      </c>
      <c r="B40" s="71" t="s">
        <v>96</v>
      </c>
      <c r="C40" s="71" t="s">
        <v>36</v>
      </c>
      <c r="D40" s="72" t="s">
        <v>37</v>
      </c>
      <c r="E40" s="73" t="s">
        <v>66</v>
      </c>
      <c r="F40" s="205">
        <v>14.71</v>
      </c>
      <c r="G40" s="137">
        <f t="shared" si="7"/>
        <v>4</v>
      </c>
      <c r="H40" s="59" t="str">
        <f t="shared" si="8"/>
        <v>_3eB</v>
      </c>
      <c r="I40" s="143"/>
      <c r="J40" s="70">
        <v>8</v>
      </c>
      <c r="K40" s="71" t="s">
        <v>96</v>
      </c>
      <c r="L40" s="71" t="s">
        <v>36</v>
      </c>
      <c r="M40" s="72" t="s">
        <v>37</v>
      </c>
      <c r="N40" s="73" t="s">
        <v>66</v>
      </c>
      <c r="O40" s="207">
        <v>11.23</v>
      </c>
      <c r="P40" s="137">
        <f t="shared" si="9"/>
        <v>16</v>
      </c>
      <c r="Q40" s="59" t="str">
        <f t="shared" si="10"/>
        <v>_3eB</v>
      </c>
      <c r="R40" s="143"/>
      <c r="S40" s="70">
        <v>8</v>
      </c>
      <c r="T40" s="71" t="s">
        <v>96</v>
      </c>
      <c r="U40" s="71" t="s">
        <v>36</v>
      </c>
      <c r="V40" s="72" t="s">
        <v>37</v>
      </c>
      <c r="W40" s="73" t="s">
        <v>66</v>
      </c>
      <c r="X40" s="205">
        <f t="shared" si="11"/>
        <v>12.97</v>
      </c>
      <c r="Y40" s="137">
        <f t="shared" si="12"/>
        <v>11</v>
      </c>
      <c r="Z40" s="59" t="str">
        <f t="shared" si="13"/>
        <v>_3eB</v>
      </c>
      <c r="AA40" s="58"/>
      <c r="AB40" s="58"/>
      <c r="AC40" s="58"/>
      <c r="AD40" s="58"/>
      <c r="AE40" s="58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</row>
    <row r="41" spans="1:117" s="1" customFormat="1" ht="18.95" customHeight="1" x14ac:dyDescent="0.3">
      <c r="A41" s="70">
        <v>9</v>
      </c>
      <c r="B41" s="71" t="s">
        <v>97</v>
      </c>
      <c r="C41" s="71" t="s">
        <v>38</v>
      </c>
      <c r="D41" s="72"/>
      <c r="E41" s="73" t="s">
        <v>66</v>
      </c>
      <c r="F41" s="205">
        <v>3.45</v>
      </c>
      <c r="G41" s="137">
        <f t="shared" si="7"/>
        <v>17</v>
      </c>
      <c r="H41" s="59" t="str">
        <f t="shared" si="8"/>
        <v>_3eB</v>
      </c>
      <c r="I41" s="143"/>
      <c r="J41" s="70">
        <v>9</v>
      </c>
      <c r="K41" s="71" t="s">
        <v>97</v>
      </c>
      <c r="L41" s="71" t="s">
        <v>38</v>
      </c>
      <c r="M41" s="72"/>
      <c r="N41" s="73" t="s">
        <v>66</v>
      </c>
      <c r="O41" s="205">
        <v>16.75</v>
      </c>
      <c r="P41" s="137">
        <f t="shared" si="9"/>
        <v>2</v>
      </c>
      <c r="Q41" s="59" t="str">
        <f t="shared" si="10"/>
        <v>_3eB</v>
      </c>
      <c r="R41" s="143"/>
      <c r="S41" s="70">
        <v>9</v>
      </c>
      <c r="T41" s="71" t="s">
        <v>97</v>
      </c>
      <c r="U41" s="71" t="s">
        <v>38</v>
      </c>
      <c r="V41" s="72"/>
      <c r="W41" s="73" t="s">
        <v>66</v>
      </c>
      <c r="X41" s="205">
        <f t="shared" si="11"/>
        <v>10.1</v>
      </c>
      <c r="Y41" s="137">
        <f t="shared" si="12"/>
        <v>17</v>
      </c>
      <c r="Z41" s="59" t="str">
        <f t="shared" si="13"/>
        <v>_3eB</v>
      </c>
      <c r="AA41" s="58"/>
      <c r="AB41" s="58"/>
      <c r="AC41" s="58"/>
      <c r="AD41" s="58"/>
      <c r="AE41" s="58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</row>
    <row r="42" spans="1:117" s="1" customFormat="1" ht="18.95" customHeight="1" x14ac:dyDescent="0.3">
      <c r="A42" s="70">
        <v>10</v>
      </c>
      <c r="B42" s="71" t="s">
        <v>98</v>
      </c>
      <c r="C42" s="71" t="s">
        <v>39</v>
      </c>
      <c r="D42" s="72"/>
      <c r="E42" s="73" t="s">
        <v>66</v>
      </c>
      <c r="F42" s="205">
        <v>12.25</v>
      </c>
      <c r="G42" s="137">
        <f t="shared" si="7"/>
        <v>9</v>
      </c>
      <c r="H42" s="59" t="str">
        <f t="shared" si="8"/>
        <v>_3eB</v>
      </c>
      <c r="I42" s="143"/>
      <c r="J42" s="70">
        <v>10</v>
      </c>
      <c r="K42" s="71" t="s">
        <v>98</v>
      </c>
      <c r="L42" s="71" t="s">
        <v>39</v>
      </c>
      <c r="M42" s="72"/>
      <c r="N42" s="73" t="s">
        <v>66</v>
      </c>
      <c r="O42" s="207">
        <v>13.73</v>
      </c>
      <c r="P42" s="137">
        <f t="shared" si="9"/>
        <v>8</v>
      </c>
      <c r="Q42" s="59" t="str">
        <f t="shared" si="10"/>
        <v>_3eB</v>
      </c>
      <c r="R42" s="143"/>
      <c r="S42" s="70">
        <v>10</v>
      </c>
      <c r="T42" s="71" t="s">
        <v>98</v>
      </c>
      <c r="U42" s="71" t="s">
        <v>39</v>
      </c>
      <c r="V42" s="72"/>
      <c r="W42" s="73" t="s">
        <v>66</v>
      </c>
      <c r="X42" s="205">
        <f t="shared" si="11"/>
        <v>12.99</v>
      </c>
      <c r="Y42" s="137">
        <f t="shared" si="12"/>
        <v>10</v>
      </c>
      <c r="Z42" s="59" t="str">
        <f t="shared" si="13"/>
        <v>_3eB</v>
      </c>
      <c r="AA42" s="58"/>
      <c r="AB42" s="58"/>
      <c r="AC42" s="58"/>
      <c r="AD42" s="58"/>
      <c r="AE42" s="58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</row>
    <row r="43" spans="1:117" s="1" customFormat="1" ht="18.95" customHeight="1" x14ac:dyDescent="0.3">
      <c r="A43" s="70">
        <v>11</v>
      </c>
      <c r="B43" s="71" t="s">
        <v>99</v>
      </c>
      <c r="C43" s="71" t="s">
        <v>40</v>
      </c>
      <c r="D43" s="72" t="s">
        <v>41</v>
      </c>
      <c r="E43" s="73" t="s">
        <v>66</v>
      </c>
      <c r="F43" s="205">
        <v>10.07</v>
      </c>
      <c r="G43" s="137">
        <f t="shared" si="7"/>
        <v>15</v>
      </c>
      <c r="H43" s="59" t="str">
        <f t="shared" si="8"/>
        <v>_3eB</v>
      </c>
      <c r="I43" s="143"/>
      <c r="J43" s="70">
        <v>11</v>
      </c>
      <c r="K43" s="71" t="s">
        <v>99</v>
      </c>
      <c r="L43" s="71" t="s">
        <v>40</v>
      </c>
      <c r="M43" s="72" t="s">
        <v>41</v>
      </c>
      <c r="N43" s="73" t="s">
        <v>66</v>
      </c>
      <c r="O43" s="205">
        <v>12.21</v>
      </c>
      <c r="P43" s="137">
        <f t="shared" si="9"/>
        <v>13</v>
      </c>
      <c r="Q43" s="59" t="str">
        <f t="shared" si="10"/>
        <v>_3eB</v>
      </c>
      <c r="R43" s="143"/>
      <c r="S43" s="70">
        <v>11</v>
      </c>
      <c r="T43" s="71" t="s">
        <v>99</v>
      </c>
      <c r="U43" s="71" t="s">
        <v>40</v>
      </c>
      <c r="V43" s="72" t="s">
        <v>41</v>
      </c>
      <c r="W43" s="73" t="s">
        <v>66</v>
      </c>
      <c r="X43" s="205">
        <f t="shared" si="11"/>
        <v>11.14</v>
      </c>
      <c r="Y43" s="137">
        <f t="shared" si="12"/>
        <v>16</v>
      </c>
      <c r="Z43" s="59" t="str">
        <f t="shared" si="13"/>
        <v>_3eB</v>
      </c>
      <c r="AA43" s="58"/>
      <c r="AB43" s="58"/>
      <c r="AC43" s="58"/>
      <c r="AD43" s="58"/>
      <c r="AE43" s="58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</row>
    <row r="44" spans="1:117" s="1" customFormat="1" ht="18.95" customHeight="1" x14ac:dyDescent="0.3">
      <c r="A44" s="70">
        <v>12</v>
      </c>
      <c r="B44" s="71" t="s">
        <v>100</v>
      </c>
      <c r="C44" s="71" t="s">
        <v>42</v>
      </c>
      <c r="D44" s="72"/>
      <c r="E44" s="73" t="s">
        <v>66</v>
      </c>
      <c r="F44" s="205">
        <v>14.03</v>
      </c>
      <c r="G44" s="137">
        <f t="shared" si="7"/>
        <v>6</v>
      </c>
      <c r="H44" s="59" t="str">
        <f t="shared" si="8"/>
        <v>_3eB</v>
      </c>
      <c r="I44" s="143"/>
      <c r="J44" s="70">
        <v>12</v>
      </c>
      <c r="K44" s="71" t="s">
        <v>100</v>
      </c>
      <c r="L44" s="71" t="s">
        <v>42</v>
      </c>
      <c r="M44" s="72"/>
      <c r="N44" s="73" t="s">
        <v>66</v>
      </c>
      <c r="O44" s="207">
        <v>13.69</v>
      </c>
      <c r="P44" s="137">
        <f t="shared" si="9"/>
        <v>9</v>
      </c>
      <c r="Q44" s="59" t="str">
        <f t="shared" si="10"/>
        <v>_3eB</v>
      </c>
      <c r="R44" s="143"/>
      <c r="S44" s="70">
        <v>12</v>
      </c>
      <c r="T44" s="71" t="s">
        <v>100</v>
      </c>
      <c r="U44" s="71" t="s">
        <v>42</v>
      </c>
      <c r="V44" s="72"/>
      <c r="W44" s="73" t="s">
        <v>66</v>
      </c>
      <c r="X44" s="205">
        <f t="shared" si="11"/>
        <v>13.86</v>
      </c>
      <c r="Y44" s="137">
        <f t="shared" si="12"/>
        <v>6</v>
      </c>
      <c r="Z44" s="59" t="str">
        <f t="shared" si="13"/>
        <v>_3eB</v>
      </c>
      <c r="AA44" s="58"/>
      <c r="AB44" s="58"/>
      <c r="AC44" s="58"/>
      <c r="AD44" s="58"/>
      <c r="AE44" s="58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</row>
    <row r="45" spans="1:117" s="1" customFormat="1" ht="18.95" customHeight="1" x14ac:dyDescent="0.3">
      <c r="A45" s="70">
        <v>13</v>
      </c>
      <c r="B45" s="71" t="s">
        <v>101</v>
      </c>
      <c r="C45" s="71" t="s">
        <v>43</v>
      </c>
      <c r="D45" s="72" t="s">
        <v>44</v>
      </c>
      <c r="E45" s="73" t="s">
        <v>66</v>
      </c>
      <c r="F45" s="205">
        <v>13.4</v>
      </c>
      <c r="G45" s="137">
        <f t="shared" si="7"/>
        <v>8</v>
      </c>
      <c r="H45" s="59" t="str">
        <f t="shared" si="8"/>
        <v>_3eB</v>
      </c>
      <c r="I45" s="143"/>
      <c r="J45" s="70">
        <v>13</v>
      </c>
      <c r="K45" s="71" t="s">
        <v>101</v>
      </c>
      <c r="L45" s="71" t="s">
        <v>43</v>
      </c>
      <c r="M45" s="72" t="s">
        <v>44</v>
      </c>
      <c r="N45" s="73" t="s">
        <v>66</v>
      </c>
      <c r="O45" s="205">
        <v>15.17</v>
      </c>
      <c r="P45" s="137">
        <f t="shared" si="9"/>
        <v>6</v>
      </c>
      <c r="Q45" s="59" t="str">
        <f t="shared" si="10"/>
        <v>_3eB</v>
      </c>
      <c r="R45" s="143"/>
      <c r="S45" s="70">
        <v>13</v>
      </c>
      <c r="T45" s="71" t="s">
        <v>101</v>
      </c>
      <c r="U45" s="71" t="s">
        <v>43</v>
      </c>
      <c r="V45" s="72" t="s">
        <v>44</v>
      </c>
      <c r="W45" s="73" t="s">
        <v>66</v>
      </c>
      <c r="X45" s="205">
        <f t="shared" si="11"/>
        <v>14.285</v>
      </c>
      <c r="Y45" s="137">
        <f t="shared" si="12"/>
        <v>4</v>
      </c>
      <c r="Z45" s="59" t="str">
        <f t="shared" si="13"/>
        <v>_3eB</v>
      </c>
      <c r="AA45" s="58"/>
      <c r="AB45" s="58"/>
      <c r="AC45" s="58"/>
      <c r="AD45" s="58"/>
      <c r="AE45" s="58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</row>
    <row r="46" spans="1:117" s="1" customFormat="1" ht="18.95" customHeight="1" x14ac:dyDescent="0.3">
      <c r="A46" s="70">
        <v>14</v>
      </c>
      <c r="B46" s="71" t="s">
        <v>102</v>
      </c>
      <c r="C46" s="71" t="s">
        <v>45</v>
      </c>
      <c r="D46" s="72" t="s">
        <v>46</v>
      </c>
      <c r="E46" s="73" t="s">
        <v>66</v>
      </c>
      <c r="F46" s="205">
        <v>11.65</v>
      </c>
      <c r="G46" s="137">
        <f t="shared" si="7"/>
        <v>10</v>
      </c>
      <c r="H46" s="59" t="str">
        <f t="shared" si="8"/>
        <v>_3eB</v>
      </c>
      <c r="I46" s="143"/>
      <c r="J46" s="70">
        <v>14</v>
      </c>
      <c r="K46" s="71" t="s">
        <v>102</v>
      </c>
      <c r="L46" s="71" t="s">
        <v>45</v>
      </c>
      <c r="M46" s="72" t="s">
        <v>46</v>
      </c>
      <c r="N46" s="73" t="s">
        <v>66</v>
      </c>
      <c r="O46" s="207">
        <v>13.65</v>
      </c>
      <c r="P46" s="137">
        <f t="shared" si="9"/>
        <v>10</v>
      </c>
      <c r="Q46" s="59" t="str">
        <f t="shared" si="10"/>
        <v>_3eB</v>
      </c>
      <c r="R46" s="143"/>
      <c r="S46" s="70">
        <v>14</v>
      </c>
      <c r="T46" s="71" t="s">
        <v>102</v>
      </c>
      <c r="U46" s="71" t="s">
        <v>45</v>
      </c>
      <c r="V46" s="72" t="s">
        <v>46</v>
      </c>
      <c r="W46" s="73" t="s">
        <v>66</v>
      </c>
      <c r="X46" s="205">
        <f t="shared" si="11"/>
        <v>12.65</v>
      </c>
      <c r="Y46" s="137">
        <f t="shared" si="12"/>
        <v>12</v>
      </c>
      <c r="Z46" s="59" t="str">
        <f t="shared" si="13"/>
        <v>_3eB</v>
      </c>
      <c r="AA46" s="58"/>
      <c r="AB46" s="58"/>
      <c r="AC46" s="58"/>
      <c r="AD46" s="58"/>
      <c r="AE46" s="58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</row>
    <row r="47" spans="1:117" s="1" customFormat="1" ht="18.95" customHeight="1" x14ac:dyDescent="0.3">
      <c r="A47" s="70">
        <v>15</v>
      </c>
      <c r="B47" s="71" t="s">
        <v>103</v>
      </c>
      <c r="C47" s="71" t="s">
        <v>47</v>
      </c>
      <c r="D47" s="72" t="s">
        <v>41</v>
      </c>
      <c r="E47" s="73" t="s">
        <v>12</v>
      </c>
      <c r="F47" s="205">
        <v>17.46</v>
      </c>
      <c r="G47" s="137">
        <f t="shared" si="7"/>
        <v>1</v>
      </c>
      <c r="H47" s="59" t="str">
        <f t="shared" si="8"/>
        <v>_3eB</v>
      </c>
      <c r="I47" s="143"/>
      <c r="J47" s="70">
        <v>15</v>
      </c>
      <c r="K47" s="71" t="s">
        <v>103</v>
      </c>
      <c r="L47" s="71" t="s">
        <v>47</v>
      </c>
      <c r="M47" s="72" t="s">
        <v>41</v>
      </c>
      <c r="N47" s="73" t="s">
        <v>12</v>
      </c>
      <c r="O47" s="205">
        <v>12.13</v>
      </c>
      <c r="P47" s="137">
        <f t="shared" si="9"/>
        <v>14</v>
      </c>
      <c r="Q47" s="59" t="str">
        <f t="shared" si="10"/>
        <v>_3eB</v>
      </c>
      <c r="R47" s="143"/>
      <c r="S47" s="70">
        <v>15</v>
      </c>
      <c r="T47" s="71" t="s">
        <v>103</v>
      </c>
      <c r="U47" s="71" t="s">
        <v>47</v>
      </c>
      <c r="V47" s="72" t="s">
        <v>41</v>
      </c>
      <c r="W47" s="73" t="s">
        <v>12</v>
      </c>
      <c r="X47" s="205">
        <f t="shared" si="11"/>
        <v>14.795000000000002</v>
      </c>
      <c r="Y47" s="137">
        <f t="shared" si="12"/>
        <v>2</v>
      </c>
      <c r="Z47" s="59" t="str">
        <f t="shared" si="13"/>
        <v>_3eB</v>
      </c>
      <c r="AA47" s="58"/>
      <c r="AB47" s="58"/>
      <c r="AC47" s="58"/>
      <c r="AD47" s="58"/>
      <c r="AE47" s="58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</row>
    <row r="48" spans="1:117" s="1" customFormat="1" ht="18.95" customHeight="1" x14ac:dyDescent="0.3">
      <c r="A48" s="70">
        <v>16</v>
      </c>
      <c r="B48" s="71" t="s">
        <v>104</v>
      </c>
      <c r="C48" s="71" t="s">
        <v>48</v>
      </c>
      <c r="D48" s="72" t="s">
        <v>49</v>
      </c>
      <c r="E48" s="73" t="s">
        <v>66</v>
      </c>
      <c r="F48" s="205">
        <v>11.58</v>
      </c>
      <c r="G48" s="137">
        <f t="shared" si="7"/>
        <v>11</v>
      </c>
      <c r="H48" s="59" t="str">
        <f t="shared" si="8"/>
        <v>_3eB</v>
      </c>
      <c r="I48" s="143"/>
      <c r="J48" s="70">
        <v>16</v>
      </c>
      <c r="K48" s="71" t="s">
        <v>104</v>
      </c>
      <c r="L48" s="71" t="s">
        <v>48</v>
      </c>
      <c r="M48" s="72" t="s">
        <v>49</v>
      </c>
      <c r="N48" s="73" t="s">
        <v>66</v>
      </c>
      <c r="O48" s="207">
        <v>17.61</v>
      </c>
      <c r="P48" s="137">
        <f t="shared" si="9"/>
        <v>1</v>
      </c>
      <c r="Q48" s="59" t="str">
        <f t="shared" si="10"/>
        <v>_3eB</v>
      </c>
      <c r="R48" s="143"/>
      <c r="S48" s="70">
        <v>16</v>
      </c>
      <c r="T48" s="71" t="s">
        <v>104</v>
      </c>
      <c r="U48" s="71" t="s">
        <v>48</v>
      </c>
      <c r="V48" s="72" t="s">
        <v>49</v>
      </c>
      <c r="W48" s="73" t="s">
        <v>66</v>
      </c>
      <c r="X48" s="205">
        <f t="shared" si="11"/>
        <v>14.594999999999999</v>
      </c>
      <c r="Y48" s="137">
        <f t="shared" si="12"/>
        <v>3</v>
      </c>
      <c r="Z48" s="59" t="str">
        <f t="shared" si="13"/>
        <v>_3eB</v>
      </c>
      <c r="AA48" s="58"/>
      <c r="AB48" s="58"/>
      <c r="AC48" s="58"/>
      <c r="AD48" s="58"/>
      <c r="AE48" s="58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</row>
    <row r="49" spans="1:117" s="1" customFormat="1" ht="18.95" customHeight="1" x14ac:dyDescent="0.3">
      <c r="A49" s="70">
        <v>17</v>
      </c>
      <c r="B49" s="71" t="s">
        <v>105</v>
      </c>
      <c r="C49" s="71" t="s">
        <v>50</v>
      </c>
      <c r="D49" s="72"/>
      <c r="E49" s="73" t="s">
        <v>66</v>
      </c>
      <c r="F49" s="205">
        <v>10.42</v>
      </c>
      <c r="G49" s="137">
        <f t="shared" si="7"/>
        <v>14</v>
      </c>
      <c r="H49" s="59" t="str">
        <f t="shared" si="8"/>
        <v>_3eB</v>
      </c>
      <c r="I49" s="143"/>
      <c r="J49" s="70">
        <v>17</v>
      </c>
      <c r="K49" s="71" t="s">
        <v>105</v>
      </c>
      <c r="L49" s="71" t="s">
        <v>50</v>
      </c>
      <c r="M49" s="72"/>
      <c r="N49" s="73" t="s">
        <v>66</v>
      </c>
      <c r="O49" s="205">
        <v>16.09</v>
      </c>
      <c r="P49" s="137">
        <f>IFERROR(RANK(O49,$O$33:$O$57,),"")</f>
        <v>5</v>
      </c>
      <c r="Q49" s="59" t="str">
        <f t="shared" si="10"/>
        <v>_3eB</v>
      </c>
      <c r="R49" s="143"/>
      <c r="S49" s="70">
        <v>17</v>
      </c>
      <c r="T49" s="71" t="s">
        <v>105</v>
      </c>
      <c r="U49" s="71" t="s">
        <v>50</v>
      </c>
      <c r="V49" s="72"/>
      <c r="W49" s="73" t="s">
        <v>66</v>
      </c>
      <c r="X49" s="205">
        <f t="shared" si="11"/>
        <v>13.254999999999999</v>
      </c>
      <c r="Y49" s="137">
        <f t="shared" si="12"/>
        <v>8</v>
      </c>
      <c r="Z49" s="59" t="str">
        <f t="shared" si="13"/>
        <v>_3eB</v>
      </c>
      <c r="AA49" s="58"/>
      <c r="AB49" s="58"/>
      <c r="AC49" s="58"/>
      <c r="AD49" s="58"/>
      <c r="AE49" s="58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</row>
    <row r="50" spans="1:117" s="1" customFormat="1" ht="18.95" customHeight="1" x14ac:dyDescent="0.3">
      <c r="A50" s="70"/>
      <c r="B50" s="71"/>
      <c r="C50" s="71"/>
      <c r="D50" s="72"/>
      <c r="E50" s="73"/>
      <c r="F50" s="205"/>
      <c r="G50" s="137" t="str">
        <f t="shared" si="7"/>
        <v/>
      </c>
      <c r="H50" s="59"/>
      <c r="I50" s="143"/>
      <c r="J50" s="70"/>
      <c r="K50" s="71"/>
      <c r="L50" s="71"/>
      <c r="M50" s="72"/>
      <c r="N50" s="73"/>
      <c r="O50" s="207"/>
      <c r="P50" s="137" t="str">
        <f t="shared" si="9"/>
        <v/>
      </c>
      <c r="Q50" s="59"/>
      <c r="R50" s="143"/>
      <c r="S50" s="70"/>
      <c r="T50" s="71"/>
      <c r="U50" s="71"/>
      <c r="V50" s="72"/>
      <c r="W50" s="73"/>
      <c r="X50" s="205"/>
      <c r="Y50" s="137" t="str">
        <f t="shared" si="12"/>
        <v/>
      </c>
      <c r="Z50" s="59"/>
      <c r="AA50" s="58"/>
      <c r="AB50" s="58"/>
      <c r="AC50" s="58"/>
      <c r="AD50" s="58"/>
      <c r="AE50" s="58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</row>
    <row r="51" spans="1:117" s="1" customFormat="1" ht="18.95" customHeight="1" x14ac:dyDescent="0.3">
      <c r="A51" s="70"/>
      <c r="B51" s="71"/>
      <c r="C51" s="71"/>
      <c r="D51" s="72"/>
      <c r="E51" s="73"/>
      <c r="F51" s="205"/>
      <c r="G51" s="137" t="str">
        <f t="shared" si="7"/>
        <v/>
      </c>
      <c r="H51" s="59"/>
      <c r="I51" s="143"/>
      <c r="J51" s="70"/>
      <c r="K51" s="71"/>
      <c r="L51" s="71"/>
      <c r="M51" s="72"/>
      <c r="N51" s="73"/>
      <c r="O51" s="205"/>
      <c r="P51" s="137" t="str">
        <f t="shared" si="9"/>
        <v/>
      </c>
      <c r="Q51" s="59"/>
      <c r="R51" s="143"/>
      <c r="S51" s="70"/>
      <c r="T51" s="71"/>
      <c r="U51" s="71"/>
      <c r="V51" s="72"/>
      <c r="W51" s="73"/>
      <c r="X51" s="205"/>
      <c r="Y51" s="137" t="str">
        <f t="shared" si="12"/>
        <v/>
      </c>
      <c r="Z51" s="59"/>
      <c r="AA51" s="58"/>
      <c r="AB51" s="58"/>
      <c r="AC51" s="58"/>
      <c r="AD51" s="58"/>
      <c r="AE51" s="58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</row>
    <row r="52" spans="1:117" s="1" customFormat="1" ht="18.95" customHeight="1" x14ac:dyDescent="0.3">
      <c r="A52" s="70"/>
      <c r="B52" s="71"/>
      <c r="C52" s="71"/>
      <c r="D52" s="72"/>
      <c r="E52" s="73"/>
      <c r="F52" s="208"/>
      <c r="G52" s="137" t="str">
        <f t="shared" si="7"/>
        <v/>
      </c>
      <c r="H52" s="59"/>
      <c r="I52" s="143"/>
      <c r="J52" s="70"/>
      <c r="K52" s="71"/>
      <c r="L52" s="71"/>
      <c r="M52" s="72"/>
      <c r="N52" s="73"/>
      <c r="O52" s="207"/>
      <c r="P52" s="137" t="str">
        <f t="shared" si="9"/>
        <v/>
      </c>
      <c r="Q52" s="59"/>
      <c r="R52" s="143"/>
      <c r="S52" s="70"/>
      <c r="T52" s="71"/>
      <c r="U52" s="71"/>
      <c r="V52" s="72"/>
      <c r="W52" s="73"/>
      <c r="X52" s="205"/>
      <c r="Y52" s="137" t="str">
        <f t="shared" si="12"/>
        <v/>
      </c>
      <c r="Z52" s="59"/>
      <c r="AA52" s="58"/>
      <c r="AB52" s="58"/>
      <c r="AC52" s="58"/>
      <c r="AD52" s="58"/>
      <c r="AE52" s="58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</row>
    <row r="53" spans="1:117" s="1" customFormat="1" ht="18.95" customHeight="1" x14ac:dyDescent="0.3">
      <c r="A53" s="70"/>
      <c r="B53" s="71"/>
      <c r="C53" s="71"/>
      <c r="D53" s="72"/>
      <c r="E53" s="73"/>
      <c r="F53" s="205"/>
      <c r="G53" s="137" t="str">
        <f t="shared" si="7"/>
        <v/>
      </c>
      <c r="H53" s="59"/>
      <c r="I53" s="143"/>
      <c r="J53" s="70"/>
      <c r="K53" s="71"/>
      <c r="L53" s="71"/>
      <c r="M53" s="72"/>
      <c r="N53" s="73"/>
      <c r="O53" s="205"/>
      <c r="P53" s="137" t="str">
        <f t="shared" si="9"/>
        <v/>
      </c>
      <c r="Q53" s="59"/>
      <c r="R53" s="143"/>
      <c r="S53" s="70"/>
      <c r="T53" s="71"/>
      <c r="U53" s="71"/>
      <c r="V53" s="72"/>
      <c r="W53" s="73"/>
      <c r="X53" s="205"/>
      <c r="Y53" s="137" t="str">
        <f t="shared" si="12"/>
        <v/>
      </c>
      <c r="Z53" s="59"/>
      <c r="AA53" s="58"/>
      <c r="AB53" s="58"/>
      <c r="AC53" s="58"/>
      <c r="AD53" s="58"/>
      <c r="AE53" s="58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</row>
    <row r="54" spans="1:117" s="1" customFormat="1" ht="18.95" customHeight="1" x14ac:dyDescent="0.3">
      <c r="A54" s="70"/>
      <c r="B54" s="71"/>
      <c r="C54" s="71"/>
      <c r="D54" s="72"/>
      <c r="E54" s="73"/>
      <c r="F54" s="205"/>
      <c r="G54" s="137" t="str">
        <f t="shared" si="7"/>
        <v/>
      </c>
      <c r="H54" s="59"/>
      <c r="I54" s="143"/>
      <c r="J54" s="70"/>
      <c r="K54" s="71"/>
      <c r="L54" s="71"/>
      <c r="M54" s="72"/>
      <c r="N54" s="73"/>
      <c r="O54" s="205"/>
      <c r="P54" s="137" t="str">
        <f t="shared" si="9"/>
        <v/>
      </c>
      <c r="Q54" s="59"/>
      <c r="R54" s="143"/>
      <c r="S54" s="70"/>
      <c r="T54" s="71"/>
      <c r="U54" s="71"/>
      <c r="V54" s="72"/>
      <c r="W54" s="73"/>
      <c r="X54" s="205"/>
      <c r="Y54" s="137" t="str">
        <f t="shared" si="12"/>
        <v/>
      </c>
      <c r="Z54" s="59"/>
      <c r="AA54" s="58"/>
      <c r="AB54" s="58"/>
      <c r="AC54" s="58"/>
      <c r="AD54" s="58"/>
      <c r="AE54" s="58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</row>
    <row r="55" spans="1:117" s="1" customFormat="1" ht="18.95" customHeight="1" x14ac:dyDescent="0.3">
      <c r="A55" s="70"/>
      <c r="B55" s="71"/>
      <c r="C55" s="71"/>
      <c r="D55" s="72"/>
      <c r="E55" s="73"/>
      <c r="F55" s="205"/>
      <c r="G55" s="137" t="str">
        <f t="shared" si="7"/>
        <v/>
      </c>
      <c r="H55" s="59"/>
      <c r="I55" s="143"/>
      <c r="J55" s="70"/>
      <c r="K55" s="71"/>
      <c r="L55" s="71"/>
      <c r="M55" s="72"/>
      <c r="N55" s="73"/>
      <c r="O55" s="205"/>
      <c r="P55" s="137" t="str">
        <f t="shared" si="9"/>
        <v/>
      </c>
      <c r="Q55" s="59"/>
      <c r="R55" s="143"/>
      <c r="S55" s="70"/>
      <c r="T55" s="71"/>
      <c r="U55" s="71"/>
      <c r="V55" s="72"/>
      <c r="W55" s="73"/>
      <c r="X55" s="205"/>
      <c r="Y55" s="137" t="str">
        <f t="shared" si="12"/>
        <v/>
      </c>
      <c r="Z55" s="59"/>
      <c r="AA55" s="58"/>
      <c r="AB55" s="58"/>
      <c r="AC55" s="58"/>
      <c r="AD55" s="58"/>
      <c r="AE55" s="58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</row>
    <row r="56" spans="1:117" s="1" customFormat="1" ht="18.95" customHeight="1" x14ac:dyDescent="0.3">
      <c r="A56" s="70"/>
      <c r="B56" s="70"/>
      <c r="C56" s="70"/>
      <c r="D56" s="70"/>
      <c r="E56" s="70"/>
      <c r="F56" s="206"/>
      <c r="G56" s="137" t="str">
        <f t="shared" si="7"/>
        <v/>
      </c>
      <c r="H56" s="70"/>
      <c r="I56" s="143"/>
      <c r="J56" s="70"/>
      <c r="K56" s="70"/>
      <c r="L56" s="70"/>
      <c r="M56" s="70"/>
      <c r="N56" s="70"/>
      <c r="O56" s="206"/>
      <c r="P56" s="137" t="str">
        <f t="shared" si="9"/>
        <v/>
      </c>
      <c r="Q56" s="70"/>
      <c r="R56" s="143"/>
      <c r="S56" s="70"/>
      <c r="T56" s="70"/>
      <c r="U56" s="70"/>
      <c r="V56" s="70"/>
      <c r="W56" s="70"/>
      <c r="X56" s="206"/>
      <c r="Y56" s="137" t="str">
        <f t="shared" si="12"/>
        <v/>
      </c>
      <c r="Z56" s="70"/>
      <c r="AA56" s="58"/>
      <c r="AB56" s="58"/>
      <c r="AC56" s="58"/>
      <c r="AD56" s="58"/>
      <c r="AE56" s="58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</row>
    <row r="57" spans="1:117" s="1" customFormat="1" ht="18.95" customHeight="1" x14ac:dyDescent="0.3">
      <c r="A57" s="70"/>
      <c r="B57" s="70"/>
      <c r="C57" s="70"/>
      <c r="D57" s="70"/>
      <c r="E57" s="70"/>
      <c r="F57" s="206"/>
      <c r="G57" s="137" t="str">
        <f t="shared" si="7"/>
        <v/>
      </c>
      <c r="H57" s="70"/>
      <c r="I57" s="143"/>
      <c r="J57" s="70"/>
      <c r="K57" s="70"/>
      <c r="L57" s="70"/>
      <c r="M57" s="70"/>
      <c r="N57" s="70"/>
      <c r="O57" s="206"/>
      <c r="P57" s="137" t="str">
        <f t="shared" si="9"/>
        <v/>
      </c>
      <c r="Q57" s="70"/>
      <c r="R57" s="143"/>
      <c r="S57" s="70"/>
      <c r="T57" s="70"/>
      <c r="U57" s="70"/>
      <c r="V57" s="70"/>
      <c r="W57" s="70"/>
      <c r="X57" s="206"/>
      <c r="Y57" s="137" t="str">
        <f t="shared" si="12"/>
        <v/>
      </c>
      <c r="Z57" s="70"/>
      <c r="AA57" s="58"/>
      <c r="AB57" s="58"/>
      <c r="AC57" s="58"/>
      <c r="AD57" s="58"/>
      <c r="AE57" s="58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</row>
    <row r="58" spans="1:117" s="1" customFormat="1" ht="18.95" customHeight="1" x14ac:dyDescent="0.25">
      <c r="A58" s="58"/>
      <c r="B58" s="58"/>
      <c r="C58" s="58"/>
      <c r="D58" s="58"/>
      <c r="E58" s="58"/>
      <c r="F58" s="58"/>
      <c r="G58" s="58"/>
      <c r="H58" s="58"/>
      <c r="I58" s="148"/>
      <c r="J58" s="58"/>
      <c r="K58" s="58"/>
      <c r="L58" s="58"/>
      <c r="M58" s="58"/>
      <c r="N58" s="58"/>
      <c r="O58" s="58"/>
      <c r="P58" s="58"/>
      <c r="Q58" s="58"/>
      <c r="R58" s="14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</row>
    <row r="59" spans="1:117" s="1" customFormat="1" ht="18.95" customHeight="1" x14ac:dyDescent="0.25">
      <c r="A59" s="52"/>
      <c r="B59" s="53"/>
      <c r="C59" s="53"/>
      <c r="D59" s="53"/>
      <c r="E59" s="53"/>
      <c r="F59" s="54"/>
      <c r="G59" s="135"/>
      <c r="H59" s="134" t="s">
        <v>21</v>
      </c>
      <c r="I59" s="145"/>
      <c r="J59" s="52"/>
      <c r="K59" s="53"/>
      <c r="L59" s="53"/>
      <c r="M59" s="53"/>
      <c r="N59" s="53"/>
      <c r="O59" s="54"/>
      <c r="P59" s="135"/>
      <c r="Q59" s="134" t="s">
        <v>20</v>
      </c>
      <c r="R59" s="145"/>
      <c r="S59" s="52"/>
      <c r="T59" s="53"/>
      <c r="U59" s="53"/>
      <c r="V59" s="53"/>
      <c r="W59" s="53"/>
      <c r="X59" s="54"/>
      <c r="Y59" s="135"/>
      <c r="Z59" s="134" t="s">
        <v>169</v>
      </c>
      <c r="AA59" s="58"/>
      <c r="AB59" s="58"/>
      <c r="AC59" s="58"/>
      <c r="AD59" s="58"/>
      <c r="AE59" s="58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</row>
    <row r="60" spans="1:117" s="1" customFormat="1" ht="18.95" customHeight="1" x14ac:dyDescent="0.25">
      <c r="A60" s="52"/>
      <c r="B60" s="53"/>
      <c r="C60" s="53"/>
      <c r="D60" s="53"/>
      <c r="E60" s="53"/>
      <c r="F60" s="54"/>
      <c r="G60" s="55"/>
      <c r="H60" s="136" t="s">
        <v>6</v>
      </c>
      <c r="I60" s="145"/>
      <c r="J60" s="52"/>
      <c r="K60" s="53"/>
      <c r="L60" s="53"/>
      <c r="M60" s="53"/>
      <c r="N60" s="53"/>
      <c r="O60" s="54"/>
      <c r="P60" s="55"/>
      <c r="Q60" s="136" t="str">
        <f>$H$60</f>
        <v>_3eC</v>
      </c>
      <c r="R60" s="145"/>
      <c r="S60" s="52"/>
      <c r="T60" s="53"/>
      <c r="U60" s="53"/>
      <c r="V60" s="53"/>
      <c r="W60" s="53"/>
      <c r="X60" s="54"/>
      <c r="Y60" s="55"/>
      <c r="Z60" s="136" t="str">
        <f>$H$60</f>
        <v>_3eC</v>
      </c>
      <c r="AA60" s="58"/>
      <c r="AB60" s="58"/>
      <c r="AC60" s="58"/>
      <c r="AD60" s="58"/>
      <c r="AE60" s="58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</row>
    <row r="61" spans="1:117" s="1" customFormat="1" ht="18.95" customHeight="1" x14ac:dyDescent="0.3">
      <c r="A61" s="67" t="str">
        <f>$A$3</f>
        <v>N°</v>
      </c>
      <c r="B61" s="68" t="str">
        <f>$B$3</f>
        <v>ID</v>
      </c>
      <c r="C61" s="68" t="str">
        <f>$C$3</f>
        <v>1st NAME</v>
      </c>
      <c r="D61" s="68" t="str">
        <f>$D$3</f>
        <v>LAST NAME</v>
      </c>
      <c r="E61" s="69" t="str">
        <f>$E$3</f>
        <v>Sexe</v>
      </c>
      <c r="F61" s="69" t="str">
        <f>$F$3</f>
        <v>Av</v>
      </c>
      <c r="G61" s="69" t="str">
        <f>$G$3</f>
        <v>Rank</v>
      </c>
      <c r="H61" s="57" t="str">
        <f>$H$3</f>
        <v>CLASS</v>
      </c>
      <c r="I61" s="145"/>
      <c r="J61" s="67" t="str">
        <f>$A$3</f>
        <v>N°</v>
      </c>
      <c r="K61" s="68" t="str">
        <f>$B$3</f>
        <v>ID</v>
      </c>
      <c r="L61" s="68" t="str">
        <f>$C$3</f>
        <v>1st NAME</v>
      </c>
      <c r="M61" s="68" t="str">
        <f>$D$3</f>
        <v>LAST NAME</v>
      </c>
      <c r="N61" s="69" t="str">
        <f>$E$3</f>
        <v>Sexe</v>
      </c>
      <c r="O61" s="69" t="str">
        <f>$F$3</f>
        <v>Av</v>
      </c>
      <c r="P61" s="69" t="str">
        <f>$G$3</f>
        <v>Rank</v>
      </c>
      <c r="Q61" s="57" t="str">
        <f>$H$3</f>
        <v>CLASS</v>
      </c>
      <c r="R61" s="145"/>
      <c r="S61" s="67" t="str">
        <f>$A$3</f>
        <v>N°</v>
      </c>
      <c r="T61" s="68" t="str">
        <f>$B$3</f>
        <v>ID</v>
      </c>
      <c r="U61" s="68" t="str">
        <f>$C$3</f>
        <v>1st NAME</v>
      </c>
      <c r="V61" s="68" t="str">
        <f>$D$3</f>
        <v>LAST NAME</v>
      </c>
      <c r="W61" s="69" t="str">
        <f>$E$3</f>
        <v>Sexe</v>
      </c>
      <c r="X61" s="69" t="str">
        <f>$F$3</f>
        <v>Av</v>
      </c>
      <c r="Y61" s="69" t="str">
        <f>$G$3</f>
        <v>Rank</v>
      </c>
      <c r="Z61" s="57" t="str">
        <f>$H$3</f>
        <v>CLASS</v>
      </c>
      <c r="AA61" s="58"/>
      <c r="AB61" s="58"/>
      <c r="AC61" s="58"/>
      <c r="AD61" s="58"/>
      <c r="AE61" s="58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</row>
    <row r="62" spans="1:117" s="1" customFormat="1" ht="18.95" customHeight="1" x14ac:dyDescent="0.3">
      <c r="A62" s="70" cm="1">
        <f t="array" ref="A62:A72">_xlfn.SEQUENCE(COUNTA(B62:B81))</f>
        <v>1</v>
      </c>
      <c r="B62" s="71" t="s">
        <v>106</v>
      </c>
      <c r="C62" s="71" t="s">
        <v>58</v>
      </c>
      <c r="D62" s="72" t="s">
        <v>59</v>
      </c>
      <c r="E62" s="73" t="s">
        <v>12</v>
      </c>
      <c r="F62" s="205">
        <v>16.489999999999998</v>
      </c>
      <c r="G62" s="137">
        <f>IFERROR(RANK(F62,$F$62:$F$86,),"")</f>
        <v>2</v>
      </c>
      <c r="H62" s="59" t="str">
        <f>IF(B62="","",$H$60)</f>
        <v>_3eC</v>
      </c>
      <c r="I62" s="145"/>
      <c r="J62" s="70" cm="1">
        <f t="array" ref="J62:J72">_xlfn.SEQUENCE(COUNTA(K62:K81))</f>
        <v>1</v>
      </c>
      <c r="K62" s="71" t="s">
        <v>106</v>
      </c>
      <c r="L62" s="71" t="s">
        <v>58</v>
      </c>
      <c r="M62" s="72" t="s">
        <v>59</v>
      </c>
      <c r="N62" s="73" t="s">
        <v>12</v>
      </c>
      <c r="O62" s="205">
        <v>10.59</v>
      </c>
      <c r="P62" s="137">
        <f>IFERROR(RANK(O62,$O$62:$O$86,),"")</f>
        <v>10</v>
      </c>
      <c r="Q62" s="59" t="str">
        <f>IF(K62="","",$Q$60)</f>
        <v>_3eC</v>
      </c>
      <c r="R62" s="145"/>
      <c r="S62" s="70" cm="1">
        <f t="array" ref="S62:S72">_xlfn.SEQUENCE(COUNTA(T62:T81))</f>
        <v>1</v>
      </c>
      <c r="T62" s="71" t="s">
        <v>106</v>
      </c>
      <c r="U62" s="71" t="s">
        <v>58</v>
      </c>
      <c r="V62" s="72" t="s">
        <v>59</v>
      </c>
      <c r="W62" s="73" t="s">
        <v>12</v>
      </c>
      <c r="X62" s="205">
        <f>AVERAGE(F62,O62)</f>
        <v>13.54</v>
      </c>
      <c r="Y62" s="137">
        <f>IFERROR(RANK(X62,$X$62:$X$86,),"")</f>
        <v>5</v>
      </c>
      <c r="Z62" s="59" t="str">
        <f>IF(T62="","",$Q$60)</f>
        <v>_3eC</v>
      </c>
      <c r="AA62" s="58"/>
      <c r="AB62" s="58"/>
      <c r="AC62" s="58"/>
      <c r="AD62" s="58"/>
      <c r="AE62" s="58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</row>
    <row r="63" spans="1:117" s="1" customFormat="1" ht="18.95" customHeight="1" x14ac:dyDescent="0.3">
      <c r="A63" s="70">
        <v>2</v>
      </c>
      <c r="B63" s="71" t="s">
        <v>107</v>
      </c>
      <c r="C63" s="71" t="s">
        <v>134</v>
      </c>
      <c r="D63" s="72" t="s">
        <v>135</v>
      </c>
      <c r="E63" s="73" t="s">
        <v>66</v>
      </c>
      <c r="F63" s="207">
        <v>12.44</v>
      </c>
      <c r="G63" s="137">
        <f t="shared" ref="G63:G86" si="14">IFERROR(RANK(F63,$F$62:$F$86,),"")</f>
        <v>3</v>
      </c>
      <c r="H63" s="59" t="str">
        <f t="shared" ref="H63:H72" si="15">IF(B63="","",$H$60)</f>
        <v>_3eC</v>
      </c>
      <c r="I63" s="145"/>
      <c r="J63" s="70">
        <v>2</v>
      </c>
      <c r="K63" s="71" t="s">
        <v>107</v>
      </c>
      <c r="L63" s="71" t="s">
        <v>134</v>
      </c>
      <c r="M63" s="72" t="s">
        <v>135</v>
      </c>
      <c r="N63" s="73" t="s">
        <v>66</v>
      </c>
      <c r="O63" s="207">
        <v>15.11</v>
      </c>
      <c r="P63" s="137">
        <f t="shared" ref="P63:P86" si="16">IFERROR(RANK(O63,$O$62:$O$86,),"")</f>
        <v>4</v>
      </c>
      <c r="Q63" s="59" t="str">
        <f t="shared" ref="Q63:Q72" si="17">IF(K63="","",$Q$60)</f>
        <v>_3eC</v>
      </c>
      <c r="R63" s="145"/>
      <c r="S63" s="70">
        <v>2</v>
      </c>
      <c r="T63" s="71" t="s">
        <v>107</v>
      </c>
      <c r="U63" s="71" t="s">
        <v>134</v>
      </c>
      <c r="V63" s="72" t="s">
        <v>135</v>
      </c>
      <c r="W63" s="73" t="s">
        <v>66</v>
      </c>
      <c r="X63" s="205">
        <f t="shared" ref="X63:X72" si="18">AVERAGE(F63,O63)</f>
        <v>13.774999999999999</v>
      </c>
      <c r="Y63" s="137">
        <f t="shared" ref="Y63:Y86" si="19">IFERROR(RANK(X63,$X$62:$X$86,),"")</f>
        <v>3</v>
      </c>
      <c r="Z63" s="59" t="str">
        <f t="shared" ref="Z63:Z72" si="20">IF(T63="","",$Q$60)</f>
        <v>_3eC</v>
      </c>
      <c r="AA63" s="58"/>
      <c r="AB63" s="58"/>
      <c r="AC63" s="58"/>
      <c r="AD63" s="58"/>
      <c r="AE63" s="58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</row>
    <row r="64" spans="1:117" s="1" customFormat="1" ht="18.95" customHeight="1" x14ac:dyDescent="0.3">
      <c r="A64" s="70">
        <v>3</v>
      </c>
      <c r="B64" s="71" t="s">
        <v>108</v>
      </c>
      <c r="C64" s="71" t="s">
        <v>136</v>
      </c>
      <c r="D64" s="72" t="s">
        <v>137</v>
      </c>
      <c r="E64" s="73" t="s">
        <v>66</v>
      </c>
      <c r="F64" s="205">
        <v>16.73</v>
      </c>
      <c r="G64" s="137">
        <f t="shared" si="14"/>
        <v>1</v>
      </c>
      <c r="H64" s="59" t="str">
        <f t="shared" si="15"/>
        <v>_3eC</v>
      </c>
      <c r="I64" s="145"/>
      <c r="J64" s="70">
        <v>3</v>
      </c>
      <c r="K64" s="71" t="s">
        <v>108</v>
      </c>
      <c r="L64" s="71" t="s">
        <v>136</v>
      </c>
      <c r="M64" s="72" t="s">
        <v>137</v>
      </c>
      <c r="N64" s="73" t="s">
        <v>66</v>
      </c>
      <c r="O64" s="205">
        <v>11.63</v>
      </c>
      <c r="P64" s="137">
        <f t="shared" si="16"/>
        <v>8</v>
      </c>
      <c r="Q64" s="59" t="str">
        <f t="shared" si="17"/>
        <v>_3eC</v>
      </c>
      <c r="R64" s="145"/>
      <c r="S64" s="70">
        <v>3</v>
      </c>
      <c r="T64" s="71" t="s">
        <v>108</v>
      </c>
      <c r="U64" s="71" t="s">
        <v>136</v>
      </c>
      <c r="V64" s="72" t="s">
        <v>137</v>
      </c>
      <c r="W64" s="73" t="s">
        <v>66</v>
      </c>
      <c r="X64" s="205">
        <f t="shared" si="18"/>
        <v>14.18</v>
      </c>
      <c r="Y64" s="137">
        <f t="shared" si="19"/>
        <v>1</v>
      </c>
      <c r="Z64" s="59" t="str">
        <f t="shared" si="20"/>
        <v>_3eC</v>
      </c>
      <c r="AA64" s="58"/>
      <c r="AB64" s="58"/>
      <c r="AC64" s="58"/>
      <c r="AD64" s="58"/>
      <c r="AE64" s="58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</row>
    <row r="65" spans="1:117" s="1" customFormat="1" ht="18.95" customHeight="1" x14ac:dyDescent="0.3">
      <c r="A65" s="70">
        <v>4</v>
      </c>
      <c r="B65" s="71" t="s">
        <v>109</v>
      </c>
      <c r="C65" s="71" t="s">
        <v>138</v>
      </c>
      <c r="D65" s="72" t="s">
        <v>139</v>
      </c>
      <c r="E65" s="73" t="s">
        <v>12</v>
      </c>
      <c r="F65" s="205">
        <v>11.04</v>
      </c>
      <c r="G65" s="137">
        <f t="shared" si="14"/>
        <v>4</v>
      </c>
      <c r="H65" s="59" t="str">
        <f t="shared" si="15"/>
        <v>_3eC</v>
      </c>
      <c r="I65" s="145"/>
      <c r="J65" s="70">
        <v>4</v>
      </c>
      <c r="K65" s="71" t="s">
        <v>109</v>
      </c>
      <c r="L65" s="71" t="s">
        <v>138</v>
      </c>
      <c r="M65" s="72" t="s">
        <v>139</v>
      </c>
      <c r="N65" s="73" t="s">
        <v>12</v>
      </c>
      <c r="O65" s="207">
        <v>17.149999999999999</v>
      </c>
      <c r="P65" s="137">
        <f t="shared" si="16"/>
        <v>2</v>
      </c>
      <c r="Q65" s="59" t="str">
        <f t="shared" si="17"/>
        <v>_3eC</v>
      </c>
      <c r="R65" s="145"/>
      <c r="S65" s="70">
        <v>4</v>
      </c>
      <c r="T65" s="71" t="s">
        <v>109</v>
      </c>
      <c r="U65" s="71" t="s">
        <v>138</v>
      </c>
      <c r="V65" s="72" t="s">
        <v>139</v>
      </c>
      <c r="W65" s="73" t="s">
        <v>12</v>
      </c>
      <c r="X65" s="205">
        <f t="shared" si="18"/>
        <v>14.094999999999999</v>
      </c>
      <c r="Y65" s="137">
        <f t="shared" si="19"/>
        <v>2</v>
      </c>
      <c r="Z65" s="59" t="str">
        <f t="shared" si="20"/>
        <v>_3eC</v>
      </c>
      <c r="AA65" s="58"/>
      <c r="AB65" s="58"/>
      <c r="AC65" s="58"/>
      <c r="AD65" s="58"/>
      <c r="AE65" s="58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</row>
    <row r="66" spans="1:117" s="1" customFormat="1" ht="18.95" customHeight="1" x14ac:dyDescent="0.3">
      <c r="A66" s="70">
        <v>5</v>
      </c>
      <c r="B66" s="71" t="s">
        <v>110</v>
      </c>
      <c r="C66" s="71" t="s">
        <v>140</v>
      </c>
      <c r="D66" s="72" t="s">
        <v>141</v>
      </c>
      <c r="E66" s="73" t="s">
        <v>12</v>
      </c>
      <c r="F66" s="205">
        <v>9.83</v>
      </c>
      <c r="G66" s="137">
        <f t="shared" si="14"/>
        <v>6</v>
      </c>
      <c r="H66" s="59" t="str">
        <f t="shared" si="15"/>
        <v>_3eC</v>
      </c>
      <c r="I66" s="145"/>
      <c r="J66" s="70">
        <v>5</v>
      </c>
      <c r="K66" s="71" t="s">
        <v>110</v>
      </c>
      <c r="L66" s="71" t="s">
        <v>140</v>
      </c>
      <c r="M66" s="72" t="s">
        <v>141</v>
      </c>
      <c r="N66" s="73" t="s">
        <v>12</v>
      </c>
      <c r="O66" s="205">
        <v>17.670000000000002</v>
      </c>
      <c r="P66" s="137">
        <f t="shared" si="16"/>
        <v>1</v>
      </c>
      <c r="Q66" s="59" t="str">
        <f t="shared" si="17"/>
        <v>_3eC</v>
      </c>
      <c r="R66" s="145"/>
      <c r="S66" s="70">
        <v>5</v>
      </c>
      <c r="T66" s="71" t="s">
        <v>110</v>
      </c>
      <c r="U66" s="71" t="s">
        <v>140</v>
      </c>
      <c r="V66" s="72" t="s">
        <v>141</v>
      </c>
      <c r="W66" s="73" t="s">
        <v>12</v>
      </c>
      <c r="X66" s="205">
        <f t="shared" si="18"/>
        <v>13.75</v>
      </c>
      <c r="Y66" s="137">
        <f t="shared" si="19"/>
        <v>4</v>
      </c>
      <c r="Z66" s="59" t="str">
        <f t="shared" si="20"/>
        <v>_3eC</v>
      </c>
      <c r="AA66" s="58"/>
      <c r="AB66" s="58"/>
      <c r="AC66" s="58"/>
      <c r="AD66" s="58"/>
      <c r="AE66" s="58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</row>
    <row r="67" spans="1:117" s="1" customFormat="1" ht="18.95" customHeight="1" x14ac:dyDescent="0.3">
      <c r="A67" s="70">
        <v>6</v>
      </c>
      <c r="B67" s="71" t="s">
        <v>111</v>
      </c>
      <c r="C67" s="71" t="s">
        <v>142</v>
      </c>
      <c r="D67" s="72" t="s">
        <v>143</v>
      </c>
      <c r="E67" s="73" t="s">
        <v>66</v>
      </c>
      <c r="F67" s="205">
        <v>9.6300000000000008</v>
      </c>
      <c r="G67" s="137">
        <f t="shared" si="14"/>
        <v>7</v>
      </c>
      <c r="H67" s="59" t="str">
        <f t="shared" si="15"/>
        <v>_3eC</v>
      </c>
      <c r="I67" s="145"/>
      <c r="J67" s="70">
        <v>6</v>
      </c>
      <c r="K67" s="71" t="s">
        <v>111</v>
      </c>
      <c r="L67" s="71" t="s">
        <v>142</v>
      </c>
      <c r="M67" s="72" t="s">
        <v>143</v>
      </c>
      <c r="N67" s="73" t="s">
        <v>66</v>
      </c>
      <c r="O67" s="207">
        <v>6.19</v>
      </c>
      <c r="P67" s="137">
        <f t="shared" si="16"/>
        <v>11</v>
      </c>
      <c r="Q67" s="59" t="str">
        <f t="shared" si="17"/>
        <v>_3eC</v>
      </c>
      <c r="R67" s="145"/>
      <c r="S67" s="70">
        <v>6</v>
      </c>
      <c r="T67" s="71" t="s">
        <v>111</v>
      </c>
      <c r="U67" s="71" t="s">
        <v>142</v>
      </c>
      <c r="V67" s="72" t="s">
        <v>143</v>
      </c>
      <c r="W67" s="73" t="s">
        <v>66</v>
      </c>
      <c r="X67" s="205">
        <f t="shared" si="18"/>
        <v>7.91</v>
      </c>
      <c r="Y67" s="137">
        <f t="shared" si="19"/>
        <v>11</v>
      </c>
      <c r="Z67" s="59" t="str">
        <f t="shared" si="20"/>
        <v>_3eC</v>
      </c>
      <c r="AA67" s="58"/>
      <c r="AB67" s="58"/>
      <c r="AC67" s="58"/>
      <c r="AD67" s="58"/>
      <c r="AE67" s="58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</row>
    <row r="68" spans="1:117" s="1" customFormat="1" ht="18.95" customHeight="1" x14ac:dyDescent="0.3">
      <c r="A68" s="70">
        <v>7</v>
      </c>
      <c r="B68" s="71" t="s">
        <v>112</v>
      </c>
      <c r="C68" s="71" t="s">
        <v>144</v>
      </c>
      <c r="D68" s="72" t="s">
        <v>145</v>
      </c>
      <c r="E68" s="73" t="s">
        <v>66</v>
      </c>
      <c r="F68" s="205">
        <v>10.55</v>
      </c>
      <c r="G68" s="137">
        <f t="shared" si="14"/>
        <v>5</v>
      </c>
      <c r="H68" s="59" t="str">
        <f t="shared" si="15"/>
        <v>_3eC</v>
      </c>
      <c r="I68" s="145"/>
      <c r="J68" s="70">
        <v>7</v>
      </c>
      <c r="K68" s="71" t="s">
        <v>112</v>
      </c>
      <c r="L68" s="71" t="s">
        <v>144</v>
      </c>
      <c r="M68" s="72" t="s">
        <v>145</v>
      </c>
      <c r="N68" s="73" t="s">
        <v>66</v>
      </c>
      <c r="O68" s="205">
        <v>13.71</v>
      </c>
      <c r="P68" s="137">
        <f t="shared" si="16"/>
        <v>6</v>
      </c>
      <c r="Q68" s="59" t="str">
        <f t="shared" si="17"/>
        <v>_3eC</v>
      </c>
      <c r="R68" s="145"/>
      <c r="S68" s="70">
        <v>7</v>
      </c>
      <c r="T68" s="71" t="s">
        <v>112</v>
      </c>
      <c r="U68" s="71" t="s">
        <v>144</v>
      </c>
      <c r="V68" s="72" t="s">
        <v>145</v>
      </c>
      <c r="W68" s="73" t="s">
        <v>66</v>
      </c>
      <c r="X68" s="205">
        <f t="shared" si="18"/>
        <v>12.13</v>
      </c>
      <c r="Y68" s="137">
        <f t="shared" si="19"/>
        <v>6</v>
      </c>
      <c r="Z68" s="59" t="str">
        <f t="shared" si="20"/>
        <v>_3eC</v>
      </c>
      <c r="AA68" s="58"/>
      <c r="AB68" s="58"/>
      <c r="AC68" s="58"/>
      <c r="AD68" s="58"/>
      <c r="AE68" s="58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</row>
    <row r="69" spans="1:117" s="1" customFormat="1" ht="18.95" customHeight="1" x14ac:dyDescent="0.3">
      <c r="A69" s="70">
        <v>8</v>
      </c>
      <c r="B69" s="71" t="s">
        <v>113</v>
      </c>
      <c r="C69" s="71" t="s">
        <v>146</v>
      </c>
      <c r="D69" s="72" t="s">
        <v>147</v>
      </c>
      <c r="E69" s="73" t="s">
        <v>12</v>
      </c>
      <c r="F69" s="205">
        <v>7.71</v>
      </c>
      <c r="G69" s="137">
        <f t="shared" si="14"/>
        <v>11</v>
      </c>
      <c r="H69" s="59" t="str">
        <f t="shared" si="15"/>
        <v>_3eC</v>
      </c>
      <c r="I69" s="145"/>
      <c r="J69" s="70">
        <v>8</v>
      </c>
      <c r="K69" s="71" t="s">
        <v>113</v>
      </c>
      <c r="L69" s="71" t="s">
        <v>146</v>
      </c>
      <c r="M69" s="72" t="s">
        <v>147</v>
      </c>
      <c r="N69" s="73" t="s">
        <v>12</v>
      </c>
      <c r="O69" s="207">
        <v>14.23</v>
      </c>
      <c r="P69" s="137">
        <f t="shared" si="16"/>
        <v>5</v>
      </c>
      <c r="Q69" s="59" t="str">
        <f t="shared" si="17"/>
        <v>_3eC</v>
      </c>
      <c r="R69" s="145"/>
      <c r="S69" s="70">
        <v>8</v>
      </c>
      <c r="T69" s="71" t="s">
        <v>113</v>
      </c>
      <c r="U69" s="71" t="s">
        <v>146</v>
      </c>
      <c r="V69" s="72" t="s">
        <v>147</v>
      </c>
      <c r="W69" s="73" t="s">
        <v>12</v>
      </c>
      <c r="X69" s="205">
        <f t="shared" si="18"/>
        <v>10.97</v>
      </c>
      <c r="Y69" s="137">
        <f t="shared" si="19"/>
        <v>8</v>
      </c>
      <c r="Z69" s="59" t="str">
        <f t="shared" si="20"/>
        <v>_3eC</v>
      </c>
      <c r="AA69" s="58"/>
      <c r="AB69" s="58"/>
      <c r="AC69" s="58"/>
      <c r="AD69" s="58"/>
      <c r="AE69" s="58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</row>
    <row r="70" spans="1:117" s="1" customFormat="1" ht="18.95" customHeight="1" x14ac:dyDescent="0.3">
      <c r="A70" s="70">
        <v>9</v>
      </c>
      <c r="B70" s="71" t="s">
        <v>114</v>
      </c>
      <c r="C70" s="71" t="s">
        <v>39</v>
      </c>
      <c r="D70" s="72" t="s">
        <v>148</v>
      </c>
      <c r="E70" s="73" t="s">
        <v>66</v>
      </c>
      <c r="F70" s="205">
        <v>9.4499999999999993</v>
      </c>
      <c r="G70" s="137">
        <f t="shared" si="14"/>
        <v>8</v>
      </c>
      <c r="H70" s="59" t="str">
        <f t="shared" si="15"/>
        <v>_3eC</v>
      </c>
      <c r="I70" s="145"/>
      <c r="J70" s="70">
        <v>9</v>
      </c>
      <c r="K70" s="71" t="s">
        <v>114</v>
      </c>
      <c r="L70" s="71" t="s">
        <v>39</v>
      </c>
      <c r="M70" s="72" t="s">
        <v>148</v>
      </c>
      <c r="N70" s="73" t="s">
        <v>66</v>
      </c>
      <c r="O70" s="205">
        <v>10.75</v>
      </c>
      <c r="P70" s="137">
        <f t="shared" si="16"/>
        <v>9</v>
      </c>
      <c r="Q70" s="59" t="str">
        <f t="shared" si="17"/>
        <v>_3eC</v>
      </c>
      <c r="R70" s="145"/>
      <c r="S70" s="70">
        <v>9</v>
      </c>
      <c r="T70" s="71" t="s">
        <v>114</v>
      </c>
      <c r="U70" s="71" t="s">
        <v>39</v>
      </c>
      <c r="V70" s="72" t="s">
        <v>148</v>
      </c>
      <c r="W70" s="73" t="s">
        <v>66</v>
      </c>
      <c r="X70" s="205">
        <f t="shared" si="18"/>
        <v>10.1</v>
      </c>
      <c r="Y70" s="137">
        <f t="shared" si="19"/>
        <v>10</v>
      </c>
      <c r="Z70" s="59" t="str">
        <f t="shared" si="20"/>
        <v>_3eC</v>
      </c>
      <c r="AA70" s="58"/>
      <c r="AB70" s="58"/>
      <c r="AC70" s="58"/>
      <c r="AD70" s="58"/>
      <c r="AE70" s="58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</row>
    <row r="71" spans="1:117" s="1" customFormat="1" ht="18.95" customHeight="1" x14ac:dyDescent="0.3">
      <c r="A71" s="70">
        <v>10</v>
      </c>
      <c r="B71" s="71" t="s">
        <v>115</v>
      </c>
      <c r="C71" s="71" t="s">
        <v>142</v>
      </c>
      <c r="D71" s="72" t="s">
        <v>149</v>
      </c>
      <c r="E71" s="73" t="s">
        <v>66</v>
      </c>
      <c r="F71" s="205">
        <v>8.25</v>
      </c>
      <c r="G71" s="137">
        <f t="shared" si="14"/>
        <v>10</v>
      </c>
      <c r="H71" s="59" t="str">
        <f t="shared" si="15"/>
        <v>_3eC</v>
      </c>
      <c r="I71" s="145"/>
      <c r="J71" s="70">
        <v>10</v>
      </c>
      <c r="K71" s="71" t="s">
        <v>115</v>
      </c>
      <c r="L71" s="71" t="s">
        <v>142</v>
      </c>
      <c r="M71" s="72" t="s">
        <v>149</v>
      </c>
      <c r="N71" s="73" t="s">
        <v>66</v>
      </c>
      <c r="O71" s="207">
        <v>15.73</v>
      </c>
      <c r="P71" s="137">
        <f t="shared" si="16"/>
        <v>3</v>
      </c>
      <c r="Q71" s="59" t="str">
        <f t="shared" si="17"/>
        <v>_3eC</v>
      </c>
      <c r="R71" s="145"/>
      <c r="S71" s="70">
        <v>10</v>
      </c>
      <c r="T71" s="71" t="s">
        <v>115</v>
      </c>
      <c r="U71" s="71" t="s">
        <v>142</v>
      </c>
      <c r="V71" s="72" t="s">
        <v>149</v>
      </c>
      <c r="W71" s="73" t="s">
        <v>66</v>
      </c>
      <c r="X71" s="205">
        <f t="shared" si="18"/>
        <v>11.99</v>
      </c>
      <c r="Y71" s="137">
        <f t="shared" si="19"/>
        <v>7</v>
      </c>
      <c r="Z71" s="59" t="str">
        <f t="shared" si="20"/>
        <v>_3eC</v>
      </c>
      <c r="AA71" s="58"/>
      <c r="AB71" s="58"/>
      <c r="AC71" s="58"/>
      <c r="AD71" s="58"/>
      <c r="AE71" s="58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</row>
    <row r="72" spans="1:117" s="1" customFormat="1" ht="18.95" customHeight="1" x14ac:dyDescent="0.3">
      <c r="A72" s="70">
        <v>11</v>
      </c>
      <c r="B72" s="71" t="s">
        <v>116</v>
      </c>
      <c r="C72" s="71" t="s">
        <v>150</v>
      </c>
      <c r="D72" s="72" t="s">
        <v>151</v>
      </c>
      <c r="E72" s="73" t="s">
        <v>66</v>
      </c>
      <c r="F72" s="205">
        <v>9.07</v>
      </c>
      <c r="G72" s="137">
        <f t="shared" si="14"/>
        <v>9</v>
      </c>
      <c r="H72" s="59" t="str">
        <f t="shared" si="15"/>
        <v>_3eC</v>
      </c>
      <c r="I72" s="145"/>
      <c r="J72" s="70">
        <v>11</v>
      </c>
      <c r="K72" s="71" t="s">
        <v>116</v>
      </c>
      <c r="L72" s="71" t="s">
        <v>150</v>
      </c>
      <c r="M72" s="72" t="s">
        <v>151</v>
      </c>
      <c r="N72" s="73" t="s">
        <v>66</v>
      </c>
      <c r="O72" s="205">
        <v>12.21</v>
      </c>
      <c r="P72" s="137">
        <f t="shared" si="16"/>
        <v>7</v>
      </c>
      <c r="Q72" s="59" t="str">
        <f t="shared" si="17"/>
        <v>_3eC</v>
      </c>
      <c r="R72" s="145"/>
      <c r="S72" s="70">
        <v>11</v>
      </c>
      <c r="T72" s="71" t="s">
        <v>116</v>
      </c>
      <c r="U72" s="71" t="s">
        <v>150</v>
      </c>
      <c r="V72" s="72" t="s">
        <v>151</v>
      </c>
      <c r="W72" s="73" t="s">
        <v>66</v>
      </c>
      <c r="X72" s="205">
        <f t="shared" si="18"/>
        <v>10.64</v>
      </c>
      <c r="Y72" s="137">
        <f t="shared" si="19"/>
        <v>9</v>
      </c>
      <c r="Z72" s="59" t="str">
        <f t="shared" si="20"/>
        <v>_3eC</v>
      </c>
      <c r="AA72" s="58"/>
      <c r="AB72" s="58"/>
      <c r="AC72" s="58"/>
      <c r="AD72" s="58"/>
      <c r="AE72" s="58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</row>
    <row r="73" spans="1:117" s="1" customFormat="1" ht="18.95" customHeight="1" x14ac:dyDescent="0.3">
      <c r="A73" s="70"/>
      <c r="B73" s="71"/>
      <c r="C73" s="71"/>
      <c r="D73" s="72"/>
      <c r="E73" s="73"/>
      <c r="F73" s="205"/>
      <c r="G73" s="137" t="str">
        <f t="shared" si="14"/>
        <v/>
      </c>
      <c r="H73" s="59"/>
      <c r="I73" s="145"/>
      <c r="J73" s="70"/>
      <c r="K73" s="71"/>
      <c r="L73" s="71"/>
      <c r="M73" s="72"/>
      <c r="N73" s="73"/>
      <c r="O73" s="207"/>
      <c r="P73" s="137" t="str">
        <f t="shared" si="16"/>
        <v/>
      </c>
      <c r="Q73" s="59"/>
      <c r="R73" s="145"/>
      <c r="S73" s="70"/>
      <c r="T73" s="71"/>
      <c r="U73" s="71"/>
      <c r="V73" s="72"/>
      <c r="W73" s="73"/>
      <c r="X73" s="205"/>
      <c r="Y73" s="137" t="str">
        <f t="shared" si="19"/>
        <v/>
      </c>
      <c r="Z73" s="59"/>
      <c r="AA73" s="58"/>
      <c r="AB73" s="58"/>
      <c r="AC73" s="58"/>
      <c r="AD73" s="58"/>
      <c r="AE73" s="58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</row>
    <row r="74" spans="1:117" s="1" customFormat="1" ht="18.95" customHeight="1" x14ac:dyDescent="0.3">
      <c r="A74" s="70"/>
      <c r="B74" s="71"/>
      <c r="C74" s="71"/>
      <c r="D74" s="72"/>
      <c r="E74" s="73"/>
      <c r="F74" s="205"/>
      <c r="G74" s="137" t="str">
        <f t="shared" si="14"/>
        <v/>
      </c>
      <c r="H74" s="59"/>
      <c r="I74" s="145"/>
      <c r="J74" s="70"/>
      <c r="K74" s="71"/>
      <c r="L74" s="71"/>
      <c r="M74" s="72"/>
      <c r="N74" s="73"/>
      <c r="O74" s="205"/>
      <c r="P74" s="137" t="str">
        <f t="shared" si="16"/>
        <v/>
      </c>
      <c r="Q74" s="59"/>
      <c r="R74" s="145"/>
      <c r="S74" s="70"/>
      <c r="T74" s="71"/>
      <c r="U74" s="71"/>
      <c r="V74" s="72"/>
      <c r="W74" s="73"/>
      <c r="X74" s="205"/>
      <c r="Y74" s="137" t="str">
        <f t="shared" si="19"/>
        <v/>
      </c>
      <c r="Z74" s="59"/>
      <c r="AA74" s="58"/>
      <c r="AB74" s="58"/>
      <c r="AC74" s="58"/>
      <c r="AD74" s="58"/>
      <c r="AE74" s="58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</row>
    <row r="75" spans="1:117" s="1" customFormat="1" ht="18.95" customHeight="1" x14ac:dyDescent="0.3">
      <c r="A75" s="70"/>
      <c r="B75" s="71"/>
      <c r="C75" s="71"/>
      <c r="D75" s="72"/>
      <c r="E75" s="73"/>
      <c r="F75" s="205"/>
      <c r="G75" s="137" t="str">
        <f t="shared" si="14"/>
        <v/>
      </c>
      <c r="H75" s="59"/>
      <c r="I75" s="145"/>
      <c r="J75" s="70"/>
      <c r="K75" s="71"/>
      <c r="L75" s="71"/>
      <c r="M75" s="72"/>
      <c r="N75" s="73"/>
      <c r="O75" s="207"/>
      <c r="P75" s="137" t="str">
        <f t="shared" si="16"/>
        <v/>
      </c>
      <c r="Q75" s="59"/>
      <c r="R75" s="145"/>
      <c r="S75" s="70"/>
      <c r="T75" s="71"/>
      <c r="U75" s="71"/>
      <c r="V75" s="72"/>
      <c r="W75" s="73"/>
      <c r="X75" s="205"/>
      <c r="Y75" s="137" t="str">
        <f t="shared" si="19"/>
        <v/>
      </c>
      <c r="Z75" s="59"/>
      <c r="AA75" s="58"/>
      <c r="AB75" s="58"/>
      <c r="AC75" s="58"/>
      <c r="AD75" s="58"/>
      <c r="AE75" s="58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</row>
    <row r="76" spans="1:117" s="1" customFormat="1" ht="18.95" customHeight="1" x14ac:dyDescent="0.3">
      <c r="A76" s="70"/>
      <c r="B76" s="71"/>
      <c r="C76" s="71"/>
      <c r="D76" s="72"/>
      <c r="E76" s="73"/>
      <c r="F76" s="205"/>
      <c r="G76" s="137" t="str">
        <f t="shared" si="14"/>
        <v/>
      </c>
      <c r="H76" s="59"/>
      <c r="I76" s="145"/>
      <c r="J76" s="70"/>
      <c r="K76" s="71"/>
      <c r="L76" s="71"/>
      <c r="M76" s="72"/>
      <c r="N76" s="73"/>
      <c r="O76" s="205"/>
      <c r="P76" s="137" t="str">
        <f t="shared" si="16"/>
        <v/>
      </c>
      <c r="Q76" s="59"/>
      <c r="R76" s="145"/>
      <c r="S76" s="70"/>
      <c r="T76" s="71"/>
      <c r="U76" s="71"/>
      <c r="V76" s="72"/>
      <c r="W76" s="73"/>
      <c r="X76" s="205"/>
      <c r="Y76" s="137" t="str">
        <f t="shared" si="19"/>
        <v/>
      </c>
      <c r="Z76" s="59"/>
      <c r="AA76" s="58"/>
      <c r="AB76" s="58"/>
      <c r="AC76" s="58"/>
      <c r="AD76" s="58"/>
      <c r="AE76" s="58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</row>
    <row r="77" spans="1:117" s="1" customFormat="1" ht="18.95" customHeight="1" x14ac:dyDescent="0.3">
      <c r="A77" s="70"/>
      <c r="B77" s="71"/>
      <c r="C77" s="71"/>
      <c r="D77" s="72"/>
      <c r="E77" s="73"/>
      <c r="F77" s="205"/>
      <c r="G77" s="137" t="str">
        <f t="shared" si="14"/>
        <v/>
      </c>
      <c r="H77" s="59"/>
      <c r="I77" s="145"/>
      <c r="J77" s="70"/>
      <c r="K77" s="71"/>
      <c r="L77" s="71"/>
      <c r="M77" s="72"/>
      <c r="N77" s="73"/>
      <c r="O77" s="207"/>
      <c r="P77" s="137" t="str">
        <f t="shared" si="16"/>
        <v/>
      </c>
      <c r="Q77" s="59"/>
      <c r="R77" s="145"/>
      <c r="S77" s="70"/>
      <c r="T77" s="71"/>
      <c r="U77" s="71"/>
      <c r="V77" s="72"/>
      <c r="W77" s="73"/>
      <c r="X77" s="205"/>
      <c r="Y77" s="137" t="str">
        <f t="shared" si="19"/>
        <v/>
      </c>
      <c r="Z77" s="59"/>
      <c r="AA77" s="58"/>
      <c r="AB77" s="58"/>
      <c r="AC77" s="58"/>
      <c r="AD77" s="58"/>
      <c r="AE77" s="58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</row>
    <row r="78" spans="1:117" s="1" customFormat="1" ht="18.95" customHeight="1" x14ac:dyDescent="0.3">
      <c r="A78" s="70"/>
      <c r="B78" s="71"/>
      <c r="C78" s="71"/>
      <c r="D78" s="72"/>
      <c r="E78" s="73"/>
      <c r="F78" s="205"/>
      <c r="G78" s="137" t="str">
        <f t="shared" si="14"/>
        <v/>
      </c>
      <c r="H78" s="59"/>
      <c r="I78" s="145"/>
      <c r="J78" s="70"/>
      <c r="K78" s="71"/>
      <c r="L78" s="71"/>
      <c r="M78" s="72"/>
      <c r="N78" s="73"/>
      <c r="O78" s="205"/>
      <c r="P78" s="137" t="str">
        <f t="shared" si="16"/>
        <v/>
      </c>
      <c r="Q78" s="59"/>
      <c r="R78" s="145"/>
      <c r="S78" s="70"/>
      <c r="T78" s="71"/>
      <c r="U78" s="71"/>
      <c r="V78" s="72"/>
      <c r="W78" s="73"/>
      <c r="X78" s="205"/>
      <c r="Y78" s="137" t="str">
        <f t="shared" si="19"/>
        <v/>
      </c>
      <c r="Z78" s="59"/>
      <c r="AA78" s="58"/>
      <c r="AB78" s="58"/>
      <c r="AC78" s="58"/>
      <c r="AD78" s="58"/>
      <c r="AE78" s="58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</row>
    <row r="79" spans="1:117" s="1" customFormat="1" ht="18.95" customHeight="1" x14ac:dyDescent="0.3">
      <c r="A79" s="70"/>
      <c r="B79" s="71"/>
      <c r="C79" s="71"/>
      <c r="D79" s="72"/>
      <c r="E79" s="73"/>
      <c r="F79" s="205"/>
      <c r="G79" s="137" t="str">
        <f t="shared" si="14"/>
        <v/>
      </c>
      <c r="H79" s="59"/>
      <c r="I79" s="145"/>
      <c r="J79" s="70"/>
      <c r="K79" s="71"/>
      <c r="L79" s="71"/>
      <c r="M79" s="72"/>
      <c r="N79" s="73"/>
      <c r="O79" s="207"/>
      <c r="P79" s="137" t="str">
        <f t="shared" si="16"/>
        <v/>
      </c>
      <c r="Q79" s="59"/>
      <c r="R79" s="145"/>
      <c r="S79" s="70"/>
      <c r="T79" s="71"/>
      <c r="U79" s="71"/>
      <c r="V79" s="72"/>
      <c r="W79" s="73"/>
      <c r="X79" s="205"/>
      <c r="Y79" s="137" t="str">
        <f t="shared" si="19"/>
        <v/>
      </c>
      <c r="Z79" s="59"/>
      <c r="AA79" s="58"/>
      <c r="AB79" s="58"/>
      <c r="AC79" s="58"/>
      <c r="AD79" s="58"/>
      <c r="AE79" s="58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</row>
    <row r="80" spans="1:117" s="1" customFormat="1" ht="18.95" customHeight="1" x14ac:dyDescent="0.3">
      <c r="A80" s="70"/>
      <c r="B80" s="71"/>
      <c r="C80" s="71"/>
      <c r="D80" s="72"/>
      <c r="E80" s="73"/>
      <c r="F80" s="205"/>
      <c r="G80" s="137" t="str">
        <f t="shared" si="14"/>
        <v/>
      </c>
      <c r="H80" s="59"/>
      <c r="I80" s="145"/>
      <c r="J80" s="70"/>
      <c r="K80" s="71"/>
      <c r="L80" s="71"/>
      <c r="M80" s="72"/>
      <c r="N80" s="73"/>
      <c r="O80" s="205"/>
      <c r="P80" s="137" t="str">
        <f t="shared" si="16"/>
        <v/>
      </c>
      <c r="Q80" s="59"/>
      <c r="R80" s="145"/>
      <c r="S80" s="70"/>
      <c r="T80" s="71"/>
      <c r="U80" s="71"/>
      <c r="V80" s="72"/>
      <c r="W80" s="73"/>
      <c r="X80" s="205"/>
      <c r="Y80" s="137" t="str">
        <f t="shared" si="19"/>
        <v/>
      </c>
      <c r="Z80" s="59"/>
      <c r="AA80" s="58"/>
      <c r="AB80" s="58"/>
      <c r="AC80" s="58"/>
      <c r="AD80" s="58"/>
      <c r="AE80" s="58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</row>
    <row r="81" spans="1:117" s="1" customFormat="1" ht="18.95" customHeight="1" x14ac:dyDescent="0.3">
      <c r="A81" s="70"/>
      <c r="B81" s="71"/>
      <c r="C81" s="71"/>
      <c r="D81" s="72"/>
      <c r="E81" s="73"/>
      <c r="F81" s="208"/>
      <c r="G81" s="137" t="str">
        <f t="shared" si="14"/>
        <v/>
      </c>
      <c r="H81" s="59"/>
      <c r="I81" s="145"/>
      <c r="J81" s="70"/>
      <c r="K81" s="71"/>
      <c r="L81" s="71"/>
      <c r="M81" s="72"/>
      <c r="N81" s="73"/>
      <c r="O81" s="207"/>
      <c r="P81" s="137" t="str">
        <f t="shared" si="16"/>
        <v/>
      </c>
      <c r="Q81" s="59"/>
      <c r="R81" s="145"/>
      <c r="S81" s="70"/>
      <c r="T81" s="71"/>
      <c r="U81" s="71"/>
      <c r="V81" s="72"/>
      <c r="W81" s="73"/>
      <c r="X81" s="205"/>
      <c r="Y81" s="137" t="str">
        <f t="shared" si="19"/>
        <v/>
      </c>
      <c r="Z81" s="59"/>
      <c r="AA81" s="58"/>
      <c r="AB81" s="58"/>
      <c r="AC81" s="58"/>
      <c r="AD81" s="58"/>
      <c r="AE81" s="58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</row>
    <row r="82" spans="1:117" s="1" customFormat="1" ht="18.95" customHeight="1" x14ac:dyDescent="0.3">
      <c r="A82" s="70"/>
      <c r="B82" s="70"/>
      <c r="C82" s="70"/>
      <c r="D82" s="70"/>
      <c r="E82" s="70"/>
      <c r="F82" s="205"/>
      <c r="G82" s="137" t="str">
        <f t="shared" si="14"/>
        <v/>
      </c>
      <c r="H82" s="70"/>
      <c r="I82" s="145"/>
      <c r="J82" s="70"/>
      <c r="K82" s="70"/>
      <c r="L82" s="70"/>
      <c r="M82" s="70"/>
      <c r="N82" s="70"/>
      <c r="O82" s="205"/>
      <c r="P82" s="137" t="str">
        <f t="shared" si="16"/>
        <v/>
      </c>
      <c r="Q82" s="70"/>
      <c r="R82" s="145"/>
      <c r="S82" s="70"/>
      <c r="T82" s="70"/>
      <c r="U82" s="70"/>
      <c r="V82" s="70"/>
      <c r="W82" s="70"/>
      <c r="X82" s="205"/>
      <c r="Y82" s="137" t="str">
        <f t="shared" si="19"/>
        <v/>
      </c>
      <c r="Z82" s="70"/>
      <c r="AA82" s="58"/>
      <c r="AB82" s="58"/>
      <c r="AC82" s="58"/>
      <c r="AD82" s="58"/>
      <c r="AE82" s="58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</row>
    <row r="83" spans="1:117" s="1" customFormat="1" ht="18.95" customHeight="1" x14ac:dyDescent="0.3">
      <c r="A83" s="70"/>
      <c r="B83" s="70"/>
      <c r="C83" s="70"/>
      <c r="D83" s="70"/>
      <c r="E83" s="70"/>
      <c r="F83" s="205"/>
      <c r="G83" s="137" t="str">
        <f t="shared" si="14"/>
        <v/>
      </c>
      <c r="H83" s="70"/>
      <c r="I83" s="145"/>
      <c r="J83" s="70"/>
      <c r="K83" s="70"/>
      <c r="L83" s="70"/>
      <c r="M83" s="70"/>
      <c r="N83" s="70"/>
      <c r="O83" s="205"/>
      <c r="P83" s="137" t="str">
        <f t="shared" si="16"/>
        <v/>
      </c>
      <c r="Q83" s="70"/>
      <c r="R83" s="145"/>
      <c r="S83" s="70"/>
      <c r="T83" s="70"/>
      <c r="U83" s="70"/>
      <c r="V83" s="70"/>
      <c r="W83" s="70"/>
      <c r="X83" s="205"/>
      <c r="Y83" s="137" t="str">
        <f t="shared" si="19"/>
        <v/>
      </c>
      <c r="Z83" s="70"/>
      <c r="AA83" s="58"/>
      <c r="AB83" s="58"/>
      <c r="AC83" s="58"/>
      <c r="AD83" s="58"/>
      <c r="AE83" s="58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</row>
    <row r="84" spans="1:117" s="1" customFormat="1" ht="18.95" customHeight="1" x14ac:dyDescent="0.3">
      <c r="A84" s="70"/>
      <c r="B84" s="70"/>
      <c r="C84" s="70"/>
      <c r="D84" s="70"/>
      <c r="E84" s="70"/>
      <c r="F84" s="205"/>
      <c r="G84" s="137" t="str">
        <f t="shared" si="14"/>
        <v/>
      </c>
      <c r="H84" s="70"/>
      <c r="I84" s="145"/>
      <c r="J84" s="70"/>
      <c r="K84" s="70"/>
      <c r="L84" s="70"/>
      <c r="M84" s="70"/>
      <c r="N84" s="70"/>
      <c r="O84" s="205"/>
      <c r="P84" s="137" t="str">
        <f t="shared" si="16"/>
        <v/>
      </c>
      <c r="Q84" s="70"/>
      <c r="R84" s="145"/>
      <c r="S84" s="70"/>
      <c r="T84" s="70"/>
      <c r="U84" s="70"/>
      <c r="V84" s="70"/>
      <c r="W84" s="70"/>
      <c r="X84" s="205"/>
      <c r="Y84" s="137" t="str">
        <f t="shared" si="19"/>
        <v/>
      </c>
      <c r="Z84" s="70"/>
      <c r="AA84" s="58"/>
      <c r="AB84" s="58"/>
      <c r="AC84" s="58"/>
      <c r="AD84" s="58"/>
      <c r="AE84" s="58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</row>
    <row r="85" spans="1:117" s="1" customFormat="1" ht="18.95" customHeight="1" x14ac:dyDescent="0.3">
      <c r="A85" s="70"/>
      <c r="B85" s="70"/>
      <c r="C85" s="70"/>
      <c r="D85" s="70"/>
      <c r="E85" s="70"/>
      <c r="F85" s="206"/>
      <c r="G85" s="137" t="str">
        <f t="shared" si="14"/>
        <v/>
      </c>
      <c r="H85" s="70"/>
      <c r="I85" s="145"/>
      <c r="J85" s="70"/>
      <c r="K85" s="70"/>
      <c r="L85" s="70"/>
      <c r="M85" s="70"/>
      <c r="N85" s="70"/>
      <c r="O85" s="206"/>
      <c r="P85" s="137" t="str">
        <f t="shared" si="16"/>
        <v/>
      </c>
      <c r="Q85" s="70"/>
      <c r="R85" s="145"/>
      <c r="S85" s="70"/>
      <c r="T85" s="70"/>
      <c r="U85" s="70"/>
      <c r="V85" s="70"/>
      <c r="W85" s="70"/>
      <c r="X85" s="206"/>
      <c r="Y85" s="137" t="str">
        <f t="shared" si="19"/>
        <v/>
      </c>
      <c r="Z85" s="70"/>
      <c r="AA85" s="58"/>
      <c r="AB85" s="58"/>
      <c r="AC85" s="58"/>
      <c r="AD85" s="58"/>
      <c r="AE85" s="58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</row>
    <row r="86" spans="1:117" s="1" customFormat="1" ht="18.95" customHeight="1" x14ac:dyDescent="0.3">
      <c r="A86" s="70"/>
      <c r="B86" s="70"/>
      <c r="C86" s="70"/>
      <c r="D86" s="70"/>
      <c r="E86" s="70"/>
      <c r="F86" s="206"/>
      <c r="G86" s="137" t="str">
        <f t="shared" si="14"/>
        <v/>
      </c>
      <c r="H86" s="70"/>
      <c r="I86" s="145"/>
      <c r="J86" s="70"/>
      <c r="K86" s="70"/>
      <c r="L86" s="70"/>
      <c r="M86" s="70"/>
      <c r="N86" s="70"/>
      <c r="O86" s="206"/>
      <c r="P86" s="137" t="str">
        <f t="shared" si="16"/>
        <v/>
      </c>
      <c r="Q86" s="70"/>
      <c r="R86" s="145"/>
      <c r="S86" s="70"/>
      <c r="T86" s="70"/>
      <c r="U86" s="70"/>
      <c r="V86" s="70"/>
      <c r="W86" s="70"/>
      <c r="X86" s="206"/>
      <c r="Y86" s="137" t="str">
        <f t="shared" si="19"/>
        <v/>
      </c>
      <c r="Z86" s="70"/>
      <c r="AA86" s="58"/>
      <c r="AB86" s="58"/>
      <c r="AC86" s="58"/>
      <c r="AD86" s="58"/>
      <c r="AE86" s="58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</row>
    <row r="87" spans="1:117" s="1" customFormat="1" ht="18.95" customHeight="1" x14ac:dyDescent="0.25">
      <c r="A87" s="58"/>
      <c r="B87" s="58"/>
      <c r="C87" s="58"/>
      <c r="D87" s="58"/>
      <c r="E87" s="58"/>
      <c r="F87" s="58"/>
      <c r="G87" s="58"/>
      <c r="H87" s="58"/>
      <c r="I87" s="148"/>
      <c r="J87" s="58"/>
      <c r="K87" s="58"/>
      <c r="L87" s="58"/>
      <c r="M87" s="58"/>
      <c r="N87" s="58"/>
      <c r="O87" s="58"/>
      <c r="P87" s="58"/>
      <c r="Q87" s="58"/>
      <c r="R87" s="14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</row>
    <row r="88" spans="1:117" s="1" customFormat="1" ht="18.95" customHeight="1" x14ac:dyDescent="0.25">
      <c r="A88" s="58"/>
      <c r="B88" s="58"/>
      <c r="C88" s="58"/>
      <c r="D88" s="58"/>
      <c r="E88" s="58"/>
      <c r="F88" s="58"/>
      <c r="G88" s="58"/>
      <c r="H88" s="58"/>
      <c r="I88" s="148"/>
      <c r="J88" s="58"/>
      <c r="K88" s="58"/>
      <c r="L88" s="58"/>
      <c r="M88" s="58"/>
      <c r="N88" s="58"/>
      <c r="O88" s="58"/>
      <c r="P88" s="58"/>
      <c r="Q88" s="58"/>
      <c r="R88" s="14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</row>
    <row r="89" spans="1:117" s="1" customFormat="1" ht="18.95" customHeight="1" x14ac:dyDescent="0.25">
      <c r="A89" s="58"/>
      <c r="B89" s="58"/>
      <c r="C89" s="58"/>
      <c r="D89" s="58"/>
      <c r="E89" s="58"/>
      <c r="F89" s="58"/>
      <c r="G89" s="58"/>
      <c r="H89" s="58"/>
      <c r="I89" s="148"/>
      <c r="J89" s="58"/>
      <c r="K89" s="58"/>
      <c r="L89" s="58"/>
      <c r="M89" s="58"/>
      <c r="N89" s="58"/>
      <c r="O89" s="58"/>
      <c r="P89" s="58"/>
      <c r="Q89" s="58"/>
      <c r="R89" s="14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</row>
    <row r="90" spans="1:117" s="1" customFormat="1" ht="5.0999999999999996" customHeight="1" x14ac:dyDescent="0.25">
      <c r="A90" s="58"/>
      <c r="B90" s="58"/>
      <c r="C90" s="58"/>
      <c r="D90" s="58"/>
      <c r="E90" s="58"/>
      <c r="F90" s="58"/>
      <c r="G90" s="58"/>
      <c r="H90" s="58"/>
      <c r="I90" s="148"/>
      <c r="J90" s="58"/>
      <c r="K90" s="58"/>
      <c r="L90" s="58"/>
      <c r="M90" s="58"/>
      <c r="N90" s="58"/>
      <c r="O90" s="58"/>
      <c r="P90" s="58"/>
      <c r="Q90" s="58"/>
      <c r="R90" s="14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</row>
    <row r="91" spans="1:117" s="63" customFormat="1" ht="18.95" customHeight="1" x14ac:dyDescent="0.25">
      <c r="A91" s="58"/>
      <c r="B91" s="58"/>
      <c r="C91" s="58"/>
      <c r="D91" s="58"/>
      <c r="E91" s="58"/>
      <c r="F91" s="58"/>
      <c r="G91" s="58"/>
      <c r="H91" s="58"/>
      <c r="I91" s="148"/>
      <c r="J91" s="58"/>
      <c r="K91" s="58"/>
      <c r="L91" s="58"/>
      <c r="M91" s="58"/>
      <c r="N91" s="58"/>
      <c r="O91" s="58"/>
      <c r="P91" s="58"/>
      <c r="Q91" s="58"/>
      <c r="R91" s="14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DM91" s="64"/>
    </row>
    <row r="92" spans="1:117" s="63" customFormat="1" ht="18.95" customHeight="1" x14ac:dyDescent="0.25">
      <c r="A92" s="58"/>
      <c r="B92" s="58"/>
      <c r="C92" s="58"/>
      <c r="D92" s="58"/>
      <c r="E92" s="58"/>
      <c r="F92" s="58"/>
      <c r="G92" s="58"/>
      <c r="H92" s="58"/>
      <c r="I92" s="148"/>
      <c r="J92" s="58"/>
      <c r="K92" s="58"/>
      <c r="L92" s="58"/>
      <c r="M92" s="58"/>
      <c r="N92" s="58"/>
      <c r="O92" s="58"/>
      <c r="P92" s="58"/>
      <c r="Q92" s="58"/>
      <c r="R92" s="14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DM92" s="64"/>
    </row>
    <row r="93" spans="1:117" s="63" customFormat="1" ht="18.95" customHeight="1" x14ac:dyDescent="0.25">
      <c r="A93" s="58"/>
      <c r="B93" s="58"/>
      <c r="C93" s="58"/>
      <c r="D93" s="58"/>
      <c r="E93" s="58"/>
      <c r="F93" s="58"/>
      <c r="G93" s="58"/>
      <c r="H93" s="58"/>
      <c r="I93" s="148"/>
      <c r="J93" s="58"/>
      <c r="K93" s="58"/>
      <c r="L93" s="58"/>
      <c r="M93" s="58"/>
      <c r="N93" s="58"/>
      <c r="O93" s="58"/>
      <c r="P93" s="58"/>
      <c r="Q93" s="58"/>
      <c r="R93" s="14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DM93" s="64"/>
    </row>
    <row r="94" spans="1:117" s="63" customFormat="1" ht="18.95" customHeight="1" x14ac:dyDescent="0.25">
      <c r="A94" s="58"/>
      <c r="B94" s="58"/>
      <c r="C94" s="58"/>
      <c r="D94" s="58"/>
      <c r="E94" s="58"/>
      <c r="F94" s="58"/>
      <c r="G94" s="58"/>
      <c r="H94" s="58"/>
      <c r="I94" s="148"/>
      <c r="J94" s="58"/>
      <c r="K94" s="58"/>
      <c r="L94" s="58"/>
      <c r="M94" s="58"/>
      <c r="N94" s="58"/>
      <c r="O94" s="58"/>
      <c r="P94" s="58"/>
      <c r="Q94" s="58"/>
      <c r="R94" s="14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DM94" s="64"/>
    </row>
    <row r="95" spans="1:117" s="63" customFormat="1" ht="18.95" customHeight="1" x14ac:dyDescent="0.25">
      <c r="A95" s="58"/>
      <c r="B95" s="58"/>
      <c r="C95" s="58"/>
      <c r="D95" s="58"/>
      <c r="E95" s="58"/>
      <c r="F95" s="58"/>
      <c r="G95" s="58"/>
      <c r="H95" s="58"/>
      <c r="I95" s="148"/>
      <c r="J95" s="58"/>
      <c r="K95" s="58"/>
      <c r="L95" s="58"/>
      <c r="M95" s="58"/>
      <c r="N95" s="58"/>
      <c r="O95" s="58"/>
      <c r="P95" s="58"/>
      <c r="Q95" s="58"/>
      <c r="R95" s="14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DM95" s="64"/>
    </row>
    <row r="96" spans="1:117" s="63" customFormat="1" ht="18.95" customHeight="1" x14ac:dyDescent="0.25">
      <c r="A96" s="58"/>
      <c r="B96" s="58"/>
      <c r="C96" s="58"/>
      <c r="D96" s="58"/>
      <c r="E96" s="58"/>
      <c r="F96" s="58"/>
      <c r="G96" s="58"/>
      <c r="H96" s="58"/>
      <c r="I96" s="148"/>
      <c r="J96" s="58"/>
      <c r="K96" s="58"/>
      <c r="L96" s="58"/>
      <c r="M96" s="58"/>
      <c r="N96" s="58"/>
      <c r="O96" s="58"/>
      <c r="P96" s="58"/>
      <c r="Q96" s="58"/>
      <c r="R96" s="14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DM96" s="64"/>
    </row>
    <row r="97" spans="1:117" s="63" customFormat="1" ht="18.95" customHeight="1" x14ac:dyDescent="0.25">
      <c r="A97" s="58"/>
      <c r="B97" s="58"/>
      <c r="C97" s="58"/>
      <c r="D97" s="58"/>
      <c r="E97" s="58"/>
      <c r="F97" s="58"/>
      <c r="G97" s="58"/>
      <c r="H97" s="58"/>
      <c r="I97" s="148"/>
      <c r="J97" s="58"/>
      <c r="K97" s="58"/>
      <c r="L97" s="58"/>
      <c r="M97" s="58"/>
      <c r="N97" s="58"/>
      <c r="O97" s="58"/>
      <c r="P97" s="58"/>
      <c r="Q97" s="58"/>
      <c r="R97" s="14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DM97" s="64"/>
    </row>
    <row r="98" spans="1:117" s="63" customFormat="1" ht="18.95" customHeight="1" x14ac:dyDescent="0.25">
      <c r="A98" s="58"/>
      <c r="B98" s="58"/>
      <c r="C98" s="58"/>
      <c r="D98" s="58"/>
      <c r="E98" s="58"/>
      <c r="F98" s="58"/>
      <c r="G98" s="58"/>
      <c r="H98" s="58"/>
      <c r="I98" s="148"/>
      <c r="J98" s="58"/>
      <c r="K98" s="58"/>
      <c r="L98" s="58"/>
      <c r="M98" s="58"/>
      <c r="N98" s="58"/>
      <c r="O98" s="58"/>
      <c r="P98" s="58"/>
      <c r="Q98" s="58"/>
      <c r="R98" s="14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DM98" s="64"/>
    </row>
    <row r="99" spans="1:117" s="63" customFormat="1" ht="18.95" customHeight="1" x14ac:dyDescent="0.25">
      <c r="A99" s="58"/>
      <c r="B99" s="58"/>
      <c r="C99" s="58"/>
      <c r="D99" s="58"/>
      <c r="E99" s="58"/>
      <c r="F99" s="58"/>
      <c r="G99" s="58"/>
      <c r="H99" s="58"/>
      <c r="I99" s="148"/>
      <c r="J99" s="58"/>
      <c r="K99" s="58"/>
      <c r="L99" s="58"/>
      <c r="M99" s="58"/>
      <c r="N99" s="58"/>
      <c r="O99" s="58"/>
      <c r="P99" s="58"/>
      <c r="Q99" s="58"/>
      <c r="R99" s="14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DM99" s="64"/>
    </row>
    <row r="100" spans="1:117" s="63" customFormat="1" ht="18.9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148"/>
      <c r="J100" s="58"/>
      <c r="K100" s="58"/>
      <c r="L100" s="58"/>
      <c r="M100" s="58"/>
      <c r="N100" s="58"/>
      <c r="O100" s="58"/>
      <c r="P100" s="58"/>
      <c r="Q100" s="58"/>
      <c r="R100" s="14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DM100" s="64"/>
    </row>
    <row r="101" spans="1:117" s="63" customFormat="1" ht="18.9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148"/>
      <c r="J101" s="58"/>
      <c r="K101" s="58"/>
      <c r="L101" s="58"/>
      <c r="M101" s="58"/>
      <c r="N101" s="58"/>
      <c r="O101" s="58"/>
      <c r="P101" s="58"/>
      <c r="Q101" s="58"/>
      <c r="R101" s="14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DM101" s="64"/>
    </row>
    <row r="102" spans="1:117" s="63" customFormat="1" ht="18.9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148"/>
      <c r="J102" s="58"/>
      <c r="K102" s="58"/>
      <c r="L102" s="58"/>
      <c r="M102" s="58"/>
      <c r="N102" s="58"/>
      <c r="O102" s="58"/>
      <c r="P102" s="58"/>
      <c r="Q102" s="58"/>
      <c r="R102" s="14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DM102" s="64"/>
    </row>
    <row r="103" spans="1:117" s="63" customFormat="1" ht="18.9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148"/>
      <c r="J103" s="58"/>
      <c r="K103" s="58"/>
      <c r="L103" s="58"/>
      <c r="M103" s="58"/>
      <c r="N103" s="58"/>
      <c r="O103" s="58"/>
      <c r="P103" s="58"/>
      <c r="Q103" s="58"/>
      <c r="R103" s="14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DM103" s="64"/>
    </row>
    <row r="104" spans="1:117" s="63" customFormat="1" ht="18.9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148"/>
      <c r="J104" s="58"/>
      <c r="K104" s="58"/>
      <c r="L104" s="58"/>
      <c r="M104" s="58"/>
      <c r="N104" s="58"/>
      <c r="O104" s="58"/>
      <c r="P104" s="58"/>
      <c r="Q104" s="58"/>
      <c r="R104" s="14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DM104" s="64"/>
    </row>
    <row r="105" spans="1:117" s="63" customFormat="1" ht="18.9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148"/>
      <c r="J105" s="58"/>
      <c r="K105" s="58"/>
      <c r="L105" s="58"/>
      <c r="M105" s="58"/>
      <c r="N105" s="58"/>
      <c r="O105" s="58"/>
      <c r="P105" s="58"/>
      <c r="Q105" s="58"/>
      <c r="R105" s="14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DM105" s="64"/>
    </row>
    <row r="106" spans="1:117" s="63" customFormat="1" ht="18.9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148"/>
      <c r="J106" s="58"/>
      <c r="K106" s="58"/>
      <c r="L106" s="58"/>
      <c r="M106" s="58"/>
      <c r="N106" s="58"/>
      <c r="O106" s="58"/>
      <c r="P106" s="58"/>
      <c r="Q106" s="58"/>
      <c r="R106" s="14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DM106" s="64"/>
    </row>
    <row r="107" spans="1:117" s="63" customFormat="1" ht="18.9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148"/>
      <c r="J107" s="58"/>
      <c r="K107" s="58"/>
      <c r="L107" s="58"/>
      <c r="M107" s="58"/>
      <c r="N107" s="58"/>
      <c r="O107" s="58"/>
      <c r="P107" s="58"/>
      <c r="Q107" s="58"/>
      <c r="R107" s="14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DM107" s="64"/>
    </row>
    <row r="108" spans="1:117" s="63" customFormat="1" ht="18.9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148"/>
      <c r="J108" s="58"/>
      <c r="K108" s="58"/>
      <c r="L108" s="58"/>
      <c r="M108" s="58"/>
      <c r="N108" s="58"/>
      <c r="O108" s="58"/>
      <c r="P108" s="58"/>
      <c r="Q108" s="58"/>
      <c r="R108" s="14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DM108" s="64"/>
    </row>
    <row r="109" spans="1:117" s="63" customFormat="1" ht="18.9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148"/>
      <c r="J109" s="58"/>
      <c r="K109" s="58"/>
      <c r="L109" s="58"/>
      <c r="M109" s="58"/>
      <c r="N109" s="58"/>
      <c r="O109" s="58"/>
      <c r="P109" s="58"/>
      <c r="Q109" s="58"/>
      <c r="R109" s="14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DM109" s="64"/>
    </row>
    <row r="110" spans="1:117" s="63" customFormat="1" ht="18.9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148"/>
      <c r="J110" s="58"/>
      <c r="K110" s="58"/>
      <c r="L110" s="58"/>
      <c r="M110" s="58"/>
      <c r="N110" s="58"/>
      <c r="O110" s="58"/>
      <c r="P110" s="58"/>
      <c r="Q110" s="58"/>
      <c r="R110" s="14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DM110" s="64"/>
    </row>
    <row r="111" spans="1:117" s="63" customFormat="1" ht="18.9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148"/>
      <c r="J111" s="58"/>
      <c r="K111" s="58"/>
      <c r="L111" s="58"/>
      <c r="M111" s="58"/>
      <c r="N111" s="58"/>
      <c r="O111" s="58"/>
      <c r="P111" s="58"/>
      <c r="Q111" s="58"/>
      <c r="R111" s="14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DM111" s="64"/>
    </row>
    <row r="112" spans="1:117" s="63" customFormat="1" ht="18.9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148"/>
      <c r="J112" s="58"/>
      <c r="K112" s="58"/>
      <c r="L112" s="58"/>
      <c r="M112" s="58"/>
      <c r="N112" s="58"/>
      <c r="O112" s="58"/>
      <c r="P112" s="58"/>
      <c r="Q112" s="58"/>
      <c r="R112" s="14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DM112" s="64"/>
    </row>
    <row r="113" spans="1:117" s="63" customFormat="1" ht="18.9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148"/>
      <c r="J113" s="58"/>
      <c r="K113" s="58"/>
      <c r="L113" s="58"/>
      <c r="M113" s="58"/>
      <c r="N113" s="58"/>
      <c r="O113" s="58"/>
      <c r="P113" s="58"/>
      <c r="Q113" s="58"/>
      <c r="R113" s="14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DM113" s="64"/>
    </row>
    <row r="114" spans="1:117" s="63" customFormat="1" ht="18.9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148"/>
      <c r="J114" s="58"/>
      <c r="K114" s="58"/>
      <c r="L114" s="58"/>
      <c r="M114" s="58"/>
      <c r="N114" s="58"/>
      <c r="O114" s="58"/>
      <c r="P114" s="58"/>
      <c r="Q114" s="58"/>
      <c r="R114" s="14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DM114" s="64"/>
    </row>
    <row r="115" spans="1:117" s="63" customFormat="1" ht="18.9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148"/>
      <c r="J115" s="58"/>
      <c r="K115" s="58"/>
      <c r="L115" s="58"/>
      <c r="M115" s="58"/>
      <c r="N115" s="58"/>
      <c r="O115" s="58"/>
      <c r="P115" s="58"/>
      <c r="Q115" s="58"/>
      <c r="R115" s="14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DM115" s="64"/>
    </row>
    <row r="116" spans="1:117" s="63" customFormat="1" ht="18.9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148"/>
      <c r="J116" s="58"/>
      <c r="K116" s="58"/>
      <c r="L116" s="58"/>
      <c r="M116" s="58"/>
      <c r="N116" s="58"/>
      <c r="O116" s="58"/>
      <c r="P116" s="58"/>
      <c r="Q116" s="58"/>
      <c r="R116" s="14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DM116" s="64"/>
    </row>
    <row r="117" spans="1:117" s="63" customFormat="1" ht="18.9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148"/>
      <c r="J117" s="58"/>
      <c r="K117" s="58"/>
      <c r="L117" s="58"/>
      <c r="M117" s="58"/>
      <c r="N117" s="58"/>
      <c r="O117" s="58"/>
      <c r="P117" s="58"/>
      <c r="Q117" s="58"/>
      <c r="R117" s="14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DM117" s="64"/>
    </row>
    <row r="118" spans="1:117" s="63" customFormat="1" ht="18.9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148"/>
      <c r="J118" s="58"/>
      <c r="K118" s="58"/>
      <c r="L118" s="58"/>
      <c r="M118" s="58"/>
      <c r="N118" s="58"/>
      <c r="O118" s="58"/>
      <c r="P118" s="58"/>
      <c r="Q118" s="58"/>
      <c r="R118" s="14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DM118" s="64"/>
    </row>
    <row r="119" spans="1:117" s="63" customFormat="1" ht="18.9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148"/>
      <c r="J119" s="58"/>
      <c r="K119" s="58"/>
      <c r="L119" s="58"/>
      <c r="M119" s="58"/>
      <c r="N119" s="58"/>
      <c r="O119" s="58"/>
      <c r="P119" s="58"/>
      <c r="Q119" s="58"/>
      <c r="R119" s="14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DM119" s="64"/>
    </row>
    <row r="120" spans="1:117" s="63" customFormat="1" ht="18.9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148"/>
      <c r="J120" s="58"/>
      <c r="K120" s="58"/>
      <c r="L120" s="58"/>
      <c r="M120" s="58"/>
      <c r="N120" s="58"/>
      <c r="O120" s="58"/>
      <c r="P120" s="58"/>
      <c r="Q120" s="58"/>
      <c r="R120" s="14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DM120" s="64"/>
    </row>
    <row r="121" spans="1:117" s="63" customFormat="1" ht="18.9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148"/>
      <c r="J121" s="58"/>
      <c r="K121" s="58"/>
      <c r="L121" s="58"/>
      <c r="M121" s="58"/>
      <c r="N121" s="58"/>
      <c r="O121" s="58"/>
      <c r="P121" s="58"/>
      <c r="Q121" s="58"/>
      <c r="R121" s="14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DM121" s="64"/>
    </row>
    <row r="122" spans="1:117" s="63" customFormat="1" ht="18.9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148"/>
      <c r="J122" s="58"/>
      <c r="K122" s="58"/>
      <c r="L122" s="58"/>
      <c r="M122" s="58"/>
      <c r="N122" s="58"/>
      <c r="O122" s="58"/>
      <c r="P122" s="58"/>
      <c r="Q122" s="58"/>
      <c r="R122" s="14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DM122" s="64"/>
    </row>
    <row r="123" spans="1:117" s="63" customFormat="1" ht="18.9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148"/>
      <c r="J123" s="58"/>
      <c r="K123" s="58"/>
      <c r="L123" s="58"/>
      <c r="M123" s="58"/>
      <c r="N123" s="58"/>
      <c r="O123" s="58"/>
      <c r="P123" s="58"/>
      <c r="Q123" s="58"/>
      <c r="R123" s="14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DM123" s="64"/>
    </row>
    <row r="124" spans="1:117" s="63" customFormat="1" ht="18.9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148"/>
      <c r="J124" s="58"/>
      <c r="K124" s="58"/>
      <c r="L124" s="58"/>
      <c r="M124" s="58"/>
      <c r="N124" s="58"/>
      <c r="O124" s="58"/>
      <c r="P124" s="58"/>
      <c r="Q124" s="58"/>
      <c r="R124" s="14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DM124" s="64"/>
    </row>
    <row r="125" spans="1:117" s="63" customFormat="1" ht="18.9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148"/>
      <c r="J125" s="58"/>
      <c r="K125" s="58"/>
      <c r="L125" s="58"/>
      <c r="M125" s="58"/>
      <c r="N125" s="58"/>
      <c r="O125" s="58"/>
      <c r="P125" s="58"/>
      <c r="Q125" s="58"/>
      <c r="R125" s="14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DM125" s="64"/>
    </row>
    <row r="126" spans="1:117" s="63" customFormat="1" ht="18.9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148"/>
      <c r="J126" s="58"/>
      <c r="K126" s="58"/>
      <c r="L126" s="58"/>
      <c r="M126" s="58"/>
      <c r="N126" s="58"/>
      <c r="O126" s="58"/>
      <c r="P126" s="58"/>
      <c r="Q126" s="58"/>
      <c r="R126" s="14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DM126" s="64"/>
    </row>
    <row r="127" spans="1:117" s="63" customFormat="1" ht="18.9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148"/>
      <c r="J127" s="58"/>
      <c r="K127" s="58"/>
      <c r="L127" s="58"/>
      <c r="M127" s="58"/>
      <c r="N127" s="58"/>
      <c r="O127" s="58"/>
      <c r="P127" s="58"/>
      <c r="Q127" s="58"/>
      <c r="R127" s="14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DM127" s="64"/>
    </row>
    <row r="128" spans="1:117" s="63" customFormat="1" ht="18.9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148"/>
      <c r="J128" s="58"/>
      <c r="K128" s="58"/>
      <c r="L128" s="58"/>
      <c r="M128" s="58"/>
      <c r="N128" s="58"/>
      <c r="O128" s="58"/>
      <c r="P128" s="58"/>
      <c r="Q128" s="58"/>
      <c r="R128" s="14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DM128" s="64"/>
    </row>
    <row r="129" spans="1:117" s="63" customFormat="1" ht="18.9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148"/>
      <c r="J129" s="58"/>
      <c r="K129" s="58"/>
      <c r="L129" s="58"/>
      <c r="M129" s="58"/>
      <c r="N129" s="58"/>
      <c r="O129" s="58"/>
      <c r="P129" s="58"/>
      <c r="Q129" s="58"/>
      <c r="R129" s="14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DM129" s="64"/>
    </row>
    <row r="130" spans="1:117" s="63" customFormat="1" ht="18.9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148"/>
      <c r="J130" s="58"/>
      <c r="K130" s="58"/>
      <c r="L130" s="58"/>
      <c r="M130" s="58"/>
      <c r="N130" s="58"/>
      <c r="O130" s="58"/>
      <c r="P130" s="58"/>
      <c r="Q130" s="58"/>
      <c r="R130" s="14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DM130" s="64"/>
    </row>
    <row r="131" spans="1:117" s="63" customFormat="1" ht="18.9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148"/>
      <c r="J131" s="58"/>
      <c r="K131" s="58"/>
      <c r="L131" s="58"/>
      <c r="M131" s="58"/>
      <c r="N131" s="58"/>
      <c r="O131" s="58"/>
      <c r="P131" s="58"/>
      <c r="Q131" s="58"/>
      <c r="R131" s="14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DM131" s="64"/>
    </row>
    <row r="132" spans="1:117" s="63" customFormat="1" ht="18.9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148"/>
      <c r="J132" s="58"/>
      <c r="K132" s="58"/>
      <c r="L132" s="58"/>
      <c r="M132" s="58"/>
      <c r="N132" s="58"/>
      <c r="O132" s="58"/>
      <c r="P132" s="58"/>
      <c r="Q132" s="58"/>
      <c r="R132" s="14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DM132" s="64"/>
    </row>
    <row r="133" spans="1:117" s="63" customFormat="1" ht="18.9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148"/>
      <c r="J133" s="58"/>
      <c r="K133" s="58"/>
      <c r="L133" s="58"/>
      <c r="M133" s="58"/>
      <c r="N133" s="58"/>
      <c r="O133" s="58"/>
      <c r="P133" s="58"/>
      <c r="Q133" s="58"/>
      <c r="R133" s="14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DM133" s="64"/>
    </row>
    <row r="134" spans="1:117" s="63" customFormat="1" ht="18.9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148"/>
      <c r="J134" s="58"/>
      <c r="K134" s="58"/>
      <c r="L134" s="58"/>
      <c r="M134" s="58"/>
      <c r="N134" s="58"/>
      <c r="O134" s="58"/>
      <c r="P134" s="58"/>
      <c r="Q134" s="58"/>
      <c r="R134" s="14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DM134" s="64"/>
    </row>
    <row r="135" spans="1:117" s="63" customFormat="1" ht="18.9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148"/>
      <c r="J135" s="58"/>
      <c r="K135" s="58"/>
      <c r="L135" s="58"/>
      <c r="M135" s="58"/>
      <c r="N135" s="58"/>
      <c r="O135" s="58"/>
      <c r="P135" s="58"/>
      <c r="Q135" s="58"/>
      <c r="R135" s="14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DM135" s="64"/>
    </row>
    <row r="136" spans="1:117" s="63" customFormat="1" ht="18.9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148"/>
      <c r="J136" s="58"/>
      <c r="K136" s="58"/>
      <c r="L136" s="58"/>
      <c r="M136" s="58"/>
      <c r="N136" s="58"/>
      <c r="O136" s="58"/>
      <c r="P136" s="58"/>
      <c r="Q136" s="58"/>
      <c r="R136" s="14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DM136" s="64"/>
    </row>
    <row r="137" spans="1:117" s="63" customFormat="1" ht="18.9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148"/>
      <c r="J137" s="58"/>
      <c r="K137" s="58"/>
      <c r="L137" s="58"/>
      <c r="M137" s="58"/>
      <c r="N137" s="58"/>
      <c r="O137" s="58"/>
      <c r="P137" s="58"/>
      <c r="Q137" s="58"/>
      <c r="R137" s="14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DM137" s="64"/>
    </row>
    <row r="138" spans="1:117" s="63" customFormat="1" ht="18.9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148"/>
      <c r="J138" s="58"/>
      <c r="K138" s="58"/>
      <c r="L138" s="58"/>
      <c r="M138" s="58"/>
      <c r="N138" s="58"/>
      <c r="O138" s="58"/>
      <c r="P138" s="58"/>
      <c r="Q138" s="58"/>
      <c r="R138" s="14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DM138" s="64"/>
    </row>
    <row r="139" spans="1:117" s="63" customFormat="1" ht="18.9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148"/>
      <c r="J139" s="58"/>
      <c r="K139" s="58"/>
      <c r="L139" s="58"/>
      <c r="M139" s="58"/>
      <c r="N139" s="58"/>
      <c r="O139" s="58"/>
      <c r="P139" s="58"/>
      <c r="Q139" s="58"/>
      <c r="R139" s="14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DM139" s="64"/>
    </row>
    <row r="140" spans="1:117" s="63" customFormat="1" ht="18.9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148"/>
      <c r="J140" s="58"/>
      <c r="K140" s="58"/>
      <c r="L140" s="58"/>
      <c r="M140" s="58"/>
      <c r="N140" s="58"/>
      <c r="O140" s="58"/>
      <c r="P140" s="58"/>
      <c r="Q140" s="58"/>
      <c r="R140" s="14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DM140" s="64"/>
    </row>
    <row r="141" spans="1:117" s="63" customFormat="1" ht="18.9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148"/>
      <c r="J141" s="58"/>
      <c r="K141" s="58"/>
      <c r="L141" s="58"/>
      <c r="M141" s="58"/>
      <c r="N141" s="58"/>
      <c r="O141" s="58"/>
      <c r="P141" s="58"/>
      <c r="Q141" s="58"/>
      <c r="R141" s="14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DM141" s="64"/>
    </row>
    <row r="142" spans="1:117" s="63" customFormat="1" ht="18.9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148"/>
      <c r="J142" s="58"/>
      <c r="K142" s="58"/>
      <c r="L142" s="58"/>
      <c r="M142" s="58"/>
      <c r="N142" s="58"/>
      <c r="O142" s="58"/>
      <c r="P142" s="58"/>
      <c r="Q142" s="58"/>
      <c r="R142" s="14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DM142" s="64"/>
    </row>
    <row r="143" spans="1:117" s="63" customFormat="1" ht="18.9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148"/>
      <c r="J143" s="58"/>
      <c r="K143" s="58"/>
      <c r="L143" s="58"/>
      <c r="M143" s="58"/>
      <c r="N143" s="58"/>
      <c r="O143" s="58"/>
      <c r="P143" s="58"/>
      <c r="Q143" s="58"/>
      <c r="R143" s="14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DM143" s="64"/>
    </row>
    <row r="144" spans="1:117" s="63" customFormat="1" ht="18.9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148"/>
      <c r="J144" s="58"/>
      <c r="K144" s="58"/>
      <c r="L144" s="58"/>
      <c r="M144" s="58"/>
      <c r="N144" s="58"/>
      <c r="O144" s="58"/>
      <c r="P144" s="58"/>
      <c r="Q144" s="58"/>
      <c r="R144" s="14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DM144" s="64"/>
    </row>
    <row r="145" spans="1:117" s="63" customFormat="1" ht="18.9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148"/>
      <c r="J145" s="58"/>
      <c r="K145" s="58"/>
      <c r="L145" s="58"/>
      <c r="M145" s="58"/>
      <c r="N145" s="58"/>
      <c r="O145" s="58"/>
      <c r="P145" s="58"/>
      <c r="Q145" s="58"/>
      <c r="R145" s="14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DM145" s="64"/>
    </row>
    <row r="146" spans="1:117" s="63" customFormat="1" ht="18.9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148"/>
      <c r="J146" s="58"/>
      <c r="K146" s="58"/>
      <c r="L146" s="58"/>
      <c r="M146" s="58"/>
      <c r="N146" s="58"/>
      <c r="O146" s="58"/>
      <c r="P146" s="58"/>
      <c r="Q146" s="58"/>
      <c r="R146" s="14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DM146" s="64"/>
    </row>
    <row r="147" spans="1:117" s="63" customFormat="1" ht="18.9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148"/>
      <c r="J147" s="58"/>
      <c r="K147" s="58"/>
      <c r="L147" s="58"/>
      <c r="M147" s="58"/>
      <c r="N147" s="58"/>
      <c r="O147" s="58"/>
      <c r="P147" s="58"/>
      <c r="Q147" s="58"/>
      <c r="R147" s="14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DM147" s="64"/>
    </row>
    <row r="148" spans="1:117" s="63" customFormat="1" ht="18.9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148"/>
      <c r="J148" s="58"/>
      <c r="K148" s="58"/>
      <c r="L148" s="58"/>
      <c r="M148" s="58"/>
      <c r="N148" s="58"/>
      <c r="O148" s="58"/>
      <c r="P148" s="58"/>
      <c r="Q148" s="58"/>
      <c r="R148" s="14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DM148" s="64"/>
    </row>
    <row r="149" spans="1:117" s="63" customFormat="1" ht="18.9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148"/>
      <c r="J149" s="58"/>
      <c r="K149" s="58"/>
      <c r="L149" s="58"/>
      <c r="M149" s="58"/>
      <c r="N149" s="58"/>
      <c r="O149" s="58"/>
      <c r="P149" s="58"/>
      <c r="Q149" s="58"/>
      <c r="R149" s="14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DM149" s="64"/>
    </row>
    <row r="150" spans="1:117" s="63" customFormat="1" ht="18.9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148"/>
      <c r="J150" s="58"/>
      <c r="K150" s="58"/>
      <c r="L150" s="58"/>
      <c r="M150" s="58"/>
      <c r="N150" s="58"/>
      <c r="O150" s="58"/>
      <c r="P150" s="58"/>
      <c r="Q150" s="58"/>
      <c r="R150" s="14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DM150" s="64"/>
    </row>
    <row r="151" spans="1:117" s="63" customFormat="1" ht="18.9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148"/>
      <c r="J151" s="58"/>
      <c r="K151" s="58"/>
      <c r="L151" s="58"/>
      <c r="M151" s="58"/>
      <c r="N151" s="58"/>
      <c r="O151" s="58"/>
      <c r="P151" s="58"/>
      <c r="Q151" s="58"/>
      <c r="R151" s="14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DM151" s="64"/>
    </row>
    <row r="152" spans="1:117" s="63" customFormat="1" ht="18.9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148"/>
      <c r="J152" s="58"/>
      <c r="K152" s="58"/>
      <c r="L152" s="58"/>
      <c r="M152" s="58"/>
      <c r="N152" s="58"/>
      <c r="O152" s="58"/>
      <c r="P152" s="58"/>
      <c r="Q152" s="58"/>
      <c r="R152" s="14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DM152" s="64"/>
    </row>
    <row r="153" spans="1:117" s="63" customFormat="1" ht="18.9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148"/>
      <c r="J153" s="58"/>
      <c r="K153" s="58"/>
      <c r="L153" s="58"/>
      <c r="M153" s="58"/>
      <c r="N153" s="58"/>
      <c r="O153" s="58"/>
      <c r="P153" s="58"/>
      <c r="Q153" s="58"/>
      <c r="R153" s="14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DM153" s="64"/>
    </row>
    <row r="154" spans="1:117" s="63" customFormat="1" ht="18.9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148"/>
      <c r="J154" s="58"/>
      <c r="K154" s="58"/>
      <c r="L154" s="58"/>
      <c r="M154" s="58"/>
      <c r="N154" s="58"/>
      <c r="O154" s="58"/>
      <c r="P154" s="58"/>
      <c r="Q154" s="58"/>
      <c r="R154" s="14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DM154" s="64"/>
    </row>
    <row r="155" spans="1:117" s="63" customFormat="1" ht="18.9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148"/>
      <c r="J155" s="58"/>
      <c r="K155" s="58"/>
      <c r="L155" s="58"/>
      <c r="M155" s="58"/>
      <c r="N155" s="58"/>
      <c r="O155" s="58"/>
      <c r="P155" s="58"/>
      <c r="Q155" s="58"/>
      <c r="R155" s="14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DM155" s="64"/>
    </row>
    <row r="156" spans="1:117" s="63" customFormat="1" ht="18.9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148"/>
      <c r="J156" s="58"/>
      <c r="K156" s="58"/>
      <c r="L156" s="58"/>
      <c r="M156" s="58"/>
      <c r="N156" s="58"/>
      <c r="O156" s="58"/>
      <c r="P156" s="58"/>
      <c r="Q156" s="58"/>
      <c r="R156" s="14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DM156" s="64"/>
    </row>
    <row r="157" spans="1:117" s="63" customFormat="1" ht="18.9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148"/>
      <c r="J157" s="58"/>
      <c r="K157" s="58"/>
      <c r="L157" s="58"/>
      <c r="M157" s="58"/>
      <c r="N157" s="58"/>
      <c r="O157" s="58"/>
      <c r="P157" s="58"/>
      <c r="Q157" s="58"/>
      <c r="R157" s="14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DM157" s="64"/>
    </row>
    <row r="158" spans="1:117" s="63" customFormat="1" ht="18.9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148"/>
      <c r="J158" s="58"/>
      <c r="K158" s="58"/>
      <c r="L158" s="58"/>
      <c r="M158" s="58"/>
      <c r="N158" s="58"/>
      <c r="O158" s="58"/>
      <c r="P158" s="58"/>
      <c r="Q158" s="58"/>
      <c r="R158" s="14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DM158" s="64"/>
    </row>
    <row r="159" spans="1:117" s="63" customFormat="1" ht="18.9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148"/>
      <c r="J159" s="58"/>
      <c r="K159" s="58"/>
      <c r="L159" s="58"/>
      <c r="M159" s="58"/>
      <c r="N159" s="58"/>
      <c r="O159" s="58"/>
      <c r="P159" s="58"/>
      <c r="Q159" s="58"/>
      <c r="R159" s="14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DM159" s="64"/>
    </row>
    <row r="160" spans="1:117" s="63" customFormat="1" ht="18.9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148"/>
      <c r="J160" s="58"/>
      <c r="K160" s="58"/>
      <c r="L160" s="58"/>
      <c r="M160" s="58"/>
      <c r="N160" s="58"/>
      <c r="O160" s="58"/>
      <c r="P160" s="58"/>
      <c r="Q160" s="58"/>
      <c r="R160" s="14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DM160" s="64"/>
    </row>
    <row r="161" spans="1:117" s="63" customFormat="1" ht="18.9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148"/>
      <c r="J161" s="58"/>
      <c r="K161" s="58"/>
      <c r="L161" s="58"/>
      <c r="M161" s="58"/>
      <c r="N161" s="58"/>
      <c r="O161" s="58"/>
      <c r="P161" s="58"/>
      <c r="Q161" s="58"/>
      <c r="R161" s="14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DM161" s="64"/>
    </row>
    <row r="162" spans="1:117" s="63" customFormat="1" ht="18.9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148"/>
      <c r="J162" s="58"/>
      <c r="K162" s="58"/>
      <c r="L162" s="58"/>
      <c r="M162" s="58"/>
      <c r="N162" s="58"/>
      <c r="O162" s="58"/>
      <c r="P162" s="58"/>
      <c r="Q162" s="58"/>
      <c r="R162" s="14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DM162" s="64"/>
    </row>
    <row r="163" spans="1:117" s="63" customFormat="1" ht="18.9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148"/>
      <c r="J163" s="58"/>
      <c r="K163" s="58"/>
      <c r="L163" s="58"/>
      <c r="M163" s="58"/>
      <c r="N163" s="58"/>
      <c r="O163" s="58"/>
      <c r="P163" s="58"/>
      <c r="Q163" s="58"/>
      <c r="R163" s="14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DM163" s="64"/>
    </row>
    <row r="164" spans="1:117" s="63" customFormat="1" ht="18.9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148"/>
      <c r="J164" s="58"/>
      <c r="K164" s="58"/>
      <c r="L164" s="58"/>
      <c r="M164" s="58"/>
      <c r="N164" s="58"/>
      <c r="O164" s="58"/>
      <c r="P164" s="58"/>
      <c r="Q164" s="58"/>
      <c r="R164" s="14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DM164" s="64"/>
    </row>
    <row r="165" spans="1:117" s="63" customFormat="1" ht="18.9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148"/>
      <c r="J165" s="58"/>
      <c r="K165" s="58"/>
      <c r="L165" s="58"/>
      <c r="M165" s="58"/>
      <c r="N165" s="58"/>
      <c r="O165" s="58"/>
      <c r="P165" s="58"/>
      <c r="Q165" s="58"/>
      <c r="R165" s="14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DM165" s="64"/>
    </row>
    <row r="166" spans="1:117" s="63" customFormat="1" ht="18.9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148"/>
      <c r="J166" s="58"/>
      <c r="K166" s="58"/>
      <c r="L166" s="58"/>
      <c r="M166" s="58"/>
      <c r="N166" s="58"/>
      <c r="O166" s="58"/>
      <c r="P166" s="58"/>
      <c r="Q166" s="58"/>
      <c r="R166" s="14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DM166" s="64"/>
    </row>
    <row r="167" spans="1:117" s="63" customFormat="1" ht="18.9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148"/>
      <c r="J167" s="58"/>
      <c r="K167" s="58"/>
      <c r="L167" s="58"/>
      <c r="M167" s="58"/>
      <c r="N167" s="58"/>
      <c r="O167" s="58"/>
      <c r="P167" s="58"/>
      <c r="Q167" s="58"/>
      <c r="R167" s="14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DM167" s="64"/>
    </row>
    <row r="168" spans="1:117" s="63" customFormat="1" ht="18.9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148"/>
      <c r="J168" s="58"/>
      <c r="K168" s="58"/>
      <c r="L168" s="58"/>
      <c r="M168" s="58"/>
      <c r="N168" s="58"/>
      <c r="O168" s="58"/>
      <c r="P168" s="58"/>
      <c r="Q168" s="58"/>
      <c r="R168" s="14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DM168" s="64"/>
    </row>
    <row r="169" spans="1:117" s="63" customFormat="1" ht="18.9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148"/>
      <c r="J169" s="58"/>
      <c r="K169" s="58"/>
      <c r="L169" s="58"/>
      <c r="M169" s="58"/>
      <c r="N169" s="58"/>
      <c r="O169" s="58"/>
      <c r="P169" s="58"/>
      <c r="Q169" s="58"/>
      <c r="R169" s="14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DM169" s="64"/>
    </row>
    <row r="170" spans="1:117" s="63" customFormat="1" ht="18.9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148"/>
      <c r="J170" s="58"/>
      <c r="K170" s="58"/>
      <c r="L170" s="58"/>
      <c r="M170" s="58"/>
      <c r="N170" s="58"/>
      <c r="O170" s="58"/>
      <c r="P170" s="58"/>
      <c r="Q170" s="58"/>
      <c r="R170" s="14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DM170" s="64"/>
    </row>
    <row r="171" spans="1:117" s="63" customFormat="1" ht="18.9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148"/>
      <c r="J171" s="58"/>
      <c r="K171" s="58"/>
      <c r="L171" s="58"/>
      <c r="M171" s="58"/>
      <c r="N171" s="58"/>
      <c r="O171" s="58"/>
      <c r="P171" s="58"/>
      <c r="Q171" s="58"/>
      <c r="R171" s="14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DM171" s="64"/>
    </row>
    <row r="172" spans="1:117" s="63" customFormat="1" ht="18.9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148"/>
      <c r="J172" s="58"/>
      <c r="K172" s="58"/>
      <c r="L172" s="58"/>
      <c r="M172" s="58"/>
      <c r="N172" s="58"/>
      <c r="O172" s="58"/>
      <c r="P172" s="58"/>
      <c r="Q172" s="58"/>
      <c r="R172" s="14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DM172" s="64"/>
    </row>
    <row r="173" spans="1:117" s="63" customFormat="1" ht="18.9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148"/>
      <c r="J173" s="58"/>
      <c r="K173" s="58"/>
      <c r="L173" s="58"/>
      <c r="M173" s="58"/>
      <c r="N173" s="58"/>
      <c r="O173" s="58"/>
      <c r="P173" s="58"/>
      <c r="Q173" s="58"/>
      <c r="R173" s="14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DM173" s="64"/>
    </row>
    <row r="174" spans="1:117" s="63" customFormat="1" ht="18.9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148"/>
      <c r="J174" s="58"/>
      <c r="K174" s="58"/>
      <c r="L174" s="58"/>
      <c r="M174" s="58"/>
      <c r="N174" s="58"/>
      <c r="O174" s="58"/>
      <c r="P174" s="58"/>
      <c r="Q174" s="58"/>
      <c r="R174" s="14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DM174" s="64"/>
    </row>
    <row r="175" spans="1:117" s="63" customFormat="1" ht="18.9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148"/>
      <c r="J175" s="58"/>
      <c r="K175" s="58"/>
      <c r="L175" s="58"/>
      <c r="M175" s="58"/>
      <c r="N175" s="58"/>
      <c r="O175" s="58"/>
      <c r="P175" s="58"/>
      <c r="Q175" s="58"/>
      <c r="R175" s="14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DM175" s="64"/>
    </row>
    <row r="176" spans="1:117" s="63" customFormat="1" ht="18.9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148"/>
      <c r="J176" s="58"/>
      <c r="K176" s="58"/>
      <c r="L176" s="58"/>
      <c r="M176" s="58"/>
      <c r="N176" s="58"/>
      <c r="O176" s="58"/>
      <c r="P176" s="58"/>
      <c r="Q176" s="58"/>
      <c r="R176" s="14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DM176" s="64"/>
    </row>
    <row r="177" spans="1:117" s="63" customFormat="1" ht="18.9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148"/>
      <c r="J177" s="58"/>
      <c r="K177" s="58"/>
      <c r="L177" s="58"/>
      <c r="M177" s="58"/>
      <c r="N177" s="58"/>
      <c r="O177" s="58"/>
      <c r="P177" s="58"/>
      <c r="Q177" s="58"/>
      <c r="R177" s="14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DM177" s="64"/>
    </row>
    <row r="178" spans="1:117" s="63" customFormat="1" ht="18.9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148"/>
      <c r="J178" s="58"/>
      <c r="K178" s="58"/>
      <c r="L178" s="58"/>
      <c r="M178" s="58"/>
      <c r="N178" s="58"/>
      <c r="O178" s="58"/>
      <c r="P178" s="58"/>
      <c r="Q178" s="58"/>
      <c r="R178" s="14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DM178" s="64"/>
    </row>
    <row r="179" spans="1:117" s="63" customFormat="1" ht="18.9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148"/>
      <c r="J179" s="58"/>
      <c r="K179" s="58"/>
      <c r="L179" s="58"/>
      <c r="M179" s="58"/>
      <c r="N179" s="58"/>
      <c r="O179" s="58"/>
      <c r="P179" s="58"/>
      <c r="Q179" s="58"/>
      <c r="R179" s="14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DM179" s="64"/>
    </row>
    <row r="180" spans="1:117" s="63" customFormat="1" ht="18.9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148"/>
      <c r="J180" s="58"/>
      <c r="K180" s="58"/>
      <c r="L180" s="58"/>
      <c r="M180" s="58"/>
      <c r="N180" s="58"/>
      <c r="O180" s="58"/>
      <c r="P180" s="58"/>
      <c r="Q180" s="58"/>
      <c r="R180" s="14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DM180" s="64"/>
    </row>
    <row r="181" spans="1:117" s="63" customFormat="1" ht="18.9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148"/>
      <c r="J181" s="58"/>
      <c r="K181" s="58"/>
      <c r="L181" s="58"/>
      <c r="M181" s="58"/>
      <c r="N181" s="58"/>
      <c r="O181" s="58"/>
      <c r="P181" s="58"/>
      <c r="Q181" s="58"/>
      <c r="R181" s="14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DM181" s="64"/>
    </row>
    <row r="182" spans="1:117" s="63" customFormat="1" ht="18.9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148"/>
      <c r="J182" s="58"/>
      <c r="K182" s="58"/>
      <c r="L182" s="58"/>
      <c r="M182" s="58"/>
      <c r="N182" s="58"/>
      <c r="O182" s="58"/>
      <c r="P182" s="58"/>
      <c r="Q182" s="58"/>
      <c r="R182" s="14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DM182" s="64"/>
    </row>
    <row r="183" spans="1:117" s="63" customFormat="1" ht="18.9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148"/>
      <c r="J183" s="58"/>
      <c r="K183" s="58"/>
      <c r="L183" s="58"/>
      <c r="M183" s="58"/>
      <c r="N183" s="58"/>
      <c r="O183" s="58"/>
      <c r="P183" s="58"/>
      <c r="Q183" s="58"/>
      <c r="R183" s="14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DM183" s="64"/>
    </row>
    <row r="184" spans="1:117" s="63" customFormat="1" ht="18.9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148"/>
      <c r="J184" s="58"/>
      <c r="K184" s="58"/>
      <c r="L184" s="58"/>
      <c r="M184" s="58"/>
      <c r="N184" s="58"/>
      <c r="O184" s="58"/>
      <c r="P184" s="58"/>
      <c r="Q184" s="58"/>
      <c r="R184" s="14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DM184" s="64"/>
    </row>
    <row r="185" spans="1:117" s="63" customFormat="1" ht="18.9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148"/>
      <c r="J185" s="58"/>
      <c r="K185" s="58"/>
      <c r="L185" s="58"/>
      <c r="M185" s="58"/>
      <c r="N185" s="58"/>
      <c r="O185" s="58"/>
      <c r="P185" s="58"/>
      <c r="Q185" s="58"/>
      <c r="R185" s="14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DM185" s="64"/>
    </row>
    <row r="186" spans="1:117" s="63" customFormat="1" ht="18.9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148"/>
      <c r="J186" s="58"/>
      <c r="K186" s="58"/>
      <c r="L186" s="58"/>
      <c r="M186" s="58"/>
      <c r="N186" s="58"/>
      <c r="O186" s="58"/>
      <c r="P186" s="58"/>
      <c r="Q186" s="58"/>
      <c r="R186" s="14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DM186" s="64"/>
    </row>
    <row r="187" spans="1:117" s="63" customFormat="1" ht="18.9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148"/>
      <c r="J187" s="58"/>
      <c r="K187" s="58"/>
      <c r="L187" s="58"/>
      <c r="M187" s="58"/>
      <c r="N187" s="58"/>
      <c r="O187" s="58"/>
      <c r="P187" s="58"/>
      <c r="Q187" s="58"/>
      <c r="R187" s="14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DM187" s="64"/>
    </row>
    <row r="188" spans="1:117" s="63" customFormat="1" ht="18.9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148"/>
      <c r="J188" s="58"/>
      <c r="K188" s="58"/>
      <c r="L188" s="58"/>
      <c r="M188" s="58"/>
      <c r="N188" s="58"/>
      <c r="O188" s="58"/>
      <c r="P188" s="58"/>
      <c r="Q188" s="58"/>
      <c r="R188" s="14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DM188" s="64"/>
    </row>
    <row r="189" spans="1:117" s="63" customFormat="1" ht="18.9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148"/>
      <c r="J189" s="58"/>
      <c r="K189" s="58"/>
      <c r="L189" s="58"/>
      <c r="M189" s="58"/>
      <c r="N189" s="58"/>
      <c r="O189" s="58"/>
      <c r="P189" s="58"/>
      <c r="Q189" s="58"/>
      <c r="R189" s="14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DM189" s="64"/>
    </row>
    <row r="190" spans="1:117" s="63" customFormat="1" ht="18.95" customHeight="1" x14ac:dyDescent="0.3">
      <c r="A190" s="60"/>
      <c r="B190" s="60"/>
      <c r="C190" s="61"/>
      <c r="D190" s="62"/>
      <c r="E190" s="62"/>
      <c r="F190" s="62"/>
      <c r="G190" s="61"/>
      <c r="I190" s="149"/>
      <c r="J190" s="60"/>
      <c r="K190" s="60"/>
      <c r="L190" s="61"/>
      <c r="M190" s="62"/>
      <c r="N190" s="62"/>
      <c r="O190" s="62"/>
      <c r="P190" s="61"/>
      <c r="R190" s="149"/>
      <c r="S190" s="60"/>
      <c r="T190" s="60"/>
      <c r="U190" s="61"/>
      <c r="V190" s="62"/>
      <c r="W190" s="62"/>
      <c r="X190" s="62"/>
      <c r="Y190" s="61"/>
      <c r="DM190" s="64"/>
    </row>
    <row r="191" spans="1:117" s="63" customFormat="1" ht="18.95" customHeight="1" x14ac:dyDescent="0.3">
      <c r="A191" s="60"/>
      <c r="B191" s="60"/>
      <c r="C191" s="61"/>
      <c r="D191" s="62"/>
      <c r="E191" s="62"/>
      <c r="F191" s="62"/>
      <c r="G191" s="61"/>
      <c r="I191" s="149"/>
      <c r="J191" s="60"/>
      <c r="K191" s="60"/>
      <c r="L191" s="61"/>
      <c r="M191" s="62"/>
      <c r="N191" s="62"/>
      <c r="O191" s="62"/>
      <c r="P191" s="61"/>
      <c r="R191" s="149"/>
      <c r="S191" s="60"/>
      <c r="T191" s="60"/>
      <c r="U191" s="61"/>
      <c r="V191" s="62"/>
      <c r="W191" s="62"/>
      <c r="X191" s="62"/>
      <c r="Y191" s="61"/>
      <c r="DM191" s="64"/>
    </row>
    <row r="192" spans="1:117" s="63" customFormat="1" ht="18.95" customHeight="1" x14ac:dyDescent="0.3">
      <c r="A192" s="60"/>
      <c r="B192" s="60"/>
      <c r="C192" s="61"/>
      <c r="D192" s="62"/>
      <c r="E192" s="62"/>
      <c r="F192" s="62"/>
      <c r="G192" s="61"/>
      <c r="I192" s="149"/>
      <c r="J192" s="60"/>
      <c r="K192" s="60"/>
      <c r="L192" s="61"/>
      <c r="M192" s="62"/>
      <c r="N192" s="62"/>
      <c r="O192" s="62"/>
      <c r="P192" s="61"/>
      <c r="R192" s="149"/>
      <c r="S192" s="60"/>
      <c r="T192" s="60"/>
      <c r="U192" s="61"/>
      <c r="V192" s="62"/>
      <c r="W192" s="62"/>
      <c r="X192" s="62"/>
      <c r="Y192" s="61"/>
      <c r="DM192" s="64"/>
    </row>
    <row r="193" spans="1:117" s="63" customFormat="1" ht="18.95" customHeight="1" x14ac:dyDescent="0.3">
      <c r="A193" s="60"/>
      <c r="B193" s="60"/>
      <c r="C193" s="61"/>
      <c r="D193" s="62"/>
      <c r="E193" s="62"/>
      <c r="F193" s="62"/>
      <c r="G193" s="61"/>
      <c r="I193" s="149"/>
      <c r="J193" s="60"/>
      <c r="K193" s="60"/>
      <c r="L193" s="61"/>
      <c r="M193" s="62"/>
      <c r="N193" s="62"/>
      <c r="O193" s="62"/>
      <c r="P193" s="61"/>
      <c r="R193" s="149"/>
      <c r="S193" s="60"/>
      <c r="T193" s="60"/>
      <c r="U193" s="61"/>
      <c r="V193" s="62"/>
      <c r="W193" s="62"/>
      <c r="X193" s="62"/>
      <c r="Y193" s="61"/>
      <c r="DM193" s="64"/>
    </row>
    <row r="194" spans="1:117" s="63" customFormat="1" ht="18.95" customHeight="1" x14ac:dyDescent="0.3">
      <c r="A194" s="60"/>
      <c r="B194" s="60"/>
      <c r="C194" s="61"/>
      <c r="D194" s="62"/>
      <c r="E194" s="62"/>
      <c r="F194" s="62"/>
      <c r="G194" s="61"/>
      <c r="I194" s="149"/>
      <c r="J194" s="60"/>
      <c r="K194" s="60"/>
      <c r="L194" s="61"/>
      <c r="M194" s="62"/>
      <c r="N194" s="62"/>
      <c r="O194" s="62"/>
      <c r="P194" s="61"/>
      <c r="R194" s="149"/>
      <c r="S194" s="60"/>
      <c r="T194" s="60"/>
      <c r="U194" s="61"/>
      <c r="V194" s="62"/>
      <c r="W194" s="62"/>
      <c r="X194" s="62"/>
      <c r="Y194" s="61"/>
      <c r="DM194" s="64"/>
    </row>
    <row r="195" spans="1:117" s="63" customFormat="1" ht="18.95" customHeight="1" x14ac:dyDescent="0.3">
      <c r="A195" s="60"/>
      <c r="B195" s="60"/>
      <c r="C195" s="61"/>
      <c r="D195" s="62"/>
      <c r="E195" s="62"/>
      <c r="F195" s="62"/>
      <c r="G195" s="61"/>
      <c r="I195" s="149"/>
      <c r="J195" s="60"/>
      <c r="K195" s="60"/>
      <c r="L195" s="61"/>
      <c r="M195" s="62"/>
      <c r="N195" s="62"/>
      <c r="O195" s="62"/>
      <c r="P195" s="61"/>
      <c r="R195" s="149"/>
      <c r="S195" s="60"/>
      <c r="T195" s="60"/>
      <c r="U195" s="61"/>
      <c r="V195" s="62"/>
      <c r="W195" s="62"/>
      <c r="X195" s="62"/>
      <c r="Y195" s="61"/>
      <c r="DM195" s="64"/>
    </row>
    <row r="196" spans="1:117" s="63" customFormat="1" ht="18.95" customHeight="1" x14ac:dyDescent="0.3">
      <c r="A196" s="60"/>
      <c r="B196" s="60"/>
      <c r="C196" s="61"/>
      <c r="D196" s="62"/>
      <c r="E196" s="62"/>
      <c r="F196" s="62"/>
      <c r="G196" s="61"/>
      <c r="I196" s="149"/>
      <c r="J196" s="60"/>
      <c r="K196" s="60"/>
      <c r="L196" s="61"/>
      <c r="M196" s="62"/>
      <c r="N196" s="62"/>
      <c r="O196" s="62"/>
      <c r="P196" s="61"/>
      <c r="R196" s="149"/>
      <c r="S196" s="60"/>
      <c r="T196" s="60"/>
      <c r="U196" s="61"/>
      <c r="V196" s="62"/>
      <c r="W196" s="62"/>
      <c r="X196" s="62"/>
      <c r="Y196" s="61"/>
      <c r="DM196" s="64"/>
    </row>
    <row r="197" spans="1:117" s="63" customFormat="1" ht="18.95" customHeight="1" x14ac:dyDescent="0.3">
      <c r="A197" s="60"/>
      <c r="B197" s="60"/>
      <c r="C197" s="61"/>
      <c r="D197" s="62"/>
      <c r="E197" s="62"/>
      <c r="F197" s="62"/>
      <c r="G197" s="61"/>
      <c r="I197" s="149"/>
      <c r="J197" s="60"/>
      <c r="K197" s="60"/>
      <c r="L197" s="61"/>
      <c r="M197" s="62"/>
      <c r="N197" s="62"/>
      <c r="O197" s="62"/>
      <c r="P197" s="61"/>
      <c r="R197" s="149"/>
      <c r="S197" s="60"/>
      <c r="T197" s="60"/>
      <c r="U197" s="61"/>
      <c r="V197" s="62"/>
      <c r="W197" s="62"/>
      <c r="X197" s="62"/>
      <c r="Y197" s="61"/>
      <c r="DM197" s="64"/>
    </row>
    <row r="198" spans="1:117" s="63" customFormat="1" ht="18.95" customHeight="1" x14ac:dyDescent="0.3">
      <c r="A198" s="60"/>
      <c r="B198" s="60"/>
      <c r="C198" s="61"/>
      <c r="D198" s="62"/>
      <c r="E198" s="62"/>
      <c r="F198" s="62"/>
      <c r="G198" s="61"/>
      <c r="I198" s="149"/>
      <c r="J198" s="60"/>
      <c r="K198" s="60"/>
      <c r="L198" s="61"/>
      <c r="M198" s="62"/>
      <c r="N198" s="62"/>
      <c r="O198" s="62"/>
      <c r="P198" s="61"/>
      <c r="R198" s="149"/>
      <c r="S198" s="60"/>
      <c r="T198" s="60"/>
      <c r="U198" s="61"/>
      <c r="V198" s="62"/>
      <c r="W198" s="62"/>
      <c r="X198" s="62"/>
      <c r="Y198" s="61"/>
      <c r="DM198" s="64"/>
    </row>
    <row r="199" spans="1:117" s="63" customFormat="1" ht="18.95" customHeight="1" x14ac:dyDescent="0.3">
      <c r="A199" s="60"/>
      <c r="B199" s="60"/>
      <c r="C199" s="61"/>
      <c r="D199" s="62"/>
      <c r="E199" s="62"/>
      <c r="F199" s="62"/>
      <c r="G199" s="61"/>
      <c r="I199" s="149"/>
      <c r="J199" s="60"/>
      <c r="K199" s="60"/>
      <c r="L199" s="61"/>
      <c r="M199" s="62"/>
      <c r="N199" s="62"/>
      <c r="O199" s="62"/>
      <c r="P199" s="61"/>
      <c r="R199" s="149"/>
      <c r="S199" s="60"/>
      <c r="T199" s="60"/>
      <c r="U199" s="61"/>
      <c r="V199" s="62"/>
      <c r="W199" s="62"/>
      <c r="X199" s="62"/>
      <c r="Y199" s="61"/>
      <c r="DM199" s="64"/>
    </row>
    <row r="200" spans="1:117" s="63" customFormat="1" ht="18.95" customHeight="1" x14ac:dyDescent="0.3">
      <c r="A200" s="60"/>
      <c r="B200" s="60"/>
      <c r="C200" s="61"/>
      <c r="D200" s="62"/>
      <c r="E200" s="62"/>
      <c r="F200" s="62"/>
      <c r="G200" s="61"/>
      <c r="I200" s="149"/>
      <c r="J200" s="60"/>
      <c r="K200" s="60"/>
      <c r="L200" s="61"/>
      <c r="M200" s="62"/>
      <c r="N200" s="62"/>
      <c r="O200" s="62"/>
      <c r="P200" s="61"/>
      <c r="R200" s="149"/>
      <c r="S200" s="60"/>
      <c r="T200" s="60"/>
      <c r="U200" s="61"/>
      <c r="V200" s="62"/>
      <c r="W200" s="62"/>
      <c r="X200" s="62"/>
      <c r="Y200" s="61"/>
      <c r="DM200" s="64"/>
    </row>
    <row r="201" spans="1:117" s="63" customFormat="1" ht="18.95" customHeight="1" x14ac:dyDescent="0.3">
      <c r="A201" s="60"/>
      <c r="B201" s="60"/>
      <c r="C201" s="61"/>
      <c r="D201" s="62"/>
      <c r="E201" s="62"/>
      <c r="F201" s="62"/>
      <c r="G201" s="61"/>
      <c r="I201" s="149"/>
      <c r="J201" s="60"/>
      <c r="K201" s="60"/>
      <c r="L201" s="61"/>
      <c r="M201" s="62"/>
      <c r="N201" s="62"/>
      <c r="O201" s="62"/>
      <c r="P201" s="61"/>
      <c r="R201" s="149"/>
      <c r="S201" s="60"/>
      <c r="T201" s="60"/>
      <c r="U201" s="61"/>
      <c r="V201" s="62"/>
      <c r="W201" s="62"/>
      <c r="X201" s="62"/>
      <c r="Y201" s="61"/>
      <c r="DM201" s="64"/>
    </row>
    <row r="202" spans="1:117" s="63" customFormat="1" ht="18.95" customHeight="1" x14ac:dyDescent="0.3">
      <c r="A202" s="60"/>
      <c r="B202" s="60"/>
      <c r="C202" s="61"/>
      <c r="D202" s="62"/>
      <c r="E202" s="62"/>
      <c r="F202" s="62"/>
      <c r="G202" s="61"/>
      <c r="I202" s="149"/>
      <c r="J202" s="60"/>
      <c r="K202" s="60"/>
      <c r="L202" s="61"/>
      <c r="M202" s="62"/>
      <c r="N202" s="62"/>
      <c r="O202" s="62"/>
      <c r="P202" s="61"/>
      <c r="R202" s="149"/>
      <c r="S202" s="60"/>
      <c r="T202" s="60"/>
      <c r="U202" s="61"/>
      <c r="V202" s="62"/>
      <c r="W202" s="62"/>
      <c r="X202" s="62"/>
      <c r="Y202" s="61"/>
      <c r="DM202" s="64"/>
    </row>
    <row r="203" spans="1:117" s="63" customFormat="1" ht="18.95" customHeight="1" x14ac:dyDescent="0.3">
      <c r="A203" s="60"/>
      <c r="B203" s="60"/>
      <c r="C203" s="61"/>
      <c r="D203" s="62"/>
      <c r="E203" s="62"/>
      <c r="F203" s="62"/>
      <c r="G203" s="61"/>
      <c r="I203" s="149"/>
      <c r="J203" s="60"/>
      <c r="K203" s="60"/>
      <c r="L203" s="61"/>
      <c r="M203" s="62"/>
      <c r="N203" s="62"/>
      <c r="O203" s="62"/>
      <c r="P203" s="61"/>
      <c r="R203" s="149"/>
      <c r="S203" s="60"/>
      <c r="T203" s="60"/>
      <c r="U203" s="61"/>
      <c r="V203" s="62"/>
      <c r="W203" s="62"/>
      <c r="X203" s="62"/>
      <c r="Y203" s="61"/>
      <c r="DM203" s="64"/>
    </row>
    <row r="204" spans="1:117" s="63" customFormat="1" ht="18.95" customHeight="1" x14ac:dyDescent="0.3">
      <c r="A204" s="60"/>
      <c r="B204" s="60"/>
      <c r="C204" s="61"/>
      <c r="D204" s="62"/>
      <c r="E204" s="62"/>
      <c r="F204" s="62"/>
      <c r="G204" s="61"/>
      <c r="I204" s="149"/>
      <c r="J204" s="60"/>
      <c r="K204" s="60"/>
      <c r="L204" s="61"/>
      <c r="M204" s="62"/>
      <c r="N204" s="62"/>
      <c r="O204" s="62"/>
      <c r="P204" s="61"/>
      <c r="R204" s="149"/>
      <c r="S204" s="60"/>
      <c r="T204" s="60"/>
      <c r="U204" s="61"/>
      <c r="V204" s="62"/>
      <c r="W204" s="62"/>
      <c r="X204" s="62"/>
      <c r="Y204" s="61"/>
      <c r="DM204" s="64"/>
    </row>
    <row r="205" spans="1:117" s="63" customFormat="1" ht="18.95" customHeight="1" x14ac:dyDescent="0.3">
      <c r="A205" s="60"/>
      <c r="B205" s="60"/>
      <c r="C205" s="61"/>
      <c r="D205" s="62"/>
      <c r="E205" s="62"/>
      <c r="F205" s="62"/>
      <c r="G205" s="61"/>
      <c r="I205" s="149"/>
      <c r="J205" s="60"/>
      <c r="K205" s="60"/>
      <c r="L205" s="61"/>
      <c r="M205" s="62"/>
      <c r="N205" s="62"/>
      <c r="O205" s="62"/>
      <c r="P205" s="61"/>
      <c r="R205" s="149"/>
      <c r="S205" s="60"/>
      <c r="T205" s="60"/>
      <c r="U205" s="61"/>
      <c r="V205" s="62"/>
      <c r="W205" s="62"/>
      <c r="X205" s="62"/>
      <c r="Y205" s="61"/>
      <c r="DM205" s="64"/>
    </row>
    <row r="206" spans="1:117" s="63" customFormat="1" ht="18.95" customHeight="1" x14ac:dyDescent="0.3">
      <c r="A206" s="60"/>
      <c r="B206" s="60"/>
      <c r="C206" s="61"/>
      <c r="D206" s="62"/>
      <c r="E206" s="62"/>
      <c r="F206" s="62"/>
      <c r="G206" s="61"/>
      <c r="I206" s="149"/>
      <c r="J206" s="60"/>
      <c r="K206" s="60"/>
      <c r="L206" s="61"/>
      <c r="M206" s="62"/>
      <c r="N206" s="62"/>
      <c r="O206" s="62"/>
      <c r="P206" s="61"/>
      <c r="R206" s="149"/>
      <c r="S206" s="60"/>
      <c r="T206" s="60"/>
      <c r="U206" s="61"/>
      <c r="V206" s="62"/>
      <c r="W206" s="62"/>
      <c r="X206" s="62"/>
      <c r="Y206" s="61"/>
      <c r="DM206" s="64"/>
    </row>
    <row r="207" spans="1:117" s="63" customFormat="1" ht="18.95" customHeight="1" x14ac:dyDescent="0.3">
      <c r="A207" s="60"/>
      <c r="B207" s="60"/>
      <c r="C207" s="61"/>
      <c r="D207" s="62"/>
      <c r="E207" s="62"/>
      <c r="F207" s="62"/>
      <c r="G207" s="61"/>
      <c r="I207" s="149"/>
      <c r="J207" s="60"/>
      <c r="K207" s="60"/>
      <c r="L207" s="61"/>
      <c r="M207" s="62"/>
      <c r="N207" s="62"/>
      <c r="O207" s="62"/>
      <c r="P207" s="61"/>
      <c r="R207" s="149"/>
      <c r="S207" s="60"/>
      <c r="T207" s="60"/>
      <c r="U207" s="61"/>
      <c r="V207" s="62"/>
      <c r="W207" s="62"/>
      <c r="X207" s="62"/>
      <c r="Y207" s="61"/>
      <c r="DM207" s="6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6674-069E-4C03-A5B4-01F6E9098DC6}">
  <sheetPr>
    <tabColor rgb="FF00B0F0"/>
  </sheetPr>
  <dimension ref="A1:CL96"/>
  <sheetViews>
    <sheetView topLeftCell="M1" zoomScale="115" zoomScaleNormal="115" workbookViewId="0">
      <selection activeCell="AM79" sqref="AM79"/>
    </sheetView>
  </sheetViews>
  <sheetFormatPr defaultRowHeight="15.75" x14ac:dyDescent="0.25"/>
  <cols>
    <col min="1" max="1" width="3.85546875" style="35" bestFit="1" customWidth="1"/>
    <col min="2" max="2" width="11.42578125" style="35" customWidth="1"/>
    <col min="3" max="3" width="14.85546875" style="35" bestFit="1" customWidth="1"/>
    <col min="4" max="4" width="12.42578125" style="51" customWidth="1"/>
    <col min="5" max="5" width="8.7109375" style="34" customWidth="1"/>
    <col min="6" max="6" width="7.7109375" style="34" bestFit="1" customWidth="1"/>
    <col min="7" max="9" width="9.140625" style="34"/>
    <col min="10" max="10" width="7.7109375" style="34" bestFit="1" customWidth="1"/>
    <col min="11" max="13" width="9.140625" style="34"/>
    <col min="14" max="14" width="7.7109375" style="34" bestFit="1" customWidth="1"/>
    <col min="15" max="17" width="9.140625" style="34"/>
    <col min="18" max="18" width="7.7109375" style="34" bestFit="1" customWidth="1"/>
    <col min="19" max="21" width="9.140625" style="34"/>
    <col min="22" max="22" width="5.7109375" style="144" customWidth="1"/>
    <col min="23" max="23" width="3.85546875" style="34" bestFit="1" customWidth="1"/>
    <col min="24" max="24" width="11.42578125" style="34" bestFit="1" customWidth="1"/>
    <col min="25" max="25" width="14.85546875" style="34" bestFit="1" customWidth="1"/>
    <col min="26" max="26" width="13" style="34" customWidth="1"/>
    <col min="27" max="27" width="9.28515625" style="34" customWidth="1"/>
    <col min="28" max="28" width="7.7109375" style="34" bestFit="1" customWidth="1"/>
    <col min="29" max="31" width="9.140625" style="34"/>
    <col min="32" max="32" width="7.7109375" style="34" bestFit="1" customWidth="1"/>
    <col min="33" max="35" width="9.140625" style="34"/>
    <col min="36" max="36" width="7.7109375" style="34" bestFit="1" customWidth="1"/>
    <col min="37" max="39" width="9.140625" style="34"/>
    <col min="40" max="40" width="7.7109375" style="34" bestFit="1" customWidth="1"/>
    <col min="41" max="16384" width="9.140625" style="34"/>
  </cols>
  <sheetData>
    <row r="1" spans="1:90" s="1" customFormat="1" ht="18.95" customHeight="1" x14ac:dyDescent="0.25">
      <c r="A1" s="52"/>
      <c r="B1" s="53"/>
      <c r="C1" s="53"/>
      <c r="D1" s="53"/>
      <c r="E1" s="53"/>
      <c r="F1" s="54"/>
      <c r="G1" s="55"/>
      <c r="I1" s="52"/>
      <c r="J1" s="52"/>
      <c r="K1" s="53"/>
      <c r="L1" s="53"/>
      <c r="M1" s="53"/>
      <c r="N1" s="53"/>
      <c r="O1" s="54"/>
      <c r="P1" s="55"/>
      <c r="R1" s="52"/>
      <c r="S1" s="52"/>
      <c r="T1" s="135"/>
      <c r="U1" s="134" t="s">
        <v>21</v>
      </c>
      <c r="V1" s="139"/>
      <c r="W1" s="53"/>
      <c r="X1" s="55"/>
      <c r="Y1" s="55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135"/>
      <c r="AQ1" s="134" t="s">
        <v>20</v>
      </c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</row>
    <row r="2" spans="1:90" s="1" customFormat="1" ht="18.95" customHeight="1" x14ac:dyDescent="0.25">
      <c r="A2" s="52"/>
      <c r="B2" s="53"/>
      <c r="C2" s="53"/>
      <c r="D2" s="53"/>
      <c r="E2" s="53"/>
      <c r="F2" s="54"/>
      <c r="G2" s="55"/>
      <c r="I2" s="52"/>
      <c r="J2" s="52"/>
      <c r="K2" s="53"/>
      <c r="L2" s="53"/>
      <c r="M2" s="53"/>
      <c r="N2" s="53"/>
      <c r="O2" s="54"/>
      <c r="P2" s="55"/>
      <c r="R2" s="52"/>
      <c r="S2" s="52"/>
      <c r="T2" s="55"/>
      <c r="U2" s="136" t="s">
        <v>0</v>
      </c>
      <c r="V2" s="139"/>
      <c r="W2" s="53"/>
      <c r="X2" s="55"/>
      <c r="Y2" s="55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6"/>
      <c r="AQ2" s="136" t="str">
        <f>$U$2</f>
        <v>_3eA</v>
      </c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</row>
    <row r="3" spans="1:90" s="37" customFormat="1" ht="5.0999999999999996" customHeight="1" x14ac:dyDescent="0.25">
      <c r="V3" s="140"/>
    </row>
    <row r="4" spans="1:90" s="37" customFormat="1" ht="15" x14ac:dyDescent="0.25">
      <c r="A4" s="36"/>
      <c r="B4" s="36"/>
      <c r="C4" s="36"/>
      <c r="G4" s="38">
        <f>AVERAGE(G7:G31)</f>
        <v>8.3000000000000007</v>
      </c>
      <c r="K4" s="38">
        <f>AVERAGE(K7:K31)</f>
        <v>9.5875000000000004</v>
      </c>
      <c r="O4" s="38">
        <f>AVERAGE(O7:O31)</f>
        <v>7.4874999999999998</v>
      </c>
      <c r="S4" s="38">
        <f>AVERAGE(S7:S31)</f>
        <v>7.911999999999999</v>
      </c>
      <c r="V4" s="140"/>
      <c r="W4" s="36"/>
      <c r="X4" s="36"/>
      <c r="Y4" s="36"/>
      <c r="AC4" s="38">
        <f>AVERAGE(AC7:AC31)</f>
        <v>8.7965</v>
      </c>
      <c r="AG4" s="38">
        <f>AVERAGE(AG7:AG31)</f>
        <v>10.294</v>
      </c>
      <c r="AK4" s="38">
        <f>AVERAGE(AK7:AK31)</f>
        <v>8.5969999999999995</v>
      </c>
      <c r="AO4" s="38">
        <f>AVERAGE(AO7:AO31)</f>
        <v>9.1074999999999982</v>
      </c>
    </row>
    <row r="5" spans="1:90" s="39" customFormat="1" ht="18.95" customHeight="1" x14ac:dyDescent="0.25">
      <c r="A5" s="209" t="s">
        <v>10</v>
      </c>
      <c r="B5" s="210" t="s">
        <v>7</v>
      </c>
      <c r="C5" s="210" t="s">
        <v>13</v>
      </c>
      <c r="D5" s="210" t="s">
        <v>165</v>
      </c>
      <c r="E5" s="209" t="s">
        <v>14</v>
      </c>
      <c r="F5" s="209"/>
      <c r="G5" s="209"/>
      <c r="H5" s="209"/>
      <c r="I5" s="209" t="s">
        <v>15</v>
      </c>
      <c r="J5" s="209"/>
      <c r="K5" s="209"/>
      <c r="L5" s="209"/>
      <c r="M5" s="209" t="s">
        <v>16</v>
      </c>
      <c r="N5" s="209"/>
      <c r="O5" s="209"/>
      <c r="P5" s="209"/>
      <c r="Q5" s="209" t="s">
        <v>17</v>
      </c>
      <c r="R5" s="209"/>
      <c r="S5" s="209"/>
      <c r="T5" s="209"/>
      <c r="U5" s="204"/>
      <c r="V5" s="141"/>
      <c r="W5" s="209" t="s">
        <v>10</v>
      </c>
      <c r="X5" s="210" t="s">
        <v>7</v>
      </c>
      <c r="Y5" s="210" t="s">
        <v>13</v>
      </c>
      <c r="Z5" s="210" t="s">
        <v>165</v>
      </c>
      <c r="AA5" s="209" t="s">
        <v>14</v>
      </c>
      <c r="AB5" s="209"/>
      <c r="AC5" s="209"/>
      <c r="AD5" s="209"/>
      <c r="AE5" s="209" t="s">
        <v>15</v>
      </c>
      <c r="AF5" s="209"/>
      <c r="AG5" s="209"/>
      <c r="AH5" s="209"/>
      <c r="AI5" s="209" t="s">
        <v>16</v>
      </c>
      <c r="AJ5" s="209"/>
      <c r="AK5" s="209"/>
      <c r="AL5" s="209"/>
      <c r="AM5" s="209" t="s">
        <v>17</v>
      </c>
      <c r="AN5" s="209"/>
      <c r="AO5" s="209"/>
      <c r="AP5" s="209"/>
      <c r="AQ5" s="204"/>
    </row>
    <row r="6" spans="1:90" s="25" customFormat="1" ht="18.95" customHeight="1" x14ac:dyDescent="0.25">
      <c r="A6" s="209"/>
      <c r="B6" s="210"/>
      <c r="C6" s="210"/>
      <c r="D6" s="210"/>
      <c r="E6" s="198" t="s">
        <v>117</v>
      </c>
      <c r="F6" s="199" t="s">
        <v>118</v>
      </c>
      <c r="G6" s="97" t="s">
        <v>18</v>
      </c>
      <c r="H6" s="199" t="s">
        <v>19</v>
      </c>
      <c r="I6" s="198" t="str">
        <f>$E$6</f>
        <v>Av Homew</v>
      </c>
      <c r="J6" s="199" t="str">
        <f>$F$6</f>
        <v>Comp</v>
      </c>
      <c r="K6" s="97" t="str">
        <f>$G$6</f>
        <v>Av D</v>
      </c>
      <c r="L6" s="199" t="str">
        <f>$H$6</f>
        <v>Rank D</v>
      </c>
      <c r="M6" s="198" t="str">
        <f>$E$6</f>
        <v>Av Homew</v>
      </c>
      <c r="N6" s="199" t="str">
        <f>$F$6</f>
        <v>Comp</v>
      </c>
      <c r="O6" s="97" t="str">
        <f>$G$6</f>
        <v>Av D</v>
      </c>
      <c r="P6" s="199" t="str">
        <f>$H$6</f>
        <v>Rank D</v>
      </c>
      <c r="Q6" s="198" t="str">
        <f>$E$6</f>
        <v>Av Homew</v>
      </c>
      <c r="R6" s="199" t="str">
        <f>$F$6</f>
        <v>Comp</v>
      </c>
      <c r="S6" s="97" t="str">
        <f>$G$6</f>
        <v>Av D</v>
      </c>
      <c r="T6" s="199" t="str">
        <f>$H$6</f>
        <v>Rank D</v>
      </c>
      <c r="U6" s="199" t="s">
        <v>22</v>
      </c>
      <c r="V6" s="142"/>
      <c r="W6" s="209"/>
      <c r="X6" s="210"/>
      <c r="Y6" s="210"/>
      <c r="Z6" s="210"/>
      <c r="AA6" s="150" t="s">
        <v>117</v>
      </c>
      <c r="AB6" s="80" t="s">
        <v>118</v>
      </c>
      <c r="AC6" s="97" t="s">
        <v>18</v>
      </c>
      <c r="AD6" s="199" t="s">
        <v>19</v>
      </c>
      <c r="AE6" s="198" t="str">
        <f>$E$6</f>
        <v>Av Homew</v>
      </c>
      <c r="AF6" s="199" t="str">
        <f>$F$6</f>
        <v>Comp</v>
      </c>
      <c r="AG6" s="97" t="str">
        <f>$G$6</f>
        <v>Av D</v>
      </c>
      <c r="AH6" s="199" t="str">
        <f>$H$6</f>
        <v>Rank D</v>
      </c>
      <c r="AI6" s="198" t="str">
        <f>$E$6</f>
        <v>Av Homew</v>
      </c>
      <c r="AJ6" s="199" t="str">
        <f>$F$6</f>
        <v>Comp</v>
      </c>
      <c r="AK6" s="97" t="str">
        <f>$G$6</f>
        <v>Av D</v>
      </c>
      <c r="AL6" s="199" t="str">
        <f>$H$6</f>
        <v>Rank D</v>
      </c>
      <c r="AM6" s="198" t="str">
        <f>$E$6</f>
        <v>Av Homew</v>
      </c>
      <c r="AN6" s="199" t="str">
        <f>$F$6</f>
        <v>Comp</v>
      </c>
      <c r="AO6" s="97" t="str">
        <f>$G$6</f>
        <v>Av D</v>
      </c>
      <c r="AP6" s="199" t="str">
        <f>$H$6</f>
        <v>Rank D</v>
      </c>
      <c r="AQ6" s="24" t="s">
        <v>22</v>
      </c>
    </row>
    <row r="7" spans="1:90" customFormat="1" x14ac:dyDescent="0.25">
      <c r="A7" s="81" cm="1">
        <f t="array" ref="A7:A26">_xlfn.SEQUENCE(COUNTA($B$7:$B$31))</f>
        <v>1</v>
      </c>
      <c r="B7" s="82" t="s">
        <v>67</v>
      </c>
      <c r="C7" s="82" t="s">
        <v>29</v>
      </c>
      <c r="D7" s="82" t="s">
        <v>30</v>
      </c>
      <c r="E7" s="200">
        <v>10</v>
      </c>
      <c r="F7" s="201">
        <v>7</v>
      </c>
      <c r="G7" s="98">
        <v>8.5</v>
      </c>
      <c r="H7" s="201">
        <v>1</v>
      </c>
      <c r="I7" s="201">
        <v>11</v>
      </c>
      <c r="J7" s="201">
        <v>11</v>
      </c>
      <c r="K7" s="98">
        <v>11</v>
      </c>
      <c r="L7" s="201">
        <v>20</v>
      </c>
      <c r="M7" s="201">
        <v>10.5</v>
      </c>
      <c r="N7" s="201">
        <v>11</v>
      </c>
      <c r="O7" s="98">
        <v>10.75</v>
      </c>
      <c r="P7" s="201">
        <v>1</v>
      </c>
      <c r="Q7" s="201">
        <v>11.5</v>
      </c>
      <c r="R7" s="201">
        <v>2</v>
      </c>
      <c r="S7" s="98">
        <v>6.75</v>
      </c>
      <c r="T7" s="201">
        <v>20</v>
      </c>
      <c r="U7" s="202" t="str">
        <f>IF(B7="","",$U$2)</f>
        <v>_3eA</v>
      </c>
      <c r="V7" s="143"/>
      <c r="W7" s="81" cm="1">
        <f t="array" ref="W7:W26">_xlfn.SEQUENCE(COUNTA($X$7:$X$31))</f>
        <v>1</v>
      </c>
      <c r="X7" s="82" t="s">
        <v>67</v>
      </c>
      <c r="Y7" s="82" t="s">
        <v>29</v>
      </c>
      <c r="Z7" s="82" t="s">
        <v>30</v>
      </c>
      <c r="AA7" s="200">
        <v>10</v>
      </c>
      <c r="AB7" s="201">
        <v>7</v>
      </c>
      <c r="AC7" s="98">
        <v>13.5</v>
      </c>
      <c r="AD7" s="201">
        <v>21</v>
      </c>
      <c r="AE7" s="201">
        <v>11</v>
      </c>
      <c r="AF7" s="201">
        <v>11</v>
      </c>
      <c r="AG7" s="98">
        <v>12.24</v>
      </c>
      <c r="AH7" s="201">
        <v>40</v>
      </c>
      <c r="AI7" s="201">
        <v>10.5</v>
      </c>
      <c r="AJ7" s="201">
        <v>11</v>
      </c>
      <c r="AK7" s="98">
        <v>14.01</v>
      </c>
      <c r="AL7" s="201">
        <v>21</v>
      </c>
      <c r="AM7" s="201">
        <v>11.5</v>
      </c>
      <c r="AN7" s="201">
        <v>2</v>
      </c>
      <c r="AO7" s="98">
        <v>12.75</v>
      </c>
      <c r="AP7" s="201">
        <v>40</v>
      </c>
      <c r="AQ7" s="27" t="str">
        <f>IF(X7="","",$AQ$2)</f>
        <v>_3eA</v>
      </c>
    </row>
    <row r="8" spans="1:90" customFormat="1" x14ac:dyDescent="0.25">
      <c r="A8" s="81">
        <v>2</v>
      </c>
      <c r="B8" s="82" t="s">
        <v>68</v>
      </c>
      <c r="C8" s="82" t="s">
        <v>32</v>
      </c>
      <c r="D8" s="82" t="s">
        <v>33</v>
      </c>
      <c r="E8" s="200">
        <v>9</v>
      </c>
      <c r="F8" s="201">
        <v>7</v>
      </c>
      <c r="G8" s="98">
        <v>8</v>
      </c>
      <c r="H8" s="201">
        <v>2</v>
      </c>
      <c r="I8" s="201">
        <v>7</v>
      </c>
      <c r="J8" s="201">
        <v>5</v>
      </c>
      <c r="K8" s="98">
        <v>6</v>
      </c>
      <c r="L8" s="201">
        <v>19</v>
      </c>
      <c r="M8" s="201">
        <v>6</v>
      </c>
      <c r="N8" s="201">
        <v>9</v>
      </c>
      <c r="O8" s="98">
        <v>7.5</v>
      </c>
      <c r="P8" s="201">
        <v>2</v>
      </c>
      <c r="Q8" s="201">
        <v>6.75</v>
      </c>
      <c r="R8" s="201">
        <v>6.5</v>
      </c>
      <c r="S8" s="98">
        <v>6.63</v>
      </c>
      <c r="T8" s="201">
        <v>19</v>
      </c>
      <c r="U8" s="202" t="str">
        <f t="shared" ref="U8:U31" si="0">IF(B8="","",$U$2)</f>
        <v>_3eA</v>
      </c>
      <c r="V8" s="143"/>
      <c r="W8" s="81">
        <v>2</v>
      </c>
      <c r="X8" s="82" t="s">
        <v>68</v>
      </c>
      <c r="Y8" s="82" t="s">
        <v>32</v>
      </c>
      <c r="Z8" s="82" t="s">
        <v>33</v>
      </c>
      <c r="AA8" s="200">
        <v>9</v>
      </c>
      <c r="AB8" s="201">
        <v>7</v>
      </c>
      <c r="AC8" s="98">
        <v>9.1300000000000008</v>
      </c>
      <c r="AD8" s="201">
        <v>22</v>
      </c>
      <c r="AE8" s="201">
        <v>7</v>
      </c>
      <c r="AF8" s="201">
        <v>5</v>
      </c>
      <c r="AG8" s="98">
        <v>10</v>
      </c>
      <c r="AH8" s="201">
        <v>39</v>
      </c>
      <c r="AI8" s="201">
        <v>6</v>
      </c>
      <c r="AJ8" s="201">
        <v>9</v>
      </c>
      <c r="AK8" s="98">
        <v>10.5</v>
      </c>
      <c r="AL8" s="201">
        <v>22</v>
      </c>
      <c r="AM8" s="201">
        <v>6.75</v>
      </c>
      <c r="AN8" s="201">
        <v>6.5</v>
      </c>
      <c r="AO8" s="98">
        <v>13.54</v>
      </c>
      <c r="AP8" s="201">
        <v>39</v>
      </c>
      <c r="AQ8" s="27" t="str">
        <f t="shared" ref="AQ8:AQ31" si="1">IF(X8="","",$AQ$2)</f>
        <v>_3eA</v>
      </c>
    </row>
    <row r="9" spans="1:90" customFormat="1" x14ac:dyDescent="0.25">
      <c r="A9" s="81">
        <v>3</v>
      </c>
      <c r="B9" s="82" t="s">
        <v>69</v>
      </c>
      <c r="C9" s="82" t="s">
        <v>34</v>
      </c>
      <c r="D9" s="82" t="s">
        <v>30</v>
      </c>
      <c r="E9" s="200">
        <v>8.5</v>
      </c>
      <c r="F9" s="201">
        <v>7</v>
      </c>
      <c r="G9" s="98">
        <v>7.75</v>
      </c>
      <c r="H9" s="201">
        <v>3</v>
      </c>
      <c r="I9" s="201">
        <v>13.5</v>
      </c>
      <c r="J9" s="201">
        <v>12</v>
      </c>
      <c r="K9" s="98">
        <v>12.75</v>
      </c>
      <c r="L9" s="201">
        <v>18</v>
      </c>
      <c r="M9" s="201">
        <v>11</v>
      </c>
      <c r="N9" s="201">
        <v>8</v>
      </c>
      <c r="O9" s="98">
        <v>9.5</v>
      </c>
      <c r="P9" s="201">
        <v>3</v>
      </c>
      <c r="Q9" s="201">
        <v>7.5</v>
      </c>
      <c r="R9" s="201">
        <v>3.5</v>
      </c>
      <c r="S9" s="98">
        <v>5.5</v>
      </c>
      <c r="T9" s="201">
        <v>18</v>
      </c>
      <c r="U9" s="202" t="str">
        <f t="shared" si="0"/>
        <v>_3eA</v>
      </c>
      <c r="V9" s="143"/>
      <c r="W9" s="81">
        <v>3</v>
      </c>
      <c r="X9" s="82" t="s">
        <v>69</v>
      </c>
      <c r="Y9" s="82" t="s">
        <v>34</v>
      </c>
      <c r="Z9" s="82" t="s">
        <v>30</v>
      </c>
      <c r="AA9" s="200">
        <v>8.5</v>
      </c>
      <c r="AB9" s="201">
        <v>7</v>
      </c>
      <c r="AC9" s="98">
        <v>11.55</v>
      </c>
      <c r="AD9" s="201">
        <v>23</v>
      </c>
      <c r="AE9" s="201">
        <v>13.5</v>
      </c>
      <c r="AF9" s="201">
        <v>12</v>
      </c>
      <c r="AG9" s="98">
        <v>11.64</v>
      </c>
      <c r="AH9" s="201">
        <v>38</v>
      </c>
      <c r="AI9" s="201">
        <v>11</v>
      </c>
      <c r="AJ9" s="201">
        <v>8</v>
      </c>
      <c r="AK9" s="98">
        <v>16.149999999999999</v>
      </c>
      <c r="AL9" s="201">
        <v>23</v>
      </c>
      <c r="AM9" s="201">
        <v>7.5</v>
      </c>
      <c r="AN9" s="201">
        <v>3.5</v>
      </c>
      <c r="AO9" s="98">
        <v>14.5</v>
      </c>
      <c r="AP9" s="201">
        <v>38</v>
      </c>
      <c r="AQ9" s="27" t="str">
        <f t="shared" si="1"/>
        <v>_3eA</v>
      </c>
    </row>
    <row r="10" spans="1:90" customFormat="1" x14ac:dyDescent="0.25">
      <c r="A10" s="81">
        <v>4</v>
      </c>
      <c r="B10" s="82" t="s">
        <v>70</v>
      </c>
      <c r="C10" s="82" t="s">
        <v>121</v>
      </c>
      <c r="D10" s="82" t="s">
        <v>122</v>
      </c>
      <c r="E10" s="200">
        <v>8</v>
      </c>
      <c r="F10" s="201">
        <v>7</v>
      </c>
      <c r="G10" s="98">
        <v>7.5</v>
      </c>
      <c r="H10" s="201">
        <v>4</v>
      </c>
      <c r="I10" s="201">
        <v>10.5</v>
      </c>
      <c r="J10" s="201">
        <v>7</v>
      </c>
      <c r="K10" s="98">
        <v>8.75</v>
      </c>
      <c r="L10" s="201">
        <v>17</v>
      </c>
      <c r="M10" s="201">
        <v>6.5</v>
      </c>
      <c r="N10" s="201">
        <v>5</v>
      </c>
      <c r="O10" s="98">
        <v>5.75</v>
      </c>
      <c r="P10" s="201">
        <v>4</v>
      </c>
      <c r="Q10" s="201">
        <v>9.5</v>
      </c>
      <c r="R10" s="201">
        <v>5.75</v>
      </c>
      <c r="S10" s="98">
        <v>7.63</v>
      </c>
      <c r="T10" s="201">
        <v>17</v>
      </c>
      <c r="U10" s="202" t="str">
        <f t="shared" si="0"/>
        <v>_3eA</v>
      </c>
      <c r="V10" s="143"/>
      <c r="W10" s="81">
        <v>4</v>
      </c>
      <c r="X10" s="82" t="s">
        <v>70</v>
      </c>
      <c r="Y10" s="82" t="s">
        <v>121</v>
      </c>
      <c r="Z10" s="82" t="s">
        <v>122</v>
      </c>
      <c r="AA10" s="200">
        <v>8</v>
      </c>
      <c r="AB10" s="201">
        <v>7</v>
      </c>
      <c r="AC10" s="98">
        <v>7.5</v>
      </c>
      <c r="AD10" s="201">
        <v>24</v>
      </c>
      <c r="AE10" s="201">
        <v>10.5</v>
      </c>
      <c r="AF10" s="201">
        <v>7</v>
      </c>
      <c r="AG10" s="98">
        <v>18.75</v>
      </c>
      <c r="AH10" s="201">
        <v>37</v>
      </c>
      <c r="AI10" s="201">
        <v>6.5</v>
      </c>
      <c r="AJ10" s="201">
        <v>5</v>
      </c>
      <c r="AK10" s="98">
        <v>15.03</v>
      </c>
      <c r="AL10" s="201">
        <v>24</v>
      </c>
      <c r="AM10" s="201">
        <v>9.5</v>
      </c>
      <c r="AN10" s="201">
        <v>5.75</v>
      </c>
      <c r="AO10" s="98">
        <v>9.6300000000000008</v>
      </c>
      <c r="AP10" s="201">
        <v>37</v>
      </c>
      <c r="AQ10" s="27" t="str">
        <f t="shared" si="1"/>
        <v>_3eA</v>
      </c>
    </row>
    <row r="11" spans="1:90" customFormat="1" x14ac:dyDescent="0.25">
      <c r="A11" s="81">
        <v>5</v>
      </c>
      <c r="B11" s="82" t="s">
        <v>72</v>
      </c>
      <c r="C11" s="82" t="s">
        <v>43</v>
      </c>
      <c r="D11" s="82" t="s">
        <v>44</v>
      </c>
      <c r="E11" s="200">
        <v>8</v>
      </c>
      <c r="F11" s="201">
        <v>7</v>
      </c>
      <c r="G11" s="98">
        <v>7.5</v>
      </c>
      <c r="H11" s="201">
        <v>5</v>
      </c>
      <c r="I11" s="201">
        <v>7.5</v>
      </c>
      <c r="J11" s="201">
        <v>6</v>
      </c>
      <c r="K11" s="98">
        <v>6.75</v>
      </c>
      <c r="L11" s="201">
        <v>16</v>
      </c>
      <c r="M11" s="201">
        <v>4.5</v>
      </c>
      <c r="N11" s="201">
        <v>4</v>
      </c>
      <c r="O11" s="98">
        <v>4.25</v>
      </c>
      <c r="P11" s="201">
        <v>5</v>
      </c>
      <c r="Q11" s="201">
        <v>5.5</v>
      </c>
      <c r="R11" s="201">
        <v>5.5</v>
      </c>
      <c r="S11" s="98">
        <v>5.5</v>
      </c>
      <c r="T11" s="201">
        <v>16</v>
      </c>
      <c r="U11" s="202" t="str">
        <f t="shared" si="0"/>
        <v>_3eA</v>
      </c>
      <c r="V11" s="143"/>
      <c r="W11" s="81">
        <v>5</v>
      </c>
      <c r="X11" s="82" t="s">
        <v>72</v>
      </c>
      <c r="Y11" s="82" t="s">
        <v>43</v>
      </c>
      <c r="Z11" s="82" t="s">
        <v>44</v>
      </c>
      <c r="AA11" s="200">
        <v>8</v>
      </c>
      <c r="AB11" s="201">
        <v>7</v>
      </c>
      <c r="AC11" s="98">
        <v>7.5</v>
      </c>
      <c r="AD11" s="201">
        <v>25</v>
      </c>
      <c r="AE11" s="201">
        <v>7.5</v>
      </c>
      <c r="AF11" s="201">
        <v>6</v>
      </c>
      <c r="AG11" s="98">
        <v>6.75</v>
      </c>
      <c r="AH11" s="201">
        <v>36</v>
      </c>
      <c r="AI11" s="201">
        <v>4.5</v>
      </c>
      <c r="AJ11" s="201">
        <v>4</v>
      </c>
      <c r="AK11" s="98">
        <v>4.25</v>
      </c>
      <c r="AL11" s="201">
        <v>25</v>
      </c>
      <c r="AM11" s="201">
        <v>5.5</v>
      </c>
      <c r="AN11" s="201">
        <v>5.5</v>
      </c>
      <c r="AO11" s="98">
        <v>5.5</v>
      </c>
      <c r="AP11" s="201">
        <v>36</v>
      </c>
      <c r="AQ11" s="27" t="str">
        <f t="shared" si="1"/>
        <v>_3eA</v>
      </c>
    </row>
    <row r="12" spans="1:90" customFormat="1" x14ac:dyDescent="0.25">
      <c r="A12" s="81">
        <v>6</v>
      </c>
      <c r="B12" s="82" t="s">
        <v>73</v>
      </c>
      <c r="C12" s="82" t="s">
        <v>45</v>
      </c>
      <c r="D12" s="82" t="s">
        <v>46</v>
      </c>
      <c r="E12" s="200">
        <v>8.5</v>
      </c>
      <c r="F12" s="201">
        <v>7</v>
      </c>
      <c r="G12" s="98">
        <v>7.75</v>
      </c>
      <c r="H12" s="201">
        <v>6</v>
      </c>
      <c r="I12" s="201">
        <v>8.5</v>
      </c>
      <c r="J12" s="201">
        <v>3</v>
      </c>
      <c r="K12" s="98">
        <v>5.75</v>
      </c>
      <c r="L12" s="201">
        <v>15</v>
      </c>
      <c r="M12" s="201">
        <v>5</v>
      </c>
      <c r="N12" s="201">
        <v>7</v>
      </c>
      <c r="O12" s="98">
        <v>6</v>
      </c>
      <c r="P12" s="201">
        <v>6</v>
      </c>
      <c r="Q12" s="201">
        <v>6</v>
      </c>
      <c r="R12" s="201">
        <v>8</v>
      </c>
      <c r="S12" s="98">
        <v>7</v>
      </c>
      <c r="T12" s="201">
        <v>15</v>
      </c>
      <c r="U12" s="202" t="str">
        <f t="shared" si="0"/>
        <v>_3eA</v>
      </c>
      <c r="V12" s="143"/>
      <c r="W12" s="81">
        <v>6</v>
      </c>
      <c r="X12" s="82" t="s">
        <v>73</v>
      </c>
      <c r="Y12" s="82" t="s">
        <v>45</v>
      </c>
      <c r="Z12" s="82" t="s">
        <v>46</v>
      </c>
      <c r="AA12" s="200">
        <v>8.5</v>
      </c>
      <c r="AB12" s="201">
        <v>7</v>
      </c>
      <c r="AC12" s="98">
        <v>7.75</v>
      </c>
      <c r="AD12" s="201">
        <v>26</v>
      </c>
      <c r="AE12" s="201">
        <v>8.5</v>
      </c>
      <c r="AF12" s="201">
        <v>3</v>
      </c>
      <c r="AG12" s="98">
        <v>5.75</v>
      </c>
      <c r="AH12" s="201">
        <v>35</v>
      </c>
      <c r="AI12" s="201">
        <v>5</v>
      </c>
      <c r="AJ12" s="201">
        <v>7</v>
      </c>
      <c r="AK12" s="98">
        <v>6</v>
      </c>
      <c r="AL12" s="201">
        <v>26</v>
      </c>
      <c r="AM12" s="201">
        <v>6</v>
      </c>
      <c r="AN12" s="201">
        <v>8</v>
      </c>
      <c r="AO12" s="98">
        <v>7</v>
      </c>
      <c r="AP12" s="201">
        <v>35</v>
      </c>
      <c r="AQ12" s="27" t="str">
        <f t="shared" si="1"/>
        <v>_3eA</v>
      </c>
    </row>
    <row r="13" spans="1:90" customFormat="1" x14ac:dyDescent="0.25">
      <c r="A13" s="81">
        <v>7</v>
      </c>
      <c r="B13" s="82" t="s">
        <v>74</v>
      </c>
      <c r="C13" s="82" t="s">
        <v>47</v>
      </c>
      <c r="D13" s="82" t="s">
        <v>41</v>
      </c>
      <c r="E13" s="200">
        <v>8.5</v>
      </c>
      <c r="F13" s="201">
        <v>7</v>
      </c>
      <c r="G13" s="98">
        <v>7.75</v>
      </c>
      <c r="H13" s="201">
        <v>7</v>
      </c>
      <c r="I13" s="201">
        <v>11</v>
      </c>
      <c r="J13" s="201">
        <v>13</v>
      </c>
      <c r="K13" s="98">
        <v>12</v>
      </c>
      <c r="L13" s="201">
        <v>14</v>
      </c>
      <c r="M13" s="201">
        <v>5.5</v>
      </c>
      <c r="N13" s="201">
        <v>9</v>
      </c>
      <c r="O13" s="98">
        <v>7.25</v>
      </c>
      <c r="P13" s="201">
        <v>7</v>
      </c>
      <c r="Q13" s="201">
        <v>11.75</v>
      </c>
      <c r="R13" s="201">
        <v>12.5</v>
      </c>
      <c r="S13" s="98">
        <v>12.13</v>
      </c>
      <c r="T13" s="201">
        <v>14</v>
      </c>
      <c r="U13" s="202" t="str">
        <f t="shared" si="0"/>
        <v>_3eA</v>
      </c>
      <c r="V13" s="143"/>
      <c r="W13" s="81">
        <v>7</v>
      </c>
      <c r="X13" s="82" t="s">
        <v>74</v>
      </c>
      <c r="Y13" s="82" t="s">
        <v>47</v>
      </c>
      <c r="Z13" s="82" t="s">
        <v>41</v>
      </c>
      <c r="AA13" s="200">
        <v>8.5</v>
      </c>
      <c r="AB13" s="201">
        <v>7</v>
      </c>
      <c r="AC13" s="98">
        <v>7.75</v>
      </c>
      <c r="AD13" s="201">
        <v>27</v>
      </c>
      <c r="AE13" s="201">
        <v>11</v>
      </c>
      <c r="AF13" s="201">
        <v>13</v>
      </c>
      <c r="AG13" s="98">
        <v>12</v>
      </c>
      <c r="AH13" s="201">
        <v>34</v>
      </c>
      <c r="AI13" s="201">
        <v>5.5</v>
      </c>
      <c r="AJ13" s="201">
        <v>9</v>
      </c>
      <c r="AK13" s="98">
        <v>7.25</v>
      </c>
      <c r="AL13" s="201">
        <v>27</v>
      </c>
      <c r="AM13" s="201">
        <v>11.75</v>
      </c>
      <c r="AN13" s="201">
        <v>12.5</v>
      </c>
      <c r="AO13" s="98">
        <v>12.13</v>
      </c>
      <c r="AP13" s="201">
        <v>34</v>
      </c>
      <c r="AQ13" s="27" t="str">
        <f t="shared" si="1"/>
        <v>_3eA</v>
      </c>
    </row>
    <row r="14" spans="1:90" customFormat="1" x14ac:dyDescent="0.25">
      <c r="A14" s="81">
        <v>8</v>
      </c>
      <c r="B14" s="82" t="s">
        <v>76</v>
      </c>
      <c r="C14" s="82" t="s">
        <v>51</v>
      </c>
      <c r="D14" s="82" t="s">
        <v>52</v>
      </c>
      <c r="E14" s="200">
        <v>9.5</v>
      </c>
      <c r="F14" s="201">
        <v>7</v>
      </c>
      <c r="G14" s="98">
        <v>8.25</v>
      </c>
      <c r="H14" s="201">
        <v>8</v>
      </c>
      <c r="I14" s="201">
        <v>10</v>
      </c>
      <c r="J14" s="201">
        <v>3</v>
      </c>
      <c r="K14" s="98">
        <v>6.5</v>
      </c>
      <c r="L14" s="201">
        <v>13</v>
      </c>
      <c r="M14" s="201">
        <v>4.5</v>
      </c>
      <c r="N14" s="201">
        <v>7</v>
      </c>
      <c r="O14" s="98">
        <v>5.75</v>
      </c>
      <c r="P14" s="201">
        <v>8</v>
      </c>
      <c r="Q14" s="201">
        <v>7.25</v>
      </c>
      <c r="R14" s="201">
        <v>2</v>
      </c>
      <c r="S14" s="98">
        <v>4.63</v>
      </c>
      <c r="T14" s="201">
        <v>13</v>
      </c>
      <c r="U14" s="202" t="str">
        <f t="shared" si="0"/>
        <v>_3eA</v>
      </c>
      <c r="V14" s="143"/>
      <c r="W14" s="81">
        <v>8</v>
      </c>
      <c r="X14" s="82" t="s">
        <v>76</v>
      </c>
      <c r="Y14" s="82" t="s">
        <v>51</v>
      </c>
      <c r="Z14" s="82" t="s">
        <v>52</v>
      </c>
      <c r="AA14" s="200">
        <v>9.5</v>
      </c>
      <c r="AB14" s="201">
        <v>7</v>
      </c>
      <c r="AC14" s="98">
        <v>8.25</v>
      </c>
      <c r="AD14" s="201">
        <v>28</v>
      </c>
      <c r="AE14" s="201">
        <v>10</v>
      </c>
      <c r="AF14" s="201">
        <v>3</v>
      </c>
      <c r="AG14" s="98">
        <v>6.5</v>
      </c>
      <c r="AH14" s="201">
        <v>33</v>
      </c>
      <c r="AI14" s="201">
        <v>4.5</v>
      </c>
      <c r="AJ14" s="201">
        <v>7</v>
      </c>
      <c r="AK14" s="98">
        <v>5.75</v>
      </c>
      <c r="AL14" s="201">
        <v>28</v>
      </c>
      <c r="AM14" s="201">
        <v>7.25</v>
      </c>
      <c r="AN14" s="201">
        <v>2</v>
      </c>
      <c r="AO14" s="98">
        <v>4.63</v>
      </c>
      <c r="AP14" s="201">
        <v>33</v>
      </c>
      <c r="AQ14" s="27" t="str">
        <f t="shared" si="1"/>
        <v>_3eA</v>
      </c>
    </row>
    <row r="15" spans="1:90" customFormat="1" x14ac:dyDescent="0.25">
      <c r="A15" s="81">
        <v>9</v>
      </c>
      <c r="B15" s="82" t="s">
        <v>77</v>
      </c>
      <c r="C15" s="82" t="s">
        <v>53</v>
      </c>
      <c r="D15" s="82" t="s">
        <v>54</v>
      </c>
      <c r="E15" s="200">
        <v>9</v>
      </c>
      <c r="F15" s="201">
        <v>7</v>
      </c>
      <c r="G15" s="98">
        <v>8</v>
      </c>
      <c r="H15" s="201">
        <v>9</v>
      </c>
      <c r="I15" s="201">
        <v>11.5</v>
      </c>
      <c r="J15" s="201">
        <v>9</v>
      </c>
      <c r="K15" s="98">
        <v>10.25</v>
      </c>
      <c r="L15" s="201">
        <v>12</v>
      </c>
      <c r="M15" s="201">
        <v>7</v>
      </c>
      <c r="N15" s="201">
        <v>6</v>
      </c>
      <c r="O15" s="98">
        <v>6.5</v>
      </c>
      <c r="P15" s="201">
        <v>9</v>
      </c>
      <c r="Q15" s="201">
        <v>6</v>
      </c>
      <c r="R15" s="201">
        <v>5</v>
      </c>
      <c r="S15" s="98">
        <v>5.5</v>
      </c>
      <c r="T15" s="201">
        <v>12</v>
      </c>
      <c r="U15" s="202" t="str">
        <f t="shared" si="0"/>
        <v>_3eA</v>
      </c>
      <c r="V15" s="143"/>
      <c r="W15" s="81">
        <v>9</v>
      </c>
      <c r="X15" s="82" t="s">
        <v>77</v>
      </c>
      <c r="Y15" s="82" t="s">
        <v>53</v>
      </c>
      <c r="Z15" s="82" t="s">
        <v>54</v>
      </c>
      <c r="AA15" s="200">
        <v>9</v>
      </c>
      <c r="AB15" s="201">
        <v>7</v>
      </c>
      <c r="AC15" s="98">
        <v>8</v>
      </c>
      <c r="AD15" s="201">
        <v>29</v>
      </c>
      <c r="AE15" s="201">
        <v>11.5</v>
      </c>
      <c r="AF15" s="201">
        <v>9</v>
      </c>
      <c r="AG15" s="98">
        <v>10.25</v>
      </c>
      <c r="AH15" s="201">
        <v>32</v>
      </c>
      <c r="AI15" s="201">
        <v>7</v>
      </c>
      <c r="AJ15" s="201">
        <v>6</v>
      </c>
      <c r="AK15" s="98">
        <v>6.5</v>
      </c>
      <c r="AL15" s="201">
        <v>29</v>
      </c>
      <c r="AM15" s="201">
        <v>6</v>
      </c>
      <c r="AN15" s="201">
        <v>5</v>
      </c>
      <c r="AO15" s="98">
        <v>5.5</v>
      </c>
      <c r="AP15" s="201">
        <v>32</v>
      </c>
      <c r="AQ15" s="27" t="str">
        <f t="shared" si="1"/>
        <v>_3eA</v>
      </c>
    </row>
    <row r="16" spans="1:90" customFormat="1" x14ac:dyDescent="0.25">
      <c r="A16" s="81">
        <v>10</v>
      </c>
      <c r="B16" s="82" t="s">
        <v>78</v>
      </c>
      <c r="C16" s="82" t="s">
        <v>55</v>
      </c>
      <c r="D16" s="82" t="s">
        <v>56</v>
      </c>
      <c r="E16" s="200">
        <v>6.5</v>
      </c>
      <c r="F16" s="201">
        <v>7</v>
      </c>
      <c r="G16" s="98">
        <v>6.75</v>
      </c>
      <c r="H16" s="201">
        <v>10</v>
      </c>
      <c r="I16" s="201">
        <v>9.5</v>
      </c>
      <c r="J16" s="201">
        <v>9</v>
      </c>
      <c r="K16" s="98">
        <v>9.25</v>
      </c>
      <c r="L16" s="201">
        <v>11</v>
      </c>
      <c r="M16" s="201">
        <v>3.5</v>
      </c>
      <c r="N16" s="201">
        <v>1</v>
      </c>
      <c r="O16" s="98">
        <v>2.25</v>
      </c>
      <c r="P16" s="201">
        <v>10</v>
      </c>
      <c r="Q16" s="201">
        <v>8</v>
      </c>
      <c r="R16" s="201">
        <v>2.5</v>
      </c>
      <c r="S16" s="98">
        <v>5.25</v>
      </c>
      <c r="T16" s="201">
        <v>11</v>
      </c>
      <c r="U16" s="202" t="str">
        <f t="shared" si="0"/>
        <v>_3eA</v>
      </c>
      <c r="V16" s="143"/>
      <c r="W16" s="81">
        <v>10</v>
      </c>
      <c r="X16" s="82" t="s">
        <v>78</v>
      </c>
      <c r="Y16" s="82" t="s">
        <v>55</v>
      </c>
      <c r="Z16" s="82" t="s">
        <v>56</v>
      </c>
      <c r="AA16" s="200">
        <v>6.5</v>
      </c>
      <c r="AB16" s="201">
        <v>7</v>
      </c>
      <c r="AC16" s="98">
        <v>6.75</v>
      </c>
      <c r="AD16" s="201">
        <v>30</v>
      </c>
      <c r="AE16" s="201">
        <v>9.5</v>
      </c>
      <c r="AF16" s="201">
        <v>9</v>
      </c>
      <c r="AG16" s="98">
        <v>9.25</v>
      </c>
      <c r="AH16" s="201">
        <v>31</v>
      </c>
      <c r="AI16" s="201">
        <v>3.5</v>
      </c>
      <c r="AJ16" s="201">
        <v>1</v>
      </c>
      <c r="AK16" s="98">
        <v>2.25</v>
      </c>
      <c r="AL16" s="201">
        <v>30</v>
      </c>
      <c r="AM16" s="201">
        <v>8</v>
      </c>
      <c r="AN16" s="201">
        <v>2.5</v>
      </c>
      <c r="AO16" s="98">
        <v>5.25</v>
      </c>
      <c r="AP16" s="201">
        <v>31</v>
      </c>
      <c r="AQ16" s="27" t="str">
        <f t="shared" si="1"/>
        <v>_3eA</v>
      </c>
    </row>
    <row r="17" spans="1:43" customFormat="1" x14ac:dyDescent="0.25">
      <c r="A17" s="81">
        <v>11</v>
      </c>
      <c r="B17" s="82" t="s">
        <v>79</v>
      </c>
      <c r="C17" s="82" t="s">
        <v>123</v>
      </c>
      <c r="D17" s="82" t="s">
        <v>57</v>
      </c>
      <c r="E17" s="200">
        <v>8.5</v>
      </c>
      <c r="F17" s="201">
        <v>7</v>
      </c>
      <c r="G17" s="98">
        <v>7.75</v>
      </c>
      <c r="H17" s="201">
        <v>11</v>
      </c>
      <c r="I17" s="201">
        <v>7.5</v>
      </c>
      <c r="J17" s="201">
        <v>7</v>
      </c>
      <c r="K17" s="98">
        <v>7.25</v>
      </c>
      <c r="L17" s="201">
        <v>10</v>
      </c>
      <c r="M17" s="201">
        <v>4</v>
      </c>
      <c r="N17" s="201">
        <v>7</v>
      </c>
      <c r="O17" s="98">
        <v>5.5</v>
      </c>
      <c r="P17" s="201">
        <v>11</v>
      </c>
      <c r="Q17" s="201">
        <v>6.5</v>
      </c>
      <c r="R17" s="201">
        <v>9.5</v>
      </c>
      <c r="S17" s="98">
        <v>8</v>
      </c>
      <c r="T17" s="201">
        <v>10</v>
      </c>
      <c r="U17" s="202" t="str">
        <f t="shared" si="0"/>
        <v>_3eA</v>
      </c>
      <c r="V17" s="143"/>
      <c r="W17" s="81">
        <v>11</v>
      </c>
      <c r="X17" s="82" t="s">
        <v>79</v>
      </c>
      <c r="Y17" s="82" t="s">
        <v>123</v>
      </c>
      <c r="Z17" s="82" t="s">
        <v>57</v>
      </c>
      <c r="AA17" s="200">
        <v>8.5</v>
      </c>
      <c r="AB17" s="201">
        <v>7</v>
      </c>
      <c r="AC17" s="98">
        <v>7.75</v>
      </c>
      <c r="AD17" s="201">
        <v>31</v>
      </c>
      <c r="AE17" s="201">
        <v>7.5</v>
      </c>
      <c r="AF17" s="201">
        <v>7</v>
      </c>
      <c r="AG17" s="98">
        <v>7.25</v>
      </c>
      <c r="AH17" s="201">
        <v>30</v>
      </c>
      <c r="AI17" s="201">
        <v>4</v>
      </c>
      <c r="AJ17" s="201">
        <v>7</v>
      </c>
      <c r="AK17" s="98">
        <v>5.5</v>
      </c>
      <c r="AL17" s="201">
        <v>31</v>
      </c>
      <c r="AM17" s="201">
        <v>6.5</v>
      </c>
      <c r="AN17" s="201">
        <v>9.5</v>
      </c>
      <c r="AO17" s="98">
        <v>8</v>
      </c>
      <c r="AP17" s="201">
        <v>30</v>
      </c>
      <c r="AQ17" s="27" t="str">
        <f t="shared" si="1"/>
        <v>_3eA</v>
      </c>
    </row>
    <row r="18" spans="1:43" customFormat="1" x14ac:dyDescent="0.25">
      <c r="A18" s="81">
        <v>12</v>
      </c>
      <c r="B18" s="82" t="s">
        <v>80</v>
      </c>
      <c r="C18" s="82" t="s">
        <v>60</v>
      </c>
      <c r="D18" s="82" t="s">
        <v>60</v>
      </c>
      <c r="E18" s="200">
        <v>9.5</v>
      </c>
      <c r="F18" s="201">
        <v>10</v>
      </c>
      <c r="G18" s="98">
        <v>9.75</v>
      </c>
      <c r="H18" s="201">
        <v>12</v>
      </c>
      <c r="I18" s="201">
        <v>11.5</v>
      </c>
      <c r="J18" s="201">
        <v>14</v>
      </c>
      <c r="K18" s="98">
        <v>12.75</v>
      </c>
      <c r="L18" s="201">
        <v>9</v>
      </c>
      <c r="M18" s="201">
        <v>15.5</v>
      </c>
      <c r="N18" s="201">
        <v>15</v>
      </c>
      <c r="O18" s="98">
        <v>15.25</v>
      </c>
      <c r="P18" s="201">
        <v>12</v>
      </c>
      <c r="Q18" s="201">
        <v>11.25</v>
      </c>
      <c r="R18" s="201">
        <v>11.25</v>
      </c>
      <c r="S18" s="98">
        <v>11.25</v>
      </c>
      <c r="T18" s="201">
        <v>9</v>
      </c>
      <c r="U18" s="202" t="str">
        <f t="shared" si="0"/>
        <v>_3eA</v>
      </c>
      <c r="V18" s="143"/>
      <c r="W18" s="81">
        <v>12</v>
      </c>
      <c r="X18" s="82" t="s">
        <v>80</v>
      </c>
      <c r="Y18" s="82" t="s">
        <v>60</v>
      </c>
      <c r="Z18" s="82" t="s">
        <v>60</v>
      </c>
      <c r="AA18" s="200">
        <v>9.5</v>
      </c>
      <c r="AB18" s="201">
        <v>10</v>
      </c>
      <c r="AC18" s="98">
        <v>9.75</v>
      </c>
      <c r="AD18" s="201">
        <v>32</v>
      </c>
      <c r="AE18" s="201">
        <v>11.5</v>
      </c>
      <c r="AF18" s="201">
        <v>14</v>
      </c>
      <c r="AG18" s="98">
        <v>12.75</v>
      </c>
      <c r="AH18" s="201">
        <v>29</v>
      </c>
      <c r="AI18" s="201">
        <v>15.5</v>
      </c>
      <c r="AJ18" s="201">
        <v>15</v>
      </c>
      <c r="AK18" s="98">
        <v>15.25</v>
      </c>
      <c r="AL18" s="201">
        <v>32</v>
      </c>
      <c r="AM18" s="201">
        <v>11.25</v>
      </c>
      <c r="AN18" s="201">
        <v>11.25</v>
      </c>
      <c r="AO18" s="98">
        <v>11.25</v>
      </c>
      <c r="AP18" s="201">
        <v>29</v>
      </c>
      <c r="AQ18" s="27" t="str">
        <f t="shared" si="1"/>
        <v>_3eA</v>
      </c>
    </row>
    <row r="19" spans="1:43" customFormat="1" x14ac:dyDescent="0.25">
      <c r="A19" s="81">
        <v>13</v>
      </c>
      <c r="B19" s="82" t="s">
        <v>81</v>
      </c>
      <c r="C19" s="82" t="s">
        <v>61</v>
      </c>
      <c r="D19" s="82" t="s">
        <v>62</v>
      </c>
      <c r="E19" s="200">
        <v>10</v>
      </c>
      <c r="F19" s="201">
        <v>8</v>
      </c>
      <c r="G19" s="98">
        <v>9</v>
      </c>
      <c r="H19" s="201">
        <v>13</v>
      </c>
      <c r="I19" s="201">
        <v>11.5</v>
      </c>
      <c r="J19" s="201">
        <v>11</v>
      </c>
      <c r="K19" s="98">
        <v>11.25</v>
      </c>
      <c r="L19" s="201">
        <v>8</v>
      </c>
      <c r="M19" s="201">
        <v>9.5</v>
      </c>
      <c r="N19" s="201">
        <v>11</v>
      </c>
      <c r="O19" s="98">
        <v>10.25</v>
      </c>
      <c r="P19" s="201">
        <v>13</v>
      </c>
      <c r="Q19" s="201">
        <v>7.75</v>
      </c>
      <c r="R19" s="201">
        <v>5</v>
      </c>
      <c r="S19" s="98">
        <v>6.38</v>
      </c>
      <c r="T19" s="201">
        <v>8</v>
      </c>
      <c r="U19" s="202" t="str">
        <f t="shared" si="0"/>
        <v>_3eA</v>
      </c>
      <c r="V19" s="143"/>
      <c r="W19" s="81">
        <v>13</v>
      </c>
      <c r="X19" s="82" t="s">
        <v>81</v>
      </c>
      <c r="Y19" s="82" t="s">
        <v>61</v>
      </c>
      <c r="Z19" s="82" t="s">
        <v>62</v>
      </c>
      <c r="AA19" s="200">
        <v>10</v>
      </c>
      <c r="AB19" s="201">
        <v>8</v>
      </c>
      <c r="AC19" s="98">
        <v>9</v>
      </c>
      <c r="AD19" s="201">
        <v>33</v>
      </c>
      <c r="AE19" s="201">
        <v>11.5</v>
      </c>
      <c r="AF19" s="201">
        <v>11</v>
      </c>
      <c r="AG19" s="98">
        <v>11.25</v>
      </c>
      <c r="AH19" s="201">
        <v>28</v>
      </c>
      <c r="AI19" s="201">
        <v>9.5</v>
      </c>
      <c r="AJ19" s="201">
        <v>11</v>
      </c>
      <c r="AK19" s="98">
        <v>10.25</v>
      </c>
      <c r="AL19" s="201">
        <v>33</v>
      </c>
      <c r="AM19" s="201">
        <v>7.75</v>
      </c>
      <c r="AN19" s="201">
        <v>5</v>
      </c>
      <c r="AO19" s="98">
        <v>6.38</v>
      </c>
      <c r="AP19" s="201">
        <v>28</v>
      </c>
      <c r="AQ19" s="27" t="str">
        <f t="shared" si="1"/>
        <v>_3eA</v>
      </c>
    </row>
    <row r="20" spans="1:43" customFormat="1" x14ac:dyDescent="0.25">
      <c r="A20" s="81">
        <v>14</v>
      </c>
      <c r="B20" s="82" t="s">
        <v>82</v>
      </c>
      <c r="C20" s="82" t="s">
        <v>63</v>
      </c>
      <c r="D20" s="82" t="s">
        <v>124</v>
      </c>
      <c r="E20" s="200">
        <v>7</v>
      </c>
      <c r="F20" s="201">
        <v>7</v>
      </c>
      <c r="G20" s="98">
        <v>7</v>
      </c>
      <c r="H20" s="201">
        <v>14</v>
      </c>
      <c r="I20" s="201">
        <v>9</v>
      </c>
      <c r="J20" s="201">
        <v>11</v>
      </c>
      <c r="K20" s="98">
        <v>10</v>
      </c>
      <c r="L20" s="201">
        <v>7</v>
      </c>
      <c r="M20" s="201">
        <v>4</v>
      </c>
      <c r="N20" s="201">
        <v>6</v>
      </c>
      <c r="O20" s="98">
        <v>5</v>
      </c>
      <c r="P20" s="201">
        <v>14</v>
      </c>
      <c r="Q20" s="201">
        <v>9.25</v>
      </c>
      <c r="R20" s="201">
        <v>11</v>
      </c>
      <c r="S20" s="98">
        <v>10.130000000000001</v>
      </c>
      <c r="T20" s="201">
        <v>7</v>
      </c>
      <c r="U20" s="202" t="str">
        <f t="shared" si="0"/>
        <v>_3eA</v>
      </c>
      <c r="V20" s="143"/>
      <c r="W20" s="81">
        <v>14</v>
      </c>
      <c r="X20" s="82" t="s">
        <v>82</v>
      </c>
      <c r="Y20" s="82" t="s">
        <v>63</v>
      </c>
      <c r="Z20" s="82" t="s">
        <v>124</v>
      </c>
      <c r="AA20" s="200">
        <v>7</v>
      </c>
      <c r="AB20" s="201">
        <v>7</v>
      </c>
      <c r="AC20" s="98">
        <v>7</v>
      </c>
      <c r="AD20" s="201">
        <v>34</v>
      </c>
      <c r="AE20" s="201">
        <v>9</v>
      </c>
      <c r="AF20" s="201">
        <v>11</v>
      </c>
      <c r="AG20" s="98">
        <v>10</v>
      </c>
      <c r="AH20" s="201">
        <v>27</v>
      </c>
      <c r="AI20" s="201">
        <v>4</v>
      </c>
      <c r="AJ20" s="201">
        <v>6</v>
      </c>
      <c r="AK20" s="98">
        <v>5</v>
      </c>
      <c r="AL20" s="201">
        <v>34</v>
      </c>
      <c r="AM20" s="201">
        <v>9.25</v>
      </c>
      <c r="AN20" s="201">
        <v>11</v>
      </c>
      <c r="AO20" s="98">
        <v>10.130000000000001</v>
      </c>
      <c r="AP20" s="201">
        <v>27</v>
      </c>
      <c r="AQ20" s="27" t="str">
        <f t="shared" si="1"/>
        <v>_3eA</v>
      </c>
    </row>
    <row r="21" spans="1:43" customFormat="1" x14ac:dyDescent="0.25">
      <c r="A21" s="81">
        <v>15</v>
      </c>
      <c r="B21" s="82" t="s">
        <v>83</v>
      </c>
      <c r="C21" s="82" t="s">
        <v>64</v>
      </c>
      <c r="D21" s="82" t="s">
        <v>65</v>
      </c>
      <c r="E21" s="200">
        <v>15.5</v>
      </c>
      <c r="F21" s="201">
        <v>16</v>
      </c>
      <c r="G21" s="98">
        <v>15.75</v>
      </c>
      <c r="H21" s="201">
        <v>15</v>
      </c>
      <c r="I21" s="201">
        <v>18.5</v>
      </c>
      <c r="J21" s="201">
        <v>16</v>
      </c>
      <c r="K21" s="98">
        <v>17.25</v>
      </c>
      <c r="L21" s="201">
        <v>6</v>
      </c>
      <c r="M21" s="201">
        <v>17</v>
      </c>
      <c r="N21" s="201">
        <v>13</v>
      </c>
      <c r="O21" s="98">
        <v>15</v>
      </c>
      <c r="P21" s="201">
        <v>15</v>
      </c>
      <c r="Q21" s="201">
        <v>18</v>
      </c>
      <c r="R21" s="201">
        <v>19.75</v>
      </c>
      <c r="S21" s="98">
        <v>18.88</v>
      </c>
      <c r="T21" s="201">
        <v>6</v>
      </c>
      <c r="U21" s="202" t="str">
        <f t="shared" si="0"/>
        <v>_3eA</v>
      </c>
      <c r="V21" s="143"/>
      <c r="W21" s="81">
        <v>15</v>
      </c>
      <c r="X21" s="82" t="s">
        <v>83</v>
      </c>
      <c r="Y21" s="82" t="s">
        <v>64</v>
      </c>
      <c r="Z21" s="82" t="s">
        <v>65</v>
      </c>
      <c r="AA21" s="200">
        <v>15.5</v>
      </c>
      <c r="AB21" s="201">
        <v>16</v>
      </c>
      <c r="AC21" s="98">
        <v>15.75</v>
      </c>
      <c r="AD21" s="201">
        <v>35</v>
      </c>
      <c r="AE21" s="201">
        <v>18.5</v>
      </c>
      <c r="AF21" s="201">
        <v>16</v>
      </c>
      <c r="AG21" s="98">
        <v>17.25</v>
      </c>
      <c r="AH21" s="201">
        <v>26</v>
      </c>
      <c r="AI21" s="201">
        <v>17</v>
      </c>
      <c r="AJ21" s="201">
        <v>13</v>
      </c>
      <c r="AK21" s="98">
        <v>15</v>
      </c>
      <c r="AL21" s="201">
        <v>35</v>
      </c>
      <c r="AM21" s="201">
        <v>18</v>
      </c>
      <c r="AN21" s="201">
        <v>19.75</v>
      </c>
      <c r="AO21" s="98">
        <v>18.88</v>
      </c>
      <c r="AP21" s="201">
        <v>26</v>
      </c>
      <c r="AQ21" s="27" t="str">
        <f t="shared" si="1"/>
        <v>_3eA</v>
      </c>
    </row>
    <row r="22" spans="1:43" customFormat="1" x14ac:dyDescent="0.25">
      <c r="A22" s="81">
        <v>16</v>
      </c>
      <c r="B22" s="82" t="s">
        <v>84</v>
      </c>
      <c r="C22" s="82" t="s">
        <v>125</v>
      </c>
      <c r="D22" s="82" t="s">
        <v>62</v>
      </c>
      <c r="E22" s="200">
        <v>8</v>
      </c>
      <c r="F22" s="201">
        <v>8</v>
      </c>
      <c r="G22" s="98">
        <v>8</v>
      </c>
      <c r="H22" s="201">
        <v>16</v>
      </c>
      <c r="I22" s="201">
        <v>8</v>
      </c>
      <c r="J22" s="201">
        <v>9</v>
      </c>
      <c r="K22" s="98">
        <v>8.5</v>
      </c>
      <c r="L22" s="201">
        <v>5</v>
      </c>
      <c r="M22" s="201">
        <v>8</v>
      </c>
      <c r="N22" s="201">
        <v>3</v>
      </c>
      <c r="O22" s="98">
        <v>5.5</v>
      </c>
      <c r="P22" s="201">
        <v>16</v>
      </c>
      <c r="Q22" s="201">
        <v>7.25</v>
      </c>
      <c r="R22" s="201">
        <v>4.5</v>
      </c>
      <c r="S22" s="98">
        <v>5.88</v>
      </c>
      <c r="T22" s="201">
        <v>5</v>
      </c>
      <c r="U22" s="202" t="str">
        <f t="shared" si="0"/>
        <v>_3eA</v>
      </c>
      <c r="V22" s="143"/>
      <c r="W22" s="81">
        <v>16</v>
      </c>
      <c r="X22" s="82" t="s">
        <v>84</v>
      </c>
      <c r="Y22" s="82" t="s">
        <v>125</v>
      </c>
      <c r="Z22" s="82" t="s">
        <v>62</v>
      </c>
      <c r="AA22" s="200">
        <v>8</v>
      </c>
      <c r="AB22" s="201">
        <v>8</v>
      </c>
      <c r="AC22" s="98">
        <v>8</v>
      </c>
      <c r="AD22" s="201">
        <v>36</v>
      </c>
      <c r="AE22" s="201">
        <v>8</v>
      </c>
      <c r="AF22" s="201">
        <v>9</v>
      </c>
      <c r="AG22" s="98">
        <v>8.5</v>
      </c>
      <c r="AH22" s="201">
        <v>25</v>
      </c>
      <c r="AI22" s="201">
        <v>8</v>
      </c>
      <c r="AJ22" s="201">
        <v>3</v>
      </c>
      <c r="AK22" s="98">
        <v>5.5</v>
      </c>
      <c r="AL22" s="201">
        <v>36</v>
      </c>
      <c r="AM22" s="201">
        <v>7.25</v>
      </c>
      <c r="AN22" s="201">
        <v>4.5</v>
      </c>
      <c r="AO22" s="98">
        <v>5.88</v>
      </c>
      <c r="AP22" s="201">
        <v>25</v>
      </c>
      <c r="AQ22" s="27" t="str">
        <f t="shared" si="1"/>
        <v>_3eA</v>
      </c>
    </row>
    <row r="23" spans="1:43" customFormat="1" x14ac:dyDescent="0.25">
      <c r="A23" s="81">
        <v>17</v>
      </c>
      <c r="B23" s="82" t="s">
        <v>85</v>
      </c>
      <c r="C23" s="82" t="s">
        <v>126</v>
      </c>
      <c r="D23" s="82" t="s">
        <v>127</v>
      </c>
      <c r="E23" s="200">
        <v>8</v>
      </c>
      <c r="F23" s="201">
        <v>7</v>
      </c>
      <c r="G23" s="98">
        <v>7.5</v>
      </c>
      <c r="H23" s="201">
        <v>17</v>
      </c>
      <c r="I23" s="201">
        <v>6.5</v>
      </c>
      <c r="J23" s="201">
        <v>8</v>
      </c>
      <c r="K23" s="98">
        <v>7.25</v>
      </c>
      <c r="L23" s="201">
        <v>4</v>
      </c>
      <c r="M23" s="201">
        <v>4.5</v>
      </c>
      <c r="N23" s="201">
        <v>7</v>
      </c>
      <c r="O23" s="98">
        <v>5.75</v>
      </c>
      <c r="P23" s="201">
        <v>17</v>
      </c>
      <c r="Q23" s="201">
        <v>9.5</v>
      </c>
      <c r="R23" s="201">
        <v>7.75</v>
      </c>
      <c r="S23" s="98">
        <v>8.6300000000000008</v>
      </c>
      <c r="T23" s="201">
        <v>4</v>
      </c>
      <c r="U23" s="202" t="str">
        <f t="shared" si="0"/>
        <v>_3eA</v>
      </c>
      <c r="V23" s="143"/>
      <c r="W23" s="81">
        <v>17</v>
      </c>
      <c r="X23" s="82" t="s">
        <v>85</v>
      </c>
      <c r="Y23" s="82" t="s">
        <v>126</v>
      </c>
      <c r="Z23" s="82" t="s">
        <v>127</v>
      </c>
      <c r="AA23" s="200">
        <v>8</v>
      </c>
      <c r="AB23" s="201">
        <v>7</v>
      </c>
      <c r="AC23" s="98">
        <v>7.5</v>
      </c>
      <c r="AD23" s="201">
        <v>37</v>
      </c>
      <c r="AE23" s="201">
        <v>6.5</v>
      </c>
      <c r="AF23" s="201">
        <v>8</v>
      </c>
      <c r="AG23" s="98">
        <v>7.25</v>
      </c>
      <c r="AH23" s="201">
        <v>24</v>
      </c>
      <c r="AI23" s="201">
        <v>4.5</v>
      </c>
      <c r="AJ23" s="201">
        <v>7</v>
      </c>
      <c r="AK23" s="98">
        <v>5.75</v>
      </c>
      <c r="AL23" s="201">
        <v>37</v>
      </c>
      <c r="AM23" s="201">
        <v>9.5</v>
      </c>
      <c r="AN23" s="201">
        <v>7.75</v>
      </c>
      <c r="AO23" s="98">
        <v>8.6300000000000008</v>
      </c>
      <c r="AP23" s="201">
        <v>24</v>
      </c>
      <c r="AQ23" s="27" t="str">
        <f t="shared" si="1"/>
        <v>_3eA</v>
      </c>
    </row>
    <row r="24" spans="1:43" customFormat="1" x14ac:dyDescent="0.25">
      <c r="A24" s="81">
        <v>18</v>
      </c>
      <c r="B24" s="82" t="s">
        <v>86</v>
      </c>
      <c r="C24" s="82" t="s">
        <v>128</v>
      </c>
      <c r="D24" s="82" t="s">
        <v>129</v>
      </c>
      <c r="E24" s="200">
        <v>9</v>
      </c>
      <c r="F24" s="201">
        <v>7</v>
      </c>
      <c r="G24" s="98">
        <v>8</v>
      </c>
      <c r="H24" s="201">
        <v>18</v>
      </c>
      <c r="I24" s="201">
        <v>10</v>
      </c>
      <c r="J24" s="201">
        <v>11</v>
      </c>
      <c r="K24" s="98">
        <v>10.5</v>
      </c>
      <c r="L24" s="201">
        <v>3</v>
      </c>
      <c r="M24" s="201">
        <v>5</v>
      </c>
      <c r="N24" s="201">
        <v>10</v>
      </c>
      <c r="O24" s="98">
        <v>7.5</v>
      </c>
      <c r="P24" s="201">
        <v>18</v>
      </c>
      <c r="Q24" s="201">
        <v>10.130000000000001</v>
      </c>
      <c r="R24" s="201">
        <v>8.25</v>
      </c>
      <c r="S24" s="98">
        <v>9.19</v>
      </c>
      <c r="T24" s="201">
        <v>3</v>
      </c>
      <c r="U24" s="202" t="str">
        <f t="shared" si="0"/>
        <v>_3eA</v>
      </c>
      <c r="V24" s="143"/>
      <c r="W24" s="81">
        <v>18</v>
      </c>
      <c r="X24" s="82" t="s">
        <v>86</v>
      </c>
      <c r="Y24" s="82" t="s">
        <v>128</v>
      </c>
      <c r="Z24" s="82" t="s">
        <v>129</v>
      </c>
      <c r="AA24" s="200">
        <v>9</v>
      </c>
      <c r="AB24" s="201">
        <v>7</v>
      </c>
      <c r="AC24" s="98">
        <v>8</v>
      </c>
      <c r="AD24" s="201">
        <v>38</v>
      </c>
      <c r="AE24" s="201">
        <v>10</v>
      </c>
      <c r="AF24" s="201">
        <v>11</v>
      </c>
      <c r="AG24" s="98">
        <v>10.5</v>
      </c>
      <c r="AH24" s="201">
        <v>23</v>
      </c>
      <c r="AI24" s="201">
        <v>5</v>
      </c>
      <c r="AJ24" s="201">
        <v>10</v>
      </c>
      <c r="AK24" s="98">
        <v>7.5</v>
      </c>
      <c r="AL24" s="201">
        <v>38</v>
      </c>
      <c r="AM24" s="201">
        <v>10.130000000000001</v>
      </c>
      <c r="AN24" s="201">
        <v>8.25</v>
      </c>
      <c r="AO24" s="98">
        <v>9.19</v>
      </c>
      <c r="AP24" s="201">
        <v>23</v>
      </c>
      <c r="AQ24" s="27" t="str">
        <f t="shared" si="1"/>
        <v>_3eA</v>
      </c>
    </row>
    <row r="25" spans="1:43" customFormat="1" x14ac:dyDescent="0.25">
      <c r="A25" s="81">
        <v>19</v>
      </c>
      <c r="B25" s="82" t="s">
        <v>87</v>
      </c>
      <c r="C25" s="82" t="s">
        <v>130</v>
      </c>
      <c r="D25" s="82" t="s">
        <v>131</v>
      </c>
      <c r="E25" s="200">
        <v>7.5</v>
      </c>
      <c r="F25" s="201">
        <v>8</v>
      </c>
      <c r="G25" s="98">
        <v>7.75</v>
      </c>
      <c r="H25" s="201">
        <v>19</v>
      </c>
      <c r="I25" s="201">
        <v>9</v>
      </c>
      <c r="J25" s="201">
        <v>10</v>
      </c>
      <c r="K25" s="98">
        <v>9.5</v>
      </c>
      <c r="L25" s="201">
        <v>2</v>
      </c>
      <c r="M25" s="201">
        <v>7.5</v>
      </c>
      <c r="N25" s="201">
        <v>12</v>
      </c>
      <c r="O25" s="98">
        <v>9.75</v>
      </c>
      <c r="P25" s="201">
        <v>19</v>
      </c>
      <c r="Q25" s="201">
        <v>8.25</v>
      </c>
      <c r="R25" s="201">
        <v>8.25</v>
      </c>
      <c r="S25" s="98">
        <v>8.25</v>
      </c>
      <c r="T25" s="201">
        <v>2</v>
      </c>
      <c r="U25" s="202" t="str">
        <f t="shared" si="0"/>
        <v>_3eA</v>
      </c>
      <c r="V25" s="143"/>
      <c r="W25" s="81">
        <v>19</v>
      </c>
      <c r="X25" s="82" t="s">
        <v>87</v>
      </c>
      <c r="Y25" s="82" t="s">
        <v>130</v>
      </c>
      <c r="Z25" s="82" t="s">
        <v>131</v>
      </c>
      <c r="AA25" s="200">
        <v>7.5</v>
      </c>
      <c r="AB25" s="201">
        <v>8</v>
      </c>
      <c r="AC25" s="98">
        <v>7.75</v>
      </c>
      <c r="AD25" s="201">
        <v>39</v>
      </c>
      <c r="AE25" s="201">
        <v>9</v>
      </c>
      <c r="AF25" s="201">
        <v>10</v>
      </c>
      <c r="AG25" s="98">
        <v>9.5</v>
      </c>
      <c r="AH25" s="201">
        <v>22</v>
      </c>
      <c r="AI25" s="201">
        <v>7.5</v>
      </c>
      <c r="AJ25" s="201">
        <v>12</v>
      </c>
      <c r="AK25" s="98">
        <v>9.75</v>
      </c>
      <c r="AL25" s="201">
        <v>39</v>
      </c>
      <c r="AM25" s="201">
        <v>8.25</v>
      </c>
      <c r="AN25" s="201">
        <v>8.25</v>
      </c>
      <c r="AO25" s="98">
        <v>8.25</v>
      </c>
      <c r="AP25" s="201">
        <v>22</v>
      </c>
      <c r="AQ25" s="27" t="str">
        <f t="shared" si="1"/>
        <v>_3eA</v>
      </c>
    </row>
    <row r="26" spans="1:43" customFormat="1" x14ac:dyDescent="0.25">
      <c r="A26" s="81">
        <v>20</v>
      </c>
      <c r="B26" s="82" t="s">
        <v>88</v>
      </c>
      <c r="C26" s="82" t="s">
        <v>132</v>
      </c>
      <c r="D26" s="82" t="s">
        <v>133</v>
      </c>
      <c r="E26" s="200">
        <v>8.5</v>
      </c>
      <c r="F26" s="201">
        <v>7</v>
      </c>
      <c r="G26" s="98">
        <v>7.75</v>
      </c>
      <c r="H26" s="201">
        <v>20</v>
      </c>
      <c r="I26" s="201">
        <v>8</v>
      </c>
      <c r="J26" s="201">
        <v>9</v>
      </c>
      <c r="K26" s="98">
        <v>8.5</v>
      </c>
      <c r="L26" s="201">
        <v>1</v>
      </c>
      <c r="M26" s="201">
        <v>5.5</v>
      </c>
      <c r="N26" s="201">
        <v>4</v>
      </c>
      <c r="O26" s="98">
        <v>4.75</v>
      </c>
      <c r="P26" s="201">
        <v>20</v>
      </c>
      <c r="Q26" s="201">
        <v>7</v>
      </c>
      <c r="R26" s="201">
        <v>3.25</v>
      </c>
      <c r="S26" s="98">
        <v>5.13</v>
      </c>
      <c r="T26" s="201">
        <v>1</v>
      </c>
      <c r="U26" s="202" t="str">
        <f t="shared" si="0"/>
        <v>_3eA</v>
      </c>
      <c r="V26" s="143"/>
      <c r="W26" s="81">
        <v>20</v>
      </c>
      <c r="X26" s="82" t="s">
        <v>88</v>
      </c>
      <c r="Y26" s="82" t="s">
        <v>132</v>
      </c>
      <c r="Z26" s="82" t="s">
        <v>133</v>
      </c>
      <c r="AA26" s="200">
        <v>8.5</v>
      </c>
      <c r="AB26" s="201">
        <v>7</v>
      </c>
      <c r="AC26" s="98">
        <v>7.75</v>
      </c>
      <c r="AD26" s="201">
        <v>40</v>
      </c>
      <c r="AE26" s="201">
        <v>8</v>
      </c>
      <c r="AF26" s="201">
        <v>9</v>
      </c>
      <c r="AG26" s="98">
        <v>8.5</v>
      </c>
      <c r="AH26" s="201">
        <v>21</v>
      </c>
      <c r="AI26" s="201">
        <v>5.5</v>
      </c>
      <c r="AJ26" s="201">
        <v>4</v>
      </c>
      <c r="AK26" s="98">
        <v>4.75</v>
      </c>
      <c r="AL26" s="201">
        <v>40</v>
      </c>
      <c r="AM26" s="201">
        <v>7</v>
      </c>
      <c r="AN26" s="201">
        <v>3.25</v>
      </c>
      <c r="AO26" s="98">
        <v>5.13</v>
      </c>
      <c r="AP26" s="201">
        <v>21</v>
      </c>
      <c r="AQ26" s="27" t="str">
        <f t="shared" si="1"/>
        <v>_3eA</v>
      </c>
    </row>
    <row r="27" spans="1:43" customFormat="1" x14ac:dyDescent="0.25">
      <c r="A27" s="81"/>
      <c r="B27" s="82"/>
      <c r="C27" s="82"/>
      <c r="D27" s="82"/>
      <c r="E27" s="200"/>
      <c r="F27" s="201"/>
      <c r="G27" s="98"/>
      <c r="H27" s="201"/>
      <c r="I27" s="201"/>
      <c r="J27" s="201"/>
      <c r="K27" s="98"/>
      <c r="L27" s="201"/>
      <c r="M27" s="201"/>
      <c r="N27" s="201"/>
      <c r="O27" s="98"/>
      <c r="P27" s="201"/>
      <c r="Q27" s="201"/>
      <c r="R27" s="201"/>
      <c r="S27" s="98"/>
      <c r="T27" s="201"/>
      <c r="U27" s="202"/>
      <c r="V27" s="143"/>
      <c r="W27" s="81"/>
      <c r="X27" s="82"/>
      <c r="Y27" s="82"/>
      <c r="Z27" s="82"/>
      <c r="AA27" s="200"/>
      <c r="AB27" s="201"/>
      <c r="AC27" s="98"/>
      <c r="AD27" s="201"/>
      <c r="AE27" s="201"/>
      <c r="AF27" s="201"/>
      <c r="AG27" s="98"/>
      <c r="AH27" s="201"/>
      <c r="AI27" s="201"/>
      <c r="AJ27" s="201"/>
      <c r="AK27" s="98"/>
      <c r="AL27" s="201"/>
      <c r="AM27" s="201"/>
      <c r="AN27" s="201"/>
      <c r="AO27" s="98"/>
      <c r="AP27" s="201"/>
      <c r="AQ27" s="27"/>
    </row>
    <row r="28" spans="1:43" customFormat="1" x14ac:dyDescent="0.25">
      <c r="A28" s="81"/>
      <c r="B28" s="82"/>
      <c r="C28" s="82"/>
      <c r="D28" s="82"/>
      <c r="E28" s="200"/>
      <c r="F28" s="201"/>
      <c r="G28" s="98"/>
      <c r="H28" s="201"/>
      <c r="I28" s="201"/>
      <c r="J28" s="201"/>
      <c r="K28" s="98"/>
      <c r="L28" s="201"/>
      <c r="M28" s="201"/>
      <c r="N28" s="201"/>
      <c r="O28" s="98"/>
      <c r="P28" s="201"/>
      <c r="Q28" s="201"/>
      <c r="R28" s="201"/>
      <c r="S28" s="98"/>
      <c r="T28" s="201"/>
      <c r="U28" s="202"/>
      <c r="V28" s="143"/>
      <c r="W28" s="81"/>
      <c r="X28" s="82"/>
      <c r="Y28" s="82"/>
      <c r="Z28" s="82"/>
      <c r="AA28" s="200"/>
      <c r="AB28" s="201"/>
      <c r="AC28" s="98"/>
      <c r="AD28" s="201"/>
      <c r="AE28" s="201"/>
      <c r="AF28" s="201"/>
      <c r="AG28" s="98"/>
      <c r="AH28" s="201"/>
      <c r="AI28" s="201"/>
      <c r="AJ28" s="201"/>
      <c r="AK28" s="98"/>
      <c r="AL28" s="201"/>
      <c r="AM28" s="201"/>
      <c r="AN28" s="201"/>
      <c r="AO28" s="98"/>
      <c r="AP28" s="201"/>
      <c r="AQ28" s="27"/>
    </row>
    <row r="29" spans="1:43" customFormat="1" x14ac:dyDescent="0.25">
      <c r="A29" s="81"/>
      <c r="B29" s="82"/>
      <c r="C29" s="82"/>
      <c r="D29" s="82"/>
      <c r="E29" s="200"/>
      <c r="F29" s="201"/>
      <c r="G29" s="98"/>
      <c r="H29" s="201"/>
      <c r="I29" s="201"/>
      <c r="J29" s="201"/>
      <c r="K29" s="98"/>
      <c r="L29" s="201"/>
      <c r="M29" s="201"/>
      <c r="N29" s="201"/>
      <c r="O29" s="98"/>
      <c r="P29" s="201"/>
      <c r="Q29" s="201"/>
      <c r="R29" s="201"/>
      <c r="S29" s="98"/>
      <c r="T29" s="201"/>
      <c r="U29" s="202"/>
      <c r="V29" s="143"/>
      <c r="W29" s="81"/>
      <c r="X29" s="82"/>
      <c r="Y29" s="82"/>
      <c r="Z29" s="82"/>
      <c r="AA29" s="200"/>
      <c r="AB29" s="201"/>
      <c r="AC29" s="98"/>
      <c r="AD29" s="201"/>
      <c r="AE29" s="201"/>
      <c r="AF29" s="201"/>
      <c r="AG29" s="98"/>
      <c r="AH29" s="201"/>
      <c r="AI29" s="201"/>
      <c r="AJ29" s="201"/>
      <c r="AK29" s="98"/>
      <c r="AL29" s="201"/>
      <c r="AM29" s="201"/>
      <c r="AN29" s="201"/>
      <c r="AO29" s="98"/>
      <c r="AP29" s="201"/>
      <c r="AQ29" s="27"/>
    </row>
    <row r="30" spans="1:43" customFormat="1" x14ac:dyDescent="0.25">
      <c r="A30" s="81"/>
      <c r="B30" s="82"/>
      <c r="C30" s="82"/>
      <c r="D30" s="82"/>
      <c r="E30" s="200"/>
      <c r="F30" s="201"/>
      <c r="G30" s="98"/>
      <c r="H30" s="201"/>
      <c r="I30" s="201"/>
      <c r="J30" s="201"/>
      <c r="K30" s="98"/>
      <c r="L30" s="201"/>
      <c r="M30" s="201"/>
      <c r="N30" s="201"/>
      <c r="O30" s="98"/>
      <c r="P30" s="201"/>
      <c r="Q30" s="201"/>
      <c r="R30" s="201"/>
      <c r="S30" s="98"/>
      <c r="T30" s="201"/>
      <c r="U30" s="202"/>
      <c r="V30" s="143"/>
      <c r="W30" s="81"/>
      <c r="X30" s="82"/>
      <c r="Y30" s="82"/>
      <c r="Z30" s="82"/>
      <c r="AA30" s="200"/>
      <c r="AB30" s="201"/>
      <c r="AC30" s="98"/>
      <c r="AD30" s="201"/>
      <c r="AE30" s="201"/>
      <c r="AF30" s="201"/>
      <c r="AG30" s="98"/>
      <c r="AH30" s="201"/>
      <c r="AI30" s="201"/>
      <c r="AJ30" s="201"/>
      <c r="AK30" s="98"/>
      <c r="AL30" s="201"/>
      <c r="AM30" s="201"/>
      <c r="AN30" s="201"/>
      <c r="AO30" s="98"/>
      <c r="AP30" s="201"/>
      <c r="AQ30" s="27"/>
    </row>
    <row r="31" spans="1:43" customFormat="1" ht="15" x14ac:dyDescent="0.25">
      <c r="A31" s="92"/>
      <c r="B31" s="82"/>
      <c r="C31" s="82"/>
      <c r="D31" s="88"/>
      <c r="E31" s="202"/>
      <c r="F31" s="202"/>
      <c r="G31" s="99"/>
      <c r="H31" s="202"/>
      <c r="I31" s="202"/>
      <c r="J31" s="202"/>
      <c r="K31" s="99"/>
      <c r="L31" s="202"/>
      <c r="M31" s="202"/>
      <c r="N31" s="202"/>
      <c r="O31" s="99"/>
      <c r="P31" s="202"/>
      <c r="Q31" s="202"/>
      <c r="R31" s="202"/>
      <c r="S31" s="99"/>
      <c r="T31" s="202"/>
      <c r="U31" s="202" t="str">
        <f t="shared" si="0"/>
        <v/>
      </c>
      <c r="V31" s="143"/>
      <c r="W31" s="92"/>
      <c r="X31" s="82"/>
      <c r="Y31" s="82"/>
      <c r="Z31" s="88"/>
      <c r="AA31" s="202"/>
      <c r="AB31" s="202"/>
      <c r="AC31" s="99"/>
      <c r="AD31" s="202"/>
      <c r="AE31" s="202"/>
      <c r="AF31" s="202"/>
      <c r="AG31" s="99"/>
      <c r="AH31" s="202"/>
      <c r="AI31" s="202"/>
      <c r="AJ31" s="202"/>
      <c r="AK31" s="99"/>
      <c r="AL31" s="202"/>
      <c r="AM31" s="202"/>
      <c r="AN31" s="202"/>
      <c r="AO31" s="99"/>
      <c r="AP31" s="202"/>
      <c r="AQ31" s="27" t="str">
        <f t="shared" si="1"/>
        <v/>
      </c>
    </row>
    <row r="32" spans="1:43" s="30" customFormat="1" ht="5.0999999999999996" customHeight="1" x14ac:dyDescent="0.25">
      <c r="A32" s="29"/>
      <c r="B32" s="45"/>
      <c r="C32" s="45"/>
      <c r="D32" s="46"/>
      <c r="L32" s="203"/>
      <c r="M32" s="203"/>
      <c r="N32" s="203"/>
      <c r="V32" s="143"/>
      <c r="W32" s="29"/>
      <c r="X32" s="45"/>
      <c r="Y32" s="45"/>
      <c r="Z32" s="46"/>
    </row>
    <row r="33" spans="1:90" customFormat="1" x14ac:dyDescent="0.25">
      <c r="A33" s="26"/>
      <c r="B33" s="23"/>
      <c r="C33" s="23"/>
      <c r="D33" s="23"/>
      <c r="E33" s="40"/>
      <c r="F33" s="41"/>
      <c r="G33" s="42"/>
      <c r="H33" s="43"/>
      <c r="I33" s="44"/>
      <c r="J33" s="41"/>
      <c r="K33" s="42"/>
      <c r="L33" s="43"/>
      <c r="M33" s="44"/>
      <c r="N33" s="41"/>
      <c r="O33" s="42"/>
      <c r="P33" s="43"/>
      <c r="Q33" s="44"/>
      <c r="R33" s="41"/>
      <c r="S33" s="42"/>
      <c r="T33" s="43"/>
      <c r="V33" s="143"/>
      <c r="W33" s="26"/>
      <c r="X33" s="23"/>
      <c r="Y33" s="23"/>
      <c r="Z33" s="23"/>
      <c r="AA33" s="40"/>
      <c r="AB33" s="41"/>
      <c r="AC33" s="42"/>
      <c r="AD33" s="43"/>
      <c r="AE33" s="44"/>
      <c r="AF33" s="41"/>
      <c r="AG33" s="42"/>
      <c r="AH33" s="43"/>
      <c r="AI33" s="44"/>
      <c r="AJ33" s="41"/>
      <c r="AK33" s="42"/>
      <c r="AL33" s="43"/>
      <c r="AM33" s="44"/>
      <c r="AN33" s="41"/>
      <c r="AO33" s="42"/>
      <c r="AP33" s="43"/>
    </row>
    <row r="34" spans="1:90" s="1" customFormat="1" ht="18.95" customHeight="1" x14ac:dyDescent="0.25">
      <c r="A34" s="52"/>
      <c r="B34" s="53"/>
      <c r="C34" s="53"/>
      <c r="D34" s="53"/>
      <c r="E34" s="53"/>
      <c r="F34" s="54"/>
      <c r="G34" s="55"/>
      <c r="I34" s="52"/>
      <c r="J34" s="52"/>
      <c r="K34" s="53"/>
      <c r="L34" s="53"/>
      <c r="M34" s="53"/>
      <c r="N34" s="53"/>
      <c r="O34" s="54"/>
      <c r="P34" s="55"/>
      <c r="R34" s="52"/>
      <c r="S34" s="52"/>
      <c r="T34" s="135"/>
      <c r="U34" s="134" t="s">
        <v>21</v>
      </c>
      <c r="V34" s="139"/>
      <c r="W34" s="53"/>
      <c r="X34" s="54"/>
      <c r="Y34" s="55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135"/>
      <c r="AQ34" s="134" t="s">
        <v>20</v>
      </c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</row>
    <row r="35" spans="1:90" s="1" customFormat="1" ht="18.95" customHeight="1" x14ac:dyDescent="0.25">
      <c r="A35" s="52"/>
      <c r="B35" s="53"/>
      <c r="C35" s="53"/>
      <c r="D35" s="53"/>
      <c r="E35" s="53"/>
      <c r="F35" s="54"/>
      <c r="G35" s="55"/>
      <c r="I35" s="52"/>
      <c r="J35" s="52"/>
      <c r="K35" s="53"/>
      <c r="L35" s="53"/>
      <c r="M35" s="53"/>
      <c r="N35" s="53"/>
      <c r="O35" s="54"/>
      <c r="P35" s="55"/>
      <c r="R35" s="52"/>
      <c r="S35" s="52"/>
      <c r="T35" s="53"/>
      <c r="U35" s="136" t="s">
        <v>5</v>
      </c>
      <c r="V35" s="139"/>
      <c r="W35" s="53"/>
      <c r="X35" s="54"/>
      <c r="Y35" s="55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6"/>
      <c r="AQ35" s="136" t="str">
        <f>$U$35</f>
        <v>_3eB</v>
      </c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</row>
    <row r="36" spans="1:90" s="37" customFormat="1" ht="15" x14ac:dyDescent="0.25">
      <c r="A36" s="36"/>
      <c r="B36" s="36"/>
      <c r="C36" s="36"/>
      <c r="G36" s="38">
        <f>AVERAGE(G39:G63)</f>
        <v>10.661764705882353</v>
      </c>
      <c r="K36" s="38">
        <f>AVERAGE(K39:K63)</f>
        <v>11.970588235294118</v>
      </c>
      <c r="O36" s="38">
        <f>AVERAGE(O39:O63)</f>
        <v>10.147058823529411</v>
      </c>
      <c r="S36" s="38">
        <f>AVERAGE(S39:S63)</f>
        <v>9.5588235294117645</v>
      </c>
      <c r="V36" s="140"/>
      <c r="W36" s="36"/>
      <c r="X36" s="36"/>
      <c r="Y36" s="36"/>
      <c r="AC36" s="38">
        <f>AVERAGE(AC39:AC63)</f>
        <v>10.724117647058824</v>
      </c>
      <c r="AG36" s="38">
        <f>AVERAGE(AG39:AG63)</f>
        <v>11.897058823529411</v>
      </c>
      <c r="AK36" s="38">
        <f>AVERAGE(AK39:AK63)</f>
        <v>10.67</v>
      </c>
      <c r="AO36" s="38">
        <f>AVERAGE(AO39:AO63)</f>
        <v>10.459999999999999</v>
      </c>
    </row>
    <row r="37" spans="1:90" s="39" customFormat="1" ht="18.95" customHeight="1" x14ac:dyDescent="0.25">
      <c r="A37" s="209" t="s">
        <v>10</v>
      </c>
      <c r="B37" s="210" t="s">
        <v>7</v>
      </c>
      <c r="C37" s="210" t="s">
        <v>13</v>
      </c>
      <c r="D37" s="210" t="s">
        <v>165</v>
      </c>
      <c r="E37" s="209" t="s">
        <v>14</v>
      </c>
      <c r="F37" s="209"/>
      <c r="G37" s="209"/>
      <c r="H37" s="209"/>
      <c r="I37" s="209" t="s">
        <v>15</v>
      </c>
      <c r="J37" s="209"/>
      <c r="K37" s="209"/>
      <c r="L37" s="209"/>
      <c r="M37" s="209" t="s">
        <v>16</v>
      </c>
      <c r="N37" s="209"/>
      <c r="O37" s="209"/>
      <c r="P37" s="209"/>
      <c r="Q37" s="209" t="s">
        <v>17</v>
      </c>
      <c r="R37" s="209"/>
      <c r="S37" s="209"/>
      <c r="T37" s="209"/>
      <c r="U37" s="204"/>
      <c r="V37" s="141"/>
      <c r="W37" s="209" t="s">
        <v>10</v>
      </c>
      <c r="X37" s="210" t="s">
        <v>7</v>
      </c>
      <c r="Y37" s="210" t="s">
        <v>13</v>
      </c>
      <c r="Z37" s="210" t="s">
        <v>165</v>
      </c>
      <c r="AA37" s="209" t="s">
        <v>14</v>
      </c>
      <c r="AB37" s="209"/>
      <c r="AC37" s="209"/>
      <c r="AD37" s="209"/>
      <c r="AE37" s="209" t="s">
        <v>15</v>
      </c>
      <c r="AF37" s="209"/>
      <c r="AG37" s="209"/>
      <c r="AH37" s="209"/>
      <c r="AI37" s="209" t="s">
        <v>16</v>
      </c>
      <c r="AJ37" s="209"/>
      <c r="AK37" s="209"/>
      <c r="AL37" s="209"/>
      <c r="AM37" s="209" t="s">
        <v>17</v>
      </c>
      <c r="AN37" s="209"/>
      <c r="AO37" s="209"/>
      <c r="AP37" s="209"/>
      <c r="AQ37" s="204"/>
    </row>
    <row r="38" spans="1:90" s="25" customFormat="1" ht="18.95" customHeight="1" x14ac:dyDescent="0.25">
      <c r="A38" s="209"/>
      <c r="B38" s="210"/>
      <c r="C38" s="210"/>
      <c r="D38" s="210"/>
      <c r="E38" s="198" t="s">
        <v>117</v>
      </c>
      <c r="F38" s="199" t="s">
        <v>118</v>
      </c>
      <c r="G38" s="97" t="s">
        <v>18</v>
      </c>
      <c r="H38" s="199" t="s">
        <v>19</v>
      </c>
      <c r="I38" s="198" t="str">
        <f>$E$6</f>
        <v>Av Homew</v>
      </c>
      <c r="J38" s="199" t="str">
        <f>$F$6</f>
        <v>Comp</v>
      </c>
      <c r="K38" s="97" t="str">
        <f>$G$6</f>
        <v>Av D</v>
      </c>
      <c r="L38" s="199" t="str">
        <f>$H$6</f>
        <v>Rank D</v>
      </c>
      <c r="M38" s="198" t="str">
        <f>$E$6</f>
        <v>Av Homew</v>
      </c>
      <c r="N38" s="199" t="str">
        <f>$F$6</f>
        <v>Comp</v>
      </c>
      <c r="O38" s="97" t="str">
        <f>$G$6</f>
        <v>Av D</v>
      </c>
      <c r="P38" s="199" t="str">
        <f>$H$6</f>
        <v>Rank D</v>
      </c>
      <c r="Q38" s="198" t="str">
        <f>$E$6</f>
        <v>Av Homew</v>
      </c>
      <c r="R38" s="199" t="str">
        <f>$F$6</f>
        <v>Comp</v>
      </c>
      <c r="S38" s="97" t="str">
        <f>$G$6</f>
        <v>Av D</v>
      </c>
      <c r="T38" s="199" t="str">
        <f>$H$6</f>
        <v>Rank D</v>
      </c>
      <c r="U38" s="24" t="s">
        <v>22</v>
      </c>
      <c r="V38" s="142"/>
      <c r="W38" s="209"/>
      <c r="X38" s="210"/>
      <c r="Y38" s="210"/>
      <c r="Z38" s="210"/>
      <c r="AA38" s="198" t="s">
        <v>117</v>
      </c>
      <c r="AB38" s="199" t="s">
        <v>118</v>
      </c>
      <c r="AC38" s="97" t="s">
        <v>18</v>
      </c>
      <c r="AD38" s="199" t="s">
        <v>19</v>
      </c>
      <c r="AE38" s="198" t="str">
        <f>$E$6</f>
        <v>Av Homew</v>
      </c>
      <c r="AF38" s="199" t="str">
        <f>$F$6</f>
        <v>Comp</v>
      </c>
      <c r="AG38" s="97" t="str">
        <f>$G$6</f>
        <v>Av D</v>
      </c>
      <c r="AH38" s="199" t="str">
        <f>$H$6</f>
        <v>Rank D</v>
      </c>
      <c r="AI38" s="198" t="str">
        <f>$E$6</f>
        <v>Av Homew</v>
      </c>
      <c r="AJ38" s="199" t="str">
        <f>$F$6</f>
        <v>Comp</v>
      </c>
      <c r="AK38" s="97" t="str">
        <f>$G$6</f>
        <v>Av D</v>
      </c>
      <c r="AL38" s="199" t="str">
        <f>$H$6</f>
        <v>Rank D</v>
      </c>
      <c r="AM38" s="198" t="str">
        <f>$E$6</f>
        <v>Av Homew</v>
      </c>
      <c r="AN38" s="199" t="str">
        <f>$F$6</f>
        <v>Comp</v>
      </c>
      <c r="AO38" s="97" t="str">
        <f>$G$6</f>
        <v>Av D</v>
      </c>
      <c r="AP38" s="199" t="str">
        <f>$H$6</f>
        <v>Rank D</v>
      </c>
      <c r="AQ38" s="24" t="s">
        <v>22</v>
      </c>
    </row>
    <row r="39" spans="1:90" customFormat="1" x14ac:dyDescent="0.25">
      <c r="A39" s="81" cm="1">
        <f t="array" ref="A39:A55">_xlfn.SEQUENCE(COUNTA($B$39:$B$63))</f>
        <v>1</v>
      </c>
      <c r="B39" s="82" t="s">
        <v>89</v>
      </c>
      <c r="C39" s="82" t="s">
        <v>25</v>
      </c>
      <c r="D39" s="82" t="s">
        <v>26</v>
      </c>
      <c r="E39" s="200">
        <v>12.5</v>
      </c>
      <c r="F39" s="201">
        <v>8</v>
      </c>
      <c r="G39" s="98">
        <v>10.25</v>
      </c>
      <c r="H39" s="201">
        <v>17</v>
      </c>
      <c r="I39" s="201">
        <v>14.5</v>
      </c>
      <c r="J39" s="201">
        <v>8</v>
      </c>
      <c r="K39" s="98">
        <v>11.25</v>
      </c>
      <c r="L39" s="201">
        <v>1</v>
      </c>
      <c r="M39" s="201">
        <v>11.5</v>
      </c>
      <c r="N39" s="201">
        <v>12</v>
      </c>
      <c r="O39" s="98">
        <v>11.75</v>
      </c>
      <c r="P39" s="201">
        <v>17</v>
      </c>
      <c r="Q39" s="201">
        <v>8.5</v>
      </c>
      <c r="R39" s="201">
        <v>6</v>
      </c>
      <c r="S39" s="98">
        <v>7.25</v>
      </c>
      <c r="T39" s="201">
        <v>1</v>
      </c>
      <c r="U39" s="27" t="str">
        <f>IF(B39="","",$U$35)</f>
        <v>_3eB</v>
      </c>
      <c r="V39" s="143"/>
      <c r="W39" s="81" cm="1">
        <f t="array" ref="W39:W55">_xlfn.SEQUENCE(COUNTA($X$39:$X$63))</f>
        <v>1</v>
      </c>
      <c r="X39" s="82" t="s">
        <v>89</v>
      </c>
      <c r="Y39" s="82" t="s">
        <v>25</v>
      </c>
      <c r="Z39" s="82" t="s">
        <v>26</v>
      </c>
      <c r="AA39" s="200">
        <v>12.5</v>
      </c>
      <c r="AB39" s="201">
        <v>8</v>
      </c>
      <c r="AC39" s="98">
        <v>11.25</v>
      </c>
      <c r="AD39" s="201">
        <v>18</v>
      </c>
      <c r="AE39" s="201">
        <v>14.5</v>
      </c>
      <c r="AF39" s="201">
        <v>8</v>
      </c>
      <c r="AG39" s="98">
        <v>14.52</v>
      </c>
      <c r="AH39" s="201">
        <v>34</v>
      </c>
      <c r="AI39" s="201">
        <v>11.5</v>
      </c>
      <c r="AJ39" s="201">
        <v>12</v>
      </c>
      <c r="AK39" s="98">
        <v>13.75</v>
      </c>
      <c r="AL39" s="201">
        <v>18</v>
      </c>
      <c r="AM39" s="201">
        <v>8.5</v>
      </c>
      <c r="AN39" s="201">
        <v>6</v>
      </c>
      <c r="AO39" s="98">
        <v>11.25</v>
      </c>
      <c r="AP39" s="201">
        <v>34</v>
      </c>
      <c r="AQ39" s="27" t="str">
        <f>IF(X39="","",$AQ$35)</f>
        <v>_3eB</v>
      </c>
    </row>
    <row r="40" spans="1:90" customFormat="1" x14ac:dyDescent="0.25">
      <c r="A40" s="81">
        <v>2</v>
      </c>
      <c r="B40" s="82" t="s">
        <v>90</v>
      </c>
      <c r="C40" s="82" t="s">
        <v>27</v>
      </c>
      <c r="D40" s="82" t="s">
        <v>28</v>
      </c>
      <c r="E40" s="200">
        <v>14.5</v>
      </c>
      <c r="F40" s="201">
        <v>12</v>
      </c>
      <c r="G40" s="98">
        <v>13.25</v>
      </c>
      <c r="H40" s="201">
        <v>16</v>
      </c>
      <c r="I40" s="201">
        <v>12</v>
      </c>
      <c r="J40" s="201">
        <v>16</v>
      </c>
      <c r="K40" s="98">
        <v>14</v>
      </c>
      <c r="L40" s="201">
        <v>2</v>
      </c>
      <c r="M40" s="201">
        <v>11</v>
      </c>
      <c r="N40" s="201">
        <v>10</v>
      </c>
      <c r="O40" s="98">
        <v>10.5</v>
      </c>
      <c r="P40" s="201">
        <v>16</v>
      </c>
      <c r="Q40" s="201">
        <v>11</v>
      </c>
      <c r="R40" s="201">
        <v>13</v>
      </c>
      <c r="S40" s="98">
        <v>12</v>
      </c>
      <c r="T40" s="201">
        <v>2</v>
      </c>
      <c r="U40" s="27" t="str">
        <f t="shared" ref="U40:U63" si="2">IF(B40="","",$U$35)</f>
        <v>_3eB</v>
      </c>
      <c r="V40" s="143"/>
      <c r="W40" s="81">
        <v>2</v>
      </c>
      <c r="X40" s="82" t="s">
        <v>90</v>
      </c>
      <c r="Y40" s="82" t="s">
        <v>27</v>
      </c>
      <c r="Z40" s="82" t="s">
        <v>28</v>
      </c>
      <c r="AA40" s="200">
        <v>14.5</v>
      </c>
      <c r="AB40" s="201">
        <v>12</v>
      </c>
      <c r="AC40" s="98">
        <v>9.31</v>
      </c>
      <c r="AD40" s="201">
        <v>19</v>
      </c>
      <c r="AE40" s="201">
        <v>12</v>
      </c>
      <c r="AF40" s="201">
        <v>16</v>
      </c>
      <c r="AG40" s="98">
        <v>13</v>
      </c>
      <c r="AH40" s="201">
        <v>33</v>
      </c>
      <c r="AI40" s="201">
        <v>11</v>
      </c>
      <c r="AJ40" s="201">
        <v>10</v>
      </c>
      <c r="AK40" s="98">
        <v>12.5</v>
      </c>
      <c r="AL40" s="201">
        <v>19</v>
      </c>
      <c r="AM40" s="201">
        <v>11</v>
      </c>
      <c r="AN40" s="201">
        <v>13</v>
      </c>
      <c r="AO40" s="98">
        <v>13.27</v>
      </c>
      <c r="AP40" s="201">
        <v>33</v>
      </c>
      <c r="AQ40" s="27" t="str">
        <f t="shared" ref="AQ40:AQ57" si="3">IF(X40="","",$AQ$35)</f>
        <v>_3eB</v>
      </c>
    </row>
    <row r="41" spans="1:90" customFormat="1" x14ac:dyDescent="0.25">
      <c r="A41" s="81">
        <v>3</v>
      </c>
      <c r="B41" s="82" t="s">
        <v>91</v>
      </c>
      <c r="C41" s="82" t="s">
        <v>29</v>
      </c>
      <c r="D41" s="82" t="s">
        <v>30</v>
      </c>
      <c r="E41" s="200">
        <v>10</v>
      </c>
      <c r="F41" s="201">
        <v>13</v>
      </c>
      <c r="G41" s="98">
        <v>11.5</v>
      </c>
      <c r="H41" s="201">
        <v>15</v>
      </c>
      <c r="I41" s="201">
        <v>13</v>
      </c>
      <c r="J41" s="201">
        <v>16</v>
      </c>
      <c r="K41" s="98">
        <v>14.5</v>
      </c>
      <c r="L41" s="201">
        <v>3</v>
      </c>
      <c r="M41" s="201">
        <v>10.5</v>
      </c>
      <c r="N41" s="201">
        <v>9</v>
      </c>
      <c r="O41" s="98">
        <v>9.75</v>
      </c>
      <c r="P41" s="201">
        <v>15</v>
      </c>
      <c r="Q41" s="201">
        <v>7</v>
      </c>
      <c r="R41" s="201">
        <v>4</v>
      </c>
      <c r="S41" s="98">
        <v>5.5</v>
      </c>
      <c r="T41" s="201">
        <v>3</v>
      </c>
      <c r="U41" s="27" t="str">
        <f t="shared" si="2"/>
        <v>_3eB</v>
      </c>
      <c r="V41" s="143"/>
      <c r="W41" s="81">
        <v>3</v>
      </c>
      <c r="X41" s="82" t="s">
        <v>91</v>
      </c>
      <c r="Y41" s="82" t="s">
        <v>29</v>
      </c>
      <c r="Z41" s="82" t="s">
        <v>30</v>
      </c>
      <c r="AA41" s="200">
        <v>10</v>
      </c>
      <c r="AB41" s="201">
        <v>13</v>
      </c>
      <c r="AC41" s="98">
        <v>13.5</v>
      </c>
      <c r="AD41" s="201">
        <v>20</v>
      </c>
      <c r="AE41" s="201">
        <v>13</v>
      </c>
      <c r="AF41" s="201">
        <v>16</v>
      </c>
      <c r="AG41" s="98">
        <v>12.5</v>
      </c>
      <c r="AH41" s="201">
        <v>32</v>
      </c>
      <c r="AI41" s="201">
        <v>10.5</v>
      </c>
      <c r="AJ41" s="201">
        <v>9</v>
      </c>
      <c r="AK41" s="98">
        <v>10.63</v>
      </c>
      <c r="AL41" s="201">
        <v>20</v>
      </c>
      <c r="AM41" s="201">
        <v>7</v>
      </c>
      <c r="AN41" s="201">
        <v>4</v>
      </c>
      <c r="AO41" s="98">
        <v>15.02</v>
      </c>
      <c r="AP41" s="201">
        <v>32</v>
      </c>
      <c r="AQ41" s="27" t="str">
        <f t="shared" si="3"/>
        <v>_3eB</v>
      </c>
    </row>
    <row r="42" spans="1:90" customFormat="1" x14ac:dyDescent="0.25">
      <c r="A42" s="81">
        <v>4</v>
      </c>
      <c r="B42" s="82" t="s">
        <v>92</v>
      </c>
      <c r="C42" s="82" t="s">
        <v>31</v>
      </c>
      <c r="D42" s="82" t="s">
        <v>28</v>
      </c>
      <c r="E42" s="200">
        <v>12</v>
      </c>
      <c r="F42" s="201">
        <v>11</v>
      </c>
      <c r="G42" s="98">
        <v>11.5</v>
      </c>
      <c r="H42" s="201">
        <v>14</v>
      </c>
      <c r="I42" s="201">
        <v>17.5</v>
      </c>
      <c r="J42" s="201">
        <v>16</v>
      </c>
      <c r="K42" s="98">
        <v>16.75</v>
      </c>
      <c r="L42" s="201">
        <v>4</v>
      </c>
      <c r="M42" s="201">
        <v>17</v>
      </c>
      <c r="N42" s="201">
        <v>18</v>
      </c>
      <c r="O42" s="98">
        <v>17.5</v>
      </c>
      <c r="P42" s="201">
        <v>14</v>
      </c>
      <c r="Q42" s="201">
        <v>16.5</v>
      </c>
      <c r="R42" s="201">
        <v>19</v>
      </c>
      <c r="S42" s="98">
        <v>17.75</v>
      </c>
      <c r="T42" s="201">
        <v>4</v>
      </c>
      <c r="U42" s="27" t="str">
        <f t="shared" si="2"/>
        <v>_3eB</v>
      </c>
      <c r="V42" s="143"/>
      <c r="W42" s="81">
        <v>4</v>
      </c>
      <c r="X42" s="82" t="s">
        <v>92</v>
      </c>
      <c r="Y42" s="82" t="s">
        <v>31</v>
      </c>
      <c r="Z42" s="82" t="s">
        <v>28</v>
      </c>
      <c r="AA42" s="200">
        <v>12</v>
      </c>
      <c r="AB42" s="201">
        <v>11</v>
      </c>
      <c r="AC42" s="98">
        <v>17.5</v>
      </c>
      <c r="AD42" s="201">
        <v>21</v>
      </c>
      <c r="AE42" s="201">
        <v>17.5</v>
      </c>
      <c r="AF42" s="201">
        <v>16</v>
      </c>
      <c r="AG42" s="98">
        <v>15.23</v>
      </c>
      <c r="AH42" s="201">
        <v>31</v>
      </c>
      <c r="AI42" s="201">
        <v>17</v>
      </c>
      <c r="AJ42" s="201">
        <v>18</v>
      </c>
      <c r="AK42" s="98">
        <v>14.51</v>
      </c>
      <c r="AL42" s="201">
        <v>21</v>
      </c>
      <c r="AM42" s="201">
        <v>16.5</v>
      </c>
      <c r="AN42" s="201">
        <v>19</v>
      </c>
      <c r="AO42" s="98">
        <v>14.65</v>
      </c>
      <c r="AP42" s="201">
        <v>31</v>
      </c>
      <c r="AQ42" s="27" t="str">
        <f t="shared" si="3"/>
        <v>_3eB</v>
      </c>
    </row>
    <row r="43" spans="1:90" customFormat="1" x14ac:dyDescent="0.25">
      <c r="A43" s="81">
        <v>5</v>
      </c>
      <c r="B43" s="82" t="s">
        <v>93</v>
      </c>
      <c r="C43" s="82" t="s">
        <v>32</v>
      </c>
      <c r="D43" s="82" t="s">
        <v>33</v>
      </c>
      <c r="E43" s="200">
        <v>14</v>
      </c>
      <c r="F43" s="201">
        <v>10</v>
      </c>
      <c r="G43" s="98">
        <v>12</v>
      </c>
      <c r="H43" s="201">
        <v>13</v>
      </c>
      <c r="I43" s="201">
        <v>12.5</v>
      </c>
      <c r="J43" s="201">
        <v>16</v>
      </c>
      <c r="K43" s="98">
        <v>14.25</v>
      </c>
      <c r="L43" s="201">
        <v>5</v>
      </c>
      <c r="M43" s="201">
        <v>10.5</v>
      </c>
      <c r="N43" s="201">
        <v>7</v>
      </c>
      <c r="O43" s="98">
        <v>8.75</v>
      </c>
      <c r="P43" s="201">
        <v>13</v>
      </c>
      <c r="Q43" s="201">
        <v>6</v>
      </c>
      <c r="R43" s="201">
        <v>5</v>
      </c>
      <c r="S43" s="98">
        <v>5.5</v>
      </c>
      <c r="T43" s="201">
        <v>5</v>
      </c>
      <c r="U43" s="27" t="str">
        <f t="shared" si="2"/>
        <v>_3eB</v>
      </c>
      <c r="V43" s="143"/>
      <c r="W43" s="81">
        <v>5</v>
      </c>
      <c r="X43" s="82" t="s">
        <v>93</v>
      </c>
      <c r="Y43" s="82" t="s">
        <v>32</v>
      </c>
      <c r="Z43" s="82" t="s">
        <v>33</v>
      </c>
      <c r="AA43" s="200">
        <v>14</v>
      </c>
      <c r="AB43" s="201">
        <v>10</v>
      </c>
      <c r="AC43" s="98">
        <v>8</v>
      </c>
      <c r="AD43" s="201">
        <v>22</v>
      </c>
      <c r="AE43" s="201">
        <v>12.5</v>
      </c>
      <c r="AF43" s="201">
        <v>16</v>
      </c>
      <c r="AG43" s="98">
        <v>14.25</v>
      </c>
      <c r="AH43" s="201">
        <v>30</v>
      </c>
      <c r="AI43" s="201">
        <v>10.5</v>
      </c>
      <c r="AJ43" s="201">
        <v>7</v>
      </c>
      <c r="AK43" s="98">
        <v>15.75</v>
      </c>
      <c r="AL43" s="201">
        <v>22</v>
      </c>
      <c r="AM43" s="201">
        <v>6</v>
      </c>
      <c r="AN43" s="201">
        <v>5</v>
      </c>
      <c r="AO43" s="98">
        <v>9.1300000000000008</v>
      </c>
      <c r="AP43" s="201">
        <v>30</v>
      </c>
      <c r="AQ43" s="27" t="str">
        <f t="shared" si="3"/>
        <v>_3eB</v>
      </c>
    </row>
    <row r="44" spans="1:90" customFormat="1" x14ac:dyDescent="0.25">
      <c r="A44" s="81">
        <v>6</v>
      </c>
      <c r="B44" s="82" t="s">
        <v>94</v>
      </c>
      <c r="C44" s="82" t="s">
        <v>34</v>
      </c>
      <c r="D44" s="82" t="s">
        <v>30</v>
      </c>
      <c r="E44" s="200">
        <v>16.5</v>
      </c>
      <c r="F44" s="201">
        <v>9</v>
      </c>
      <c r="G44" s="98">
        <v>12.75</v>
      </c>
      <c r="H44" s="201">
        <v>12</v>
      </c>
      <c r="I44" s="201">
        <v>15.5</v>
      </c>
      <c r="J44" s="201">
        <v>16</v>
      </c>
      <c r="K44" s="98">
        <v>15.75</v>
      </c>
      <c r="L44" s="201">
        <v>6</v>
      </c>
      <c r="M44" s="201">
        <v>12</v>
      </c>
      <c r="N44" s="201">
        <v>12</v>
      </c>
      <c r="O44" s="98">
        <v>12</v>
      </c>
      <c r="P44" s="201">
        <v>12</v>
      </c>
      <c r="Q44" s="201">
        <v>16</v>
      </c>
      <c r="R44" s="201">
        <v>12</v>
      </c>
      <c r="S44" s="98">
        <v>14</v>
      </c>
      <c r="T44" s="201">
        <v>6</v>
      </c>
      <c r="U44" s="27" t="str">
        <f t="shared" si="2"/>
        <v>_3eB</v>
      </c>
      <c r="V44" s="143"/>
      <c r="W44" s="81">
        <v>6</v>
      </c>
      <c r="X44" s="82" t="s">
        <v>94</v>
      </c>
      <c r="Y44" s="82" t="s">
        <v>34</v>
      </c>
      <c r="Z44" s="82" t="s">
        <v>30</v>
      </c>
      <c r="AA44" s="200">
        <v>16.5</v>
      </c>
      <c r="AB44" s="201">
        <v>9</v>
      </c>
      <c r="AC44" s="98">
        <v>12.75</v>
      </c>
      <c r="AD44" s="201">
        <v>23</v>
      </c>
      <c r="AE44" s="201">
        <v>15.5</v>
      </c>
      <c r="AF44" s="201">
        <v>16</v>
      </c>
      <c r="AG44" s="98">
        <v>15.75</v>
      </c>
      <c r="AH44" s="201">
        <v>29</v>
      </c>
      <c r="AI44" s="201">
        <v>12</v>
      </c>
      <c r="AJ44" s="201">
        <v>12</v>
      </c>
      <c r="AK44" s="98">
        <v>12</v>
      </c>
      <c r="AL44" s="201">
        <v>23</v>
      </c>
      <c r="AM44" s="201">
        <v>16</v>
      </c>
      <c r="AN44" s="201">
        <v>12</v>
      </c>
      <c r="AO44" s="98">
        <v>14</v>
      </c>
      <c r="AP44" s="201">
        <v>29</v>
      </c>
      <c r="AQ44" s="27" t="str">
        <f t="shared" si="3"/>
        <v>_3eB</v>
      </c>
    </row>
    <row r="45" spans="1:90" customFormat="1" x14ac:dyDescent="0.25">
      <c r="A45" s="81">
        <v>7</v>
      </c>
      <c r="B45" s="82" t="s">
        <v>95</v>
      </c>
      <c r="C45" s="82" t="s">
        <v>35</v>
      </c>
      <c r="D45" s="82"/>
      <c r="E45" s="200">
        <v>16</v>
      </c>
      <c r="F45" s="201">
        <v>8</v>
      </c>
      <c r="G45" s="98">
        <v>12</v>
      </c>
      <c r="H45" s="201">
        <v>11</v>
      </c>
      <c r="I45" s="201">
        <v>12.5</v>
      </c>
      <c r="J45" s="201">
        <v>17</v>
      </c>
      <c r="K45" s="98">
        <v>14.75</v>
      </c>
      <c r="L45" s="201">
        <v>7</v>
      </c>
      <c r="M45" s="201">
        <v>17</v>
      </c>
      <c r="N45" s="201">
        <v>14</v>
      </c>
      <c r="O45" s="98">
        <v>15.5</v>
      </c>
      <c r="P45" s="201">
        <v>11</v>
      </c>
      <c r="Q45" s="201">
        <v>16</v>
      </c>
      <c r="R45" s="201">
        <v>19</v>
      </c>
      <c r="S45" s="98">
        <v>17.5</v>
      </c>
      <c r="T45" s="201">
        <v>7</v>
      </c>
      <c r="U45" s="27" t="str">
        <f t="shared" si="2"/>
        <v>_3eB</v>
      </c>
      <c r="V45" s="143"/>
      <c r="W45" s="81">
        <v>7</v>
      </c>
      <c r="X45" s="82" t="s">
        <v>95</v>
      </c>
      <c r="Y45" s="82" t="s">
        <v>35</v>
      </c>
      <c r="Z45" s="82"/>
      <c r="AA45" s="200">
        <v>16</v>
      </c>
      <c r="AB45" s="201">
        <v>8</v>
      </c>
      <c r="AC45" s="98">
        <v>12</v>
      </c>
      <c r="AD45" s="201">
        <v>24</v>
      </c>
      <c r="AE45" s="201">
        <v>12.5</v>
      </c>
      <c r="AF45" s="201">
        <v>17</v>
      </c>
      <c r="AG45" s="98">
        <v>14.75</v>
      </c>
      <c r="AH45" s="201">
        <v>28</v>
      </c>
      <c r="AI45" s="201">
        <v>17</v>
      </c>
      <c r="AJ45" s="201">
        <v>14</v>
      </c>
      <c r="AK45" s="98">
        <v>15.5</v>
      </c>
      <c r="AL45" s="201">
        <v>24</v>
      </c>
      <c r="AM45" s="201">
        <v>16</v>
      </c>
      <c r="AN45" s="201">
        <v>19</v>
      </c>
      <c r="AO45" s="98">
        <v>17.5</v>
      </c>
      <c r="AP45" s="201">
        <v>28</v>
      </c>
      <c r="AQ45" s="27" t="str">
        <f t="shared" si="3"/>
        <v>_3eB</v>
      </c>
    </row>
    <row r="46" spans="1:90" customFormat="1" x14ac:dyDescent="0.25">
      <c r="A46" s="81">
        <v>8</v>
      </c>
      <c r="B46" s="82" t="s">
        <v>96</v>
      </c>
      <c r="C46" s="82" t="s">
        <v>36</v>
      </c>
      <c r="D46" s="82" t="s">
        <v>37</v>
      </c>
      <c r="E46" s="200">
        <v>12</v>
      </c>
      <c r="F46" s="201">
        <v>8</v>
      </c>
      <c r="G46" s="98">
        <v>10</v>
      </c>
      <c r="H46" s="201">
        <v>10</v>
      </c>
      <c r="I46" s="201">
        <v>11.5</v>
      </c>
      <c r="J46" s="201">
        <v>9</v>
      </c>
      <c r="K46" s="98">
        <v>10.25</v>
      </c>
      <c r="L46" s="201">
        <v>8</v>
      </c>
      <c r="M46" s="201">
        <v>11</v>
      </c>
      <c r="N46" s="201">
        <v>9</v>
      </c>
      <c r="O46" s="98">
        <v>10</v>
      </c>
      <c r="P46" s="201">
        <v>10</v>
      </c>
      <c r="Q46" s="201">
        <v>5.5</v>
      </c>
      <c r="R46" s="201">
        <v>7</v>
      </c>
      <c r="S46" s="98">
        <v>6.25</v>
      </c>
      <c r="T46" s="201">
        <v>8</v>
      </c>
      <c r="U46" s="27" t="str">
        <f t="shared" si="2"/>
        <v>_3eB</v>
      </c>
      <c r="V46" s="143"/>
      <c r="W46" s="81">
        <v>8</v>
      </c>
      <c r="X46" s="82" t="s">
        <v>96</v>
      </c>
      <c r="Y46" s="82" t="s">
        <v>36</v>
      </c>
      <c r="Z46" s="82" t="s">
        <v>37</v>
      </c>
      <c r="AA46" s="200">
        <v>12</v>
      </c>
      <c r="AB46" s="201">
        <v>8</v>
      </c>
      <c r="AC46" s="98">
        <v>10</v>
      </c>
      <c r="AD46" s="201">
        <v>25</v>
      </c>
      <c r="AE46" s="201">
        <v>11.5</v>
      </c>
      <c r="AF46" s="201">
        <v>9</v>
      </c>
      <c r="AG46" s="98">
        <v>10.25</v>
      </c>
      <c r="AH46" s="201">
        <v>27</v>
      </c>
      <c r="AI46" s="201">
        <v>11</v>
      </c>
      <c r="AJ46" s="201">
        <v>9</v>
      </c>
      <c r="AK46" s="98">
        <v>10</v>
      </c>
      <c r="AL46" s="201">
        <v>25</v>
      </c>
      <c r="AM46" s="201">
        <v>5.5</v>
      </c>
      <c r="AN46" s="201">
        <v>7</v>
      </c>
      <c r="AO46" s="98">
        <v>6.25</v>
      </c>
      <c r="AP46" s="201">
        <v>27</v>
      </c>
      <c r="AQ46" s="27" t="str">
        <f t="shared" si="3"/>
        <v>_3eB</v>
      </c>
    </row>
    <row r="47" spans="1:90" customFormat="1" x14ac:dyDescent="0.25">
      <c r="A47" s="81">
        <v>9</v>
      </c>
      <c r="B47" s="82" t="s">
        <v>97</v>
      </c>
      <c r="C47" s="82" t="s">
        <v>38</v>
      </c>
      <c r="D47" s="82"/>
      <c r="E47" s="200">
        <v>16</v>
      </c>
      <c r="F47" s="201">
        <v>12</v>
      </c>
      <c r="G47" s="98">
        <v>14</v>
      </c>
      <c r="H47" s="201">
        <v>9</v>
      </c>
      <c r="I47" s="201">
        <v>15.5</v>
      </c>
      <c r="J47" s="201">
        <v>17</v>
      </c>
      <c r="K47" s="98">
        <v>16.25</v>
      </c>
      <c r="L47" s="201">
        <v>9</v>
      </c>
      <c r="M47" s="201">
        <v>12</v>
      </c>
      <c r="N47" s="201">
        <v>11</v>
      </c>
      <c r="O47" s="98">
        <v>11.5</v>
      </c>
      <c r="P47" s="201">
        <v>9</v>
      </c>
      <c r="Q47" s="201">
        <v>12.5</v>
      </c>
      <c r="R47" s="201">
        <v>19</v>
      </c>
      <c r="S47" s="98">
        <v>15.75</v>
      </c>
      <c r="T47" s="201">
        <v>9</v>
      </c>
      <c r="U47" s="27" t="str">
        <f t="shared" si="2"/>
        <v>_3eB</v>
      </c>
      <c r="V47" s="143"/>
      <c r="W47" s="81">
        <v>9</v>
      </c>
      <c r="X47" s="82" t="s">
        <v>97</v>
      </c>
      <c r="Y47" s="82" t="s">
        <v>38</v>
      </c>
      <c r="Z47" s="82"/>
      <c r="AA47" s="200">
        <v>16</v>
      </c>
      <c r="AB47" s="201">
        <v>12</v>
      </c>
      <c r="AC47" s="98">
        <v>14</v>
      </c>
      <c r="AD47" s="201">
        <v>26</v>
      </c>
      <c r="AE47" s="201">
        <v>15.5</v>
      </c>
      <c r="AF47" s="201">
        <v>17</v>
      </c>
      <c r="AG47" s="98">
        <v>16.25</v>
      </c>
      <c r="AH47" s="201">
        <v>26</v>
      </c>
      <c r="AI47" s="201">
        <v>12</v>
      </c>
      <c r="AJ47" s="201">
        <v>11</v>
      </c>
      <c r="AK47" s="98">
        <v>11.5</v>
      </c>
      <c r="AL47" s="201">
        <v>26</v>
      </c>
      <c r="AM47" s="201">
        <v>12.5</v>
      </c>
      <c r="AN47" s="201">
        <v>19</v>
      </c>
      <c r="AO47" s="98">
        <v>15.75</v>
      </c>
      <c r="AP47" s="201">
        <v>26</v>
      </c>
      <c r="AQ47" s="27" t="str">
        <f t="shared" si="3"/>
        <v>_3eB</v>
      </c>
    </row>
    <row r="48" spans="1:90" customFormat="1" x14ac:dyDescent="0.25">
      <c r="A48" s="81">
        <v>10</v>
      </c>
      <c r="B48" s="82" t="s">
        <v>98</v>
      </c>
      <c r="C48" s="82" t="s">
        <v>39</v>
      </c>
      <c r="D48" s="82"/>
      <c r="E48" s="200">
        <v>9.5</v>
      </c>
      <c r="F48" s="201">
        <v>12</v>
      </c>
      <c r="G48" s="98">
        <v>10.75</v>
      </c>
      <c r="H48" s="201">
        <v>8</v>
      </c>
      <c r="I48" s="201">
        <v>11</v>
      </c>
      <c r="J48" s="201">
        <v>12</v>
      </c>
      <c r="K48" s="98">
        <v>11.5</v>
      </c>
      <c r="L48" s="201">
        <v>10</v>
      </c>
      <c r="M48" s="201">
        <v>13.5</v>
      </c>
      <c r="N48" s="201">
        <v>8</v>
      </c>
      <c r="O48" s="98">
        <v>10.75</v>
      </c>
      <c r="P48" s="201">
        <v>8</v>
      </c>
      <c r="Q48" s="201">
        <v>5.5</v>
      </c>
      <c r="R48" s="201">
        <v>5</v>
      </c>
      <c r="S48" s="98">
        <v>5.25</v>
      </c>
      <c r="T48" s="201">
        <v>10</v>
      </c>
      <c r="U48" s="27" t="str">
        <f t="shared" si="2"/>
        <v>_3eB</v>
      </c>
      <c r="V48" s="143"/>
      <c r="W48" s="81">
        <v>10</v>
      </c>
      <c r="X48" s="82" t="s">
        <v>98</v>
      </c>
      <c r="Y48" s="82" t="s">
        <v>39</v>
      </c>
      <c r="Z48" s="82"/>
      <c r="AA48" s="200">
        <v>9.5</v>
      </c>
      <c r="AB48" s="201">
        <v>12</v>
      </c>
      <c r="AC48" s="98">
        <v>10.75</v>
      </c>
      <c r="AD48" s="201">
        <v>27</v>
      </c>
      <c r="AE48" s="201">
        <v>11</v>
      </c>
      <c r="AF48" s="201">
        <v>12</v>
      </c>
      <c r="AG48" s="98">
        <v>11.5</v>
      </c>
      <c r="AH48" s="201">
        <v>25</v>
      </c>
      <c r="AI48" s="201">
        <v>13.5</v>
      </c>
      <c r="AJ48" s="201">
        <v>8</v>
      </c>
      <c r="AK48" s="98">
        <v>10.75</v>
      </c>
      <c r="AL48" s="201">
        <v>27</v>
      </c>
      <c r="AM48" s="201">
        <v>5.5</v>
      </c>
      <c r="AN48" s="201">
        <v>5</v>
      </c>
      <c r="AO48" s="98">
        <v>5.25</v>
      </c>
      <c r="AP48" s="201">
        <v>25</v>
      </c>
      <c r="AQ48" s="27" t="str">
        <f t="shared" si="3"/>
        <v>_3eB</v>
      </c>
    </row>
    <row r="49" spans="1:43" customFormat="1" x14ac:dyDescent="0.25">
      <c r="A49" s="81">
        <v>11</v>
      </c>
      <c r="B49" s="82" t="s">
        <v>99</v>
      </c>
      <c r="C49" s="82" t="s">
        <v>40</v>
      </c>
      <c r="D49" s="82" t="s">
        <v>41</v>
      </c>
      <c r="E49" s="200">
        <v>9.5</v>
      </c>
      <c r="F49" s="201">
        <v>9</v>
      </c>
      <c r="G49" s="98">
        <v>9.25</v>
      </c>
      <c r="H49" s="201">
        <v>7</v>
      </c>
      <c r="I49" s="201">
        <v>8.5</v>
      </c>
      <c r="J49" s="201">
        <v>11</v>
      </c>
      <c r="K49" s="98">
        <v>9.75</v>
      </c>
      <c r="L49" s="201">
        <v>11</v>
      </c>
      <c r="M49" s="201">
        <v>9.5</v>
      </c>
      <c r="N49" s="201">
        <v>4</v>
      </c>
      <c r="O49" s="98">
        <v>6.75</v>
      </c>
      <c r="P49" s="201">
        <v>7</v>
      </c>
      <c r="Q49" s="201">
        <v>9.5</v>
      </c>
      <c r="R49" s="201">
        <v>8</v>
      </c>
      <c r="S49" s="98">
        <v>8.75</v>
      </c>
      <c r="T49" s="201">
        <v>11</v>
      </c>
      <c r="U49" s="27" t="str">
        <f t="shared" si="2"/>
        <v>_3eB</v>
      </c>
      <c r="V49" s="143"/>
      <c r="W49" s="81">
        <v>11</v>
      </c>
      <c r="X49" s="82" t="s">
        <v>99</v>
      </c>
      <c r="Y49" s="82" t="s">
        <v>40</v>
      </c>
      <c r="Z49" s="82" t="s">
        <v>41</v>
      </c>
      <c r="AA49" s="200">
        <v>9.5</v>
      </c>
      <c r="AB49" s="201">
        <v>9</v>
      </c>
      <c r="AC49" s="98">
        <v>9.25</v>
      </c>
      <c r="AD49" s="201">
        <v>28</v>
      </c>
      <c r="AE49" s="201">
        <v>8.5</v>
      </c>
      <c r="AF49" s="201">
        <v>11</v>
      </c>
      <c r="AG49" s="98">
        <v>9.75</v>
      </c>
      <c r="AH49" s="201">
        <v>24</v>
      </c>
      <c r="AI49" s="201">
        <v>9.5</v>
      </c>
      <c r="AJ49" s="201">
        <v>4</v>
      </c>
      <c r="AK49" s="98">
        <v>6.75</v>
      </c>
      <c r="AL49" s="201">
        <v>28</v>
      </c>
      <c r="AM49" s="201">
        <v>9.5</v>
      </c>
      <c r="AN49" s="201">
        <v>8</v>
      </c>
      <c r="AO49" s="98">
        <v>8.75</v>
      </c>
      <c r="AP49" s="201">
        <v>24</v>
      </c>
      <c r="AQ49" s="27" t="str">
        <f t="shared" si="3"/>
        <v>_3eB</v>
      </c>
    </row>
    <row r="50" spans="1:43" customFormat="1" x14ac:dyDescent="0.25">
      <c r="A50" s="81">
        <v>12</v>
      </c>
      <c r="B50" s="82" t="s">
        <v>100</v>
      </c>
      <c r="C50" s="82" t="s">
        <v>42</v>
      </c>
      <c r="D50" s="82"/>
      <c r="E50" s="200">
        <v>7</v>
      </c>
      <c r="F50" s="201">
        <v>7</v>
      </c>
      <c r="G50" s="98">
        <v>7</v>
      </c>
      <c r="H50" s="201">
        <v>6</v>
      </c>
      <c r="I50" s="201">
        <v>9.5</v>
      </c>
      <c r="J50" s="201">
        <v>11</v>
      </c>
      <c r="K50" s="98">
        <v>10.25</v>
      </c>
      <c r="L50" s="201">
        <v>12</v>
      </c>
      <c r="M50" s="201">
        <v>10.5</v>
      </c>
      <c r="N50" s="201">
        <v>4</v>
      </c>
      <c r="O50" s="98">
        <v>7.25</v>
      </c>
      <c r="P50" s="201">
        <v>6</v>
      </c>
      <c r="Q50" s="201">
        <v>7</v>
      </c>
      <c r="R50" s="201">
        <v>4</v>
      </c>
      <c r="S50" s="98">
        <v>5.5</v>
      </c>
      <c r="T50" s="201">
        <v>12</v>
      </c>
      <c r="U50" s="27" t="str">
        <f t="shared" si="2"/>
        <v>_3eB</v>
      </c>
      <c r="V50" s="143"/>
      <c r="W50" s="81">
        <v>12</v>
      </c>
      <c r="X50" s="82" t="s">
        <v>100</v>
      </c>
      <c r="Y50" s="82" t="s">
        <v>42</v>
      </c>
      <c r="Z50" s="82"/>
      <c r="AA50" s="200">
        <v>7</v>
      </c>
      <c r="AB50" s="201">
        <v>7</v>
      </c>
      <c r="AC50" s="98">
        <v>7</v>
      </c>
      <c r="AD50" s="201">
        <v>29</v>
      </c>
      <c r="AE50" s="201">
        <v>9.5</v>
      </c>
      <c r="AF50" s="201">
        <v>11</v>
      </c>
      <c r="AG50" s="98">
        <v>10.25</v>
      </c>
      <c r="AH50" s="201">
        <v>23</v>
      </c>
      <c r="AI50" s="201">
        <v>10.5</v>
      </c>
      <c r="AJ50" s="201">
        <v>4</v>
      </c>
      <c r="AK50" s="98">
        <v>7.25</v>
      </c>
      <c r="AL50" s="201">
        <v>29</v>
      </c>
      <c r="AM50" s="201">
        <v>7</v>
      </c>
      <c r="AN50" s="201">
        <v>4</v>
      </c>
      <c r="AO50" s="98">
        <v>5.5</v>
      </c>
      <c r="AP50" s="201">
        <v>23</v>
      </c>
      <c r="AQ50" s="27" t="str">
        <f t="shared" si="3"/>
        <v>_3eB</v>
      </c>
    </row>
    <row r="51" spans="1:43" customFormat="1" x14ac:dyDescent="0.25">
      <c r="A51" s="81">
        <v>13</v>
      </c>
      <c r="B51" s="82" t="s">
        <v>101</v>
      </c>
      <c r="C51" s="82" t="s">
        <v>43</v>
      </c>
      <c r="D51" s="82" t="s">
        <v>44</v>
      </c>
      <c r="E51" s="200">
        <v>16</v>
      </c>
      <c r="F51" s="201">
        <v>11</v>
      </c>
      <c r="G51" s="98">
        <v>13.5</v>
      </c>
      <c r="H51" s="201">
        <v>5</v>
      </c>
      <c r="I51" s="201">
        <v>10.5</v>
      </c>
      <c r="J51" s="201">
        <v>9</v>
      </c>
      <c r="K51" s="98">
        <v>9.75</v>
      </c>
      <c r="L51" s="201">
        <v>13</v>
      </c>
      <c r="M51" s="201">
        <v>10.5</v>
      </c>
      <c r="N51" s="201">
        <v>6</v>
      </c>
      <c r="O51" s="98">
        <v>8.25</v>
      </c>
      <c r="P51" s="201">
        <v>5</v>
      </c>
      <c r="Q51" s="201">
        <v>7</v>
      </c>
      <c r="R51" s="201">
        <v>6</v>
      </c>
      <c r="S51" s="98">
        <v>6.5</v>
      </c>
      <c r="T51" s="201">
        <v>13</v>
      </c>
      <c r="U51" s="27" t="str">
        <f t="shared" si="2"/>
        <v>_3eB</v>
      </c>
      <c r="V51" s="143"/>
      <c r="W51" s="81">
        <v>13</v>
      </c>
      <c r="X51" s="82" t="s">
        <v>101</v>
      </c>
      <c r="Y51" s="82" t="s">
        <v>43</v>
      </c>
      <c r="Z51" s="82" t="s">
        <v>44</v>
      </c>
      <c r="AA51" s="200">
        <v>16</v>
      </c>
      <c r="AB51" s="201">
        <v>11</v>
      </c>
      <c r="AC51" s="98">
        <v>13.5</v>
      </c>
      <c r="AD51" s="201">
        <v>30</v>
      </c>
      <c r="AE51" s="201">
        <v>10.5</v>
      </c>
      <c r="AF51" s="201">
        <v>9</v>
      </c>
      <c r="AG51" s="98">
        <v>9.75</v>
      </c>
      <c r="AH51" s="201">
        <v>22</v>
      </c>
      <c r="AI51" s="201">
        <v>10.5</v>
      </c>
      <c r="AJ51" s="201">
        <v>6</v>
      </c>
      <c r="AK51" s="98">
        <v>8.25</v>
      </c>
      <c r="AL51" s="201">
        <v>30</v>
      </c>
      <c r="AM51" s="201">
        <v>7</v>
      </c>
      <c r="AN51" s="201">
        <v>6</v>
      </c>
      <c r="AO51" s="98">
        <v>6.5</v>
      </c>
      <c r="AP51" s="201">
        <v>22</v>
      </c>
      <c r="AQ51" s="27" t="str">
        <f t="shared" si="3"/>
        <v>_3eB</v>
      </c>
    </row>
    <row r="52" spans="1:43" customFormat="1" x14ac:dyDescent="0.25">
      <c r="A52" s="81">
        <v>14</v>
      </c>
      <c r="B52" s="82" t="s">
        <v>102</v>
      </c>
      <c r="C52" s="82" t="s">
        <v>45</v>
      </c>
      <c r="D52" s="82" t="s">
        <v>46</v>
      </c>
      <c r="E52" s="200">
        <v>9</v>
      </c>
      <c r="F52" s="201">
        <v>9</v>
      </c>
      <c r="G52" s="98">
        <v>9</v>
      </c>
      <c r="H52" s="201">
        <v>4</v>
      </c>
      <c r="I52" s="201">
        <v>7.5</v>
      </c>
      <c r="J52" s="201">
        <v>12</v>
      </c>
      <c r="K52" s="98">
        <v>9.75</v>
      </c>
      <c r="L52" s="201">
        <v>14</v>
      </c>
      <c r="M52" s="201">
        <v>11.5</v>
      </c>
      <c r="N52" s="201">
        <v>2</v>
      </c>
      <c r="O52" s="98">
        <v>6.75</v>
      </c>
      <c r="P52" s="201">
        <v>4</v>
      </c>
      <c r="Q52" s="201">
        <v>13</v>
      </c>
      <c r="R52" s="201">
        <v>6</v>
      </c>
      <c r="S52" s="98">
        <v>9.5</v>
      </c>
      <c r="T52" s="201">
        <v>14</v>
      </c>
      <c r="U52" s="27" t="str">
        <f t="shared" si="2"/>
        <v>_3eB</v>
      </c>
      <c r="V52" s="143"/>
      <c r="W52" s="81">
        <v>14</v>
      </c>
      <c r="X52" s="82" t="s">
        <v>102</v>
      </c>
      <c r="Y52" s="82" t="s">
        <v>45</v>
      </c>
      <c r="Z52" s="82" t="s">
        <v>46</v>
      </c>
      <c r="AA52" s="200">
        <v>9</v>
      </c>
      <c r="AB52" s="201">
        <v>9</v>
      </c>
      <c r="AC52" s="98">
        <v>9</v>
      </c>
      <c r="AD52" s="201">
        <v>31</v>
      </c>
      <c r="AE52" s="201">
        <v>7.5</v>
      </c>
      <c r="AF52" s="201">
        <v>12</v>
      </c>
      <c r="AG52" s="98">
        <v>9.75</v>
      </c>
      <c r="AH52" s="201">
        <v>21</v>
      </c>
      <c r="AI52" s="201">
        <v>11.5</v>
      </c>
      <c r="AJ52" s="201">
        <v>2</v>
      </c>
      <c r="AK52" s="98">
        <v>6.75</v>
      </c>
      <c r="AL52" s="201">
        <v>31</v>
      </c>
      <c r="AM52" s="201">
        <v>13</v>
      </c>
      <c r="AN52" s="201">
        <v>6</v>
      </c>
      <c r="AO52" s="98">
        <v>9.5</v>
      </c>
      <c r="AP52" s="201">
        <v>21</v>
      </c>
      <c r="AQ52" s="27" t="str">
        <f t="shared" si="3"/>
        <v>_3eB</v>
      </c>
    </row>
    <row r="53" spans="1:43" customFormat="1" x14ac:dyDescent="0.25">
      <c r="A53" s="81">
        <v>15</v>
      </c>
      <c r="B53" s="82" t="s">
        <v>103</v>
      </c>
      <c r="C53" s="82" t="s">
        <v>47</v>
      </c>
      <c r="D53" s="82" t="s">
        <v>41</v>
      </c>
      <c r="E53" s="200">
        <v>7.5</v>
      </c>
      <c r="F53" s="201">
        <v>9</v>
      </c>
      <c r="G53" s="98">
        <v>8.25</v>
      </c>
      <c r="H53" s="201">
        <v>3</v>
      </c>
      <c r="I53" s="201">
        <v>11.5</v>
      </c>
      <c r="J53" s="201">
        <v>12</v>
      </c>
      <c r="K53" s="98">
        <v>11.75</v>
      </c>
      <c r="L53" s="201">
        <v>15</v>
      </c>
      <c r="M53" s="201">
        <v>14.5</v>
      </c>
      <c r="N53" s="201">
        <v>12</v>
      </c>
      <c r="O53" s="98">
        <v>13.25</v>
      </c>
      <c r="P53" s="201">
        <v>3</v>
      </c>
      <c r="Q53" s="201">
        <v>8</v>
      </c>
      <c r="R53" s="201">
        <v>9</v>
      </c>
      <c r="S53" s="98">
        <v>8.5</v>
      </c>
      <c r="T53" s="201">
        <v>15</v>
      </c>
      <c r="U53" s="27" t="str">
        <f t="shared" si="2"/>
        <v>_3eB</v>
      </c>
      <c r="V53" s="143"/>
      <c r="W53" s="81">
        <v>15</v>
      </c>
      <c r="X53" s="82" t="s">
        <v>103</v>
      </c>
      <c r="Y53" s="82" t="s">
        <v>47</v>
      </c>
      <c r="Z53" s="82" t="s">
        <v>41</v>
      </c>
      <c r="AA53" s="200">
        <v>7.5</v>
      </c>
      <c r="AB53" s="201">
        <v>9</v>
      </c>
      <c r="AC53" s="98">
        <v>8.25</v>
      </c>
      <c r="AD53" s="201">
        <v>32</v>
      </c>
      <c r="AE53" s="201">
        <v>11.5</v>
      </c>
      <c r="AF53" s="201">
        <v>12</v>
      </c>
      <c r="AG53" s="98">
        <v>11.75</v>
      </c>
      <c r="AH53" s="201">
        <v>20</v>
      </c>
      <c r="AI53" s="201">
        <v>14.5</v>
      </c>
      <c r="AJ53" s="201">
        <v>12</v>
      </c>
      <c r="AK53" s="98">
        <v>13.25</v>
      </c>
      <c r="AL53" s="201">
        <v>32</v>
      </c>
      <c r="AM53" s="201">
        <v>8</v>
      </c>
      <c r="AN53" s="201">
        <v>9</v>
      </c>
      <c r="AO53" s="98">
        <v>8.5</v>
      </c>
      <c r="AP53" s="201">
        <v>20</v>
      </c>
      <c r="AQ53" s="27" t="str">
        <f t="shared" si="3"/>
        <v>_3eB</v>
      </c>
    </row>
    <row r="54" spans="1:43" customFormat="1" x14ac:dyDescent="0.25">
      <c r="A54" s="81">
        <v>16</v>
      </c>
      <c r="B54" s="82" t="s">
        <v>104</v>
      </c>
      <c r="C54" s="82" t="s">
        <v>48</v>
      </c>
      <c r="D54" s="82" t="s">
        <v>49</v>
      </c>
      <c r="E54" s="200">
        <v>6</v>
      </c>
      <c r="F54" s="201">
        <v>8</v>
      </c>
      <c r="G54" s="98">
        <v>7</v>
      </c>
      <c r="H54" s="201">
        <v>2</v>
      </c>
      <c r="I54" s="201">
        <v>6</v>
      </c>
      <c r="J54" s="201">
        <v>8</v>
      </c>
      <c r="K54" s="98">
        <v>7</v>
      </c>
      <c r="L54" s="201">
        <v>16</v>
      </c>
      <c r="M54" s="201">
        <v>8.5</v>
      </c>
      <c r="N54" s="201">
        <v>6</v>
      </c>
      <c r="O54" s="98">
        <v>7.25</v>
      </c>
      <c r="P54" s="201">
        <v>2</v>
      </c>
      <c r="Q54" s="201">
        <v>9.5</v>
      </c>
      <c r="R54" s="201">
        <v>6</v>
      </c>
      <c r="S54" s="98">
        <v>7.75</v>
      </c>
      <c r="T54" s="201">
        <v>16</v>
      </c>
      <c r="U54" s="27" t="str">
        <f t="shared" si="2"/>
        <v>_3eB</v>
      </c>
      <c r="V54" s="143"/>
      <c r="W54" s="81">
        <v>16</v>
      </c>
      <c r="X54" s="82" t="s">
        <v>104</v>
      </c>
      <c r="Y54" s="82" t="s">
        <v>48</v>
      </c>
      <c r="Z54" s="82" t="s">
        <v>49</v>
      </c>
      <c r="AA54" s="200">
        <v>6</v>
      </c>
      <c r="AB54" s="201">
        <v>8</v>
      </c>
      <c r="AC54" s="98">
        <v>7</v>
      </c>
      <c r="AD54" s="201">
        <v>33</v>
      </c>
      <c r="AE54" s="201">
        <v>6</v>
      </c>
      <c r="AF54" s="201">
        <v>8</v>
      </c>
      <c r="AG54" s="98">
        <v>7</v>
      </c>
      <c r="AH54" s="201">
        <v>19</v>
      </c>
      <c r="AI54" s="201">
        <v>8.5</v>
      </c>
      <c r="AJ54" s="201">
        <v>6</v>
      </c>
      <c r="AK54" s="98">
        <v>7.25</v>
      </c>
      <c r="AL54" s="201">
        <v>33</v>
      </c>
      <c r="AM54" s="201">
        <v>9.5</v>
      </c>
      <c r="AN54" s="201">
        <v>6</v>
      </c>
      <c r="AO54" s="98">
        <v>7.75</v>
      </c>
      <c r="AP54" s="201">
        <v>19</v>
      </c>
      <c r="AQ54" s="27" t="str">
        <f t="shared" si="3"/>
        <v>_3eB</v>
      </c>
    </row>
    <row r="55" spans="1:43" customFormat="1" x14ac:dyDescent="0.25">
      <c r="A55" s="81">
        <v>17</v>
      </c>
      <c r="B55" s="82" t="s">
        <v>105</v>
      </c>
      <c r="C55" s="82" t="s">
        <v>50</v>
      </c>
      <c r="D55" s="82"/>
      <c r="E55" s="200">
        <v>6.5</v>
      </c>
      <c r="F55" s="201">
        <v>12</v>
      </c>
      <c r="G55" s="98">
        <v>9.25</v>
      </c>
      <c r="H55" s="201">
        <v>1</v>
      </c>
      <c r="I55" s="201">
        <v>8</v>
      </c>
      <c r="J55" s="201">
        <v>4</v>
      </c>
      <c r="K55" s="98">
        <v>6</v>
      </c>
      <c r="L55" s="201">
        <v>17</v>
      </c>
      <c r="M55" s="201">
        <v>8</v>
      </c>
      <c r="N55" s="201">
        <v>2</v>
      </c>
      <c r="O55" s="98">
        <v>5</v>
      </c>
      <c r="P55" s="201">
        <v>1</v>
      </c>
      <c r="Q55" s="201">
        <v>9.5</v>
      </c>
      <c r="R55" s="201">
        <v>9</v>
      </c>
      <c r="S55" s="98">
        <v>9.25</v>
      </c>
      <c r="T55" s="201">
        <v>17</v>
      </c>
      <c r="U55" s="27" t="str">
        <f t="shared" si="2"/>
        <v>_3eB</v>
      </c>
      <c r="V55" s="143"/>
      <c r="W55" s="81">
        <v>17</v>
      </c>
      <c r="X55" s="82" t="s">
        <v>105</v>
      </c>
      <c r="Y55" s="82" t="s">
        <v>50</v>
      </c>
      <c r="Z55" s="82"/>
      <c r="AA55" s="200">
        <v>6.5</v>
      </c>
      <c r="AB55" s="201">
        <v>12</v>
      </c>
      <c r="AC55" s="98">
        <v>9.25</v>
      </c>
      <c r="AD55" s="201">
        <v>34</v>
      </c>
      <c r="AE55" s="201">
        <v>8</v>
      </c>
      <c r="AF55" s="201">
        <v>4</v>
      </c>
      <c r="AG55" s="98">
        <v>6</v>
      </c>
      <c r="AH55" s="201">
        <v>18</v>
      </c>
      <c r="AI55" s="201">
        <v>8</v>
      </c>
      <c r="AJ55" s="201">
        <v>2</v>
      </c>
      <c r="AK55" s="98">
        <v>5</v>
      </c>
      <c r="AL55" s="201">
        <v>34</v>
      </c>
      <c r="AM55" s="201">
        <v>9.5</v>
      </c>
      <c r="AN55" s="201">
        <v>9</v>
      </c>
      <c r="AO55" s="98">
        <v>9.25</v>
      </c>
      <c r="AP55" s="201">
        <v>18</v>
      </c>
      <c r="AQ55" s="27" t="str">
        <f t="shared" si="3"/>
        <v>_3eB</v>
      </c>
    </row>
    <row r="56" spans="1:43" customFormat="1" x14ac:dyDescent="0.25">
      <c r="A56" s="81"/>
      <c r="B56" s="82"/>
      <c r="C56" s="82"/>
      <c r="D56" s="82"/>
      <c r="E56" s="200"/>
      <c r="F56" s="201"/>
      <c r="G56" s="98"/>
      <c r="H56" s="201"/>
      <c r="I56" s="201"/>
      <c r="J56" s="201"/>
      <c r="K56" s="98"/>
      <c r="L56" s="201"/>
      <c r="M56" s="201"/>
      <c r="N56" s="201"/>
      <c r="O56" s="98"/>
      <c r="P56" s="201"/>
      <c r="Q56" s="201"/>
      <c r="R56" s="201"/>
      <c r="S56" s="98"/>
      <c r="T56" s="201"/>
      <c r="U56" s="27" t="str">
        <f t="shared" si="2"/>
        <v/>
      </c>
      <c r="V56" s="143"/>
      <c r="W56" s="81"/>
      <c r="X56" s="82"/>
      <c r="Y56" s="82"/>
      <c r="Z56" s="82"/>
      <c r="AA56" s="200"/>
      <c r="AB56" s="201"/>
      <c r="AC56" s="98"/>
      <c r="AD56" s="201"/>
      <c r="AE56" s="201"/>
      <c r="AF56" s="201"/>
      <c r="AG56" s="98"/>
      <c r="AH56" s="201"/>
      <c r="AI56" s="201"/>
      <c r="AJ56" s="201"/>
      <c r="AK56" s="98"/>
      <c r="AL56" s="201"/>
      <c r="AM56" s="201"/>
      <c r="AN56" s="201"/>
      <c r="AO56" s="98"/>
      <c r="AP56" s="201"/>
      <c r="AQ56" s="27" t="str">
        <f t="shared" si="3"/>
        <v/>
      </c>
    </row>
    <row r="57" spans="1:43" customFormat="1" x14ac:dyDescent="0.25">
      <c r="A57" s="81"/>
      <c r="B57" s="82"/>
      <c r="C57" s="82"/>
      <c r="D57" s="82"/>
      <c r="E57" s="83"/>
      <c r="F57" s="84"/>
      <c r="G57" s="98"/>
      <c r="H57" s="201"/>
      <c r="I57" s="201"/>
      <c r="J57" s="201"/>
      <c r="K57" s="98"/>
      <c r="L57" s="201"/>
      <c r="M57" s="201"/>
      <c r="N57" s="201"/>
      <c r="O57" s="98"/>
      <c r="P57" s="201"/>
      <c r="Q57" s="201"/>
      <c r="R57" s="201"/>
      <c r="S57" s="98"/>
      <c r="T57" s="201"/>
      <c r="U57" s="27" t="str">
        <f t="shared" si="2"/>
        <v/>
      </c>
      <c r="V57" s="143"/>
      <c r="W57" s="81"/>
      <c r="X57" s="82"/>
      <c r="Y57" s="82"/>
      <c r="Z57" s="82"/>
      <c r="AA57" s="200"/>
      <c r="AB57" s="201"/>
      <c r="AC57" s="98"/>
      <c r="AD57" s="201"/>
      <c r="AE57" s="201"/>
      <c r="AF57" s="201"/>
      <c r="AG57" s="98"/>
      <c r="AH57" s="201"/>
      <c r="AI57" s="201"/>
      <c r="AJ57" s="201"/>
      <c r="AK57" s="98"/>
      <c r="AL57" s="201"/>
      <c r="AM57" s="201"/>
      <c r="AN57" s="201"/>
      <c r="AO57" s="98"/>
      <c r="AP57" s="201"/>
      <c r="AQ57" s="27" t="str">
        <f t="shared" si="3"/>
        <v/>
      </c>
    </row>
    <row r="58" spans="1:43" customFormat="1" x14ac:dyDescent="0.25">
      <c r="A58" s="81"/>
      <c r="B58" s="82"/>
      <c r="C58" s="82"/>
      <c r="D58" s="82"/>
      <c r="E58" s="83"/>
      <c r="F58" s="84"/>
      <c r="G58" s="98"/>
      <c r="H58" s="85"/>
      <c r="I58" s="86"/>
      <c r="J58" s="84"/>
      <c r="K58" s="98"/>
      <c r="L58" s="85"/>
      <c r="M58" s="86"/>
      <c r="N58" s="84"/>
      <c r="O58" s="98"/>
      <c r="P58" s="85"/>
      <c r="Q58" s="86"/>
      <c r="R58" s="84"/>
      <c r="S58" s="98"/>
      <c r="T58" s="85"/>
      <c r="U58" s="27"/>
      <c r="V58" s="143"/>
      <c r="W58" s="81"/>
      <c r="X58" s="82"/>
      <c r="Y58" s="82"/>
      <c r="Z58" s="82"/>
      <c r="AA58" s="200"/>
      <c r="AB58" s="201"/>
      <c r="AC58" s="98"/>
      <c r="AD58" s="201"/>
      <c r="AE58" s="201"/>
      <c r="AF58" s="201"/>
      <c r="AG58" s="98"/>
      <c r="AH58" s="201"/>
      <c r="AI58" s="201"/>
      <c r="AJ58" s="201"/>
      <c r="AK58" s="98"/>
      <c r="AL58" s="201"/>
      <c r="AM58" s="201"/>
      <c r="AN58" s="201"/>
      <c r="AO58" s="98"/>
      <c r="AP58" s="201"/>
      <c r="AQ58" s="27"/>
    </row>
    <row r="59" spans="1:43" customFormat="1" x14ac:dyDescent="0.25">
      <c r="A59" s="81"/>
      <c r="B59" s="82"/>
      <c r="C59" s="82"/>
      <c r="D59" s="82"/>
      <c r="E59" s="83"/>
      <c r="F59" s="84"/>
      <c r="G59" s="98"/>
      <c r="H59" s="85"/>
      <c r="I59" s="86"/>
      <c r="J59" s="84"/>
      <c r="K59" s="98"/>
      <c r="L59" s="85"/>
      <c r="M59" s="86"/>
      <c r="N59" s="84"/>
      <c r="O59" s="98"/>
      <c r="P59" s="85"/>
      <c r="Q59" s="86"/>
      <c r="R59" s="84"/>
      <c r="S59" s="98"/>
      <c r="T59" s="85"/>
      <c r="U59" s="27"/>
      <c r="V59" s="143"/>
      <c r="W59" s="81"/>
      <c r="X59" s="82"/>
      <c r="Y59" s="82"/>
      <c r="Z59" s="82"/>
      <c r="AA59" s="200"/>
      <c r="AB59" s="201"/>
      <c r="AC59" s="98"/>
      <c r="AD59" s="201"/>
      <c r="AE59" s="201"/>
      <c r="AF59" s="201"/>
      <c r="AG59" s="98"/>
      <c r="AH59" s="85"/>
      <c r="AI59" s="86"/>
      <c r="AJ59" s="84"/>
      <c r="AK59" s="98"/>
      <c r="AL59" s="85"/>
      <c r="AM59" s="86"/>
      <c r="AN59" s="84"/>
      <c r="AO59" s="98"/>
      <c r="AP59" s="85"/>
      <c r="AQ59" s="27"/>
    </row>
    <row r="60" spans="1:43" customFormat="1" x14ac:dyDescent="0.25">
      <c r="A60" s="81"/>
      <c r="B60" s="82"/>
      <c r="C60" s="82"/>
      <c r="D60" s="82"/>
      <c r="E60" s="83"/>
      <c r="F60" s="84"/>
      <c r="G60" s="98"/>
      <c r="H60" s="85"/>
      <c r="I60" s="86"/>
      <c r="J60" s="84"/>
      <c r="K60" s="98"/>
      <c r="L60" s="85"/>
      <c r="M60" s="86"/>
      <c r="N60" s="84"/>
      <c r="O60" s="98"/>
      <c r="P60" s="85"/>
      <c r="Q60" s="86"/>
      <c r="R60" s="84"/>
      <c r="S60" s="98"/>
      <c r="T60" s="85"/>
      <c r="U60" s="27"/>
      <c r="V60" s="143"/>
      <c r="W60" s="81"/>
      <c r="X60" s="82"/>
      <c r="Y60" s="82"/>
      <c r="Z60" s="82"/>
      <c r="AA60" s="200"/>
      <c r="AB60" s="201"/>
      <c r="AC60" s="98"/>
      <c r="AD60" s="85"/>
      <c r="AE60" s="86"/>
      <c r="AF60" s="84"/>
      <c r="AG60" s="98"/>
      <c r="AH60" s="85"/>
      <c r="AI60" s="86"/>
      <c r="AJ60" s="84"/>
      <c r="AK60" s="98"/>
      <c r="AL60" s="85"/>
      <c r="AM60" s="86"/>
      <c r="AN60" s="84"/>
      <c r="AO60" s="98"/>
      <c r="AP60" s="85"/>
      <c r="AQ60" s="27"/>
    </row>
    <row r="61" spans="1:43" customFormat="1" x14ac:dyDescent="0.25">
      <c r="A61" s="81"/>
      <c r="B61" s="82"/>
      <c r="C61" s="82"/>
      <c r="D61" s="82"/>
      <c r="E61" s="83"/>
      <c r="F61" s="84"/>
      <c r="G61" s="98"/>
      <c r="H61" s="85"/>
      <c r="I61" s="86"/>
      <c r="J61" s="84"/>
      <c r="K61" s="98"/>
      <c r="L61" s="85"/>
      <c r="M61" s="86"/>
      <c r="N61" s="84"/>
      <c r="O61" s="98"/>
      <c r="P61" s="85"/>
      <c r="Q61" s="86"/>
      <c r="R61" s="84"/>
      <c r="S61" s="98"/>
      <c r="T61" s="85"/>
      <c r="U61" s="27"/>
      <c r="V61" s="143"/>
      <c r="W61" s="81"/>
      <c r="X61" s="82"/>
      <c r="Y61" s="82"/>
      <c r="Z61" s="82"/>
      <c r="AA61" s="200"/>
      <c r="AB61" s="201"/>
      <c r="AC61" s="98"/>
      <c r="AD61" s="85"/>
      <c r="AE61" s="86"/>
      <c r="AF61" s="84"/>
      <c r="AG61" s="98"/>
      <c r="AH61" s="85"/>
      <c r="AI61" s="86"/>
      <c r="AJ61" s="84"/>
      <c r="AK61" s="98"/>
      <c r="AL61" s="85"/>
      <c r="AM61" s="86"/>
      <c r="AN61" s="84"/>
      <c r="AO61" s="98"/>
      <c r="AP61" s="85"/>
      <c r="AQ61" s="27"/>
    </row>
    <row r="62" spans="1:43" customFormat="1" x14ac:dyDescent="0.25">
      <c r="A62" s="81"/>
      <c r="B62" s="82"/>
      <c r="C62" s="82"/>
      <c r="D62" s="82"/>
      <c r="E62" s="83"/>
      <c r="F62" s="84"/>
      <c r="G62" s="98"/>
      <c r="H62" s="85"/>
      <c r="I62" s="86"/>
      <c r="J62" s="84"/>
      <c r="K62" s="98"/>
      <c r="L62" s="85"/>
      <c r="M62" s="86"/>
      <c r="N62" s="84"/>
      <c r="O62" s="98"/>
      <c r="P62" s="85"/>
      <c r="Q62" s="86"/>
      <c r="R62" s="84"/>
      <c r="S62" s="98"/>
      <c r="T62" s="85"/>
      <c r="U62" s="27"/>
      <c r="V62" s="143"/>
      <c r="W62" s="81"/>
      <c r="X62" s="82"/>
      <c r="Y62" s="82"/>
      <c r="Z62" s="82"/>
      <c r="AA62" s="200"/>
      <c r="AB62" s="201"/>
      <c r="AC62" s="98"/>
      <c r="AD62" s="85"/>
      <c r="AE62" s="86"/>
      <c r="AF62" s="84"/>
      <c r="AG62" s="98"/>
      <c r="AH62" s="85"/>
      <c r="AI62" s="86"/>
      <c r="AJ62" s="84"/>
      <c r="AK62" s="98"/>
      <c r="AL62" s="85"/>
      <c r="AM62" s="86"/>
      <c r="AN62" s="84"/>
      <c r="AO62" s="98"/>
      <c r="AP62" s="85"/>
      <c r="AQ62" s="27"/>
    </row>
    <row r="63" spans="1:43" customFormat="1" x14ac:dyDescent="0.25">
      <c r="A63" s="87"/>
      <c r="B63" s="82"/>
      <c r="C63" s="82"/>
      <c r="D63" s="88"/>
      <c r="E63" s="27"/>
      <c r="F63" s="27"/>
      <c r="G63" s="99"/>
      <c r="H63" s="27"/>
      <c r="I63" s="27"/>
      <c r="J63" s="27"/>
      <c r="K63" s="99"/>
      <c r="L63" s="27"/>
      <c r="M63" s="27"/>
      <c r="N63" s="27"/>
      <c r="O63" s="99"/>
      <c r="P63" s="27"/>
      <c r="Q63" s="27"/>
      <c r="R63" s="27"/>
      <c r="S63" s="99"/>
      <c r="T63" s="27"/>
      <c r="U63" s="27" t="str">
        <f t="shared" si="2"/>
        <v/>
      </c>
      <c r="V63" s="143"/>
      <c r="W63" s="87"/>
      <c r="X63" s="82"/>
      <c r="Y63" s="82"/>
      <c r="Z63" s="82"/>
      <c r="AA63" s="200"/>
      <c r="AB63" s="201"/>
      <c r="AC63" s="98"/>
      <c r="AD63" s="85"/>
      <c r="AE63" s="86"/>
      <c r="AF63" s="84"/>
      <c r="AG63" s="98"/>
      <c r="AH63" s="85"/>
      <c r="AI63" s="86"/>
      <c r="AJ63" s="84"/>
      <c r="AK63" s="98"/>
      <c r="AL63" s="85"/>
      <c r="AM63" s="86"/>
      <c r="AN63" s="84"/>
      <c r="AO63" s="98"/>
      <c r="AP63" s="85"/>
      <c r="AQ63" s="27"/>
    </row>
    <row r="64" spans="1:43" s="28" customFormat="1" ht="5.0999999999999996" customHeight="1" x14ac:dyDescent="0.25">
      <c r="A64" s="31"/>
      <c r="B64" s="47"/>
      <c r="C64" s="47"/>
      <c r="D64" s="48"/>
      <c r="V64" s="143"/>
      <c r="W64" s="31"/>
      <c r="X64" s="47"/>
      <c r="Y64" s="47"/>
      <c r="Z64" s="48"/>
    </row>
    <row r="65" spans="1:90" customFormat="1" x14ac:dyDescent="0.25">
      <c r="A65" s="26"/>
      <c r="B65" s="23"/>
      <c r="C65" s="23"/>
      <c r="D65" s="23"/>
      <c r="E65" s="40"/>
      <c r="F65" s="41"/>
      <c r="G65" s="42"/>
      <c r="H65" s="43"/>
      <c r="I65" s="44"/>
      <c r="J65" s="41"/>
      <c r="K65" s="42"/>
      <c r="L65" s="43"/>
      <c r="M65" s="44"/>
      <c r="N65" s="41"/>
      <c r="O65" s="42"/>
      <c r="P65" s="43"/>
      <c r="Q65" s="44"/>
      <c r="R65" s="41"/>
      <c r="S65" s="42"/>
      <c r="T65" s="43"/>
      <c r="V65" s="143"/>
      <c r="W65" s="26"/>
      <c r="X65" s="23"/>
      <c r="Y65" s="23"/>
      <c r="Z65" s="23"/>
      <c r="AA65" s="40"/>
      <c r="AB65" s="41"/>
      <c r="AC65" s="42"/>
      <c r="AD65" s="43"/>
      <c r="AE65" s="44"/>
      <c r="AF65" s="41"/>
      <c r="AG65" s="42"/>
      <c r="AH65" s="43"/>
      <c r="AI65" s="44"/>
      <c r="AJ65" s="41"/>
      <c r="AK65" s="42"/>
      <c r="AL65" s="43"/>
      <c r="AM65" s="44"/>
      <c r="AN65" s="41"/>
      <c r="AO65" s="42"/>
      <c r="AP65" s="43"/>
    </row>
    <row r="66" spans="1:90" s="1" customFormat="1" ht="18.95" customHeight="1" x14ac:dyDescent="0.25">
      <c r="A66" s="52"/>
      <c r="B66" s="53"/>
      <c r="C66" s="53"/>
      <c r="D66" s="53"/>
      <c r="E66" s="53"/>
      <c r="F66" s="54"/>
      <c r="G66" s="55"/>
      <c r="I66" s="52"/>
      <c r="J66" s="52"/>
      <c r="K66" s="53"/>
      <c r="L66" s="53"/>
      <c r="M66" s="53"/>
      <c r="N66" s="53"/>
      <c r="O66" s="54"/>
      <c r="P66" s="55"/>
      <c r="R66" s="52"/>
      <c r="S66" s="52"/>
      <c r="T66" s="135"/>
      <c r="U66" s="134" t="s">
        <v>21</v>
      </c>
      <c r="V66" s="139"/>
      <c r="W66" s="53"/>
      <c r="X66" s="54"/>
      <c r="Y66" s="55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135"/>
      <c r="AQ66" s="134" t="s">
        <v>20</v>
      </c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</row>
    <row r="67" spans="1:90" s="1" customFormat="1" ht="18.95" customHeight="1" x14ac:dyDescent="0.25">
      <c r="A67" s="52"/>
      <c r="B67" s="53"/>
      <c r="C67" s="53"/>
      <c r="D67" s="53"/>
      <c r="E67" s="53"/>
      <c r="F67" s="54"/>
      <c r="G67" s="55"/>
      <c r="I67" s="52"/>
      <c r="J67" s="52"/>
      <c r="K67" s="53"/>
      <c r="L67" s="53"/>
      <c r="M67" s="53"/>
      <c r="N67" s="53"/>
      <c r="O67" s="54"/>
      <c r="P67" s="55"/>
      <c r="R67" s="52"/>
      <c r="S67" s="52"/>
      <c r="T67" s="53"/>
      <c r="U67" s="136" t="s">
        <v>6</v>
      </c>
      <c r="V67" s="139"/>
      <c r="W67" s="53"/>
      <c r="X67" s="54"/>
      <c r="Y67" s="55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6"/>
      <c r="AQ67" s="136" t="str">
        <f>$U$67</f>
        <v>_3eC</v>
      </c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</row>
    <row r="68" spans="1:90" s="37" customFormat="1" ht="15" x14ac:dyDescent="0.25">
      <c r="A68" s="36"/>
      <c r="B68" s="36"/>
      <c r="C68" s="36"/>
      <c r="G68" s="38">
        <f>AVERAGE(G71:G90)</f>
        <v>11.522727272727273</v>
      </c>
      <c r="K68" s="38">
        <f>AVERAGE(K71:K90)</f>
        <v>12.840909090909092</v>
      </c>
      <c r="O68" s="38">
        <f>AVERAGE(O71:O90)</f>
        <v>8.704545454545455</v>
      </c>
      <c r="S68" s="38">
        <f>AVERAGE(S71:S90)</f>
        <v>7.3427272727272728</v>
      </c>
      <c r="V68" s="140"/>
      <c r="W68" s="36"/>
      <c r="X68" s="36"/>
      <c r="Y68" s="36"/>
      <c r="AC68" s="38">
        <f>AVERAGE(AC71:AC90)</f>
        <v>10.795454545454545</v>
      </c>
      <c r="AG68" s="38">
        <f>AVERAGE(AG71:AG90)</f>
        <v>6.5690909090909093</v>
      </c>
      <c r="AK68" s="38">
        <f>AVERAGE(AK71:AK90)</f>
        <v>11.681818181818182</v>
      </c>
      <c r="AO68" s="38">
        <f>AVERAGE(AO71:AO90)</f>
        <v>11.136363636363637</v>
      </c>
    </row>
    <row r="69" spans="1:90" s="39" customFormat="1" ht="18.95" customHeight="1" x14ac:dyDescent="0.25">
      <c r="A69" s="211" t="s">
        <v>10</v>
      </c>
      <c r="B69" s="210" t="s">
        <v>7</v>
      </c>
      <c r="C69" s="210" t="s">
        <v>13</v>
      </c>
      <c r="D69" s="210" t="s">
        <v>165</v>
      </c>
      <c r="E69" s="211" t="s">
        <v>14</v>
      </c>
      <c r="F69" s="211"/>
      <c r="G69" s="211"/>
      <c r="H69" s="211"/>
      <c r="I69" s="211" t="s">
        <v>15</v>
      </c>
      <c r="J69" s="211"/>
      <c r="K69" s="211"/>
      <c r="L69" s="211"/>
      <c r="M69" s="211" t="s">
        <v>16</v>
      </c>
      <c r="N69" s="211"/>
      <c r="O69" s="211"/>
      <c r="P69" s="211"/>
      <c r="Q69" s="211" t="s">
        <v>17</v>
      </c>
      <c r="R69" s="211"/>
      <c r="S69" s="211"/>
      <c r="T69" s="211"/>
      <c r="U69" s="79"/>
      <c r="V69" s="141"/>
      <c r="W69" s="209" t="s">
        <v>10</v>
      </c>
      <c r="X69" s="210" t="s">
        <v>7</v>
      </c>
      <c r="Y69" s="210" t="s">
        <v>13</v>
      </c>
      <c r="Z69" s="210" t="s">
        <v>165</v>
      </c>
      <c r="AA69" s="209" t="s">
        <v>14</v>
      </c>
      <c r="AB69" s="209"/>
      <c r="AC69" s="209"/>
      <c r="AD69" s="209"/>
      <c r="AE69" s="209" t="s">
        <v>15</v>
      </c>
      <c r="AF69" s="209"/>
      <c r="AG69" s="209"/>
      <c r="AH69" s="209"/>
      <c r="AI69" s="209" t="s">
        <v>16</v>
      </c>
      <c r="AJ69" s="209"/>
      <c r="AK69" s="209"/>
      <c r="AL69" s="209"/>
      <c r="AM69" s="209" t="s">
        <v>17</v>
      </c>
      <c r="AN69" s="209"/>
      <c r="AO69" s="209"/>
      <c r="AP69" s="209"/>
      <c r="AQ69" s="204"/>
    </row>
    <row r="70" spans="1:90" s="25" customFormat="1" ht="18.95" customHeight="1" x14ac:dyDescent="0.25">
      <c r="A70" s="211"/>
      <c r="B70" s="210"/>
      <c r="C70" s="210"/>
      <c r="D70" s="210"/>
      <c r="E70" s="198" t="s">
        <v>117</v>
      </c>
      <c r="F70" s="199" t="s">
        <v>118</v>
      </c>
      <c r="G70" s="97" t="s">
        <v>18</v>
      </c>
      <c r="H70" s="199" t="s">
        <v>19</v>
      </c>
      <c r="I70" s="198" t="str">
        <f>$E$6</f>
        <v>Av Homew</v>
      </c>
      <c r="J70" s="199" t="str">
        <f>$F$6</f>
        <v>Comp</v>
      </c>
      <c r="K70" s="97" t="str">
        <f>$G$6</f>
        <v>Av D</v>
      </c>
      <c r="L70" s="199" t="str">
        <f>$H$6</f>
        <v>Rank D</v>
      </c>
      <c r="M70" s="198" t="str">
        <f>$E$6</f>
        <v>Av Homew</v>
      </c>
      <c r="N70" s="199" t="str">
        <f>$F$6</f>
        <v>Comp</v>
      </c>
      <c r="O70" s="97" t="str">
        <f>$G$6</f>
        <v>Av D</v>
      </c>
      <c r="P70" s="199" t="str">
        <f>$H$6</f>
        <v>Rank D</v>
      </c>
      <c r="Q70" s="198" t="str">
        <f>$E$6</f>
        <v>Av Homew</v>
      </c>
      <c r="R70" s="199" t="str">
        <f>$F$6</f>
        <v>Comp</v>
      </c>
      <c r="S70" s="97" t="str">
        <f>$G$6</f>
        <v>Av D</v>
      </c>
      <c r="T70" s="199" t="str">
        <f>$H$6</f>
        <v>Rank D</v>
      </c>
      <c r="U70" s="199" t="s">
        <v>22</v>
      </c>
      <c r="V70" s="142"/>
      <c r="W70" s="209"/>
      <c r="X70" s="210"/>
      <c r="Y70" s="210"/>
      <c r="Z70" s="210"/>
      <c r="AA70" s="198" t="s">
        <v>117</v>
      </c>
      <c r="AB70" s="199" t="s">
        <v>118</v>
      </c>
      <c r="AC70" s="97" t="s">
        <v>18</v>
      </c>
      <c r="AD70" s="199" t="s">
        <v>19</v>
      </c>
      <c r="AE70" s="198" t="str">
        <f>$E$6</f>
        <v>Av Homew</v>
      </c>
      <c r="AF70" s="199" t="str">
        <f>$F$6</f>
        <v>Comp</v>
      </c>
      <c r="AG70" s="97" t="str">
        <f>$G$6</f>
        <v>Av D</v>
      </c>
      <c r="AH70" s="199" t="str">
        <f>$H$6</f>
        <v>Rank D</v>
      </c>
      <c r="AI70" s="198" t="str">
        <f>$E$6</f>
        <v>Av Homew</v>
      </c>
      <c r="AJ70" s="199" t="str">
        <f>$F$6</f>
        <v>Comp</v>
      </c>
      <c r="AK70" s="97" t="str">
        <f>$G$6</f>
        <v>Av D</v>
      </c>
      <c r="AL70" s="199" t="str">
        <f>$H$6</f>
        <v>Rank D</v>
      </c>
      <c r="AM70" s="198" t="str">
        <f>$E$6</f>
        <v>Av Homew</v>
      </c>
      <c r="AN70" s="199" t="str">
        <f>$F$6</f>
        <v>Comp</v>
      </c>
      <c r="AO70" s="97" t="str">
        <f>$G$6</f>
        <v>Av D</v>
      </c>
      <c r="AP70" s="199" t="str">
        <f>$H$6</f>
        <v>Rank D</v>
      </c>
      <c r="AQ70" s="24" t="s">
        <v>22</v>
      </c>
    </row>
    <row r="71" spans="1:90" customFormat="1" x14ac:dyDescent="0.25">
      <c r="A71" s="81" cm="1">
        <f t="array" ref="A71:A81">_xlfn.SEQUENCE(COUNTA($B$71:$B$95))</f>
        <v>1</v>
      </c>
      <c r="B71" s="82" t="s">
        <v>106</v>
      </c>
      <c r="C71" s="82" t="s">
        <v>58</v>
      </c>
      <c r="D71" s="82" t="s">
        <v>59</v>
      </c>
      <c r="E71" s="200">
        <v>13.5</v>
      </c>
      <c r="F71" s="201">
        <v>11</v>
      </c>
      <c r="G71" s="98">
        <v>12.25</v>
      </c>
      <c r="H71" s="201">
        <v>1</v>
      </c>
      <c r="I71" s="201">
        <v>8.5</v>
      </c>
      <c r="J71" s="201">
        <v>13</v>
      </c>
      <c r="K71" s="98">
        <v>10.75</v>
      </c>
      <c r="L71" s="201">
        <v>1</v>
      </c>
      <c r="M71" s="201">
        <v>8</v>
      </c>
      <c r="N71" s="201">
        <v>3</v>
      </c>
      <c r="O71" s="98">
        <v>5.5</v>
      </c>
      <c r="P71" s="201">
        <v>1</v>
      </c>
      <c r="Q71" s="201">
        <v>10.5</v>
      </c>
      <c r="R71" s="201">
        <v>13.5</v>
      </c>
      <c r="S71" s="98">
        <v>12</v>
      </c>
      <c r="T71" s="201">
        <v>1</v>
      </c>
      <c r="U71" s="202" t="str">
        <f t="shared" ref="U71:U81" si="4">IF(B71="","",$U$67)</f>
        <v>_3eC</v>
      </c>
      <c r="V71" s="143"/>
      <c r="W71" s="81" cm="1">
        <f t="array" ref="W71:W81">_xlfn.SEQUENCE(COUNTA($X$71:$X$95))</f>
        <v>1</v>
      </c>
      <c r="X71" s="82" t="s">
        <v>106</v>
      </c>
      <c r="Y71" s="82" t="s">
        <v>58</v>
      </c>
      <c r="Z71" s="82" t="s">
        <v>59</v>
      </c>
      <c r="AA71" s="200">
        <v>13.5</v>
      </c>
      <c r="AB71" s="201">
        <v>11</v>
      </c>
      <c r="AC71" s="98">
        <v>12.75</v>
      </c>
      <c r="AD71" s="201">
        <v>12</v>
      </c>
      <c r="AE71" s="201">
        <v>8.5</v>
      </c>
      <c r="AF71" s="201">
        <v>13</v>
      </c>
      <c r="AG71" s="98">
        <v>5.5</v>
      </c>
      <c r="AH71" s="201">
        <v>22</v>
      </c>
      <c r="AI71" s="201">
        <v>8</v>
      </c>
      <c r="AJ71" s="201">
        <v>3</v>
      </c>
      <c r="AK71" s="98">
        <v>14.25</v>
      </c>
      <c r="AL71" s="201">
        <v>12</v>
      </c>
      <c r="AM71" s="201">
        <v>10.5</v>
      </c>
      <c r="AN71" s="201">
        <v>13.5</v>
      </c>
      <c r="AO71" s="98">
        <v>17.5</v>
      </c>
      <c r="AP71" s="201">
        <v>22</v>
      </c>
      <c r="AQ71" s="27" t="str">
        <f t="shared" ref="AQ71:AQ81" si="5">IF(X71="","",$AQ$67)</f>
        <v>_3eC</v>
      </c>
    </row>
    <row r="72" spans="1:90" customFormat="1" x14ac:dyDescent="0.25">
      <c r="A72" s="81">
        <v>2</v>
      </c>
      <c r="B72" s="82" t="s">
        <v>107</v>
      </c>
      <c r="C72" s="82" t="s">
        <v>134</v>
      </c>
      <c r="D72" s="82" t="s">
        <v>135</v>
      </c>
      <c r="E72" s="200">
        <v>17.5</v>
      </c>
      <c r="F72" s="201">
        <v>15</v>
      </c>
      <c r="G72" s="98">
        <v>16.25</v>
      </c>
      <c r="H72" s="201">
        <v>2</v>
      </c>
      <c r="I72" s="201">
        <v>17.5</v>
      </c>
      <c r="J72" s="201">
        <v>18</v>
      </c>
      <c r="K72" s="98">
        <v>17.75</v>
      </c>
      <c r="L72" s="201">
        <v>2</v>
      </c>
      <c r="M72" s="201">
        <v>13.5</v>
      </c>
      <c r="N72" s="201">
        <v>17</v>
      </c>
      <c r="O72" s="98">
        <v>15.25</v>
      </c>
      <c r="P72" s="201">
        <v>2</v>
      </c>
      <c r="Q72" s="201">
        <v>2.5</v>
      </c>
      <c r="R72" s="201">
        <v>2.5</v>
      </c>
      <c r="S72" s="98">
        <v>2.5</v>
      </c>
      <c r="T72" s="201">
        <v>2</v>
      </c>
      <c r="U72" s="202" t="str">
        <f t="shared" si="4"/>
        <v>_3eC</v>
      </c>
      <c r="V72" s="143"/>
      <c r="W72" s="81">
        <v>2</v>
      </c>
      <c r="X72" s="82" t="s">
        <v>107</v>
      </c>
      <c r="Y72" s="82" t="s">
        <v>134</v>
      </c>
      <c r="Z72" s="82" t="s">
        <v>135</v>
      </c>
      <c r="AA72" s="200">
        <v>17.5</v>
      </c>
      <c r="AB72" s="201">
        <v>15</v>
      </c>
      <c r="AC72" s="98">
        <v>12</v>
      </c>
      <c r="AD72" s="201">
        <v>13</v>
      </c>
      <c r="AE72" s="201">
        <v>17.5</v>
      </c>
      <c r="AF72" s="201">
        <v>18</v>
      </c>
      <c r="AG72" s="98">
        <v>3.75</v>
      </c>
      <c r="AH72" s="201">
        <v>21</v>
      </c>
      <c r="AI72" s="201">
        <v>13.5</v>
      </c>
      <c r="AJ72" s="201">
        <v>17</v>
      </c>
      <c r="AK72" s="98">
        <v>15.75</v>
      </c>
      <c r="AL72" s="201">
        <v>13</v>
      </c>
      <c r="AM72" s="201">
        <v>2.5</v>
      </c>
      <c r="AN72" s="201">
        <v>2.5</v>
      </c>
      <c r="AO72" s="98">
        <v>6.25</v>
      </c>
      <c r="AP72" s="201">
        <v>21</v>
      </c>
      <c r="AQ72" s="27" t="str">
        <f t="shared" si="5"/>
        <v>_3eC</v>
      </c>
    </row>
    <row r="73" spans="1:90" customFormat="1" x14ac:dyDescent="0.25">
      <c r="A73" s="81">
        <v>3</v>
      </c>
      <c r="B73" s="82" t="s">
        <v>108</v>
      </c>
      <c r="C73" s="82" t="s">
        <v>136</v>
      </c>
      <c r="D73" s="82" t="s">
        <v>137</v>
      </c>
      <c r="E73" s="200">
        <v>13</v>
      </c>
      <c r="F73" s="201">
        <v>13</v>
      </c>
      <c r="G73" s="98">
        <v>13</v>
      </c>
      <c r="H73" s="201">
        <v>3</v>
      </c>
      <c r="I73" s="201">
        <v>13</v>
      </c>
      <c r="J73" s="201">
        <v>17</v>
      </c>
      <c r="K73" s="98">
        <v>15</v>
      </c>
      <c r="L73" s="201">
        <v>3</v>
      </c>
      <c r="M73" s="201">
        <v>15</v>
      </c>
      <c r="N73" s="201">
        <v>14</v>
      </c>
      <c r="O73" s="98">
        <v>14.5</v>
      </c>
      <c r="P73" s="201">
        <v>3</v>
      </c>
      <c r="Q73" s="201">
        <v>9.25</v>
      </c>
      <c r="R73" s="201">
        <v>17</v>
      </c>
      <c r="S73" s="98">
        <v>13.13</v>
      </c>
      <c r="T73" s="201">
        <v>3</v>
      </c>
      <c r="U73" s="202" t="str">
        <f t="shared" si="4"/>
        <v>_3eC</v>
      </c>
      <c r="V73" s="143"/>
      <c r="W73" s="81">
        <v>3</v>
      </c>
      <c r="X73" s="82" t="s">
        <v>108</v>
      </c>
      <c r="Y73" s="82" t="s">
        <v>136</v>
      </c>
      <c r="Z73" s="82" t="s">
        <v>137</v>
      </c>
      <c r="AA73" s="200">
        <v>13</v>
      </c>
      <c r="AB73" s="201">
        <v>13</v>
      </c>
      <c r="AC73" s="98">
        <v>10</v>
      </c>
      <c r="AD73" s="201">
        <v>14</v>
      </c>
      <c r="AE73" s="201">
        <v>13</v>
      </c>
      <c r="AF73" s="201">
        <v>17</v>
      </c>
      <c r="AG73" s="98">
        <v>9.5</v>
      </c>
      <c r="AH73" s="201">
        <v>20</v>
      </c>
      <c r="AI73" s="201">
        <v>15</v>
      </c>
      <c r="AJ73" s="201">
        <v>14</v>
      </c>
      <c r="AK73" s="98">
        <v>14.75</v>
      </c>
      <c r="AL73" s="201">
        <v>14</v>
      </c>
      <c r="AM73" s="201">
        <v>9.25</v>
      </c>
      <c r="AN73" s="201">
        <v>17</v>
      </c>
      <c r="AO73" s="98">
        <v>15.75</v>
      </c>
      <c r="AP73" s="201">
        <v>20</v>
      </c>
      <c r="AQ73" s="27" t="str">
        <f t="shared" si="5"/>
        <v>_3eC</v>
      </c>
    </row>
    <row r="74" spans="1:90" customFormat="1" x14ac:dyDescent="0.25">
      <c r="A74" s="81">
        <v>4</v>
      </c>
      <c r="B74" s="82" t="s">
        <v>109</v>
      </c>
      <c r="C74" s="82" t="s">
        <v>138</v>
      </c>
      <c r="D74" s="82" t="s">
        <v>139</v>
      </c>
      <c r="E74" s="200">
        <v>11</v>
      </c>
      <c r="F74" s="201">
        <v>14</v>
      </c>
      <c r="G74" s="98">
        <v>12.5</v>
      </c>
      <c r="H74" s="201">
        <v>4</v>
      </c>
      <c r="I74" s="201">
        <v>13.5</v>
      </c>
      <c r="J74" s="201">
        <v>14</v>
      </c>
      <c r="K74" s="98">
        <v>13.75</v>
      </c>
      <c r="L74" s="201">
        <v>4</v>
      </c>
      <c r="M74" s="201">
        <v>9</v>
      </c>
      <c r="N74" s="201">
        <v>2</v>
      </c>
      <c r="O74" s="98">
        <v>5.5</v>
      </c>
      <c r="P74" s="201">
        <v>4</v>
      </c>
      <c r="Q74" s="201">
        <v>7.5</v>
      </c>
      <c r="R74" s="201">
        <v>12.25</v>
      </c>
      <c r="S74" s="98">
        <v>9.8800000000000008</v>
      </c>
      <c r="T74" s="201">
        <v>4</v>
      </c>
      <c r="U74" s="202" t="str">
        <f t="shared" si="4"/>
        <v>_3eC</v>
      </c>
      <c r="V74" s="143"/>
      <c r="W74" s="81">
        <v>4</v>
      </c>
      <c r="X74" s="82" t="s">
        <v>109</v>
      </c>
      <c r="Y74" s="82" t="s">
        <v>138</v>
      </c>
      <c r="Z74" s="82" t="s">
        <v>139</v>
      </c>
      <c r="AA74" s="200">
        <v>11</v>
      </c>
      <c r="AB74" s="201">
        <v>14</v>
      </c>
      <c r="AC74" s="98">
        <v>11.75</v>
      </c>
      <c r="AD74" s="201">
        <v>15</v>
      </c>
      <c r="AE74" s="201">
        <v>13.5</v>
      </c>
      <c r="AF74" s="201">
        <v>14</v>
      </c>
      <c r="AG74" s="98">
        <v>5.25</v>
      </c>
      <c r="AH74" s="201">
        <v>19</v>
      </c>
      <c r="AI74" s="201">
        <v>9</v>
      </c>
      <c r="AJ74" s="201">
        <v>2</v>
      </c>
      <c r="AK74" s="98">
        <v>10.25</v>
      </c>
      <c r="AL74" s="201">
        <v>15</v>
      </c>
      <c r="AM74" s="201">
        <v>7.5</v>
      </c>
      <c r="AN74" s="201">
        <v>12.25</v>
      </c>
      <c r="AO74" s="98">
        <v>5.25</v>
      </c>
      <c r="AP74" s="201">
        <v>19</v>
      </c>
      <c r="AQ74" s="27" t="str">
        <f t="shared" si="5"/>
        <v>_3eC</v>
      </c>
    </row>
    <row r="75" spans="1:90" customFormat="1" x14ac:dyDescent="0.25">
      <c r="A75" s="81">
        <v>5</v>
      </c>
      <c r="B75" s="82" t="s">
        <v>110</v>
      </c>
      <c r="C75" s="82" t="s">
        <v>140</v>
      </c>
      <c r="D75" s="82" t="s">
        <v>141</v>
      </c>
      <c r="E75" s="200">
        <v>12.5</v>
      </c>
      <c r="F75" s="201">
        <v>13</v>
      </c>
      <c r="G75" s="98">
        <v>12.75</v>
      </c>
      <c r="H75" s="201">
        <v>5</v>
      </c>
      <c r="I75" s="201">
        <v>13</v>
      </c>
      <c r="J75" s="201">
        <v>16</v>
      </c>
      <c r="K75" s="98">
        <v>14.5</v>
      </c>
      <c r="L75" s="201">
        <v>5</v>
      </c>
      <c r="M75" s="201">
        <v>11.5</v>
      </c>
      <c r="N75" s="201">
        <v>14</v>
      </c>
      <c r="O75" s="98">
        <v>12.75</v>
      </c>
      <c r="P75" s="201">
        <v>5</v>
      </c>
      <c r="Q75" s="201">
        <v>3.75</v>
      </c>
      <c r="R75" s="201">
        <v>7.25</v>
      </c>
      <c r="S75" s="98">
        <v>5.5</v>
      </c>
      <c r="T75" s="201">
        <v>5</v>
      </c>
      <c r="U75" s="202" t="str">
        <f t="shared" si="4"/>
        <v>_3eC</v>
      </c>
      <c r="V75" s="143"/>
      <c r="W75" s="81">
        <v>5</v>
      </c>
      <c r="X75" s="82" t="s">
        <v>110</v>
      </c>
      <c r="Y75" s="82" t="s">
        <v>140</v>
      </c>
      <c r="Z75" s="82" t="s">
        <v>141</v>
      </c>
      <c r="AA75" s="200">
        <v>12.5</v>
      </c>
      <c r="AB75" s="201">
        <v>13</v>
      </c>
      <c r="AC75" s="98">
        <v>8.75</v>
      </c>
      <c r="AD75" s="201">
        <v>16</v>
      </c>
      <c r="AE75" s="201">
        <v>13</v>
      </c>
      <c r="AF75" s="201">
        <v>16</v>
      </c>
      <c r="AG75" s="98">
        <v>10.130000000000001</v>
      </c>
      <c r="AH75" s="201">
        <v>18</v>
      </c>
      <c r="AI75" s="201">
        <v>11.5</v>
      </c>
      <c r="AJ75" s="201">
        <v>14</v>
      </c>
      <c r="AK75" s="98">
        <v>16.25</v>
      </c>
      <c r="AL75" s="201">
        <v>16</v>
      </c>
      <c r="AM75" s="201">
        <v>3.75</v>
      </c>
      <c r="AN75" s="201">
        <v>7.25</v>
      </c>
      <c r="AO75" s="98">
        <v>8.75</v>
      </c>
      <c r="AP75" s="201">
        <v>18</v>
      </c>
      <c r="AQ75" s="27" t="str">
        <f t="shared" si="5"/>
        <v>_3eC</v>
      </c>
    </row>
    <row r="76" spans="1:90" customFormat="1" x14ac:dyDescent="0.25">
      <c r="A76" s="81">
        <v>6</v>
      </c>
      <c r="B76" s="82" t="s">
        <v>111</v>
      </c>
      <c r="C76" s="82" t="s">
        <v>142</v>
      </c>
      <c r="D76" s="82" t="s">
        <v>143</v>
      </c>
      <c r="E76" s="200">
        <v>11</v>
      </c>
      <c r="F76" s="201">
        <v>13</v>
      </c>
      <c r="G76" s="98">
        <v>12</v>
      </c>
      <c r="H76" s="201">
        <v>6</v>
      </c>
      <c r="I76" s="201">
        <v>7</v>
      </c>
      <c r="J76" s="201">
        <v>11</v>
      </c>
      <c r="K76" s="98">
        <v>9</v>
      </c>
      <c r="L76" s="201">
        <v>6</v>
      </c>
      <c r="M76" s="201">
        <v>9.5</v>
      </c>
      <c r="N76" s="201">
        <v>6</v>
      </c>
      <c r="O76" s="98">
        <v>7.75</v>
      </c>
      <c r="P76" s="201">
        <v>6</v>
      </c>
      <c r="Q76" s="201">
        <v>5.5</v>
      </c>
      <c r="R76" s="201">
        <v>2</v>
      </c>
      <c r="S76" s="98">
        <v>3.75</v>
      </c>
      <c r="T76" s="201">
        <v>6</v>
      </c>
      <c r="U76" s="202" t="str">
        <f t="shared" si="4"/>
        <v>_3eC</v>
      </c>
      <c r="V76" s="143"/>
      <c r="W76" s="81">
        <v>6</v>
      </c>
      <c r="X76" s="82" t="s">
        <v>111</v>
      </c>
      <c r="Y76" s="82" t="s">
        <v>142</v>
      </c>
      <c r="Z76" s="82" t="s">
        <v>143</v>
      </c>
      <c r="AA76" s="200">
        <v>11</v>
      </c>
      <c r="AB76" s="201">
        <v>13</v>
      </c>
      <c r="AC76" s="98">
        <v>10</v>
      </c>
      <c r="AD76" s="201">
        <v>17</v>
      </c>
      <c r="AE76" s="201">
        <v>7</v>
      </c>
      <c r="AF76" s="201">
        <v>11</v>
      </c>
      <c r="AG76" s="98">
        <v>6.5</v>
      </c>
      <c r="AH76" s="201">
        <v>17</v>
      </c>
      <c r="AI76" s="201">
        <v>9.5</v>
      </c>
      <c r="AJ76" s="201">
        <v>6</v>
      </c>
      <c r="AK76" s="98">
        <v>11.5</v>
      </c>
      <c r="AL76" s="201">
        <v>17</v>
      </c>
      <c r="AM76" s="201">
        <v>5.5</v>
      </c>
      <c r="AN76" s="201">
        <v>2</v>
      </c>
      <c r="AO76" s="98">
        <v>5.5</v>
      </c>
      <c r="AP76" s="201">
        <v>17</v>
      </c>
      <c r="AQ76" s="27" t="str">
        <f t="shared" si="5"/>
        <v>_3eC</v>
      </c>
    </row>
    <row r="77" spans="1:90" customFormat="1" x14ac:dyDescent="0.25">
      <c r="A77" s="81">
        <v>7</v>
      </c>
      <c r="B77" s="82" t="s">
        <v>112</v>
      </c>
      <c r="C77" s="82" t="s">
        <v>144</v>
      </c>
      <c r="D77" s="82" t="s">
        <v>145</v>
      </c>
      <c r="E77" s="200">
        <v>11</v>
      </c>
      <c r="F77" s="201">
        <v>9</v>
      </c>
      <c r="G77" s="98">
        <v>10</v>
      </c>
      <c r="H77" s="201">
        <v>7</v>
      </c>
      <c r="I77" s="201">
        <v>12.5</v>
      </c>
      <c r="J77" s="201">
        <v>15</v>
      </c>
      <c r="K77" s="98">
        <v>13.75</v>
      </c>
      <c r="L77" s="201">
        <v>7</v>
      </c>
      <c r="M77" s="201">
        <v>6</v>
      </c>
      <c r="N77" s="201">
        <v>4</v>
      </c>
      <c r="O77" s="98">
        <v>5</v>
      </c>
      <c r="P77" s="201">
        <v>7</v>
      </c>
      <c r="Q77" s="201">
        <v>9.75</v>
      </c>
      <c r="R77" s="201">
        <v>9.25</v>
      </c>
      <c r="S77" s="98">
        <v>9.5</v>
      </c>
      <c r="T77" s="201">
        <v>7</v>
      </c>
      <c r="U77" s="202" t="str">
        <f t="shared" si="4"/>
        <v>_3eC</v>
      </c>
      <c r="V77" s="143"/>
      <c r="W77" s="81">
        <v>7</v>
      </c>
      <c r="X77" s="82" t="s">
        <v>112</v>
      </c>
      <c r="Y77" s="82" t="s">
        <v>144</v>
      </c>
      <c r="Z77" s="82" t="s">
        <v>145</v>
      </c>
      <c r="AA77" s="200">
        <v>11</v>
      </c>
      <c r="AB77" s="201">
        <v>9</v>
      </c>
      <c r="AC77" s="98">
        <v>5.5</v>
      </c>
      <c r="AD77" s="201">
        <v>18</v>
      </c>
      <c r="AE77" s="201">
        <v>12.5</v>
      </c>
      <c r="AF77" s="201">
        <v>15</v>
      </c>
      <c r="AG77" s="98">
        <v>2.63</v>
      </c>
      <c r="AH77" s="201">
        <v>16</v>
      </c>
      <c r="AI77" s="201">
        <v>6</v>
      </c>
      <c r="AJ77" s="201">
        <v>4</v>
      </c>
      <c r="AK77" s="98">
        <v>9.75</v>
      </c>
      <c r="AL77" s="201">
        <v>18</v>
      </c>
      <c r="AM77" s="201">
        <v>9.75</v>
      </c>
      <c r="AN77" s="201">
        <v>9.25</v>
      </c>
      <c r="AO77" s="98">
        <v>9.75</v>
      </c>
      <c r="AP77" s="201">
        <v>16</v>
      </c>
      <c r="AQ77" s="27" t="str">
        <f t="shared" si="5"/>
        <v>_3eC</v>
      </c>
    </row>
    <row r="78" spans="1:90" customFormat="1" x14ac:dyDescent="0.25">
      <c r="A78" s="81">
        <v>8</v>
      </c>
      <c r="B78" s="82" t="s">
        <v>113</v>
      </c>
      <c r="C78" s="82" t="s">
        <v>146</v>
      </c>
      <c r="D78" s="82" t="s">
        <v>147</v>
      </c>
      <c r="E78" s="200">
        <v>10.5</v>
      </c>
      <c r="F78" s="201">
        <v>13</v>
      </c>
      <c r="G78" s="98">
        <v>11.75</v>
      </c>
      <c r="H78" s="201">
        <v>8</v>
      </c>
      <c r="I78" s="201">
        <v>11</v>
      </c>
      <c r="J78" s="201">
        <v>11</v>
      </c>
      <c r="K78" s="98">
        <v>11</v>
      </c>
      <c r="L78" s="201">
        <v>8</v>
      </c>
      <c r="M78" s="201">
        <v>10</v>
      </c>
      <c r="N78" s="201">
        <v>6</v>
      </c>
      <c r="O78" s="98">
        <v>8</v>
      </c>
      <c r="P78" s="201">
        <v>8</v>
      </c>
      <c r="Q78" s="201">
        <v>3.75</v>
      </c>
      <c r="R78" s="201">
        <v>6.75</v>
      </c>
      <c r="S78" s="98">
        <v>5.25</v>
      </c>
      <c r="T78" s="201">
        <v>8</v>
      </c>
      <c r="U78" s="202" t="str">
        <f t="shared" si="4"/>
        <v>_3eC</v>
      </c>
      <c r="V78" s="143"/>
      <c r="W78" s="81">
        <v>8</v>
      </c>
      <c r="X78" s="82" t="s">
        <v>113</v>
      </c>
      <c r="Y78" s="82" t="s">
        <v>146</v>
      </c>
      <c r="Z78" s="82" t="s">
        <v>147</v>
      </c>
      <c r="AA78" s="200">
        <v>10.5</v>
      </c>
      <c r="AB78" s="201">
        <v>13</v>
      </c>
      <c r="AC78" s="98">
        <v>15.25</v>
      </c>
      <c r="AD78" s="201">
        <v>19</v>
      </c>
      <c r="AE78" s="201">
        <v>11</v>
      </c>
      <c r="AF78" s="201">
        <v>11</v>
      </c>
      <c r="AG78" s="98">
        <v>6.75</v>
      </c>
      <c r="AH78" s="201">
        <v>15</v>
      </c>
      <c r="AI78" s="201">
        <v>10</v>
      </c>
      <c r="AJ78" s="201">
        <v>6</v>
      </c>
      <c r="AK78" s="98">
        <v>6.25</v>
      </c>
      <c r="AL78" s="201">
        <v>19</v>
      </c>
      <c r="AM78" s="201">
        <v>3.75</v>
      </c>
      <c r="AN78" s="201">
        <v>6.75</v>
      </c>
      <c r="AO78" s="98">
        <v>17.5</v>
      </c>
      <c r="AP78" s="201">
        <v>15</v>
      </c>
      <c r="AQ78" s="27" t="str">
        <f t="shared" si="5"/>
        <v>_3eC</v>
      </c>
    </row>
    <row r="79" spans="1:90" customFormat="1" x14ac:dyDescent="0.25">
      <c r="A79" s="81">
        <v>9</v>
      </c>
      <c r="B79" s="82" t="s">
        <v>114</v>
      </c>
      <c r="C79" s="82" t="s">
        <v>39</v>
      </c>
      <c r="D79" s="82" t="s">
        <v>148</v>
      </c>
      <c r="E79" s="200">
        <v>9.5</v>
      </c>
      <c r="F79" s="201">
        <v>8</v>
      </c>
      <c r="G79" s="98">
        <v>8.75</v>
      </c>
      <c r="H79" s="201">
        <v>9</v>
      </c>
      <c r="I79" s="201">
        <v>11.5</v>
      </c>
      <c r="J79" s="201">
        <v>12</v>
      </c>
      <c r="K79" s="98">
        <v>11.75</v>
      </c>
      <c r="L79" s="201">
        <v>9</v>
      </c>
      <c r="M79" s="201">
        <v>9.5</v>
      </c>
      <c r="N79" s="201">
        <v>4</v>
      </c>
      <c r="O79" s="98">
        <v>6.75</v>
      </c>
      <c r="P79" s="201">
        <v>9</v>
      </c>
      <c r="Q79" s="201">
        <v>10.75</v>
      </c>
      <c r="R79" s="201">
        <v>9.5</v>
      </c>
      <c r="S79" s="98">
        <v>10.130000000000001</v>
      </c>
      <c r="T79" s="201">
        <v>9</v>
      </c>
      <c r="U79" s="202" t="str">
        <f t="shared" si="4"/>
        <v>_3eC</v>
      </c>
      <c r="V79" s="143"/>
      <c r="W79" s="81">
        <v>9</v>
      </c>
      <c r="X79" s="82" t="s">
        <v>114</v>
      </c>
      <c r="Y79" s="82" t="s">
        <v>39</v>
      </c>
      <c r="Z79" s="82" t="s">
        <v>148</v>
      </c>
      <c r="AA79" s="200">
        <v>9.5</v>
      </c>
      <c r="AB79" s="201">
        <v>8</v>
      </c>
      <c r="AC79" s="98">
        <v>14.5</v>
      </c>
      <c r="AD79" s="201">
        <v>20</v>
      </c>
      <c r="AE79" s="201">
        <v>11.5</v>
      </c>
      <c r="AF79" s="201">
        <v>12</v>
      </c>
      <c r="AG79" s="98">
        <v>7.25</v>
      </c>
      <c r="AH79" s="201">
        <v>14</v>
      </c>
      <c r="AI79" s="201">
        <v>9.5</v>
      </c>
      <c r="AJ79" s="201">
        <v>4</v>
      </c>
      <c r="AK79" s="98">
        <v>15.75</v>
      </c>
      <c r="AL79" s="201">
        <v>20</v>
      </c>
      <c r="AM79" s="201">
        <v>10.75</v>
      </c>
      <c r="AN79" s="201">
        <v>9.5</v>
      </c>
      <c r="AO79" s="98">
        <v>8.75</v>
      </c>
      <c r="AP79" s="201">
        <v>14</v>
      </c>
      <c r="AQ79" s="27" t="str">
        <f t="shared" si="5"/>
        <v>_3eC</v>
      </c>
    </row>
    <row r="80" spans="1:90" customFormat="1" x14ac:dyDescent="0.25">
      <c r="A80" s="81">
        <v>10</v>
      </c>
      <c r="B80" s="82" t="s">
        <v>115</v>
      </c>
      <c r="C80" s="82" t="s">
        <v>142</v>
      </c>
      <c r="D80" s="82" t="s">
        <v>149</v>
      </c>
      <c r="E80" s="200">
        <v>10</v>
      </c>
      <c r="F80" s="201">
        <v>10</v>
      </c>
      <c r="G80" s="98">
        <v>10</v>
      </c>
      <c r="H80" s="201">
        <v>10</v>
      </c>
      <c r="I80" s="201">
        <v>9.5</v>
      </c>
      <c r="J80" s="201">
        <v>15</v>
      </c>
      <c r="K80" s="98">
        <v>12.25</v>
      </c>
      <c r="L80" s="201">
        <v>10</v>
      </c>
      <c r="M80" s="201">
        <v>10</v>
      </c>
      <c r="N80" s="201">
        <v>4</v>
      </c>
      <c r="O80" s="98">
        <v>7</v>
      </c>
      <c r="P80" s="201">
        <v>10</v>
      </c>
      <c r="Q80" s="201">
        <v>6.5</v>
      </c>
      <c r="R80" s="201">
        <v>6.5</v>
      </c>
      <c r="S80" s="98">
        <v>6.5</v>
      </c>
      <c r="T80" s="201">
        <v>10</v>
      </c>
      <c r="U80" s="202" t="str">
        <f t="shared" si="4"/>
        <v>_3eC</v>
      </c>
      <c r="V80" s="143"/>
      <c r="W80" s="81">
        <v>10</v>
      </c>
      <c r="X80" s="82" t="s">
        <v>115</v>
      </c>
      <c r="Y80" s="82" t="s">
        <v>142</v>
      </c>
      <c r="Z80" s="82" t="s">
        <v>149</v>
      </c>
      <c r="AA80" s="200">
        <v>10</v>
      </c>
      <c r="AB80" s="201">
        <v>10</v>
      </c>
      <c r="AC80" s="98">
        <v>5.5</v>
      </c>
      <c r="AD80" s="201">
        <v>21</v>
      </c>
      <c r="AE80" s="201">
        <v>9.5</v>
      </c>
      <c r="AF80" s="201">
        <v>15</v>
      </c>
      <c r="AG80" s="98">
        <v>8.25</v>
      </c>
      <c r="AH80" s="201">
        <v>13</v>
      </c>
      <c r="AI80" s="201">
        <v>10</v>
      </c>
      <c r="AJ80" s="201">
        <v>4</v>
      </c>
      <c r="AK80" s="98">
        <v>5.25</v>
      </c>
      <c r="AL80" s="201">
        <v>21</v>
      </c>
      <c r="AM80" s="201">
        <v>6.5</v>
      </c>
      <c r="AN80" s="201">
        <v>6.5</v>
      </c>
      <c r="AO80" s="98">
        <v>12</v>
      </c>
      <c r="AP80" s="201">
        <v>13</v>
      </c>
      <c r="AQ80" s="27" t="str">
        <f t="shared" si="5"/>
        <v>_3eC</v>
      </c>
    </row>
    <row r="81" spans="1:43" customFormat="1" x14ac:dyDescent="0.25">
      <c r="A81" s="81">
        <v>11</v>
      </c>
      <c r="B81" s="82" t="s">
        <v>116</v>
      </c>
      <c r="C81" s="82" t="s">
        <v>150</v>
      </c>
      <c r="D81" s="82" t="s">
        <v>151</v>
      </c>
      <c r="E81" s="200">
        <v>9</v>
      </c>
      <c r="F81" s="201">
        <v>6</v>
      </c>
      <c r="G81" s="98">
        <v>7.5</v>
      </c>
      <c r="H81" s="201">
        <v>11</v>
      </c>
      <c r="I81" s="201">
        <v>9.5</v>
      </c>
      <c r="J81" s="201">
        <v>14</v>
      </c>
      <c r="K81" s="98">
        <v>11.75</v>
      </c>
      <c r="L81" s="201">
        <v>11</v>
      </c>
      <c r="M81" s="201">
        <v>8.5</v>
      </c>
      <c r="N81" s="201">
        <v>7</v>
      </c>
      <c r="O81" s="98">
        <v>7.75</v>
      </c>
      <c r="P81" s="201">
        <v>11</v>
      </c>
      <c r="Q81" s="201">
        <v>3.25</v>
      </c>
      <c r="R81" s="201">
        <v>2</v>
      </c>
      <c r="S81" s="98">
        <v>2.63</v>
      </c>
      <c r="T81" s="201">
        <v>11</v>
      </c>
      <c r="U81" s="202" t="str">
        <f t="shared" si="4"/>
        <v>_3eC</v>
      </c>
      <c r="V81" s="143"/>
      <c r="W81" s="81">
        <v>11</v>
      </c>
      <c r="X81" s="82" t="s">
        <v>116</v>
      </c>
      <c r="Y81" s="82" t="s">
        <v>150</v>
      </c>
      <c r="Z81" s="82" t="s">
        <v>151</v>
      </c>
      <c r="AA81" s="200">
        <v>9</v>
      </c>
      <c r="AB81" s="201">
        <v>6</v>
      </c>
      <c r="AC81" s="98">
        <v>12.75</v>
      </c>
      <c r="AD81" s="201">
        <v>22</v>
      </c>
      <c r="AE81" s="201">
        <v>9.5</v>
      </c>
      <c r="AF81" s="201">
        <v>14</v>
      </c>
      <c r="AG81" s="98">
        <v>6.75</v>
      </c>
      <c r="AH81" s="201">
        <v>12</v>
      </c>
      <c r="AI81" s="201">
        <v>8.5</v>
      </c>
      <c r="AJ81" s="201">
        <v>7</v>
      </c>
      <c r="AK81" s="98">
        <v>8.75</v>
      </c>
      <c r="AL81" s="201">
        <v>22</v>
      </c>
      <c r="AM81" s="201">
        <v>3.25</v>
      </c>
      <c r="AN81" s="201">
        <v>2</v>
      </c>
      <c r="AO81" s="98">
        <v>15.5</v>
      </c>
      <c r="AP81" s="201">
        <v>12</v>
      </c>
      <c r="AQ81" s="27" t="str">
        <f t="shared" si="5"/>
        <v>_3eC</v>
      </c>
    </row>
    <row r="82" spans="1:43" customFormat="1" x14ac:dyDescent="0.25">
      <c r="A82" s="81"/>
      <c r="B82" s="82"/>
      <c r="C82" s="82"/>
      <c r="D82" s="82"/>
      <c r="E82" s="200"/>
      <c r="F82" s="201"/>
      <c r="G82" s="98"/>
      <c r="H82" s="201"/>
      <c r="I82" s="201"/>
      <c r="J82" s="201"/>
      <c r="K82" s="98"/>
      <c r="L82" s="201"/>
      <c r="M82" s="201"/>
      <c r="N82" s="201"/>
      <c r="O82" s="98"/>
      <c r="P82" s="201"/>
      <c r="Q82" s="201"/>
      <c r="R82" s="201"/>
      <c r="S82" s="98"/>
      <c r="T82" s="201"/>
      <c r="U82" s="202"/>
      <c r="V82" s="143"/>
      <c r="W82" s="81"/>
      <c r="X82" s="82"/>
      <c r="Y82" s="82"/>
      <c r="Z82" s="82"/>
      <c r="AA82" s="200"/>
      <c r="AB82" s="201"/>
      <c r="AC82" s="98"/>
      <c r="AD82" s="201"/>
      <c r="AE82" s="201"/>
      <c r="AF82" s="201"/>
      <c r="AG82" s="98"/>
      <c r="AH82" s="201"/>
      <c r="AI82" s="201"/>
      <c r="AJ82" s="201"/>
      <c r="AK82" s="98"/>
      <c r="AL82" s="201"/>
      <c r="AM82" s="201"/>
      <c r="AN82" s="201"/>
      <c r="AO82" s="98"/>
      <c r="AP82" s="201"/>
      <c r="AQ82" s="27"/>
    </row>
    <row r="83" spans="1:43" customFormat="1" x14ac:dyDescent="0.25">
      <c r="A83" s="81"/>
      <c r="B83" s="82"/>
      <c r="C83" s="82"/>
      <c r="D83" s="82"/>
      <c r="E83" s="200"/>
      <c r="F83" s="201"/>
      <c r="G83" s="98"/>
      <c r="H83" s="201"/>
      <c r="I83" s="201"/>
      <c r="J83" s="201"/>
      <c r="K83" s="98"/>
      <c r="L83" s="85"/>
      <c r="M83" s="86"/>
      <c r="N83" s="84"/>
      <c r="O83" s="98"/>
      <c r="P83" s="85"/>
      <c r="Q83" s="86"/>
      <c r="R83" s="84"/>
      <c r="S83" s="98"/>
      <c r="T83" s="201"/>
      <c r="U83" s="202"/>
      <c r="V83" s="143"/>
      <c r="W83" s="81"/>
      <c r="X83" s="82"/>
      <c r="Y83" s="82"/>
      <c r="Z83" s="82"/>
      <c r="AA83" s="200"/>
      <c r="AB83" s="201"/>
      <c r="AC83" s="98"/>
      <c r="AD83" s="201"/>
      <c r="AE83" s="201"/>
      <c r="AF83" s="201"/>
      <c r="AG83" s="98"/>
      <c r="AH83" s="201"/>
      <c r="AI83" s="201"/>
      <c r="AJ83" s="201"/>
      <c r="AK83" s="98"/>
      <c r="AL83" s="201"/>
      <c r="AM83" s="201"/>
      <c r="AN83" s="201"/>
      <c r="AO83" s="98"/>
      <c r="AP83" s="201"/>
      <c r="AQ83" s="27"/>
    </row>
    <row r="84" spans="1:43" customFormat="1" x14ac:dyDescent="0.25">
      <c r="A84" s="81"/>
      <c r="B84" s="82"/>
      <c r="C84" s="82"/>
      <c r="D84" s="82"/>
      <c r="E84" s="83"/>
      <c r="F84" s="84"/>
      <c r="G84" s="98"/>
      <c r="H84" s="85"/>
      <c r="I84" s="86"/>
      <c r="J84" s="84"/>
      <c r="K84" s="98"/>
      <c r="L84" s="85"/>
      <c r="M84" s="86"/>
      <c r="N84" s="84"/>
      <c r="O84" s="98"/>
      <c r="P84" s="85"/>
      <c r="Q84" s="86"/>
      <c r="R84" s="84"/>
      <c r="S84" s="98"/>
      <c r="T84" s="201"/>
      <c r="U84" s="202"/>
      <c r="V84" s="143"/>
      <c r="W84" s="81"/>
      <c r="X84" s="82"/>
      <c r="Y84" s="82"/>
      <c r="Z84" s="82"/>
      <c r="AA84" s="83"/>
      <c r="AB84" s="84"/>
      <c r="AC84" s="98"/>
      <c r="AD84" s="201"/>
      <c r="AE84" s="201"/>
      <c r="AF84" s="201"/>
      <c r="AG84" s="98"/>
      <c r="AH84" s="201"/>
      <c r="AI84" s="201"/>
      <c r="AJ84" s="201"/>
      <c r="AK84" s="98"/>
      <c r="AL84" s="201"/>
      <c r="AM84" s="201"/>
      <c r="AN84" s="201"/>
      <c r="AO84" s="98"/>
      <c r="AP84" s="201"/>
      <c r="AQ84" s="27"/>
    </row>
    <row r="85" spans="1:43" customFormat="1" x14ac:dyDescent="0.25">
      <c r="A85" s="81"/>
      <c r="B85" s="82"/>
      <c r="C85" s="82"/>
      <c r="D85" s="82"/>
      <c r="E85" s="83"/>
      <c r="F85" s="84"/>
      <c r="G85" s="98"/>
      <c r="H85" s="85"/>
      <c r="I85" s="86"/>
      <c r="J85" s="84"/>
      <c r="K85" s="98"/>
      <c r="L85" s="85"/>
      <c r="M85" s="86"/>
      <c r="N85" s="84"/>
      <c r="O85" s="98"/>
      <c r="P85" s="85"/>
      <c r="Q85" s="86"/>
      <c r="R85" s="84"/>
      <c r="S85" s="98"/>
      <c r="T85" s="85"/>
      <c r="U85" s="27"/>
      <c r="V85" s="143"/>
      <c r="W85" s="81"/>
      <c r="X85" s="82"/>
      <c r="Y85" s="82"/>
      <c r="Z85" s="82"/>
      <c r="AA85" s="83"/>
      <c r="AB85" s="84"/>
      <c r="AC85" s="98"/>
      <c r="AD85" s="201"/>
      <c r="AE85" s="201"/>
      <c r="AF85" s="201"/>
      <c r="AG85" s="98"/>
      <c r="AH85" s="201"/>
      <c r="AI85" s="201"/>
      <c r="AJ85" s="201"/>
      <c r="AK85" s="98"/>
      <c r="AL85" s="85"/>
      <c r="AM85" s="86"/>
      <c r="AN85" s="84"/>
      <c r="AO85" s="98"/>
      <c r="AP85" s="201"/>
      <c r="AQ85" s="27"/>
    </row>
    <row r="86" spans="1:43" customFormat="1" x14ac:dyDescent="0.25">
      <c r="A86" s="81"/>
      <c r="B86" s="82"/>
      <c r="C86" s="82"/>
      <c r="D86" s="82"/>
      <c r="E86" s="83"/>
      <c r="F86" s="84"/>
      <c r="G86" s="98"/>
      <c r="H86" s="85"/>
      <c r="I86" s="86"/>
      <c r="J86" s="84"/>
      <c r="K86" s="98"/>
      <c r="L86" s="85"/>
      <c r="M86" s="86"/>
      <c r="N86" s="84"/>
      <c r="O86" s="98"/>
      <c r="P86" s="85"/>
      <c r="Q86" s="86"/>
      <c r="R86" s="84"/>
      <c r="S86" s="98"/>
      <c r="T86" s="85"/>
      <c r="U86" s="27"/>
      <c r="V86" s="143"/>
      <c r="W86" s="81"/>
      <c r="X86" s="82"/>
      <c r="Y86" s="82"/>
      <c r="Z86" s="82"/>
      <c r="AA86" s="83"/>
      <c r="AB86" s="84"/>
      <c r="AC86" s="98"/>
      <c r="AD86" s="85"/>
      <c r="AE86" s="86"/>
      <c r="AF86" s="84"/>
      <c r="AG86" s="98"/>
      <c r="AH86" s="85"/>
      <c r="AI86" s="86"/>
      <c r="AJ86" s="84"/>
      <c r="AK86" s="98"/>
      <c r="AL86" s="85"/>
      <c r="AM86" s="86"/>
      <c r="AN86" s="84"/>
      <c r="AO86" s="98"/>
      <c r="AP86" s="85"/>
      <c r="AQ86" s="27"/>
    </row>
    <row r="87" spans="1:43" customFormat="1" x14ac:dyDescent="0.25">
      <c r="A87" s="81"/>
      <c r="B87" s="82"/>
      <c r="C87" s="82"/>
      <c r="D87" s="82"/>
      <c r="E87" s="83"/>
      <c r="F87" s="84"/>
      <c r="G87" s="98"/>
      <c r="H87" s="85"/>
      <c r="I87" s="86"/>
      <c r="J87" s="84"/>
      <c r="K87" s="98"/>
      <c r="L87" s="85"/>
      <c r="M87" s="86"/>
      <c r="N87" s="84"/>
      <c r="O87" s="98"/>
      <c r="P87" s="85"/>
      <c r="Q87" s="86"/>
      <c r="R87" s="84"/>
      <c r="S87" s="98"/>
      <c r="T87" s="85"/>
      <c r="U87" s="27"/>
      <c r="V87" s="143"/>
      <c r="W87" s="81"/>
      <c r="X87" s="82"/>
      <c r="Y87" s="82"/>
      <c r="Z87" s="82"/>
      <c r="AA87" s="83"/>
      <c r="AB87" s="84"/>
      <c r="AC87" s="98"/>
      <c r="AD87" s="85"/>
      <c r="AE87" s="86"/>
      <c r="AF87" s="84"/>
      <c r="AG87" s="98"/>
      <c r="AH87" s="85"/>
      <c r="AI87" s="86"/>
      <c r="AJ87" s="84"/>
      <c r="AK87" s="98"/>
      <c r="AL87" s="85"/>
      <c r="AM87" s="86"/>
      <c r="AN87" s="84"/>
      <c r="AO87" s="98"/>
      <c r="AP87" s="85"/>
      <c r="AQ87" s="27"/>
    </row>
    <row r="88" spans="1:43" customFormat="1" x14ac:dyDescent="0.25">
      <c r="A88" s="81"/>
      <c r="B88" s="82"/>
      <c r="C88" s="82"/>
      <c r="D88" s="82"/>
      <c r="E88" s="83"/>
      <c r="F88" s="84"/>
      <c r="G88" s="98"/>
      <c r="H88" s="85"/>
      <c r="I88" s="86"/>
      <c r="J88" s="84"/>
      <c r="K88" s="98"/>
      <c r="L88" s="85"/>
      <c r="M88" s="86"/>
      <c r="N88" s="84"/>
      <c r="O88" s="98"/>
      <c r="P88" s="85"/>
      <c r="Q88" s="86"/>
      <c r="R88" s="84"/>
      <c r="S88" s="98"/>
      <c r="T88" s="85"/>
      <c r="U88" s="27"/>
      <c r="V88" s="143"/>
      <c r="W88" s="81"/>
      <c r="X88" s="82"/>
      <c r="Y88" s="82"/>
      <c r="Z88" s="82"/>
      <c r="AA88" s="83"/>
      <c r="AB88" s="84"/>
      <c r="AC88" s="98"/>
      <c r="AD88" s="85"/>
      <c r="AE88" s="86"/>
      <c r="AF88" s="84"/>
      <c r="AG88" s="98"/>
      <c r="AH88" s="85"/>
      <c r="AI88" s="86"/>
      <c r="AJ88" s="84"/>
      <c r="AK88" s="98"/>
      <c r="AL88" s="85"/>
      <c r="AM88" s="86"/>
      <c r="AN88" s="84"/>
      <c r="AO88" s="98"/>
      <c r="AP88" s="85"/>
      <c r="AQ88" s="27"/>
    </row>
    <row r="89" spans="1:43" customFormat="1" x14ac:dyDescent="0.25">
      <c r="A89" s="81"/>
      <c r="B89" s="82"/>
      <c r="C89" s="82"/>
      <c r="D89" s="82"/>
      <c r="E89" s="83"/>
      <c r="F89" s="84"/>
      <c r="G89" s="98"/>
      <c r="H89" s="85"/>
      <c r="I89" s="86"/>
      <c r="J89" s="84"/>
      <c r="K89" s="98"/>
      <c r="L89" s="85"/>
      <c r="M89" s="86"/>
      <c r="N89" s="84"/>
      <c r="O89" s="98"/>
      <c r="P89" s="85"/>
      <c r="Q89" s="86"/>
      <c r="R89" s="84"/>
      <c r="S89" s="98"/>
      <c r="T89" s="85"/>
      <c r="U89" s="27"/>
      <c r="V89" s="143"/>
      <c r="W89" s="81"/>
      <c r="X89" s="82"/>
      <c r="Y89" s="82"/>
      <c r="Z89" s="82"/>
      <c r="AA89" s="83"/>
      <c r="AB89" s="84"/>
      <c r="AC89" s="98"/>
      <c r="AD89" s="85"/>
      <c r="AE89" s="86"/>
      <c r="AF89" s="84"/>
      <c r="AG89" s="98"/>
      <c r="AH89" s="85"/>
      <c r="AI89" s="86"/>
      <c r="AJ89" s="84"/>
      <c r="AK89" s="98"/>
      <c r="AL89" s="85"/>
      <c r="AM89" s="86"/>
      <c r="AN89" s="84"/>
      <c r="AO89" s="98"/>
      <c r="AP89" s="85"/>
      <c r="AQ89" s="27"/>
    </row>
    <row r="90" spans="1:43" customFormat="1" x14ac:dyDescent="0.25">
      <c r="A90" s="81"/>
      <c r="B90" s="82"/>
      <c r="C90" s="82"/>
      <c r="D90" s="82"/>
      <c r="E90" s="83"/>
      <c r="F90" s="84"/>
      <c r="G90" s="98"/>
      <c r="H90" s="85"/>
      <c r="I90" s="86"/>
      <c r="J90" s="84"/>
      <c r="K90" s="98"/>
      <c r="L90" s="85"/>
      <c r="M90" s="86"/>
      <c r="N90" s="84"/>
      <c r="O90" s="98"/>
      <c r="P90" s="85"/>
      <c r="Q90" s="86"/>
      <c r="R90" s="84"/>
      <c r="S90" s="98"/>
      <c r="T90" s="85"/>
      <c r="U90" s="27"/>
      <c r="V90" s="143"/>
      <c r="W90" s="81"/>
      <c r="X90" s="82"/>
      <c r="Y90" s="82"/>
      <c r="Z90" s="82"/>
      <c r="AA90" s="83"/>
      <c r="AB90" s="84"/>
      <c r="AC90" s="98"/>
      <c r="AD90" s="85"/>
      <c r="AE90" s="86"/>
      <c r="AF90" s="84"/>
      <c r="AG90" s="98"/>
      <c r="AH90" s="85"/>
      <c r="AI90" s="86"/>
      <c r="AJ90" s="84"/>
      <c r="AK90" s="98"/>
      <c r="AL90" s="85"/>
      <c r="AM90" s="86"/>
      <c r="AN90" s="84"/>
      <c r="AO90" s="98"/>
      <c r="AP90" s="85"/>
      <c r="AQ90" s="27"/>
    </row>
    <row r="91" spans="1:43" x14ac:dyDescent="0.25">
      <c r="A91" s="93"/>
      <c r="B91" s="93"/>
      <c r="C91" s="93"/>
      <c r="D91" s="94"/>
      <c r="E91" s="95"/>
      <c r="F91" s="95"/>
      <c r="G91" s="100"/>
      <c r="H91" s="95"/>
      <c r="I91" s="95"/>
      <c r="J91" s="95"/>
      <c r="K91" s="100"/>
      <c r="L91" s="95"/>
      <c r="M91" s="95"/>
      <c r="N91" s="95"/>
      <c r="O91" s="100"/>
      <c r="P91" s="95"/>
      <c r="Q91" s="95"/>
      <c r="R91" s="95"/>
      <c r="S91" s="100"/>
      <c r="T91" s="95"/>
      <c r="U91" s="27"/>
      <c r="W91" s="95"/>
      <c r="X91" s="95"/>
      <c r="Y91" s="95"/>
      <c r="Z91" s="95"/>
      <c r="AA91" s="95"/>
      <c r="AB91" s="95"/>
      <c r="AC91" s="100"/>
      <c r="AD91" s="95"/>
      <c r="AE91" s="95"/>
      <c r="AF91" s="95"/>
      <c r="AG91" s="100"/>
      <c r="AH91" s="95"/>
      <c r="AI91" s="95"/>
      <c r="AJ91" s="95"/>
      <c r="AK91" s="100"/>
      <c r="AL91" s="95"/>
      <c r="AM91" s="95"/>
      <c r="AN91" s="95"/>
      <c r="AO91" s="100"/>
      <c r="AP91" s="95"/>
      <c r="AQ91" s="27"/>
    </row>
    <row r="92" spans="1:43" x14ac:dyDescent="0.25">
      <c r="A92" s="93"/>
      <c r="B92" s="93"/>
      <c r="C92" s="93"/>
      <c r="D92" s="94"/>
      <c r="E92" s="95"/>
      <c r="F92" s="95"/>
      <c r="G92" s="100"/>
      <c r="H92" s="95"/>
      <c r="I92" s="95"/>
      <c r="J92" s="95"/>
      <c r="K92" s="100"/>
      <c r="L92" s="95"/>
      <c r="M92" s="95"/>
      <c r="N92" s="95"/>
      <c r="O92" s="100"/>
      <c r="P92" s="95"/>
      <c r="Q92" s="95"/>
      <c r="R92" s="95"/>
      <c r="S92" s="100"/>
      <c r="T92" s="95"/>
      <c r="U92" s="27"/>
      <c r="W92" s="95"/>
      <c r="X92" s="95"/>
      <c r="Y92" s="95"/>
      <c r="Z92" s="95"/>
      <c r="AA92" s="95"/>
      <c r="AB92" s="95"/>
      <c r="AC92" s="100"/>
      <c r="AD92" s="95"/>
      <c r="AE92" s="95"/>
      <c r="AF92" s="95"/>
      <c r="AG92" s="100"/>
      <c r="AH92" s="95"/>
      <c r="AI92" s="95"/>
      <c r="AJ92" s="95"/>
      <c r="AK92" s="100"/>
      <c r="AL92" s="95"/>
      <c r="AM92" s="95"/>
      <c r="AN92" s="95"/>
      <c r="AO92" s="100"/>
      <c r="AP92" s="95"/>
      <c r="AQ92" s="27"/>
    </row>
    <row r="93" spans="1:43" x14ac:dyDescent="0.25">
      <c r="A93" s="93"/>
      <c r="B93" s="93"/>
      <c r="C93" s="93"/>
      <c r="D93" s="94"/>
      <c r="E93" s="95"/>
      <c r="F93" s="95"/>
      <c r="G93" s="100"/>
      <c r="H93" s="95"/>
      <c r="I93" s="95"/>
      <c r="J93" s="95"/>
      <c r="K93" s="100"/>
      <c r="L93" s="95"/>
      <c r="M93" s="95"/>
      <c r="N93" s="95"/>
      <c r="O93" s="100"/>
      <c r="P93" s="95"/>
      <c r="Q93" s="95"/>
      <c r="R93" s="95"/>
      <c r="S93" s="100"/>
      <c r="T93" s="95"/>
      <c r="U93" s="27" t="str">
        <f t="shared" ref="U93:U94" si="6">IF(B93="","",$U$67)</f>
        <v/>
      </c>
      <c r="W93" s="95"/>
      <c r="X93" s="95"/>
      <c r="Y93" s="95"/>
      <c r="Z93" s="95"/>
      <c r="AA93" s="95"/>
      <c r="AB93" s="95"/>
      <c r="AC93" s="100"/>
      <c r="AD93" s="95"/>
      <c r="AE93" s="95"/>
      <c r="AF93" s="95"/>
      <c r="AG93" s="100"/>
      <c r="AH93" s="95"/>
      <c r="AI93" s="95"/>
      <c r="AJ93" s="95"/>
      <c r="AK93" s="100"/>
      <c r="AL93" s="95"/>
      <c r="AM93" s="95"/>
      <c r="AN93" s="95"/>
      <c r="AO93" s="100"/>
      <c r="AP93" s="95"/>
      <c r="AQ93" s="27" t="str">
        <f t="shared" ref="AQ93:AQ95" si="7">IF(X93="","",$AQ$67)</f>
        <v/>
      </c>
    </row>
    <row r="94" spans="1:43" x14ac:dyDescent="0.25">
      <c r="A94" s="93"/>
      <c r="B94" s="93"/>
      <c r="C94" s="93"/>
      <c r="D94" s="94"/>
      <c r="E94" s="95"/>
      <c r="F94" s="95"/>
      <c r="G94" s="100"/>
      <c r="H94" s="95"/>
      <c r="I94" s="95"/>
      <c r="J94" s="95"/>
      <c r="K94" s="100"/>
      <c r="L94" s="95"/>
      <c r="M94" s="95"/>
      <c r="N94" s="95"/>
      <c r="O94" s="100"/>
      <c r="P94" s="95"/>
      <c r="Q94" s="95"/>
      <c r="R94" s="95"/>
      <c r="S94" s="100"/>
      <c r="T94" s="95"/>
      <c r="U94" s="27" t="str">
        <f t="shared" si="6"/>
        <v/>
      </c>
      <c r="W94" s="95"/>
      <c r="X94" s="95"/>
      <c r="Y94" s="95"/>
      <c r="Z94" s="95"/>
      <c r="AA94" s="95"/>
      <c r="AB94" s="95"/>
      <c r="AC94" s="100"/>
      <c r="AD94" s="95"/>
      <c r="AE94" s="95"/>
      <c r="AF94" s="95"/>
      <c r="AG94" s="100"/>
      <c r="AH94" s="95"/>
      <c r="AI94" s="95"/>
      <c r="AJ94" s="95"/>
      <c r="AK94" s="100"/>
      <c r="AL94" s="95"/>
      <c r="AM94" s="95"/>
      <c r="AN94" s="95"/>
      <c r="AO94" s="100"/>
      <c r="AP94" s="95"/>
      <c r="AQ94" s="27" t="str">
        <f t="shared" si="7"/>
        <v/>
      </c>
    </row>
    <row r="95" spans="1:43" customFormat="1" ht="15" x14ac:dyDescent="0.25">
      <c r="A95" s="96"/>
      <c r="B95" s="82"/>
      <c r="C95" s="82"/>
      <c r="D95" s="88"/>
      <c r="E95" s="27"/>
      <c r="F95" s="27"/>
      <c r="G95" s="99"/>
      <c r="H95" s="27"/>
      <c r="I95" s="27"/>
      <c r="J95" s="27"/>
      <c r="K95" s="99"/>
      <c r="L95" s="27"/>
      <c r="M95" s="27"/>
      <c r="N95" s="27"/>
      <c r="O95" s="99"/>
      <c r="P95" s="27"/>
      <c r="Q95" s="27"/>
      <c r="R95" s="27"/>
      <c r="S95" s="99"/>
      <c r="T95" s="27"/>
      <c r="U95" s="27" t="str">
        <f t="shared" ref="U95" si="8">IF(B95="","",$U$35)</f>
        <v/>
      </c>
      <c r="V95" s="143"/>
      <c r="W95" s="96"/>
      <c r="X95" s="82"/>
      <c r="Y95" s="82"/>
      <c r="Z95" s="88"/>
      <c r="AA95" s="27"/>
      <c r="AB95" s="27"/>
      <c r="AC95" s="99"/>
      <c r="AD95" s="27"/>
      <c r="AE95" s="27"/>
      <c r="AF95" s="27"/>
      <c r="AG95" s="99"/>
      <c r="AH95" s="27"/>
      <c r="AI95" s="27"/>
      <c r="AJ95" s="27"/>
      <c r="AK95" s="99"/>
      <c r="AL95" s="27"/>
      <c r="AM95" s="27"/>
      <c r="AN95" s="27"/>
      <c r="AO95" s="99"/>
      <c r="AP95" s="27"/>
      <c r="AQ95" s="27" t="str">
        <f t="shared" si="7"/>
        <v/>
      </c>
    </row>
    <row r="96" spans="1:43" s="33" customFormat="1" ht="5.0999999999999996" customHeight="1" x14ac:dyDescent="0.25">
      <c r="A96" s="32"/>
      <c r="B96" s="49"/>
      <c r="C96" s="49"/>
      <c r="D96" s="50"/>
      <c r="V96" s="143"/>
      <c r="W96" s="32"/>
      <c r="X96" s="49"/>
      <c r="Y96" s="49"/>
      <c r="Z96" s="50"/>
    </row>
  </sheetData>
  <sheetProtection formatCells="0" formatColumns="0" formatRows="0" insertColumns="0" insertRows="0" insertHyperlinks="0" deleteColumns="0" deleteRows="0" sort="0" autoFilter="0" pivotTables="0"/>
  <mergeCells count="48">
    <mergeCell ref="A5:A6"/>
    <mergeCell ref="W5:W6"/>
    <mergeCell ref="AM69:AP69"/>
    <mergeCell ref="X69:X70"/>
    <mergeCell ref="Y69:Y70"/>
    <mergeCell ref="Z69:Z70"/>
    <mergeCell ref="AA69:AD69"/>
    <mergeCell ref="AE69:AH69"/>
    <mergeCell ref="AI69:AL69"/>
    <mergeCell ref="W69:W70"/>
    <mergeCell ref="M69:P69"/>
    <mergeCell ref="Q69:T69"/>
    <mergeCell ref="A69:A70"/>
    <mergeCell ref="B69:B70"/>
    <mergeCell ref="C69:C70"/>
    <mergeCell ref="D69:D70"/>
    <mergeCell ref="E69:H69"/>
    <mergeCell ref="I69:L69"/>
    <mergeCell ref="AM37:AP37"/>
    <mergeCell ref="X37:X38"/>
    <mergeCell ref="Y37:Y38"/>
    <mergeCell ref="Z37:Z38"/>
    <mergeCell ref="AA37:AD37"/>
    <mergeCell ref="AE37:AH37"/>
    <mergeCell ref="AI37:AL37"/>
    <mergeCell ref="W37:W38"/>
    <mergeCell ref="M37:P37"/>
    <mergeCell ref="Q37:T37"/>
    <mergeCell ref="I37:L37"/>
    <mergeCell ref="A37:A38"/>
    <mergeCell ref="B37:B38"/>
    <mergeCell ref="C37:C38"/>
    <mergeCell ref="D37:D38"/>
    <mergeCell ref="E37:H37"/>
    <mergeCell ref="AA5:AD5"/>
    <mergeCell ref="AE5:AH5"/>
    <mergeCell ref="AI5:AL5"/>
    <mergeCell ref="AM5:AP5"/>
    <mergeCell ref="X5:X6"/>
    <mergeCell ref="Y5:Y6"/>
    <mergeCell ref="Z5:Z6"/>
    <mergeCell ref="M5:P5"/>
    <mergeCell ref="Q5:T5"/>
    <mergeCell ref="B5:B6"/>
    <mergeCell ref="C5:C6"/>
    <mergeCell ref="D5:D6"/>
    <mergeCell ref="E5:H5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843"/>
  <sheetViews>
    <sheetView tabSelected="1" topLeftCell="H1" zoomScale="175" zoomScaleNormal="175" workbookViewId="0">
      <selection activeCell="N10" sqref="N10:AB20"/>
    </sheetView>
  </sheetViews>
  <sheetFormatPr defaultRowHeight="15.75" x14ac:dyDescent="0.25"/>
  <cols>
    <col min="1" max="1" width="3.5703125" style="8" customWidth="1"/>
    <col min="2" max="2" width="9.7109375" style="8" bestFit="1" customWidth="1"/>
    <col min="3" max="3" width="17.85546875" style="8" customWidth="1"/>
    <col min="4" max="4" width="11.140625" style="8" bestFit="1" customWidth="1"/>
    <col min="5" max="5" width="5.140625" style="8" bestFit="1" customWidth="1"/>
    <col min="6" max="10" width="7.7109375" style="8" customWidth="1"/>
    <col min="11" max="11" width="6" style="8" bestFit="1" customWidth="1"/>
    <col min="12" max="12" width="17.7109375" style="8" bestFit="1" customWidth="1"/>
    <col min="13" max="13" width="2.7109375" style="8" customWidth="1"/>
    <col min="14" max="14" width="10.7109375" style="192" bestFit="1" customWidth="1"/>
    <col min="15" max="15" width="12.85546875" style="2" bestFit="1" customWidth="1"/>
    <col min="16" max="16384" width="9.140625" style="2"/>
  </cols>
  <sheetData>
    <row r="1" spans="1:28" x14ac:dyDescent="0.25">
      <c r="A1" s="5"/>
      <c r="C1" s="5"/>
      <c r="D1" s="3"/>
      <c r="E1" s="3"/>
      <c r="F1" s="3"/>
      <c r="G1" s="3"/>
      <c r="H1" s="3"/>
      <c r="I1" s="3"/>
      <c r="J1" s="212" t="str">
        <f>N1</f>
        <v>1st Semester</v>
      </c>
      <c r="K1" s="212"/>
      <c r="L1" s="3"/>
      <c r="M1" s="3"/>
      <c r="N1" s="124" t="s">
        <v>21</v>
      </c>
    </row>
    <row r="2" spans="1:28" x14ac:dyDescent="0.25">
      <c r="A2" s="6"/>
      <c r="B2" s="6"/>
      <c r="C2" s="4"/>
      <c r="D2" s="3"/>
      <c r="E2" s="3"/>
      <c r="F2" s="3"/>
      <c r="G2" s="3"/>
      <c r="H2" s="3"/>
      <c r="I2" s="3"/>
      <c r="J2" s="7" t="s">
        <v>164</v>
      </c>
      <c r="K2" s="125" t="s">
        <v>0</v>
      </c>
      <c r="L2" s="3"/>
      <c r="M2" s="4"/>
      <c r="N2" s="191"/>
    </row>
    <row r="3" spans="1:28" ht="5.0999999999999996" customHeight="1" thickBot="1" x14ac:dyDescent="0.3">
      <c r="M3" s="2"/>
    </row>
    <row r="4" spans="1:28" ht="17.25" thickTop="1" thickBot="1" x14ac:dyDescent="0.3">
      <c r="A4" s="9" t="s">
        <v>3</v>
      </c>
      <c r="B4" s="10" t="s">
        <v>7</v>
      </c>
      <c r="C4" s="11" t="s">
        <v>8</v>
      </c>
      <c r="D4" s="22" t="s">
        <v>9</v>
      </c>
      <c r="E4" s="12" t="s">
        <v>11</v>
      </c>
      <c r="F4" s="13" t="s">
        <v>14</v>
      </c>
      <c r="G4" s="14" t="s">
        <v>15</v>
      </c>
      <c r="H4" s="14" t="s">
        <v>119</v>
      </c>
      <c r="I4" s="14" t="s">
        <v>120</v>
      </c>
      <c r="J4" s="126" t="str">
        <f>IF($J$1="1st Semester","S01",IF($J$1="2nd Semester","S02","ANN"))</f>
        <v>S01</v>
      </c>
      <c r="K4" s="13" t="s">
        <v>1</v>
      </c>
      <c r="L4" s="15" t="s">
        <v>2</v>
      </c>
      <c r="M4" s="2"/>
      <c r="N4" s="193" t="s">
        <v>154</v>
      </c>
      <c r="O4" s="194"/>
      <c r="P4" s="195"/>
      <c r="Q4" s="196"/>
    </row>
    <row r="5" spans="1:28" ht="16.5" thickTop="1" x14ac:dyDescent="0.25">
      <c r="A5" s="16" t="e" cm="1" vm="1">
        <f t="array" ref="A5">_xlfn.SEQUENCE(COUNTA($C$5:$C$85))</f>
        <v>#VALUE!</v>
      </c>
      <c r="B5" s="118"/>
      <c r="C5" s="119"/>
      <c r="D5" s="120"/>
      <c r="E5" s="121"/>
      <c r="F5" s="109"/>
      <c r="G5" s="110"/>
      <c r="H5" s="110"/>
      <c r="I5" s="110"/>
      <c r="J5" s="111"/>
      <c r="K5" s="112"/>
      <c r="L5" s="18"/>
      <c r="M5" s="2"/>
      <c r="N5" s="105" t="str" cm="1">
        <f t="array" ref="N5:N7">[1]!_COMP[Compositions]</f>
        <v>1er Semestre</v>
      </c>
      <c r="O5" s="107" t="s">
        <v>155</v>
      </c>
      <c r="P5" s="195"/>
      <c r="Q5" s="196"/>
    </row>
    <row r="6" spans="1:28" x14ac:dyDescent="0.25">
      <c r="A6" s="17"/>
      <c r="B6" s="118"/>
      <c r="C6" s="119"/>
      <c r="D6" s="120"/>
      <c r="E6" s="122"/>
      <c r="F6" s="109"/>
      <c r="G6" s="113"/>
      <c r="H6" s="113"/>
      <c r="I6" s="113"/>
      <c r="J6" s="114"/>
      <c r="K6" s="115"/>
      <c r="L6" s="19"/>
      <c r="M6" s="2"/>
      <c r="N6" s="106" t="str">
        <v>2e Semestre</v>
      </c>
      <c r="O6" s="107" t="s">
        <v>156</v>
      </c>
      <c r="P6" s="195"/>
      <c r="Q6" s="196"/>
    </row>
    <row r="7" spans="1:28" x14ac:dyDescent="0.25">
      <c r="A7" s="16"/>
      <c r="B7" s="118"/>
      <c r="C7" s="119"/>
      <c r="D7" s="120"/>
      <c r="E7" s="122"/>
      <c r="F7" s="109"/>
      <c r="G7" s="113"/>
      <c r="H7" s="113"/>
      <c r="I7" s="113"/>
      <c r="J7" s="114"/>
      <c r="K7" s="115"/>
      <c r="L7" s="19"/>
      <c r="M7" s="2"/>
      <c r="N7" s="106" t="str">
        <v>ANNUEL</v>
      </c>
      <c r="O7" s="107" t="s">
        <v>157</v>
      </c>
      <c r="P7" s="195"/>
      <c r="Q7" s="196"/>
    </row>
    <row r="8" spans="1:28" x14ac:dyDescent="0.25">
      <c r="A8" s="17"/>
      <c r="B8" s="118"/>
      <c r="C8" s="119"/>
      <c r="D8" s="120"/>
      <c r="E8" s="122"/>
      <c r="F8" s="109"/>
      <c r="G8" s="116"/>
      <c r="H8" s="113"/>
      <c r="I8" s="113"/>
      <c r="J8" s="114"/>
      <c r="K8" s="115"/>
      <c r="L8" s="19"/>
      <c r="M8" s="2"/>
      <c r="N8" s="2"/>
    </row>
    <row r="9" spans="1:28" x14ac:dyDescent="0.25">
      <c r="A9" s="16"/>
      <c r="B9" s="118"/>
      <c r="C9" s="119"/>
      <c r="D9" s="120"/>
      <c r="E9" s="122"/>
      <c r="F9" s="109"/>
      <c r="G9" s="113"/>
      <c r="H9" s="113"/>
      <c r="I9" s="113"/>
      <c r="J9" s="114"/>
      <c r="K9" s="115"/>
      <c r="L9" s="19"/>
      <c r="M9" s="2"/>
      <c r="N9" s="2"/>
    </row>
    <row r="10" spans="1:28" ht="15.75" customHeight="1" x14ac:dyDescent="0.25">
      <c r="A10" s="17"/>
      <c r="B10" s="118"/>
      <c r="C10" s="119"/>
      <c r="D10" s="120"/>
      <c r="E10" s="122"/>
      <c r="F10" s="109"/>
      <c r="G10" s="113"/>
      <c r="H10" s="113"/>
      <c r="I10" s="113"/>
      <c r="J10" s="114"/>
      <c r="K10" s="115"/>
      <c r="L10" s="19"/>
      <c r="M10" s="2"/>
      <c r="N10" s="213" t="s">
        <v>173</v>
      </c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x14ac:dyDescent="0.25">
      <c r="A11" s="16"/>
      <c r="B11" s="118"/>
      <c r="C11" s="119"/>
      <c r="D11" s="120"/>
      <c r="E11" s="122"/>
      <c r="F11" s="109"/>
      <c r="G11" s="117"/>
      <c r="H11" s="113"/>
      <c r="I11" s="113"/>
      <c r="J11" s="114"/>
      <c r="K11" s="115"/>
      <c r="L11" s="19"/>
      <c r="M11" s="2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</row>
    <row r="12" spans="1:28" x14ac:dyDescent="0.25">
      <c r="A12" s="17"/>
      <c r="B12" s="118"/>
      <c r="C12" s="119"/>
      <c r="D12" s="120"/>
      <c r="E12" s="122"/>
      <c r="F12" s="109"/>
      <c r="G12" s="113"/>
      <c r="H12" s="113"/>
      <c r="I12" s="113"/>
      <c r="J12" s="114"/>
      <c r="K12" s="115"/>
      <c r="L12" s="19"/>
      <c r="M12" s="2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</row>
    <row r="13" spans="1:28" x14ac:dyDescent="0.25">
      <c r="A13" s="16"/>
      <c r="B13" s="118"/>
      <c r="C13" s="119"/>
      <c r="D13" s="120"/>
      <c r="E13" s="122"/>
      <c r="F13" s="109"/>
      <c r="G13" s="113"/>
      <c r="H13" s="113"/>
      <c r="I13" s="113"/>
      <c r="J13" s="114"/>
      <c r="K13" s="115"/>
      <c r="L13" s="19"/>
      <c r="M13" s="2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</row>
    <row r="14" spans="1:28" x14ac:dyDescent="0.25">
      <c r="A14" s="17"/>
      <c r="B14" s="118"/>
      <c r="C14" s="119"/>
      <c r="D14" s="120"/>
      <c r="E14" s="122"/>
      <c r="F14" s="109"/>
      <c r="G14" s="113"/>
      <c r="H14" s="113"/>
      <c r="I14" s="113"/>
      <c r="J14" s="114"/>
      <c r="K14" s="115"/>
      <c r="L14" s="19"/>
      <c r="M14" s="2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</row>
    <row r="15" spans="1:28" x14ac:dyDescent="0.25">
      <c r="A15" s="16"/>
      <c r="B15" s="118"/>
      <c r="C15" s="119"/>
      <c r="D15" s="120"/>
      <c r="E15" s="122"/>
      <c r="F15" s="109"/>
      <c r="G15" s="113"/>
      <c r="H15" s="113"/>
      <c r="I15" s="113"/>
      <c r="J15" s="114"/>
      <c r="K15" s="115"/>
      <c r="L15" s="19"/>
      <c r="M15" s="2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</row>
    <row r="16" spans="1:28" x14ac:dyDescent="0.25">
      <c r="A16" s="17"/>
      <c r="B16" s="118"/>
      <c r="C16" s="119"/>
      <c r="D16" s="120"/>
      <c r="E16" s="122"/>
      <c r="F16" s="109"/>
      <c r="G16" s="113"/>
      <c r="H16" s="113"/>
      <c r="I16" s="113"/>
      <c r="J16" s="114"/>
      <c r="K16" s="115"/>
      <c r="L16" s="19"/>
      <c r="M16" s="2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</row>
    <row r="17" spans="1:28" x14ac:dyDescent="0.25">
      <c r="A17" s="16"/>
      <c r="B17" s="118"/>
      <c r="C17" s="119"/>
      <c r="D17" s="120"/>
      <c r="E17" s="122"/>
      <c r="F17" s="109"/>
      <c r="G17" s="117"/>
      <c r="H17" s="113"/>
      <c r="I17" s="113"/>
      <c r="J17" s="114"/>
      <c r="K17" s="115"/>
      <c r="L17" s="19"/>
      <c r="M17" s="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</row>
    <row r="18" spans="1:28" x14ac:dyDescent="0.25">
      <c r="A18" s="17"/>
      <c r="B18" s="118"/>
      <c r="C18" s="119"/>
      <c r="D18" s="120"/>
      <c r="E18" s="122"/>
      <c r="F18" s="109"/>
      <c r="G18" s="113"/>
      <c r="H18" s="113"/>
      <c r="I18" s="113"/>
      <c r="J18" s="114"/>
      <c r="K18" s="115"/>
      <c r="L18" s="19"/>
      <c r="M18" s="2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</row>
    <row r="19" spans="1:28" x14ac:dyDescent="0.25">
      <c r="A19" s="16"/>
      <c r="B19" s="118"/>
      <c r="C19" s="119"/>
      <c r="D19" s="120"/>
      <c r="E19" s="122"/>
      <c r="F19" s="109"/>
      <c r="G19" s="113"/>
      <c r="H19" s="113"/>
      <c r="I19" s="113"/>
      <c r="J19" s="114"/>
      <c r="K19" s="115"/>
      <c r="L19" s="19"/>
      <c r="M19" s="2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</row>
    <row r="20" spans="1:28" x14ac:dyDescent="0.25">
      <c r="A20" s="17"/>
      <c r="B20" s="118"/>
      <c r="C20" s="119"/>
      <c r="D20" s="120"/>
      <c r="E20" s="122"/>
      <c r="F20" s="109"/>
      <c r="G20" s="113"/>
      <c r="H20" s="113"/>
      <c r="I20" s="113"/>
      <c r="J20" s="114"/>
      <c r="K20" s="115"/>
      <c r="L20" s="19"/>
      <c r="M20" s="2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</row>
    <row r="21" spans="1:28" x14ac:dyDescent="0.25">
      <c r="A21" s="16"/>
      <c r="B21" s="118"/>
      <c r="C21" s="119"/>
      <c r="D21" s="120"/>
      <c r="E21" s="122"/>
      <c r="F21" s="109"/>
      <c r="G21" s="113"/>
      <c r="H21" s="113"/>
      <c r="I21" s="113"/>
      <c r="J21" s="114"/>
      <c r="K21" s="115"/>
      <c r="L21" s="19"/>
      <c r="M21" s="2"/>
      <c r="N21" s="2"/>
    </row>
    <row r="22" spans="1:28" x14ac:dyDescent="0.25">
      <c r="A22" s="17"/>
      <c r="B22" s="118"/>
      <c r="C22" s="119"/>
      <c r="D22" s="120"/>
      <c r="E22" s="122"/>
      <c r="F22" s="109"/>
      <c r="G22" s="113"/>
      <c r="H22" s="113"/>
      <c r="I22" s="113"/>
      <c r="J22" s="114"/>
      <c r="K22" s="115"/>
      <c r="L22" s="19"/>
      <c r="M22" s="2"/>
      <c r="N22" s="2"/>
    </row>
    <row r="23" spans="1:28" x14ac:dyDescent="0.25">
      <c r="A23" s="16"/>
      <c r="B23" s="118"/>
      <c r="C23" s="119"/>
      <c r="D23" s="120"/>
      <c r="E23" s="122"/>
      <c r="F23" s="109"/>
      <c r="G23" s="116"/>
      <c r="H23" s="113"/>
      <c r="I23" s="113"/>
      <c r="J23" s="114"/>
      <c r="K23" s="115"/>
      <c r="L23" s="19"/>
      <c r="M23" s="2"/>
      <c r="N23" s="189" t="s">
        <v>168</v>
      </c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</row>
    <row r="24" spans="1:28" x14ac:dyDescent="0.25">
      <c r="A24" s="17"/>
      <c r="B24" s="118"/>
      <c r="C24" s="119"/>
      <c r="D24" s="120"/>
      <c r="E24" s="122"/>
      <c r="F24" s="109"/>
      <c r="G24" s="113"/>
      <c r="H24" s="113"/>
      <c r="I24" s="113"/>
      <c r="J24" s="114"/>
      <c r="K24" s="115"/>
      <c r="L24" s="19"/>
      <c r="M24" s="2"/>
    </row>
    <row r="25" spans="1:28" x14ac:dyDescent="0.25">
      <c r="A25" s="16"/>
      <c r="B25" s="118"/>
      <c r="C25" s="119"/>
      <c r="D25" s="120"/>
      <c r="E25" s="122"/>
      <c r="F25" s="109"/>
      <c r="G25" s="113"/>
      <c r="H25" s="113"/>
      <c r="I25" s="113"/>
      <c r="J25" s="114"/>
      <c r="K25" s="115"/>
      <c r="L25" s="19"/>
      <c r="M25" s="2"/>
      <c r="N25" s="102" t="s">
        <v>170</v>
      </c>
    </row>
    <row r="26" spans="1:28" x14ac:dyDescent="0.25">
      <c r="A26" s="17"/>
      <c r="B26" s="118"/>
      <c r="C26" s="119"/>
      <c r="D26" s="120"/>
      <c r="E26" s="122"/>
      <c r="F26" s="109"/>
      <c r="G26" s="113"/>
      <c r="H26" s="113"/>
      <c r="I26" s="113"/>
      <c r="J26" s="114"/>
      <c r="K26" s="115"/>
      <c r="L26" s="19"/>
      <c r="M26" s="2"/>
      <c r="N26" s="2" t="s">
        <v>158</v>
      </c>
    </row>
    <row r="27" spans="1:28" x14ac:dyDescent="0.25">
      <c r="A27" s="16"/>
      <c r="B27" s="118"/>
      <c r="C27" s="119"/>
      <c r="D27" s="120"/>
      <c r="E27" s="122"/>
      <c r="F27" s="109"/>
      <c r="G27" s="113"/>
      <c r="H27" s="113"/>
      <c r="I27" s="113"/>
      <c r="J27" s="114"/>
      <c r="K27" s="115"/>
      <c r="L27" s="19"/>
      <c r="M27" s="2"/>
      <c r="N27" s="102" t="s">
        <v>171</v>
      </c>
    </row>
    <row r="28" spans="1:28" x14ac:dyDescent="0.25">
      <c r="A28" s="17"/>
      <c r="B28" s="118"/>
      <c r="C28" s="119"/>
      <c r="D28" s="120"/>
      <c r="E28" s="122"/>
      <c r="F28" s="109"/>
      <c r="G28" s="113"/>
      <c r="H28" s="113"/>
      <c r="I28" s="113"/>
      <c r="J28" s="114"/>
      <c r="K28" s="115"/>
      <c r="L28" s="19"/>
      <c r="M28" s="2"/>
      <c r="N28" s="2"/>
    </row>
    <row r="29" spans="1:28" x14ac:dyDescent="0.25">
      <c r="A29" s="16"/>
      <c r="B29" s="118"/>
      <c r="C29" s="119"/>
      <c r="D29" s="120"/>
      <c r="E29" s="122"/>
      <c r="F29" s="109"/>
      <c r="G29" s="113"/>
      <c r="H29" s="113"/>
      <c r="I29" s="113"/>
      <c r="J29" s="114"/>
      <c r="K29" s="115"/>
      <c r="L29" s="19"/>
      <c r="M29" s="2"/>
      <c r="N29" s="2"/>
    </row>
    <row r="30" spans="1:28" x14ac:dyDescent="0.25">
      <c r="A30" s="17"/>
      <c r="B30" s="118"/>
      <c r="C30" s="119"/>
      <c r="D30" s="120"/>
      <c r="E30" s="122"/>
      <c r="F30" s="109"/>
      <c r="G30" s="113"/>
      <c r="H30" s="113"/>
      <c r="I30" s="113"/>
      <c r="J30" s="114"/>
      <c r="K30" s="115"/>
      <c r="L30" s="19"/>
      <c r="M30" s="2"/>
      <c r="N30" s="2"/>
    </row>
    <row r="31" spans="1:28" x14ac:dyDescent="0.25">
      <c r="A31" s="16"/>
      <c r="B31" s="118"/>
      <c r="C31" s="119"/>
      <c r="D31" s="120"/>
      <c r="E31" s="122"/>
      <c r="F31" s="109"/>
      <c r="G31" s="113"/>
      <c r="H31" s="113"/>
      <c r="I31" s="113"/>
      <c r="J31" s="114"/>
      <c r="K31" s="115"/>
      <c r="L31" s="19"/>
      <c r="M31" s="2"/>
      <c r="N31" s="2"/>
    </row>
    <row r="32" spans="1:28" x14ac:dyDescent="0.25">
      <c r="A32" s="17"/>
      <c r="B32" s="118"/>
      <c r="C32" s="119"/>
      <c r="D32" s="120"/>
      <c r="E32" s="122"/>
      <c r="F32" s="109"/>
      <c r="G32" s="113"/>
      <c r="H32" s="113"/>
      <c r="I32" s="113"/>
      <c r="J32" s="114"/>
      <c r="K32" s="115"/>
      <c r="L32" s="19"/>
      <c r="M32" s="2"/>
      <c r="N32" s="2"/>
    </row>
    <row r="33" spans="1:14" x14ac:dyDescent="0.25">
      <c r="A33" s="16"/>
      <c r="B33" s="118"/>
      <c r="C33" s="119"/>
      <c r="D33" s="120"/>
      <c r="E33" s="122"/>
      <c r="F33" s="109"/>
      <c r="G33" s="113"/>
      <c r="H33" s="113"/>
      <c r="I33" s="113"/>
      <c r="J33" s="114"/>
      <c r="K33" s="115"/>
      <c r="L33" s="19"/>
      <c r="M33" s="2"/>
      <c r="N33" s="2"/>
    </row>
    <row r="34" spans="1:14" x14ac:dyDescent="0.25">
      <c r="A34" s="16"/>
      <c r="B34" s="118"/>
      <c r="C34" s="119"/>
      <c r="D34" s="120"/>
      <c r="E34" s="122"/>
      <c r="F34" s="109"/>
      <c r="G34" s="113"/>
      <c r="H34" s="113"/>
      <c r="I34" s="113"/>
      <c r="J34" s="114"/>
      <c r="K34" s="115"/>
      <c r="L34" s="19"/>
      <c r="M34" s="2"/>
      <c r="N34" s="2"/>
    </row>
    <row r="35" spans="1:14" x14ac:dyDescent="0.25">
      <c r="A35" s="16"/>
      <c r="B35" s="118"/>
      <c r="C35" s="119"/>
      <c r="D35" s="120"/>
      <c r="E35" s="122"/>
      <c r="F35" s="109"/>
      <c r="G35" s="113"/>
      <c r="H35" s="113"/>
      <c r="I35" s="113"/>
      <c r="J35" s="114"/>
      <c r="K35" s="115"/>
      <c r="L35" s="19"/>
      <c r="M35" s="2"/>
      <c r="N35" s="2"/>
    </row>
    <row r="36" spans="1:14" x14ac:dyDescent="0.25">
      <c r="A36" s="16"/>
      <c r="B36" s="118"/>
      <c r="C36" s="119"/>
      <c r="D36" s="120"/>
      <c r="E36" s="122"/>
      <c r="F36" s="109"/>
      <c r="G36" s="113"/>
      <c r="H36" s="113"/>
      <c r="I36" s="113"/>
      <c r="J36" s="114"/>
      <c r="K36" s="115"/>
      <c r="L36" s="19"/>
      <c r="M36" s="2"/>
      <c r="N36" s="2"/>
    </row>
    <row r="37" spans="1:14" x14ac:dyDescent="0.25">
      <c r="A37" s="16"/>
      <c r="B37" s="118"/>
      <c r="C37" s="119"/>
      <c r="D37" s="120"/>
      <c r="E37" s="122"/>
      <c r="F37" s="109"/>
      <c r="G37" s="113"/>
      <c r="H37" s="113"/>
      <c r="I37" s="113"/>
      <c r="J37" s="114"/>
      <c r="K37" s="115"/>
      <c r="L37" s="19"/>
      <c r="M37" s="2"/>
      <c r="N37" s="2"/>
    </row>
    <row r="38" spans="1:14" x14ac:dyDescent="0.25">
      <c r="A38" s="16"/>
      <c r="B38" s="118"/>
      <c r="C38" s="119"/>
      <c r="D38" s="120"/>
      <c r="E38" s="122"/>
      <c r="F38" s="109"/>
      <c r="G38" s="113"/>
      <c r="H38" s="113"/>
      <c r="I38" s="113"/>
      <c r="J38" s="114"/>
      <c r="K38" s="115"/>
      <c r="L38" s="19"/>
      <c r="M38" s="2"/>
      <c r="N38" s="2"/>
    </row>
    <row r="39" spans="1:14" x14ac:dyDescent="0.25">
      <c r="A39" s="16"/>
      <c r="B39" s="118"/>
      <c r="C39" s="119"/>
      <c r="D39" s="120"/>
      <c r="E39" s="122"/>
      <c r="F39" s="109"/>
      <c r="G39" s="113"/>
      <c r="H39" s="113"/>
      <c r="I39" s="113"/>
      <c r="J39" s="114"/>
      <c r="K39" s="115"/>
      <c r="L39" s="19"/>
      <c r="M39" s="2"/>
      <c r="N39" s="2"/>
    </row>
    <row r="40" spans="1:14" x14ac:dyDescent="0.25">
      <c r="A40" s="16"/>
      <c r="B40" s="118"/>
      <c r="C40" s="119"/>
      <c r="D40" s="120"/>
      <c r="E40" s="122"/>
      <c r="F40" s="109"/>
      <c r="G40" s="113"/>
      <c r="H40" s="113"/>
      <c r="I40" s="113"/>
      <c r="J40" s="114"/>
      <c r="K40" s="115"/>
      <c r="L40" s="19"/>
      <c r="M40" s="2"/>
      <c r="N40" s="2"/>
    </row>
    <row r="41" spans="1:14" x14ac:dyDescent="0.25">
      <c r="A41" s="16"/>
      <c r="B41" s="118"/>
      <c r="C41" s="119"/>
      <c r="D41" s="120"/>
      <c r="E41" s="122"/>
      <c r="F41" s="109"/>
      <c r="G41" s="113"/>
      <c r="H41" s="113"/>
      <c r="I41" s="113"/>
      <c r="J41" s="114"/>
      <c r="K41" s="115"/>
      <c r="L41" s="19"/>
      <c r="M41" s="2"/>
      <c r="N41" s="2"/>
    </row>
    <row r="42" spans="1:14" x14ac:dyDescent="0.25">
      <c r="A42" s="16"/>
      <c r="B42" s="118"/>
      <c r="C42" s="119"/>
      <c r="D42" s="120"/>
      <c r="E42" s="122"/>
      <c r="F42" s="109"/>
      <c r="G42" s="113"/>
      <c r="H42" s="113"/>
      <c r="I42" s="113"/>
      <c r="J42" s="114"/>
      <c r="K42" s="115"/>
      <c r="L42" s="19"/>
      <c r="M42" s="2"/>
      <c r="N42" s="2"/>
    </row>
    <row r="43" spans="1:14" x14ac:dyDescent="0.25">
      <c r="A43" s="16"/>
      <c r="B43" s="118"/>
      <c r="C43" s="119"/>
      <c r="D43" s="120"/>
      <c r="E43" s="122"/>
      <c r="F43" s="109"/>
      <c r="G43" s="113"/>
      <c r="H43" s="113"/>
      <c r="I43" s="113"/>
      <c r="J43" s="114"/>
      <c r="K43" s="115"/>
      <c r="L43" s="19"/>
      <c r="M43" s="2"/>
      <c r="N43" s="2"/>
    </row>
    <row r="44" spans="1:14" x14ac:dyDescent="0.25">
      <c r="A44" s="16"/>
      <c r="B44" s="118"/>
      <c r="C44" s="119"/>
      <c r="D44" s="120"/>
      <c r="E44" s="122"/>
      <c r="F44" s="109"/>
      <c r="G44" s="113"/>
      <c r="H44" s="113"/>
      <c r="I44" s="113"/>
      <c r="J44" s="114"/>
      <c r="K44" s="115"/>
      <c r="L44" s="19"/>
      <c r="M44" s="2"/>
      <c r="N44" s="2"/>
    </row>
    <row r="45" spans="1:14" x14ac:dyDescent="0.25">
      <c r="A45" s="16"/>
      <c r="B45" s="118"/>
      <c r="C45" s="119"/>
      <c r="D45" s="120"/>
      <c r="E45" s="122"/>
      <c r="F45" s="109"/>
      <c r="G45" s="113"/>
      <c r="H45" s="113"/>
      <c r="I45" s="113"/>
      <c r="J45" s="114"/>
      <c r="K45" s="115"/>
      <c r="L45" s="19"/>
      <c r="M45" s="2"/>
      <c r="N45" s="2"/>
    </row>
    <row r="46" spans="1:14" x14ac:dyDescent="0.25">
      <c r="A46" s="16"/>
      <c r="B46" s="118"/>
      <c r="C46" s="119"/>
      <c r="D46" s="120"/>
      <c r="E46" s="122"/>
      <c r="F46" s="109"/>
      <c r="G46" s="113"/>
      <c r="H46" s="113"/>
      <c r="I46" s="113"/>
      <c r="J46" s="114"/>
      <c r="K46" s="115"/>
      <c r="L46" s="19"/>
      <c r="M46" s="2"/>
      <c r="N46" s="2"/>
    </row>
    <row r="47" spans="1:14" x14ac:dyDescent="0.25">
      <c r="A47" s="16"/>
      <c r="B47" s="118"/>
      <c r="C47" s="119"/>
      <c r="D47" s="120"/>
      <c r="E47" s="122"/>
      <c r="F47" s="109"/>
      <c r="G47" s="113"/>
      <c r="H47" s="113"/>
      <c r="I47" s="113"/>
      <c r="J47" s="114"/>
      <c r="K47" s="115"/>
      <c r="L47" s="19"/>
      <c r="M47" s="2"/>
      <c r="N47" s="2"/>
    </row>
    <row r="48" spans="1:14" x14ac:dyDescent="0.25">
      <c r="A48" s="16"/>
      <c r="B48" s="118"/>
      <c r="C48" s="119"/>
      <c r="D48" s="120"/>
      <c r="E48" s="122"/>
      <c r="F48" s="109"/>
      <c r="G48" s="113"/>
      <c r="H48" s="113"/>
      <c r="I48" s="113"/>
      <c r="J48" s="114"/>
      <c r="K48" s="115"/>
      <c r="L48" s="19"/>
      <c r="M48" s="2"/>
      <c r="N48" s="2"/>
    </row>
    <row r="49" spans="1:14" x14ac:dyDescent="0.25">
      <c r="A49" s="16"/>
      <c r="B49" s="118"/>
      <c r="C49" s="119"/>
      <c r="D49" s="120"/>
      <c r="E49" s="122"/>
      <c r="F49" s="109"/>
      <c r="G49" s="113"/>
      <c r="H49" s="113"/>
      <c r="I49" s="113"/>
      <c r="J49" s="114"/>
      <c r="K49" s="115"/>
      <c r="L49" s="19"/>
      <c r="M49" s="2"/>
      <c r="N49" s="2"/>
    </row>
    <row r="50" spans="1:14" x14ac:dyDescent="0.25">
      <c r="A50" s="16"/>
      <c r="B50" s="118"/>
      <c r="C50" s="119"/>
      <c r="D50" s="120"/>
      <c r="E50" s="122"/>
      <c r="F50" s="109"/>
      <c r="G50" s="113"/>
      <c r="H50" s="113"/>
      <c r="I50" s="113"/>
      <c r="J50" s="114"/>
      <c r="K50" s="115"/>
      <c r="L50" s="19"/>
      <c r="M50" s="2"/>
      <c r="N50" s="2"/>
    </row>
    <row r="51" spans="1:14" x14ac:dyDescent="0.25">
      <c r="A51" s="16"/>
      <c r="B51" s="118"/>
      <c r="C51" s="119"/>
      <c r="D51" s="120"/>
      <c r="E51" s="122"/>
      <c r="F51" s="109"/>
      <c r="G51" s="113"/>
      <c r="H51" s="113"/>
      <c r="I51" s="113"/>
      <c r="J51" s="114"/>
      <c r="K51" s="115"/>
      <c r="L51" s="19"/>
      <c r="M51" s="2"/>
      <c r="N51" s="2"/>
    </row>
    <row r="52" spans="1:14" x14ac:dyDescent="0.25">
      <c r="A52" s="16"/>
      <c r="B52" s="118"/>
      <c r="C52" s="119"/>
      <c r="D52" s="120"/>
      <c r="E52" s="122"/>
      <c r="F52" s="109"/>
      <c r="G52" s="113"/>
      <c r="H52" s="113"/>
      <c r="I52" s="113"/>
      <c r="J52" s="114"/>
      <c r="K52" s="115"/>
      <c r="L52" s="19"/>
      <c r="M52" s="2"/>
      <c r="N52" s="2"/>
    </row>
    <row r="53" spans="1:14" x14ac:dyDescent="0.25">
      <c r="A53" s="16"/>
      <c r="B53" s="118"/>
      <c r="C53" s="119"/>
      <c r="D53" s="120"/>
      <c r="E53" s="122"/>
      <c r="F53" s="109"/>
      <c r="G53" s="113"/>
      <c r="H53" s="113"/>
      <c r="I53" s="113"/>
      <c r="J53" s="114"/>
      <c r="K53" s="115"/>
      <c r="L53" s="19"/>
      <c r="M53" s="2"/>
      <c r="N53" s="2"/>
    </row>
    <row r="54" spans="1:14" x14ac:dyDescent="0.25">
      <c r="A54" s="16"/>
      <c r="B54" s="118"/>
      <c r="C54" s="119"/>
      <c r="D54" s="120"/>
      <c r="E54" s="122"/>
      <c r="F54" s="109"/>
      <c r="G54" s="113"/>
      <c r="H54" s="113"/>
      <c r="I54" s="113"/>
      <c r="J54" s="114"/>
      <c r="K54" s="115"/>
      <c r="L54" s="19"/>
      <c r="M54" s="2"/>
      <c r="N54" s="2"/>
    </row>
    <row r="55" spans="1:14" x14ac:dyDescent="0.25">
      <c r="A55" s="16"/>
      <c r="B55" s="118"/>
      <c r="C55" s="119"/>
      <c r="D55" s="120"/>
      <c r="E55" s="122"/>
      <c r="F55" s="109"/>
      <c r="G55" s="113"/>
      <c r="H55" s="113"/>
      <c r="I55" s="113"/>
      <c r="J55" s="114"/>
      <c r="K55" s="115"/>
      <c r="L55" s="19"/>
      <c r="M55" s="2"/>
      <c r="N55" s="2"/>
    </row>
    <row r="56" spans="1:14" x14ac:dyDescent="0.25">
      <c r="A56" s="16"/>
      <c r="B56" s="118"/>
      <c r="C56" s="119"/>
      <c r="D56" s="120"/>
      <c r="E56" s="122"/>
      <c r="F56" s="109"/>
      <c r="G56" s="113"/>
      <c r="H56" s="113"/>
      <c r="I56" s="113"/>
      <c r="J56" s="114"/>
      <c r="K56" s="115"/>
      <c r="L56" s="19"/>
      <c r="M56" s="2"/>
      <c r="N56" s="2"/>
    </row>
    <row r="57" spans="1:14" x14ac:dyDescent="0.25">
      <c r="A57" s="16"/>
      <c r="B57" s="118"/>
      <c r="C57" s="119"/>
      <c r="D57" s="120"/>
      <c r="E57" s="122"/>
      <c r="F57" s="109"/>
      <c r="G57" s="113"/>
      <c r="H57" s="113"/>
      <c r="I57" s="113"/>
      <c r="J57" s="114"/>
      <c r="K57" s="115"/>
      <c r="L57" s="19"/>
      <c r="M57" s="2"/>
      <c r="N57" s="2"/>
    </row>
    <row r="58" spans="1:14" x14ac:dyDescent="0.25">
      <c r="A58" s="16"/>
      <c r="B58" s="118"/>
      <c r="C58" s="119"/>
      <c r="D58" s="120"/>
      <c r="E58" s="122"/>
      <c r="F58" s="109"/>
      <c r="G58" s="113"/>
      <c r="H58" s="113"/>
      <c r="I58" s="113"/>
      <c r="J58" s="114"/>
      <c r="K58" s="115"/>
      <c r="L58" s="19"/>
      <c r="M58" s="2"/>
      <c r="N58" s="2"/>
    </row>
    <row r="59" spans="1:14" x14ac:dyDescent="0.25">
      <c r="A59" s="16"/>
      <c r="B59" s="118"/>
      <c r="C59" s="119"/>
      <c r="D59" s="120"/>
      <c r="E59" s="122"/>
      <c r="F59" s="109"/>
      <c r="G59" s="113"/>
      <c r="H59" s="113"/>
      <c r="I59" s="113"/>
      <c r="J59" s="114"/>
      <c r="K59" s="115"/>
      <c r="L59" s="19"/>
      <c r="M59" s="2"/>
      <c r="N59" s="2"/>
    </row>
    <row r="60" spans="1:14" x14ac:dyDescent="0.25">
      <c r="A60" s="16"/>
      <c r="B60" s="118"/>
      <c r="C60" s="119"/>
      <c r="D60" s="120"/>
      <c r="E60" s="122"/>
      <c r="F60" s="109"/>
      <c r="G60" s="113"/>
      <c r="H60" s="113"/>
      <c r="I60" s="113"/>
      <c r="J60" s="114"/>
      <c r="K60" s="115"/>
      <c r="L60" s="19"/>
      <c r="M60" s="2"/>
      <c r="N60" s="2"/>
    </row>
    <row r="61" spans="1:14" x14ac:dyDescent="0.25">
      <c r="A61" s="16"/>
      <c r="B61" s="118"/>
      <c r="C61" s="119"/>
      <c r="D61" s="120"/>
      <c r="E61" s="122"/>
      <c r="F61" s="109"/>
      <c r="G61" s="113"/>
      <c r="H61" s="113"/>
      <c r="I61" s="113"/>
      <c r="J61" s="114"/>
      <c r="K61" s="115"/>
      <c r="L61" s="19"/>
      <c r="M61" s="2"/>
      <c r="N61" s="2"/>
    </row>
    <row r="62" spans="1:14" x14ac:dyDescent="0.25">
      <c r="A62" s="16"/>
      <c r="B62" s="118"/>
      <c r="C62" s="119"/>
      <c r="D62" s="120"/>
      <c r="E62" s="122"/>
      <c r="F62" s="109"/>
      <c r="G62" s="113"/>
      <c r="H62" s="113"/>
      <c r="I62" s="113"/>
      <c r="J62" s="114"/>
      <c r="K62" s="115"/>
      <c r="L62" s="19"/>
      <c r="M62" s="2"/>
      <c r="N62" s="2"/>
    </row>
    <row r="63" spans="1:14" x14ac:dyDescent="0.25">
      <c r="A63" s="16"/>
      <c r="B63" s="118"/>
      <c r="C63" s="119"/>
      <c r="D63" s="120"/>
      <c r="E63" s="122"/>
      <c r="F63" s="109"/>
      <c r="G63" s="113"/>
      <c r="H63" s="113"/>
      <c r="I63" s="113"/>
      <c r="J63" s="114"/>
      <c r="K63" s="115"/>
      <c r="L63" s="19"/>
      <c r="M63" s="2"/>
      <c r="N63" s="2"/>
    </row>
    <row r="64" spans="1:14" x14ac:dyDescent="0.25">
      <c r="A64" s="16"/>
      <c r="B64" s="118"/>
      <c r="C64" s="119"/>
      <c r="D64" s="120"/>
      <c r="E64" s="122"/>
      <c r="F64" s="109"/>
      <c r="G64" s="113"/>
      <c r="H64" s="113"/>
      <c r="I64" s="113"/>
      <c r="J64" s="114"/>
      <c r="K64" s="115"/>
      <c r="L64" s="19"/>
      <c r="M64" s="2"/>
      <c r="N64" s="2"/>
    </row>
    <row r="65" spans="1:14" x14ac:dyDescent="0.25">
      <c r="A65" s="16"/>
      <c r="B65" s="118"/>
      <c r="C65" s="119"/>
      <c r="D65" s="120"/>
      <c r="E65" s="122"/>
      <c r="F65" s="109"/>
      <c r="G65" s="113"/>
      <c r="H65" s="113"/>
      <c r="I65" s="113"/>
      <c r="J65" s="114"/>
      <c r="K65" s="115"/>
      <c r="L65" s="19"/>
      <c r="M65" s="2"/>
      <c r="N65" s="2"/>
    </row>
    <row r="66" spans="1:14" x14ac:dyDescent="0.25">
      <c r="A66" s="16"/>
      <c r="B66" s="118"/>
      <c r="C66" s="119"/>
      <c r="D66" s="120"/>
      <c r="E66" s="122"/>
      <c r="F66" s="109"/>
      <c r="G66" s="113"/>
      <c r="H66" s="113"/>
      <c r="I66" s="113"/>
      <c r="J66" s="114"/>
      <c r="K66" s="115"/>
      <c r="L66" s="19"/>
      <c r="M66" s="2"/>
      <c r="N66" s="2"/>
    </row>
    <row r="67" spans="1:14" x14ac:dyDescent="0.25">
      <c r="A67" s="16"/>
      <c r="B67" s="118"/>
      <c r="C67" s="119"/>
      <c r="D67" s="120"/>
      <c r="E67" s="122"/>
      <c r="F67" s="109"/>
      <c r="G67" s="113"/>
      <c r="H67" s="113"/>
      <c r="I67" s="113"/>
      <c r="J67" s="114"/>
      <c r="K67" s="115"/>
      <c r="L67" s="19"/>
      <c r="M67" s="2"/>
      <c r="N67" s="2"/>
    </row>
    <row r="68" spans="1:14" x14ac:dyDescent="0.25">
      <c r="A68" s="16"/>
      <c r="B68" s="118"/>
      <c r="C68" s="119"/>
      <c r="D68" s="120"/>
      <c r="E68" s="122"/>
      <c r="F68" s="109"/>
      <c r="G68" s="113"/>
      <c r="H68" s="113"/>
      <c r="I68" s="113"/>
      <c r="J68" s="114"/>
      <c r="K68" s="115"/>
      <c r="L68" s="19"/>
      <c r="M68" s="2"/>
      <c r="N68" s="2"/>
    </row>
    <row r="69" spans="1:14" x14ac:dyDescent="0.25">
      <c r="A69" s="16"/>
      <c r="B69" s="118"/>
      <c r="C69" s="119"/>
      <c r="D69" s="120"/>
      <c r="E69" s="122"/>
      <c r="F69" s="109"/>
      <c r="G69" s="113"/>
      <c r="H69" s="113"/>
      <c r="I69" s="113"/>
      <c r="J69" s="114"/>
      <c r="K69" s="115"/>
      <c r="L69" s="19"/>
      <c r="M69" s="2"/>
      <c r="N69" s="2"/>
    </row>
    <row r="70" spans="1:14" x14ac:dyDescent="0.25">
      <c r="A70" s="16"/>
      <c r="B70" s="118"/>
      <c r="C70" s="119"/>
      <c r="D70" s="120"/>
      <c r="E70" s="122"/>
      <c r="F70" s="109"/>
      <c r="G70" s="113"/>
      <c r="H70" s="113"/>
      <c r="I70" s="113"/>
      <c r="J70" s="114"/>
      <c r="K70" s="115"/>
      <c r="L70" s="19"/>
      <c r="M70" s="2"/>
      <c r="N70" s="2"/>
    </row>
    <row r="71" spans="1:14" x14ac:dyDescent="0.25">
      <c r="A71" s="16"/>
      <c r="B71" s="118"/>
      <c r="C71" s="119"/>
      <c r="D71" s="120"/>
      <c r="E71" s="122"/>
      <c r="F71" s="109"/>
      <c r="G71" s="113"/>
      <c r="H71" s="113"/>
      <c r="I71" s="113"/>
      <c r="J71" s="114"/>
      <c r="K71" s="115"/>
      <c r="L71" s="19"/>
      <c r="M71" s="2"/>
      <c r="N71" s="2"/>
    </row>
    <row r="72" spans="1:14" x14ac:dyDescent="0.25">
      <c r="A72" s="16"/>
      <c r="B72" s="118"/>
      <c r="C72" s="119"/>
      <c r="D72" s="120"/>
      <c r="E72" s="122"/>
      <c r="F72" s="109"/>
      <c r="G72" s="113"/>
      <c r="H72" s="113"/>
      <c r="I72" s="113"/>
      <c r="J72" s="114"/>
      <c r="K72" s="115"/>
      <c r="L72" s="19"/>
      <c r="M72" s="2"/>
      <c r="N72" s="2"/>
    </row>
    <row r="73" spans="1:14" x14ac:dyDescent="0.25">
      <c r="A73" s="16"/>
      <c r="B73" s="118"/>
      <c r="C73" s="119"/>
      <c r="D73" s="120"/>
      <c r="E73" s="122"/>
      <c r="F73" s="109"/>
      <c r="G73" s="113"/>
      <c r="H73" s="113"/>
      <c r="I73" s="113"/>
      <c r="J73" s="114"/>
      <c r="K73" s="115"/>
      <c r="L73" s="19"/>
      <c r="M73" s="2"/>
      <c r="N73" s="2"/>
    </row>
    <row r="74" spans="1:14" x14ac:dyDescent="0.25">
      <c r="A74" s="16"/>
      <c r="B74" s="118"/>
      <c r="C74" s="119"/>
      <c r="D74" s="120"/>
      <c r="E74" s="122"/>
      <c r="F74" s="109"/>
      <c r="G74" s="113"/>
      <c r="H74" s="113"/>
      <c r="I74" s="113"/>
      <c r="J74" s="114"/>
      <c r="K74" s="115"/>
      <c r="L74" s="19"/>
      <c r="M74" s="2"/>
      <c r="N74" s="2"/>
    </row>
    <row r="75" spans="1:14" x14ac:dyDescent="0.25">
      <c r="A75" s="16"/>
      <c r="B75" s="118"/>
      <c r="C75" s="119"/>
      <c r="D75" s="120"/>
      <c r="E75" s="122"/>
      <c r="F75" s="109"/>
      <c r="G75" s="113"/>
      <c r="H75" s="113"/>
      <c r="I75" s="113"/>
      <c r="J75" s="114"/>
      <c r="K75" s="115"/>
      <c r="L75" s="19"/>
      <c r="M75" s="2"/>
      <c r="N75" s="2"/>
    </row>
    <row r="76" spans="1:14" x14ac:dyDescent="0.25">
      <c r="A76" s="16"/>
      <c r="B76" s="118"/>
      <c r="C76" s="119"/>
      <c r="D76" s="120"/>
      <c r="E76" s="122"/>
      <c r="F76" s="109"/>
      <c r="G76" s="113"/>
      <c r="H76" s="113"/>
      <c r="I76" s="113"/>
      <c r="J76" s="114"/>
      <c r="K76" s="115"/>
      <c r="L76" s="19"/>
      <c r="M76" s="2"/>
      <c r="N76" s="2"/>
    </row>
    <row r="77" spans="1:14" x14ac:dyDescent="0.25">
      <c r="A77" s="16"/>
      <c r="B77" s="118"/>
      <c r="C77" s="119"/>
      <c r="D77" s="120"/>
      <c r="E77" s="122"/>
      <c r="F77" s="109"/>
      <c r="G77" s="113"/>
      <c r="H77" s="113"/>
      <c r="I77" s="113"/>
      <c r="J77" s="114"/>
      <c r="K77" s="115"/>
      <c r="L77" s="19"/>
      <c r="M77" s="2"/>
      <c r="N77" s="2"/>
    </row>
    <row r="78" spans="1:14" x14ac:dyDescent="0.25">
      <c r="A78" s="16"/>
      <c r="B78" s="118"/>
      <c r="C78" s="119"/>
      <c r="D78" s="120"/>
      <c r="E78" s="122"/>
      <c r="F78" s="109"/>
      <c r="G78" s="113"/>
      <c r="H78" s="113"/>
      <c r="I78" s="113"/>
      <c r="J78" s="114"/>
      <c r="K78" s="115"/>
      <c r="L78" s="19"/>
      <c r="M78" s="2"/>
      <c r="N78" s="2"/>
    </row>
    <row r="79" spans="1:14" x14ac:dyDescent="0.25">
      <c r="A79" s="16"/>
      <c r="B79" s="118"/>
      <c r="C79" s="119"/>
      <c r="D79" s="120"/>
      <c r="E79" s="122"/>
      <c r="F79" s="109"/>
      <c r="G79" s="113"/>
      <c r="H79" s="113"/>
      <c r="I79" s="113"/>
      <c r="J79" s="114"/>
      <c r="K79" s="115"/>
      <c r="L79" s="19"/>
      <c r="M79" s="2"/>
      <c r="N79" s="2"/>
    </row>
    <row r="80" spans="1:14" x14ac:dyDescent="0.25">
      <c r="A80" s="16"/>
      <c r="B80" s="123"/>
      <c r="C80" s="119"/>
      <c r="D80" s="120"/>
      <c r="E80" s="122"/>
      <c r="F80" s="109"/>
      <c r="G80" s="113"/>
      <c r="H80" s="113"/>
      <c r="I80" s="113"/>
      <c r="J80" s="114"/>
      <c r="K80" s="115"/>
      <c r="L80" s="19"/>
      <c r="M80" s="2"/>
      <c r="N80" s="2"/>
    </row>
    <row r="81" spans="1:14" x14ac:dyDescent="0.25">
      <c r="A81" s="16"/>
      <c r="B81" s="123"/>
      <c r="C81" s="119"/>
      <c r="D81" s="120"/>
      <c r="E81" s="122"/>
      <c r="F81" s="109"/>
      <c r="G81" s="113"/>
      <c r="H81" s="113"/>
      <c r="I81" s="113"/>
      <c r="J81" s="114"/>
      <c r="K81" s="115"/>
      <c r="L81" s="19"/>
      <c r="M81" s="2"/>
      <c r="N81" s="2"/>
    </row>
    <row r="82" spans="1:14" x14ac:dyDescent="0.25">
      <c r="A82" s="16"/>
      <c r="B82" s="123"/>
      <c r="C82" s="119"/>
      <c r="D82" s="120"/>
      <c r="E82" s="122"/>
      <c r="F82" s="109"/>
      <c r="G82" s="113"/>
      <c r="H82" s="113"/>
      <c r="I82" s="113"/>
      <c r="J82" s="114"/>
      <c r="K82" s="115"/>
      <c r="L82" s="19"/>
      <c r="M82" s="2"/>
      <c r="N82" s="2"/>
    </row>
    <row r="83" spans="1:14" x14ac:dyDescent="0.25">
      <c r="A83" s="16"/>
      <c r="B83" s="123"/>
      <c r="C83" s="119"/>
      <c r="D83" s="120"/>
      <c r="E83" s="122"/>
      <c r="F83" s="109"/>
      <c r="G83" s="113"/>
      <c r="H83" s="113"/>
      <c r="I83" s="113"/>
      <c r="J83" s="114"/>
      <c r="K83" s="115"/>
      <c r="L83" s="19"/>
      <c r="M83" s="2"/>
      <c r="N83" s="2"/>
    </row>
    <row r="84" spans="1:14" x14ac:dyDescent="0.25">
      <c r="A84" s="16"/>
      <c r="B84" s="123"/>
      <c r="C84" s="119"/>
      <c r="D84" s="120"/>
      <c r="E84" s="122"/>
      <c r="F84" s="109"/>
      <c r="G84" s="113"/>
      <c r="H84" s="113"/>
      <c r="I84" s="113"/>
      <c r="J84" s="114"/>
      <c r="K84" s="115"/>
      <c r="L84" s="19"/>
      <c r="M84" s="2"/>
      <c r="N84" s="2"/>
    </row>
    <row r="85" spans="1:14" x14ac:dyDescent="0.25">
      <c r="A85" s="16"/>
      <c r="B85" s="123"/>
      <c r="C85" s="119"/>
      <c r="D85" s="120"/>
      <c r="E85" s="122"/>
      <c r="F85" s="109"/>
      <c r="G85" s="113"/>
      <c r="H85" s="113"/>
      <c r="I85" s="113"/>
      <c r="J85" s="114"/>
      <c r="K85" s="115"/>
      <c r="L85" s="19"/>
      <c r="M85" s="2"/>
      <c r="N85" s="2"/>
    </row>
    <row r="86" spans="1:14" x14ac:dyDescent="0.25">
      <c r="M86" s="2"/>
      <c r="N86" s="2"/>
    </row>
    <row r="87" spans="1:14" x14ac:dyDescent="0.25">
      <c r="M87" s="2"/>
      <c r="N87" s="2"/>
    </row>
    <row r="88" spans="1:14" x14ac:dyDescent="0.25">
      <c r="M88" s="2"/>
      <c r="N88" s="2"/>
    </row>
    <row r="89" spans="1:14" x14ac:dyDescent="0.25">
      <c r="M89" s="2"/>
      <c r="N89" s="2"/>
    </row>
    <row r="90" spans="1:14" x14ac:dyDescent="0.25">
      <c r="M90" s="2"/>
      <c r="N90" s="2"/>
    </row>
    <row r="91" spans="1:14" x14ac:dyDescent="0.25">
      <c r="M91" s="2"/>
      <c r="N91" s="2"/>
    </row>
    <row r="92" spans="1:14" x14ac:dyDescent="0.25">
      <c r="M92" s="2"/>
      <c r="N92" s="2"/>
    </row>
    <row r="93" spans="1:14" x14ac:dyDescent="0.25">
      <c r="M93" s="2"/>
      <c r="N93" s="2"/>
    </row>
    <row r="94" spans="1:14" x14ac:dyDescent="0.25">
      <c r="M94" s="2"/>
      <c r="N94" s="2"/>
    </row>
    <row r="95" spans="1:14" x14ac:dyDescent="0.25">
      <c r="M95" s="2"/>
      <c r="N95" s="2"/>
    </row>
    <row r="96" spans="1:14" x14ac:dyDescent="0.25">
      <c r="M96" s="2"/>
      <c r="N96" s="2"/>
    </row>
    <row r="97" spans="13:14" x14ac:dyDescent="0.25">
      <c r="M97" s="2"/>
      <c r="N97" s="2"/>
    </row>
    <row r="98" spans="13:14" x14ac:dyDescent="0.25">
      <c r="M98" s="2"/>
      <c r="N98" s="2"/>
    </row>
    <row r="99" spans="13:14" x14ac:dyDescent="0.25">
      <c r="M99" s="2"/>
      <c r="N99" s="2"/>
    </row>
    <row r="100" spans="13:14" x14ac:dyDescent="0.25">
      <c r="M100" s="2"/>
      <c r="N100" s="2"/>
    </row>
    <row r="101" spans="13:14" x14ac:dyDescent="0.25">
      <c r="M101" s="2"/>
      <c r="N101" s="2"/>
    </row>
    <row r="102" spans="13:14" x14ac:dyDescent="0.25">
      <c r="M102" s="2"/>
      <c r="N102" s="2"/>
    </row>
    <row r="103" spans="13:14" x14ac:dyDescent="0.25">
      <c r="M103" s="2"/>
      <c r="N103" s="2"/>
    </row>
    <row r="104" spans="13:14" x14ac:dyDescent="0.25">
      <c r="M104" s="2"/>
      <c r="N104" s="2"/>
    </row>
    <row r="105" spans="13:14" x14ac:dyDescent="0.25">
      <c r="M105" s="2"/>
      <c r="N105" s="2"/>
    </row>
    <row r="106" spans="13:14" x14ac:dyDescent="0.25">
      <c r="M106" s="2"/>
      <c r="N106" s="2"/>
    </row>
    <row r="107" spans="13:14" x14ac:dyDescent="0.25">
      <c r="M107" s="2"/>
      <c r="N107" s="2"/>
    </row>
    <row r="108" spans="13:14" x14ac:dyDescent="0.25">
      <c r="M108" s="2"/>
      <c r="N108" s="2"/>
    </row>
    <row r="109" spans="13:14" x14ac:dyDescent="0.25">
      <c r="M109" s="2"/>
      <c r="N109" s="2"/>
    </row>
    <row r="110" spans="13:14" x14ac:dyDescent="0.25">
      <c r="M110" s="2"/>
      <c r="N110" s="2"/>
    </row>
    <row r="111" spans="13:14" x14ac:dyDescent="0.25">
      <c r="M111" s="2"/>
      <c r="N111" s="2"/>
    </row>
    <row r="112" spans="13:14" x14ac:dyDescent="0.25">
      <c r="M112" s="2"/>
      <c r="N112" s="2"/>
    </row>
    <row r="113" spans="13:14" x14ac:dyDescent="0.25">
      <c r="M113" s="2"/>
      <c r="N113" s="2"/>
    </row>
    <row r="114" spans="13:14" x14ac:dyDescent="0.25">
      <c r="M114" s="2"/>
      <c r="N114" s="2"/>
    </row>
    <row r="115" spans="13:14" x14ac:dyDescent="0.25">
      <c r="M115" s="2"/>
      <c r="N115" s="2"/>
    </row>
    <row r="116" spans="13:14" x14ac:dyDescent="0.25">
      <c r="M116" s="2"/>
      <c r="N116" s="2"/>
    </row>
    <row r="117" spans="13:14" x14ac:dyDescent="0.25">
      <c r="M117" s="2"/>
      <c r="N117" s="2"/>
    </row>
    <row r="118" spans="13:14" x14ac:dyDescent="0.25">
      <c r="M118" s="2"/>
      <c r="N118" s="2"/>
    </row>
    <row r="119" spans="13:14" x14ac:dyDescent="0.25">
      <c r="M119" s="2"/>
      <c r="N119" s="2"/>
    </row>
    <row r="120" spans="13:14" x14ac:dyDescent="0.25">
      <c r="M120" s="2"/>
      <c r="N120" s="2"/>
    </row>
    <row r="121" spans="13:14" x14ac:dyDescent="0.25">
      <c r="M121" s="2"/>
      <c r="N121" s="2"/>
    </row>
    <row r="122" spans="13:14" x14ac:dyDescent="0.25">
      <c r="M122" s="2"/>
      <c r="N122" s="2"/>
    </row>
    <row r="123" spans="13:14" x14ac:dyDescent="0.25">
      <c r="M123" s="2"/>
      <c r="N123" s="2"/>
    </row>
    <row r="124" spans="13:14" x14ac:dyDescent="0.25">
      <c r="M124" s="2"/>
      <c r="N124" s="2"/>
    </row>
    <row r="125" spans="13:14" x14ac:dyDescent="0.25">
      <c r="M125" s="2"/>
      <c r="N125" s="2"/>
    </row>
    <row r="126" spans="13:14" x14ac:dyDescent="0.25">
      <c r="M126" s="2"/>
      <c r="N126" s="2"/>
    </row>
    <row r="127" spans="13:14" x14ac:dyDescent="0.25">
      <c r="M127" s="2"/>
      <c r="N127" s="2"/>
    </row>
    <row r="128" spans="13:14" x14ac:dyDescent="0.25">
      <c r="M128" s="2"/>
      <c r="N128" s="2"/>
    </row>
    <row r="129" spans="13:14" x14ac:dyDescent="0.25">
      <c r="M129" s="2"/>
      <c r="N129" s="2"/>
    </row>
    <row r="151" spans="12:12" x14ac:dyDescent="0.25">
      <c r="L151" s="8" t="s">
        <v>4</v>
      </c>
    </row>
    <row r="265" spans="12:12" x14ac:dyDescent="0.25">
      <c r="L265" s="8" t="s">
        <v>4</v>
      </c>
    </row>
    <row r="379" spans="12:12" x14ac:dyDescent="0.25">
      <c r="L379" s="8" t="s">
        <v>4</v>
      </c>
    </row>
    <row r="493" spans="12:12" x14ac:dyDescent="0.25">
      <c r="L493" s="8" t="s">
        <v>4</v>
      </c>
    </row>
    <row r="607" spans="12:12" x14ac:dyDescent="0.25">
      <c r="L607" s="8" t="s">
        <v>4</v>
      </c>
    </row>
    <row r="721" spans="12:12" x14ac:dyDescent="0.25">
      <c r="L721" s="8" t="s">
        <v>4</v>
      </c>
    </row>
    <row r="832" spans="12:12" x14ac:dyDescent="0.25">
      <c r="L832" s="20"/>
    </row>
    <row r="835" spans="12:12" x14ac:dyDescent="0.25">
      <c r="L835" s="8" t="s">
        <v>4</v>
      </c>
    </row>
    <row r="949" spans="12:12" x14ac:dyDescent="0.25">
      <c r="L949" s="8" t="s">
        <v>4</v>
      </c>
    </row>
    <row r="1063" spans="12:12" x14ac:dyDescent="0.25">
      <c r="L1063" s="8" t="s">
        <v>4</v>
      </c>
    </row>
    <row r="1177" spans="12:12" x14ac:dyDescent="0.25">
      <c r="L1177" s="8" t="s">
        <v>4</v>
      </c>
    </row>
    <row r="1187" spans="12:14" x14ac:dyDescent="0.25">
      <c r="L1187" s="2"/>
    </row>
    <row r="1188" spans="12:14" x14ac:dyDescent="0.25">
      <c r="M1188" s="2"/>
      <c r="N1188" s="2"/>
    </row>
    <row r="1209" spans="1:14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</row>
    <row r="1210" spans="1:14" x14ac:dyDescent="0.25">
      <c r="M1210" s="21"/>
      <c r="N1210" s="197"/>
    </row>
    <row r="1211" spans="1:14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</row>
    <row r="1212" spans="1:14" x14ac:dyDescent="0.25">
      <c r="M1212" s="21"/>
      <c r="N1212" s="197"/>
    </row>
    <row r="1247" spans="1:14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</row>
    <row r="1248" spans="1:14" x14ac:dyDescent="0.25">
      <c r="M1248" s="21"/>
      <c r="N1248" s="197"/>
    </row>
    <row r="1249" spans="1:14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</row>
    <row r="1250" spans="1:14" x14ac:dyDescent="0.25">
      <c r="M1250" s="21"/>
      <c r="N1250" s="197"/>
    </row>
    <row r="1291" spans="12:12" x14ac:dyDescent="0.25">
      <c r="L1291" s="8" t="s">
        <v>4</v>
      </c>
    </row>
    <row r="1522" spans="12:12" x14ac:dyDescent="0.25">
      <c r="L1522" s="8" t="s">
        <v>4</v>
      </c>
    </row>
    <row r="1636" spans="12:12" x14ac:dyDescent="0.25">
      <c r="L1636" s="8" t="s">
        <v>4</v>
      </c>
    </row>
    <row r="1761" spans="12:14" x14ac:dyDescent="0.25">
      <c r="L1761" s="21"/>
    </row>
    <row r="1762" spans="12:14" x14ac:dyDescent="0.25">
      <c r="M1762" s="21"/>
      <c r="N1762" s="197"/>
    </row>
    <row r="1763" spans="12:14" x14ac:dyDescent="0.25">
      <c r="L1763" s="21"/>
    </row>
    <row r="1764" spans="12:14" x14ac:dyDescent="0.25">
      <c r="M1764" s="21"/>
      <c r="N1764" s="197"/>
    </row>
    <row r="1799" spans="12:14" x14ac:dyDescent="0.25">
      <c r="L1799" s="21"/>
    </row>
    <row r="1800" spans="12:14" x14ac:dyDescent="0.25">
      <c r="M1800" s="21"/>
      <c r="N1800" s="197"/>
    </row>
    <row r="1801" spans="12:14" x14ac:dyDescent="0.25">
      <c r="L1801" s="21"/>
    </row>
    <row r="1802" spans="12:14" x14ac:dyDescent="0.25">
      <c r="M1802" s="21"/>
      <c r="N1802" s="197"/>
    </row>
    <row r="1843" spans="12:12" x14ac:dyDescent="0.25">
      <c r="L1843" s="8" t="s">
        <v>4</v>
      </c>
    </row>
  </sheetData>
  <mergeCells count="2">
    <mergeCell ref="J1:K1"/>
    <mergeCell ref="N10:AB20"/>
  </mergeCells>
  <phoneticPr fontId="15" type="noConversion"/>
  <dataValidations count="2">
    <dataValidation type="list" allowBlank="1" showInputMessage="1" showErrorMessage="1" sqref="K2" xr:uid="{1BA4BBF9-4A70-44BB-BA1D-4755E333BFEA}">
      <formula1>INDIRECT("_3e_Classes[Class_3e]")</formula1>
    </dataValidation>
    <dataValidation type="list" allowBlank="1" showInputMessage="1" showErrorMessage="1" sqref="N1" xr:uid="{7D2D04A9-F29C-4DE9-97F6-9212A0A9D86B}">
      <formula1>INDIRECT("_COMP[Compositions]")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9B0F-7069-4CD6-BD69-66B71DBCB60F}">
  <sheetPr>
    <tabColor rgb="FFFFFF00"/>
  </sheetPr>
  <dimension ref="A1:Y41"/>
  <sheetViews>
    <sheetView zoomScale="175" zoomScaleNormal="175" workbookViewId="0">
      <selection activeCell="D17" sqref="D17"/>
    </sheetView>
  </sheetViews>
  <sheetFormatPr defaultRowHeight="15.75" x14ac:dyDescent="0.25"/>
  <cols>
    <col min="1" max="1" width="3.28515625" style="108" bestFit="1" customWidth="1"/>
    <col min="2" max="2" width="9.7109375" style="108" bestFit="1" customWidth="1"/>
    <col min="3" max="3" width="27" style="108" customWidth="1"/>
    <col min="4" max="4" width="11.140625" style="108" bestFit="1" customWidth="1"/>
    <col min="5" max="5" width="5.42578125" style="108" bestFit="1" customWidth="1"/>
    <col min="6" max="6" width="12.5703125" style="108" bestFit="1" customWidth="1"/>
    <col min="7" max="7" width="13.28515625" style="108" bestFit="1" customWidth="1"/>
    <col min="8" max="8" width="9.140625" style="108"/>
    <col min="9" max="9" width="10.5703125" style="108" bestFit="1" customWidth="1"/>
    <col min="10" max="10" width="5.7109375" style="108" customWidth="1"/>
    <col min="11" max="16384" width="9.140625" style="108"/>
  </cols>
  <sheetData>
    <row r="1" spans="1:25" s="2" customFormat="1" x14ac:dyDescent="0.25">
      <c r="A1" s="5"/>
      <c r="B1" s="8"/>
      <c r="C1" s="5"/>
      <c r="D1" s="3"/>
      <c r="E1" s="3"/>
      <c r="F1" s="3"/>
      <c r="G1" s="3"/>
      <c r="I1" s="124" t="s">
        <v>21</v>
      </c>
    </row>
    <row r="2" spans="1:25" s="2" customFormat="1" ht="5.0999999999999996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M2" s="192"/>
    </row>
    <row r="3" spans="1:25" x14ac:dyDescent="0.25">
      <c r="B3" s="214" t="s">
        <v>167</v>
      </c>
      <c r="C3" s="214"/>
      <c r="D3" s="214"/>
      <c r="E3" s="214"/>
      <c r="F3" s="214"/>
      <c r="G3" s="214"/>
      <c r="H3" s="214"/>
      <c r="I3" s="214"/>
    </row>
    <row r="5" spans="1:25" x14ac:dyDescent="0.25">
      <c r="A5" s="151" t="s">
        <v>3</v>
      </c>
      <c r="B5" s="152" t="s">
        <v>7</v>
      </c>
      <c r="C5" s="153" t="s">
        <v>8</v>
      </c>
      <c r="D5" s="154" t="s">
        <v>9</v>
      </c>
      <c r="E5" s="155" t="s">
        <v>11</v>
      </c>
      <c r="F5" s="156" t="s">
        <v>21</v>
      </c>
      <c r="G5" s="157" t="s">
        <v>20</v>
      </c>
      <c r="H5" s="155" t="s">
        <v>166</v>
      </c>
      <c r="I5" s="158" t="s">
        <v>22</v>
      </c>
    </row>
    <row r="6" spans="1:25" ht="15.75" customHeight="1" x14ac:dyDescent="0.25">
      <c r="A6" s="159">
        <v>1</v>
      </c>
      <c r="B6" s="119"/>
      <c r="C6" s="160"/>
      <c r="D6" s="161"/>
      <c r="E6" s="162"/>
      <c r="F6" s="164"/>
      <c r="G6" s="162"/>
      <c r="H6" s="120"/>
      <c r="I6" s="165"/>
      <c r="K6" s="213" t="s">
        <v>172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</row>
    <row r="7" spans="1:25" x14ac:dyDescent="0.25">
      <c r="A7" s="159">
        <v>2</v>
      </c>
      <c r="B7" s="166"/>
      <c r="C7" s="167"/>
      <c r="D7" s="168"/>
      <c r="E7" s="169"/>
      <c r="F7" s="171"/>
      <c r="G7" s="172"/>
      <c r="H7" s="173"/>
      <c r="I7" s="174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</row>
    <row r="8" spans="1:25" x14ac:dyDescent="0.25">
      <c r="A8" s="159">
        <v>3</v>
      </c>
      <c r="B8" s="166"/>
      <c r="C8" s="167"/>
      <c r="D8" s="168"/>
      <c r="E8" s="169"/>
      <c r="F8" s="171"/>
      <c r="G8" s="169"/>
      <c r="H8" s="175"/>
      <c r="I8" s="174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</row>
    <row r="9" spans="1:25" x14ac:dyDescent="0.25">
      <c r="A9" s="159">
        <v>4</v>
      </c>
      <c r="B9" s="166"/>
      <c r="C9" s="167"/>
      <c r="D9" s="168"/>
      <c r="E9" s="169"/>
      <c r="F9" s="171"/>
      <c r="G9" s="172"/>
      <c r="H9" s="120"/>
      <c r="I9" s="174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</row>
    <row r="10" spans="1:25" x14ac:dyDescent="0.25">
      <c r="A10" s="159">
        <v>5</v>
      </c>
      <c r="B10" s="166"/>
      <c r="C10" s="167"/>
      <c r="D10" s="168"/>
      <c r="E10" s="169"/>
      <c r="F10" s="171"/>
      <c r="G10" s="169"/>
      <c r="H10" s="175"/>
      <c r="I10" s="174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</row>
    <row r="11" spans="1:25" x14ac:dyDescent="0.25">
      <c r="A11" s="159">
        <v>6</v>
      </c>
      <c r="B11" s="166"/>
      <c r="C11" s="167"/>
      <c r="D11" s="168"/>
      <c r="E11" s="169"/>
      <c r="F11" s="171"/>
      <c r="G11" s="172"/>
      <c r="H11" s="120"/>
      <c r="I11" s="174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</row>
    <row r="12" spans="1:25" x14ac:dyDescent="0.25">
      <c r="A12" s="159">
        <v>7</v>
      </c>
      <c r="B12" s="176"/>
      <c r="C12" s="177"/>
      <c r="D12" s="170"/>
      <c r="E12" s="178"/>
      <c r="F12" s="179"/>
      <c r="G12" s="178"/>
      <c r="H12" s="180"/>
      <c r="I12" s="181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</row>
    <row r="13" spans="1:25" x14ac:dyDescent="0.25">
      <c r="A13" s="159">
        <v>8</v>
      </c>
      <c r="B13" s="166"/>
      <c r="C13" s="167"/>
      <c r="D13" s="168"/>
      <c r="E13" s="169"/>
      <c r="F13" s="171"/>
      <c r="G13" s="172"/>
      <c r="H13" s="173"/>
      <c r="I13" s="174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</row>
    <row r="14" spans="1:25" x14ac:dyDescent="0.25">
      <c r="A14" s="159">
        <v>9</v>
      </c>
      <c r="B14" s="119"/>
      <c r="C14" s="160"/>
      <c r="D14" s="161"/>
      <c r="E14" s="162"/>
      <c r="F14" s="164"/>
      <c r="G14" s="162"/>
      <c r="H14" s="120"/>
      <c r="I14" s="165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</row>
    <row r="15" spans="1:25" x14ac:dyDescent="0.25">
      <c r="A15" s="159">
        <v>10</v>
      </c>
      <c r="B15" s="176"/>
      <c r="C15" s="177"/>
      <c r="D15" s="170"/>
      <c r="E15" s="178"/>
      <c r="F15" s="179"/>
      <c r="G15" s="182"/>
      <c r="H15" s="183"/>
      <c r="I15" s="181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</row>
    <row r="16" spans="1:25" x14ac:dyDescent="0.25">
      <c r="A16" s="159">
        <v>11</v>
      </c>
      <c r="B16" s="176"/>
      <c r="C16" s="177"/>
      <c r="D16" s="170"/>
      <c r="E16" s="178"/>
      <c r="F16" s="179"/>
      <c r="G16" s="178"/>
      <c r="H16" s="183"/>
      <c r="I16" s="181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</row>
    <row r="17" spans="1:9" x14ac:dyDescent="0.25">
      <c r="A17" s="159">
        <v>12</v>
      </c>
      <c r="B17" s="166"/>
      <c r="C17" s="167"/>
      <c r="D17" s="168"/>
      <c r="E17" s="169"/>
      <c r="F17" s="171"/>
      <c r="G17" s="172"/>
      <c r="H17" s="173"/>
      <c r="I17" s="174"/>
    </row>
    <row r="18" spans="1:9" x14ac:dyDescent="0.25">
      <c r="A18" s="159">
        <v>13</v>
      </c>
      <c r="B18" s="176"/>
      <c r="C18" s="177"/>
      <c r="D18" s="170"/>
      <c r="E18" s="178"/>
      <c r="F18" s="179"/>
      <c r="G18" s="178"/>
      <c r="H18" s="183"/>
      <c r="I18" s="181"/>
    </row>
    <row r="19" spans="1:9" x14ac:dyDescent="0.25">
      <c r="A19" s="159">
        <v>14</v>
      </c>
      <c r="B19" s="176"/>
      <c r="C19" s="177"/>
      <c r="D19" s="170"/>
      <c r="E19" s="178"/>
      <c r="F19" s="179"/>
      <c r="G19" s="182"/>
      <c r="H19" s="183"/>
      <c r="I19" s="181"/>
    </row>
    <row r="20" spans="1:9" x14ac:dyDescent="0.25">
      <c r="A20" s="159">
        <v>15</v>
      </c>
      <c r="B20" s="119"/>
      <c r="C20" s="160"/>
      <c r="D20" s="161"/>
      <c r="E20" s="162"/>
      <c r="F20" s="164"/>
      <c r="G20" s="162"/>
      <c r="H20" s="120"/>
      <c r="I20" s="174"/>
    </row>
    <row r="21" spans="1:9" x14ac:dyDescent="0.25">
      <c r="A21" s="159">
        <v>16</v>
      </c>
      <c r="B21" s="176"/>
      <c r="C21" s="177"/>
      <c r="D21" s="170"/>
      <c r="E21" s="178"/>
      <c r="F21" s="179"/>
      <c r="G21" s="182"/>
      <c r="H21" s="183"/>
      <c r="I21" s="181"/>
    </row>
    <row r="22" spans="1:9" x14ac:dyDescent="0.25">
      <c r="A22" s="159">
        <v>17</v>
      </c>
      <c r="B22" s="176"/>
      <c r="C22" s="177"/>
      <c r="D22" s="170"/>
      <c r="E22" s="178"/>
      <c r="F22" s="179"/>
      <c r="G22" s="178"/>
      <c r="H22" s="184"/>
      <c r="I22" s="181"/>
    </row>
    <row r="23" spans="1:9" x14ac:dyDescent="0.25">
      <c r="A23" s="159">
        <v>18</v>
      </c>
      <c r="B23" s="166"/>
      <c r="C23" s="167"/>
      <c r="D23" s="168"/>
      <c r="E23" s="169"/>
      <c r="F23" s="171"/>
      <c r="G23" s="172"/>
      <c r="H23" s="173"/>
      <c r="I23" s="174"/>
    </row>
    <row r="24" spans="1:9" x14ac:dyDescent="0.25">
      <c r="A24" s="159">
        <v>19</v>
      </c>
      <c r="B24" s="176"/>
      <c r="C24" s="177"/>
      <c r="D24" s="170"/>
      <c r="E24" s="178"/>
      <c r="F24" s="179"/>
      <c r="G24" s="178"/>
      <c r="H24" s="183"/>
      <c r="I24" s="181"/>
    </row>
    <row r="25" spans="1:9" x14ac:dyDescent="0.25">
      <c r="A25" s="159">
        <v>20</v>
      </c>
      <c r="B25" s="166"/>
      <c r="C25" s="167"/>
      <c r="D25" s="168"/>
      <c r="E25" s="169"/>
      <c r="F25" s="171"/>
      <c r="G25" s="172"/>
      <c r="H25" s="173"/>
      <c r="I25" s="174"/>
    </row>
    <row r="26" spans="1:9" x14ac:dyDescent="0.25">
      <c r="A26" s="159">
        <v>21</v>
      </c>
      <c r="B26" s="176"/>
      <c r="C26" s="177"/>
      <c r="D26" s="170"/>
      <c r="E26" s="178"/>
      <c r="F26" s="179"/>
      <c r="G26" s="178"/>
      <c r="H26" s="183"/>
      <c r="I26" s="181"/>
    </row>
    <row r="27" spans="1:9" x14ac:dyDescent="0.25">
      <c r="A27" s="159">
        <v>22</v>
      </c>
      <c r="B27" s="176"/>
      <c r="C27" s="177"/>
      <c r="D27" s="170"/>
      <c r="E27" s="178"/>
      <c r="F27" s="179"/>
      <c r="G27" s="182"/>
      <c r="H27" s="183"/>
      <c r="I27" s="181"/>
    </row>
    <row r="28" spans="1:9" x14ac:dyDescent="0.25">
      <c r="A28" s="159">
        <v>23</v>
      </c>
      <c r="B28" s="176"/>
      <c r="C28" s="177"/>
      <c r="D28" s="170"/>
      <c r="E28" s="178"/>
      <c r="F28" s="179"/>
      <c r="G28" s="178"/>
      <c r="H28" s="183"/>
      <c r="I28" s="181"/>
    </row>
    <row r="29" spans="1:9" x14ac:dyDescent="0.25">
      <c r="A29" s="159">
        <v>24</v>
      </c>
      <c r="B29" s="166"/>
      <c r="C29" s="167"/>
      <c r="D29" s="168"/>
      <c r="E29" s="169"/>
      <c r="F29" s="171"/>
      <c r="G29" s="172"/>
      <c r="H29" s="173"/>
      <c r="I29" s="174"/>
    </row>
    <row r="30" spans="1:9" x14ac:dyDescent="0.25">
      <c r="A30" s="159">
        <v>25</v>
      </c>
      <c r="B30" s="185"/>
      <c r="C30" s="186"/>
      <c r="D30" s="163"/>
      <c r="E30" s="187"/>
      <c r="F30" s="188"/>
      <c r="G30" s="187"/>
      <c r="H30" s="183"/>
      <c r="I30" s="181"/>
    </row>
    <row r="31" spans="1:9" x14ac:dyDescent="0.25">
      <c r="A31" s="159">
        <v>26</v>
      </c>
      <c r="B31" s="166"/>
      <c r="C31" s="167"/>
      <c r="D31" s="168"/>
      <c r="E31" s="169"/>
      <c r="F31" s="171"/>
      <c r="G31" s="172"/>
      <c r="H31" s="173"/>
      <c r="I31" s="174"/>
    </row>
    <row r="32" spans="1:9" x14ac:dyDescent="0.25">
      <c r="A32" s="159">
        <v>27</v>
      </c>
      <c r="B32" s="176"/>
      <c r="C32" s="177"/>
      <c r="D32" s="170"/>
      <c r="E32" s="178"/>
      <c r="F32" s="179"/>
      <c r="G32" s="178"/>
      <c r="H32" s="183"/>
      <c r="I32" s="181"/>
    </row>
    <row r="33" spans="1:9" x14ac:dyDescent="0.25">
      <c r="A33" s="159">
        <v>28</v>
      </c>
      <c r="B33" s="166"/>
      <c r="C33" s="167"/>
      <c r="D33" s="168"/>
      <c r="E33" s="169"/>
      <c r="F33" s="171"/>
      <c r="G33" s="172"/>
      <c r="H33" s="173"/>
      <c r="I33" s="174"/>
    </row>
    <row r="34" spans="1:9" x14ac:dyDescent="0.25">
      <c r="A34" s="159">
        <v>29</v>
      </c>
      <c r="B34" s="176"/>
      <c r="C34" s="177"/>
      <c r="D34" s="170"/>
      <c r="E34" s="178"/>
      <c r="F34" s="179"/>
      <c r="G34" s="178"/>
      <c r="H34" s="183"/>
      <c r="I34" s="181"/>
    </row>
    <row r="35" spans="1:9" x14ac:dyDescent="0.25">
      <c r="A35" s="159">
        <v>30</v>
      </c>
      <c r="B35" s="166"/>
      <c r="C35" s="167"/>
      <c r="D35" s="168"/>
      <c r="E35" s="169"/>
      <c r="F35" s="171"/>
      <c r="G35" s="172"/>
      <c r="H35" s="173"/>
      <c r="I35" s="174"/>
    </row>
    <row r="36" spans="1:9" x14ac:dyDescent="0.25">
      <c r="A36" s="159">
        <v>31</v>
      </c>
      <c r="B36" s="176"/>
      <c r="C36" s="177"/>
      <c r="D36" s="170"/>
      <c r="E36" s="178"/>
      <c r="F36" s="179"/>
      <c r="G36" s="178"/>
      <c r="H36" s="183"/>
      <c r="I36" s="181"/>
    </row>
    <row r="37" spans="1:9" x14ac:dyDescent="0.25">
      <c r="A37" s="159">
        <v>32</v>
      </c>
      <c r="B37" s="166"/>
      <c r="C37" s="167"/>
      <c r="D37" s="168"/>
      <c r="E37" s="169"/>
      <c r="F37" s="171"/>
      <c r="G37" s="172"/>
      <c r="H37" s="173"/>
      <c r="I37" s="174"/>
    </row>
    <row r="38" spans="1:9" x14ac:dyDescent="0.25">
      <c r="A38" s="159">
        <v>33</v>
      </c>
      <c r="B38" s="166"/>
      <c r="C38" s="167"/>
      <c r="D38" s="168"/>
      <c r="E38" s="169"/>
      <c r="F38" s="171"/>
      <c r="G38" s="169"/>
      <c r="H38" s="173"/>
      <c r="I38" s="174"/>
    </row>
    <row r="39" spans="1:9" x14ac:dyDescent="0.25">
      <c r="A39" s="159">
        <v>34</v>
      </c>
      <c r="B39" s="176"/>
      <c r="C39" s="177"/>
      <c r="D39" s="170"/>
      <c r="E39" s="178"/>
      <c r="F39" s="179"/>
      <c r="G39" s="182"/>
      <c r="H39" s="183"/>
      <c r="I39" s="181"/>
    </row>
    <row r="40" spans="1:9" x14ac:dyDescent="0.25">
      <c r="A40" s="159">
        <v>35</v>
      </c>
      <c r="B40" s="176"/>
      <c r="C40" s="177"/>
      <c r="D40" s="170"/>
      <c r="E40" s="178"/>
      <c r="F40" s="179"/>
      <c r="G40" s="178"/>
      <c r="H40" s="183"/>
      <c r="I40" s="181"/>
    </row>
    <row r="41" spans="1:9" x14ac:dyDescent="0.25">
      <c r="A41" s="159">
        <v>36</v>
      </c>
      <c r="B41" s="176"/>
      <c r="C41" s="177"/>
      <c r="D41" s="170"/>
      <c r="E41" s="178"/>
      <c r="F41" s="179"/>
      <c r="G41" s="182"/>
      <c r="H41" s="183"/>
      <c r="I41" s="181"/>
    </row>
  </sheetData>
  <mergeCells count="2">
    <mergeCell ref="B3:I3"/>
    <mergeCell ref="K6:Y16"/>
  </mergeCells>
  <conditionalFormatting sqref="A6:D7 B8:D9 A8:A41 B14:D17">
    <cfRule type="expression" dxfId="2" priority="4">
      <formula>AND((#REF!)&gt;16,(#REF!+#REF!+#REF!+$I6)&gt;=2,(#REF!)&lt;9.5)</formula>
    </cfRule>
  </conditionalFormatting>
  <conditionalFormatting sqref="B10:D13">
    <cfRule type="expression" dxfId="1" priority="3">
      <formula>AND((#REF!)&gt;16,(#REF!+#REF!+#REF!+$I10)&gt;=2,(#REF!)&lt;9.5)</formula>
    </cfRule>
  </conditionalFormatting>
  <conditionalFormatting sqref="B18:D41">
    <cfRule type="expression" dxfId="0" priority="2">
      <formula>AND((#REF!)&gt;16,(#REF!+#REF!+#REF!+$I18)&gt;=2,(#REF!)&lt;9.5)</formula>
    </cfRule>
  </conditionalFormatting>
  <dataValidations count="1">
    <dataValidation type="list" allowBlank="1" showInputMessage="1" showErrorMessage="1" sqref="I1" xr:uid="{A7692578-6FBE-4F58-BFA9-87B7D0A83C51}">
      <formula1>INDIRECT("_COMP[Compositions]")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DATA_PREPARATION TABLES</vt:lpstr>
      <vt:lpstr>AVERAGE STUDENT 3e</vt:lpstr>
      <vt:lpstr>DATA DETAILS 3e</vt:lpstr>
      <vt:lpstr>SYNTHESE</vt:lpstr>
      <vt:lpstr>2 BEST STUDENTS from ALL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2015-06-05T18:17:20Z</dcterms:created>
  <dcterms:modified xsi:type="dcterms:W3CDTF">2024-06-27T13:00:32Z</dcterms:modified>
</cp:coreProperties>
</file>