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Users\lorge\Desktop\Volley\"/>
    </mc:Choice>
  </mc:AlternateContent>
  <xr:revisionPtr revIDLastSave="0" documentId="13_ncr:1_{A6C1777E-EB86-4D54-A292-F649BAF16ACD}" xr6:coauthVersionLast="47" xr6:coauthVersionMax="47" xr10:uidLastSave="{00000000-0000-0000-0000-000000000000}"/>
  <bookViews>
    <workbookView xWindow="-120" yWindow="-120" windowWidth="21840" windowHeight="13140" firstSheet="1" activeTab="1" xr2:uid="{89182ABA-E487-43CB-A1C4-DCB88528FF89}"/>
  </bookViews>
  <sheets>
    <sheet name="Mode d'emploi" sheetId="5" state="hidden" r:id="rId1"/>
    <sheet name="Poule A" sheetId="1" r:id="rId2"/>
    <sheet name="Poule B" sheetId="2" state="hidden" r:id="rId3"/>
    <sheet name="Phase finale" sheetId="4" state="hidden" r:id="rId4"/>
  </sheets>
  <definedNames>
    <definedName name="_xlnm.Print_Area" localSheetId="3">'Phase finale'!$D$1:$X$76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4" l="1"/>
  <c r="K61" i="4"/>
  <c r="Q62" i="4"/>
  <c r="Q63" i="4"/>
  <c r="Q64" i="4"/>
  <c r="Q65" i="4"/>
  <c r="Q66" i="4"/>
  <c r="Q67" i="4"/>
  <c r="Q68" i="4"/>
  <c r="Q61" i="4"/>
  <c r="P62" i="4"/>
  <c r="P63" i="4"/>
  <c r="P64" i="4"/>
  <c r="P65" i="4"/>
  <c r="P66" i="4"/>
  <c r="P67" i="4"/>
  <c r="P68" i="4"/>
  <c r="M84" i="1"/>
  <c r="P61" i="4"/>
  <c r="L84" i="1"/>
  <c r="AD66" i="4"/>
  <c r="AD67" i="4"/>
  <c r="F64" i="4" s="1"/>
  <c r="AD68" i="4"/>
  <c r="K63" i="4" s="1"/>
  <c r="AD65" i="4"/>
  <c r="AD61" i="4"/>
  <c r="F61" i="4" s="1"/>
  <c r="AD62" i="4"/>
  <c r="F63" i="4" s="1"/>
  <c r="AD63" i="4"/>
  <c r="K64" i="4" s="1"/>
  <c r="AD60" i="4"/>
  <c r="K62" i="4" s="1"/>
  <c r="K53" i="4"/>
  <c r="K52" i="4"/>
  <c r="K51" i="4"/>
  <c r="T43" i="4"/>
  <c r="S43" i="4"/>
  <c r="R43" i="4"/>
  <c r="Q43" i="4"/>
  <c r="H43" i="4"/>
  <c r="P43" i="4" s="1"/>
  <c r="T42" i="4"/>
  <c r="T44" i="4" s="1"/>
  <c r="T48" i="4" s="1"/>
  <c r="V48" i="4" s="1"/>
  <c r="S42" i="4"/>
  <c r="S44" i="4" s="1"/>
  <c r="S48" i="4" s="1"/>
  <c r="R42" i="4"/>
  <c r="R44" i="4" s="1"/>
  <c r="R48" i="4" s="1"/>
  <c r="U48" i="4" s="1"/>
  <c r="Q42" i="4"/>
  <c r="Q44" i="4" s="1"/>
  <c r="Q48" i="4" s="1"/>
  <c r="K42" i="4"/>
  <c r="K48" i="4" s="1"/>
  <c r="W48" i="4" s="1"/>
  <c r="H42" i="4"/>
  <c r="P42" i="4" s="1"/>
  <c r="P44" i="4" s="1"/>
  <c r="P48" i="4" s="1"/>
  <c r="T39" i="4"/>
  <c r="S39" i="4"/>
  <c r="R39" i="4"/>
  <c r="Q39" i="4"/>
  <c r="H39" i="4"/>
  <c r="P39" i="4" s="1"/>
  <c r="T38" i="4"/>
  <c r="T40" i="4" s="1"/>
  <c r="T47" i="4" s="1"/>
  <c r="S38" i="4"/>
  <c r="S40" i="4" s="1"/>
  <c r="S47" i="4" s="1"/>
  <c r="R38" i="4"/>
  <c r="R40" i="4" s="1"/>
  <c r="R47" i="4" s="1"/>
  <c r="U47" i="4" s="1"/>
  <c r="Q38" i="4"/>
  <c r="Q40" i="4" s="1"/>
  <c r="Q47" i="4" s="1"/>
  <c r="K38" i="4"/>
  <c r="K47" i="4" s="1"/>
  <c r="W47" i="4" s="1"/>
  <c r="H38" i="4"/>
  <c r="P38" i="4" s="1"/>
  <c r="P40" i="4" s="1"/>
  <c r="P47" i="4" s="1"/>
  <c r="T35" i="4"/>
  <c r="S35" i="4"/>
  <c r="R35" i="4"/>
  <c r="Q35" i="4"/>
  <c r="H35" i="4"/>
  <c r="P35" i="4" s="1"/>
  <c r="T34" i="4"/>
  <c r="T36" i="4" s="1"/>
  <c r="T46" i="4" s="1"/>
  <c r="S34" i="4"/>
  <c r="S36" i="4" s="1"/>
  <c r="S46" i="4" s="1"/>
  <c r="R34" i="4"/>
  <c r="R36" i="4" s="1"/>
  <c r="R46" i="4" s="1"/>
  <c r="U46" i="4" s="1"/>
  <c r="Q34" i="4"/>
  <c r="Q36" i="4" s="1"/>
  <c r="Q46" i="4" s="1"/>
  <c r="K34" i="4"/>
  <c r="K46" i="4" s="1"/>
  <c r="W46" i="4" s="1"/>
  <c r="H34" i="4"/>
  <c r="P34" i="4" s="1"/>
  <c r="P36" i="4" s="1"/>
  <c r="P46" i="4" s="1"/>
  <c r="K32" i="4"/>
  <c r="F32" i="4"/>
  <c r="K31" i="4"/>
  <c r="F31" i="4"/>
  <c r="K30" i="4"/>
  <c r="F30" i="4"/>
  <c r="K27" i="4"/>
  <c r="K26" i="4"/>
  <c r="K25" i="4"/>
  <c r="T17" i="4"/>
  <c r="S17" i="4"/>
  <c r="R17" i="4"/>
  <c r="Q17" i="4"/>
  <c r="H17" i="4"/>
  <c r="P17" i="4" s="1"/>
  <c r="T16" i="4"/>
  <c r="T18" i="4" s="1"/>
  <c r="T22" i="4" s="1"/>
  <c r="V22" i="4" s="1"/>
  <c r="S16" i="4"/>
  <c r="S18" i="4" s="1"/>
  <c r="S22" i="4" s="1"/>
  <c r="R16" i="4"/>
  <c r="R18" i="4" s="1"/>
  <c r="R22" i="4" s="1"/>
  <c r="U22" i="4" s="1"/>
  <c r="Q16" i="4"/>
  <c r="Q18" i="4" s="1"/>
  <c r="Q22" i="4" s="1"/>
  <c r="K16" i="4"/>
  <c r="K22" i="4" s="1"/>
  <c r="W22" i="4" s="1"/>
  <c r="H16" i="4"/>
  <c r="P16" i="4" s="1"/>
  <c r="P18" i="4" s="1"/>
  <c r="P22" i="4" s="1"/>
  <c r="T13" i="4"/>
  <c r="S13" i="4"/>
  <c r="R13" i="4"/>
  <c r="Q13" i="4"/>
  <c r="H13" i="4"/>
  <c r="P13" i="4" s="1"/>
  <c r="T12" i="4"/>
  <c r="T14" i="4" s="1"/>
  <c r="T21" i="4" s="1"/>
  <c r="S12" i="4"/>
  <c r="S14" i="4" s="1"/>
  <c r="S21" i="4" s="1"/>
  <c r="R12" i="4"/>
  <c r="R14" i="4" s="1"/>
  <c r="R21" i="4" s="1"/>
  <c r="U21" i="4" s="1"/>
  <c r="Q12" i="4"/>
  <c r="Q14" i="4" s="1"/>
  <c r="Q21" i="4" s="1"/>
  <c r="K12" i="4"/>
  <c r="K21" i="4" s="1"/>
  <c r="W21" i="4" s="1"/>
  <c r="H12" i="4"/>
  <c r="P12" i="4" s="1"/>
  <c r="P14" i="4" s="1"/>
  <c r="P21" i="4" s="1"/>
  <c r="T9" i="4"/>
  <c r="S9" i="4"/>
  <c r="R9" i="4"/>
  <c r="Q9" i="4"/>
  <c r="H9" i="4"/>
  <c r="P9" i="4" s="1"/>
  <c r="T8" i="4"/>
  <c r="T10" i="4" s="1"/>
  <c r="T20" i="4" s="1"/>
  <c r="S8" i="4"/>
  <c r="S10" i="4" s="1"/>
  <c r="S20" i="4" s="1"/>
  <c r="R8" i="4"/>
  <c r="R10" i="4" s="1"/>
  <c r="R20" i="4" s="1"/>
  <c r="U20" i="4" s="1"/>
  <c r="Q8" i="4"/>
  <c r="Q10" i="4" s="1"/>
  <c r="Q20" i="4" s="1"/>
  <c r="K8" i="4"/>
  <c r="K20" i="4" s="1"/>
  <c r="W20" i="4" s="1"/>
  <c r="H8" i="4"/>
  <c r="P8" i="4" s="1"/>
  <c r="P10" i="4" s="1"/>
  <c r="P20" i="4" s="1"/>
  <c r="K6" i="4"/>
  <c r="F6" i="4"/>
  <c r="K5" i="4"/>
  <c r="F5" i="4"/>
  <c r="K4" i="4"/>
  <c r="F4" i="4"/>
  <c r="M205" i="2"/>
  <c r="P205" i="2" s="1"/>
  <c r="L205" i="2"/>
  <c r="J205" i="2"/>
  <c r="M204" i="2"/>
  <c r="P204" i="2" s="1"/>
  <c r="L204" i="2"/>
  <c r="J204" i="2"/>
  <c r="M203" i="2"/>
  <c r="P203" i="2" s="1"/>
  <c r="L203" i="2"/>
  <c r="J203" i="2"/>
  <c r="M202" i="2"/>
  <c r="P202" i="2" s="1"/>
  <c r="L202" i="2"/>
  <c r="J202" i="2"/>
  <c r="M201" i="2"/>
  <c r="P201" i="2" s="1"/>
  <c r="L201" i="2"/>
  <c r="J201" i="2"/>
  <c r="M200" i="2"/>
  <c r="P200" i="2" s="1"/>
  <c r="L200" i="2"/>
  <c r="J200" i="2"/>
  <c r="M199" i="2"/>
  <c r="P199" i="2" s="1"/>
  <c r="L199" i="2"/>
  <c r="J199" i="2"/>
  <c r="M198" i="2"/>
  <c r="P198" i="2" s="1"/>
  <c r="L198" i="2"/>
  <c r="J198" i="2"/>
  <c r="M197" i="2"/>
  <c r="P197" i="2" s="1"/>
  <c r="L197" i="2"/>
  <c r="J197" i="2"/>
  <c r="M196" i="2"/>
  <c r="P196" i="2" s="1"/>
  <c r="L196" i="2"/>
  <c r="J196" i="2"/>
  <c r="M195" i="2"/>
  <c r="P195" i="2" s="1"/>
  <c r="L195" i="2"/>
  <c r="J195" i="2"/>
  <c r="M194" i="2"/>
  <c r="P194" i="2" s="1"/>
  <c r="L194" i="2"/>
  <c r="J194" i="2"/>
  <c r="M193" i="2"/>
  <c r="P193" i="2" s="1"/>
  <c r="L193" i="2"/>
  <c r="J193" i="2"/>
  <c r="M192" i="2"/>
  <c r="P192" i="2" s="1"/>
  <c r="L192" i="2"/>
  <c r="J192" i="2"/>
  <c r="M191" i="2"/>
  <c r="P191" i="2" s="1"/>
  <c r="L191" i="2"/>
  <c r="J191" i="2"/>
  <c r="M190" i="2"/>
  <c r="P190" i="2" s="1"/>
  <c r="L190" i="2"/>
  <c r="J190" i="2"/>
  <c r="M189" i="2"/>
  <c r="P189" i="2" s="1"/>
  <c r="L189" i="2"/>
  <c r="J189" i="2"/>
  <c r="M188" i="2"/>
  <c r="P188" i="2" s="1"/>
  <c r="L188" i="2"/>
  <c r="J188" i="2"/>
  <c r="M187" i="2"/>
  <c r="P187" i="2" s="1"/>
  <c r="L187" i="2"/>
  <c r="J187" i="2"/>
  <c r="M186" i="2"/>
  <c r="P186" i="2" s="1"/>
  <c r="L186" i="2"/>
  <c r="J186" i="2"/>
  <c r="M185" i="2"/>
  <c r="P185" i="2" s="1"/>
  <c r="L185" i="2"/>
  <c r="J185" i="2"/>
  <c r="M184" i="2"/>
  <c r="P184" i="2" s="1"/>
  <c r="L184" i="2"/>
  <c r="J184" i="2"/>
  <c r="M183" i="2"/>
  <c r="P183" i="2" s="1"/>
  <c r="L183" i="2"/>
  <c r="J183" i="2"/>
  <c r="M182" i="2"/>
  <c r="P182" i="2" s="1"/>
  <c r="L182" i="2"/>
  <c r="J182" i="2"/>
  <c r="M181" i="2"/>
  <c r="P181" i="2" s="1"/>
  <c r="L181" i="2"/>
  <c r="J181" i="2"/>
  <c r="M180" i="2"/>
  <c r="P180" i="2" s="1"/>
  <c r="L180" i="2"/>
  <c r="J180" i="2"/>
  <c r="M179" i="2"/>
  <c r="P179" i="2" s="1"/>
  <c r="L179" i="2"/>
  <c r="J179" i="2"/>
  <c r="M178" i="2"/>
  <c r="P178" i="2" s="1"/>
  <c r="L178" i="2"/>
  <c r="J178" i="2"/>
  <c r="M177" i="2"/>
  <c r="P177" i="2" s="1"/>
  <c r="L177" i="2"/>
  <c r="J177" i="2"/>
  <c r="M176" i="2"/>
  <c r="P176" i="2" s="1"/>
  <c r="L176" i="2"/>
  <c r="J176" i="2"/>
  <c r="M175" i="2"/>
  <c r="P175" i="2" s="1"/>
  <c r="L175" i="2"/>
  <c r="J175" i="2"/>
  <c r="M174" i="2"/>
  <c r="P174" i="2" s="1"/>
  <c r="L174" i="2"/>
  <c r="J174" i="2"/>
  <c r="M173" i="2"/>
  <c r="P173" i="2" s="1"/>
  <c r="L173" i="2"/>
  <c r="J173" i="2"/>
  <c r="M172" i="2"/>
  <c r="P172" i="2" s="1"/>
  <c r="L172" i="2"/>
  <c r="J172" i="2"/>
  <c r="M171" i="2"/>
  <c r="P171" i="2" s="1"/>
  <c r="L171" i="2"/>
  <c r="J171" i="2"/>
  <c r="M170" i="2"/>
  <c r="P170" i="2" s="1"/>
  <c r="L170" i="2"/>
  <c r="J170" i="2"/>
  <c r="M169" i="2"/>
  <c r="P169" i="2" s="1"/>
  <c r="L169" i="2"/>
  <c r="J169" i="2"/>
  <c r="M168" i="2"/>
  <c r="P168" i="2" s="1"/>
  <c r="L168" i="2"/>
  <c r="J168" i="2"/>
  <c r="M167" i="2"/>
  <c r="P167" i="2" s="1"/>
  <c r="L167" i="2"/>
  <c r="J167" i="2"/>
  <c r="M166" i="2"/>
  <c r="P166" i="2" s="1"/>
  <c r="L166" i="2"/>
  <c r="J166" i="2"/>
  <c r="M165" i="2"/>
  <c r="P165" i="2" s="1"/>
  <c r="L165" i="2"/>
  <c r="J165" i="2"/>
  <c r="M164" i="2"/>
  <c r="P164" i="2" s="1"/>
  <c r="L164" i="2"/>
  <c r="J164" i="2"/>
  <c r="M163" i="2"/>
  <c r="P163" i="2" s="1"/>
  <c r="L163" i="2"/>
  <c r="J163" i="2"/>
  <c r="M162" i="2"/>
  <c r="P162" i="2" s="1"/>
  <c r="L162" i="2"/>
  <c r="J162" i="2"/>
  <c r="M161" i="2"/>
  <c r="P161" i="2" s="1"/>
  <c r="L161" i="2"/>
  <c r="J161" i="2"/>
  <c r="M160" i="2"/>
  <c r="P160" i="2" s="1"/>
  <c r="L160" i="2"/>
  <c r="J160" i="2"/>
  <c r="M159" i="2"/>
  <c r="P159" i="2" s="1"/>
  <c r="L159" i="2"/>
  <c r="J159" i="2"/>
  <c r="AA158" i="2"/>
  <c r="Y158" i="2"/>
  <c r="X158" i="2"/>
  <c r="Z158" i="2" s="1"/>
  <c r="V158" i="2"/>
  <c r="U158" i="2"/>
  <c r="W158" i="2" s="1"/>
  <c r="M158" i="2"/>
  <c r="P158" i="2" s="1"/>
  <c r="L158" i="2"/>
  <c r="J158" i="2"/>
  <c r="AA157" i="2"/>
  <c r="Y157" i="2"/>
  <c r="X157" i="2"/>
  <c r="Z157" i="2" s="1"/>
  <c r="V157" i="2"/>
  <c r="U157" i="2"/>
  <c r="W157" i="2" s="1"/>
  <c r="M157" i="2"/>
  <c r="P157" i="2" s="1"/>
  <c r="L157" i="2"/>
  <c r="J157" i="2"/>
  <c r="AA156" i="2"/>
  <c r="Y156" i="2"/>
  <c r="X156" i="2"/>
  <c r="Z156" i="2" s="1"/>
  <c r="V156" i="2"/>
  <c r="U156" i="2"/>
  <c r="W156" i="2" s="1"/>
  <c r="M156" i="2"/>
  <c r="P156" i="2" s="1"/>
  <c r="L156" i="2"/>
  <c r="J156" i="2"/>
  <c r="AA155" i="2"/>
  <c r="Y155" i="2"/>
  <c r="X155" i="2"/>
  <c r="Z155" i="2" s="1"/>
  <c r="V155" i="2"/>
  <c r="U155" i="2"/>
  <c r="W155" i="2" s="1"/>
  <c r="M155" i="2"/>
  <c r="P155" i="2" s="1"/>
  <c r="L155" i="2"/>
  <c r="J155" i="2"/>
  <c r="AA154" i="2"/>
  <c r="Y154" i="2"/>
  <c r="X154" i="2"/>
  <c r="Z154" i="2" s="1"/>
  <c r="V154" i="2"/>
  <c r="U154" i="2"/>
  <c r="W154" i="2" s="1"/>
  <c r="M154" i="2"/>
  <c r="P154" i="2" s="1"/>
  <c r="L154" i="2"/>
  <c r="J154" i="2"/>
  <c r="AA153" i="2"/>
  <c r="Y153" i="2"/>
  <c r="X153" i="2"/>
  <c r="Z153" i="2" s="1"/>
  <c r="V153" i="2"/>
  <c r="U153" i="2"/>
  <c r="W153" i="2" s="1"/>
  <c r="M153" i="2"/>
  <c r="P153" i="2" s="1"/>
  <c r="L153" i="2"/>
  <c r="J153" i="2"/>
  <c r="AA152" i="2"/>
  <c r="Y152" i="2"/>
  <c r="X152" i="2"/>
  <c r="Z152" i="2" s="1"/>
  <c r="V152" i="2"/>
  <c r="U152" i="2"/>
  <c r="W152" i="2" s="1"/>
  <c r="M152" i="2"/>
  <c r="P152" i="2" s="1"/>
  <c r="L152" i="2"/>
  <c r="J152" i="2"/>
  <c r="AA151" i="2"/>
  <c r="Y151" i="2"/>
  <c r="X151" i="2"/>
  <c r="Z151" i="2" s="1"/>
  <c r="V151" i="2"/>
  <c r="U151" i="2"/>
  <c r="W151" i="2" s="1"/>
  <c r="M151" i="2"/>
  <c r="P151" i="2" s="1"/>
  <c r="L151" i="2"/>
  <c r="J151" i="2"/>
  <c r="AA150" i="2"/>
  <c r="Y150" i="2"/>
  <c r="X150" i="2"/>
  <c r="Z150" i="2" s="1"/>
  <c r="V150" i="2"/>
  <c r="U150" i="2"/>
  <c r="W150" i="2" s="1"/>
  <c r="M150" i="2"/>
  <c r="P150" i="2" s="1"/>
  <c r="L150" i="2"/>
  <c r="J150" i="2"/>
  <c r="AA149" i="2"/>
  <c r="Y149" i="2"/>
  <c r="X149" i="2"/>
  <c r="Z149" i="2" s="1"/>
  <c r="V149" i="2"/>
  <c r="U149" i="2"/>
  <c r="W149" i="2" s="1"/>
  <c r="M149" i="2"/>
  <c r="P149" i="2" s="1"/>
  <c r="L149" i="2"/>
  <c r="J149" i="2"/>
  <c r="AA148" i="2"/>
  <c r="Y148" i="2"/>
  <c r="X148" i="2"/>
  <c r="Z148" i="2" s="1"/>
  <c r="V148" i="2"/>
  <c r="U148" i="2"/>
  <c r="W148" i="2" s="1"/>
  <c r="M148" i="2"/>
  <c r="P148" i="2" s="1"/>
  <c r="L148" i="2"/>
  <c r="J148" i="2"/>
  <c r="AA147" i="2"/>
  <c r="Y147" i="2"/>
  <c r="X147" i="2"/>
  <c r="Z147" i="2" s="1"/>
  <c r="V147" i="2"/>
  <c r="U147" i="2"/>
  <c r="W147" i="2" s="1"/>
  <c r="M147" i="2"/>
  <c r="P147" i="2" s="1"/>
  <c r="L147" i="2"/>
  <c r="J147" i="2"/>
  <c r="M89" i="2"/>
  <c r="L89" i="2"/>
  <c r="J89" i="2"/>
  <c r="AA88" i="2"/>
  <c r="Y88" i="2"/>
  <c r="X88" i="2"/>
  <c r="Z88" i="2" s="1"/>
  <c r="V88" i="2"/>
  <c r="U88" i="2"/>
  <c r="W88" i="2" s="1"/>
  <c r="M88" i="2"/>
  <c r="L88" i="2"/>
  <c r="J88" i="2"/>
  <c r="AA87" i="2"/>
  <c r="Y87" i="2"/>
  <c r="X87" i="2"/>
  <c r="Z87" i="2" s="1"/>
  <c r="V87" i="2"/>
  <c r="U87" i="2"/>
  <c r="W87" i="2" s="1"/>
  <c r="M87" i="2"/>
  <c r="L87" i="2"/>
  <c r="J87" i="2"/>
  <c r="V86" i="2"/>
  <c r="U86" i="2"/>
  <c r="W86" i="2" s="1"/>
  <c r="M86" i="2"/>
  <c r="L86" i="2"/>
  <c r="J86" i="2"/>
  <c r="V85" i="2"/>
  <c r="U85" i="2"/>
  <c r="W85" i="2" s="1"/>
  <c r="M85" i="2"/>
  <c r="L85" i="2"/>
  <c r="J85" i="2"/>
  <c r="M84" i="2"/>
  <c r="L84" i="2"/>
  <c r="J84" i="2"/>
  <c r="AA85" i="2" s="1"/>
  <c r="M68" i="2"/>
  <c r="P68" i="2" s="1"/>
  <c r="L68" i="2"/>
  <c r="J68" i="2"/>
  <c r="M67" i="2"/>
  <c r="P67" i="2" s="1"/>
  <c r="L67" i="2"/>
  <c r="J67" i="2"/>
  <c r="M66" i="2"/>
  <c r="P66" i="2" s="1"/>
  <c r="L66" i="2"/>
  <c r="J66" i="2"/>
  <c r="M65" i="2"/>
  <c r="P65" i="2" s="1"/>
  <c r="L65" i="2"/>
  <c r="J65" i="2"/>
  <c r="M64" i="2"/>
  <c r="P64" i="2" s="1"/>
  <c r="L64" i="2"/>
  <c r="J64" i="2"/>
  <c r="M63" i="2"/>
  <c r="P63" i="2" s="1"/>
  <c r="L63" i="2"/>
  <c r="J63" i="2"/>
  <c r="M62" i="2"/>
  <c r="P62" i="2" s="1"/>
  <c r="L62" i="2"/>
  <c r="J62" i="2"/>
  <c r="M61" i="2"/>
  <c r="P61" i="2" s="1"/>
  <c r="L61" i="2"/>
  <c r="J61" i="2"/>
  <c r="M60" i="2"/>
  <c r="P60" i="2" s="1"/>
  <c r="L60" i="2"/>
  <c r="J60" i="2"/>
  <c r="M59" i="2"/>
  <c r="P59" i="2" s="1"/>
  <c r="L59" i="2"/>
  <c r="J59" i="2"/>
  <c r="M58" i="2"/>
  <c r="P58" i="2" s="1"/>
  <c r="L58" i="2"/>
  <c r="J58" i="2"/>
  <c r="M57" i="2"/>
  <c r="P57" i="2" s="1"/>
  <c r="L57" i="2"/>
  <c r="J57" i="2"/>
  <c r="M56" i="2"/>
  <c r="P56" i="2" s="1"/>
  <c r="L56" i="2"/>
  <c r="J56" i="2"/>
  <c r="M55" i="2"/>
  <c r="P55" i="2" s="1"/>
  <c r="L55" i="2"/>
  <c r="J55" i="2"/>
  <c r="M54" i="2"/>
  <c r="P54" i="2" s="1"/>
  <c r="L54" i="2"/>
  <c r="J54" i="2"/>
  <c r="M53" i="2"/>
  <c r="P53" i="2" s="1"/>
  <c r="L53" i="2"/>
  <c r="J53" i="2"/>
  <c r="M52" i="2"/>
  <c r="P52" i="2" s="1"/>
  <c r="L52" i="2"/>
  <c r="J52" i="2"/>
  <c r="M51" i="2"/>
  <c r="P51" i="2" s="1"/>
  <c r="L51" i="2"/>
  <c r="J51" i="2"/>
  <c r="M50" i="2"/>
  <c r="P50" i="2" s="1"/>
  <c r="L50" i="2"/>
  <c r="J50" i="2"/>
  <c r="M49" i="2"/>
  <c r="P49" i="2" s="1"/>
  <c r="L49" i="2"/>
  <c r="J49" i="2"/>
  <c r="M48" i="2"/>
  <c r="P48" i="2" s="1"/>
  <c r="L48" i="2"/>
  <c r="J48" i="2"/>
  <c r="M47" i="2"/>
  <c r="P47" i="2" s="1"/>
  <c r="L47" i="2"/>
  <c r="J47" i="2"/>
  <c r="M46" i="2"/>
  <c r="P46" i="2" s="1"/>
  <c r="L46" i="2"/>
  <c r="J46" i="2"/>
  <c r="M45" i="2"/>
  <c r="P45" i="2" s="1"/>
  <c r="L45" i="2"/>
  <c r="J45" i="2"/>
  <c r="M44" i="2"/>
  <c r="P44" i="2" s="1"/>
  <c r="L44" i="2"/>
  <c r="J44" i="2"/>
  <c r="M43" i="2"/>
  <c r="P43" i="2" s="1"/>
  <c r="L43" i="2"/>
  <c r="J43" i="2"/>
  <c r="M42" i="2"/>
  <c r="P42" i="2" s="1"/>
  <c r="L42" i="2"/>
  <c r="J42" i="2"/>
  <c r="M41" i="2"/>
  <c r="P41" i="2" s="1"/>
  <c r="L41" i="2"/>
  <c r="J41" i="2"/>
  <c r="M40" i="2"/>
  <c r="P40" i="2" s="1"/>
  <c r="L40" i="2"/>
  <c r="J40" i="2"/>
  <c r="M39" i="2"/>
  <c r="P39" i="2" s="1"/>
  <c r="L39" i="2"/>
  <c r="J39" i="2"/>
  <c r="M38" i="2"/>
  <c r="P38" i="2" s="1"/>
  <c r="L38" i="2"/>
  <c r="J38" i="2"/>
  <c r="M37" i="2"/>
  <c r="P37" i="2" s="1"/>
  <c r="L37" i="2"/>
  <c r="J37" i="2"/>
  <c r="M36" i="2"/>
  <c r="P36" i="2" s="1"/>
  <c r="L36" i="2"/>
  <c r="J36" i="2"/>
  <c r="M35" i="2"/>
  <c r="P35" i="2" s="1"/>
  <c r="L35" i="2"/>
  <c r="J35" i="2"/>
  <c r="M34" i="2"/>
  <c r="P34" i="2" s="1"/>
  <c r="L34" i="2"/>
  <c r="J34" i="2"/>
  <c r="M33" i="2"/>
  <c r="P33" i="2" s="1"/>
  <c r="L33" i="2"/>
  <c r="J33" i="2"/>
  <c r="M32" i="2"/>
  <c r="P32" i="2" s="1"/>
  <c r="L32" i="2"/>
  <c r="J32" i="2"/>
  <c r="M31" i="2"/>
  <c r="P31" i="2" s="1"/>
  <c r="L31" i="2"/>
  <c r="J31" i="2"/>
  <c r="M30" i="2"/>
  <c r="P30" i="2" s="1"/>
  <c r="L30" i="2"/>
  <c r="J30" i="2"/>
  <c r="M29" i="2"/>
  <c r="P29" i="2" s="1"/>
  <c r="L29" i="2"/>
  <c r="J29" i="2"/>
  <c r="M28" i="2"/>
  <c r="P28" i="2" s="1"/>
  <c r="L28" i="2"/>
  <c r="J28" i="2"/>
  <c r="M27" i="2"/>
  <c r="P27" i="2" s="1"/>
  <c r="L27" i="2"/>
  <c r="J27" i="2"/>
  <c r="M26" i="2"/>
  <c r="P26" i="2" s="1"/>
  <c r="L26" i="2"/>
  <c r="J26" i="2"/>
  <c r="M25" i="2"/>
  <c r="P25" i="2" s="1"/>
  <c r="L25" i="2"/>
  <c r="J25" i="2"/>
  <c r="M24" i="2"/>
  <c r="P24" i="2" s="1"/>
  <c r="L24" i="2"/>
  <c r="J24" i="2"/>
  <c r="M23" i="2"/>
  <c r="P23" i="2" s="1"/>
  <c r="L23" i="2"/>
  <c r="J23" i="2"/>
  <c r="M22" i="2"/>
  <c r="P22" i="2" s="1"/>
  <c r="L22" i="2"/>
  <c r="J22" i="2"/>
  <c r="AA21" i="2"/>
  <c r="Y21" i="2"/>
  <c r="X21" i="2"/>
  <c r="Z21" i="2" s="1"/>
  <c r="V21" i="2"/>
  <c r="U21" i="2"/>
  <c r="W21" i="2" s="1"/>
  <c r="M21" i="2"/>
  <c r="P21" i="2" s="1"/>
  <c r="L21" i="2"/>
  <c r="J21" i="2"/>
  <c r="AA20" i="2"/>
  <c r="Y20" i="2"/>
  <c r="X20" i="2"/>
  <c r="Z20" i="2" s="1"/>
  <c r="V20" i="2"/>
  <c r="U20" i="2"/>
  <c r="W20" i="2" s="1"/>
  <c r="M20" i="2"/>
  <c r="P20" i="2" s="1"/>
  <c r="L20" i="2"/>
  <c r="J20" i="2"/>
  <c r="AA19" i="2"/>
  <c r="Y19" i="2"/>
  <c r="X19" i="2"/>
  <c r="Z19" i="2" s="1"/>
  <c r="V19" i="2"/>
  <c r="U19" i="2"/>
  <c r="W19" i="2" s="1"/>
  <c r="M19" i="2"/>
  <c r="P19" i="2" s="1"/>
  <c r="L19" i="2"/>
  <c r="J19" i="2"/>
  <c r="AA18" i="2"/>
  <c r="Y18" i="2"/>
  <c r="X18" i="2"/>
  <c r="Z18" i="2" s="1"/>
  <c r="V18" i="2"/>
  <c r="U18" i="2"/>
  <c r="W18" i="2" s="1"/>
  <c r="M18" i="2"/>
  <c r="P18" i="2" s="1"/>
  <c r="L18" i="2"/>
  <c r="J18" i="2"/>
  <c r="AA17" i="2"/>
  <c r="Y17" i="2"/>
  <c r="X17" i="2"/>
  <c r="Z17" i="2" s="1"/>
  <c r="V17" i="2"/>
  <c r="U17" i="2"/>
  <c r="W17" i="2" s="1"/>
  <c r="M17" i="2"/>
  <c r="P17" i="2" s="1"/>
  <c r="L17" i="2"/>
  <c r="J17" i="2"/>
  <c r="AA16" i="2"/>
  <c r="Y16" i="2"/>
  <c r="X16" i="2"/>
  <c r="Z16" i="2" s="1"/>
  <c r="V16" i="2"/>
  <c r="U16" i="2"/>
  <c r="W16" i="2" s="1"/>
  <c r="M16" i="2"/>
  <c r="P16" i="2" s="1"/>
  <c r="L16" i="2"/>
  <c r="J16" i="2"/>
  <c r="AA15" i="2"/>
  <c r="Y15" i="2"/>
  <c r="X15" i="2"/>
  <c r="Z15" i="2" s="1"/>
  <c r="V15" i="2"/>
  <c r="U15" i="2"/>
  <c r="W15" i="2" s="1"/>
  <c r="M15" i="2"/>
  <c r="P15" i="2" s="1"/>
  <c r="L15" i="2"/>
  <c r="J15" i="2"/>
  <c r="AA14" i="2"/>
  <c r="Y14" i="2"/>
  <c r="X14" i="2"/>
  <c r="Z14" i="2" s="1"/>
  <c r="V14" i="2"/>
  <c r="U14" i="2"/>
  <c r="W14" i="2" s="1"/>
  <c r="M14" i="2"/>
  <c r="P14" i="2" s="1"/>
  <c r="L14" i="2"/>
  <c r="J14" i="2"/>
  <c r="AA13" i="2"/>
  <c r="Y13" i="2"/>
  <c r="X13" i="2"/>
  <c r="Z13" i="2" s="1"/>
  <c r="V13" i="2"/>
  <c r="U13" i="2"/>
  <c r="W13" i="2" s="1"/>
  <c r="M13" i="2"/>
  <c r="P13" i="2" s="1"/>
  <c r="L13" i="2"/>
  <c r="J13" i="2"/>
  <c r="AA12" i="2"/>
  <c r="Y12" i="2"/>
  <c r="X12" i="2"/>
  <c r="Z12" i="2" s="1"/>
  <c r="V12" i="2"/>
  <c r="U12" i="2"/>
  <c r="W12" i="2" s="1"/>
  <c r="M12" i="2"/>
  <c r="P12" i="2" s="1"/>
  <c r="L12" i="2"/>
  <c r="J12" i="2"/>
  <c r="V11" i="2"/>
  <c r="U11" i="2"/>
  <c r="W11" i="2" s="1"/>
  <c r="M11" i="2"/>
  <c r="P11" i="2" s="1"/>
  <c r="L11" i="2"/>
  <c r="J11" i="2"/>
  <c r="V10" i="2"/>
  <c r="U10" i="2"/>
  <c r="W10" i="2" s="1"/>
  <c r="M10" i="2"/>
  <c r="P10" i="2" s="1"/>
  <c r="L10" i="2"/>
  <c r="J10" i="2"/>
  <c r="V9" i="2"/>
  <c r="U9" i="2"/>
  <c r="W9" i="2" s="1"/>
  <c r="M9" i="2"/>
  <c r="P9" i="2" s="1"/>
  <c r="L9" i="2"/>
  <c r="J9" i="2"/>
  <c r="V8" i="2"/>
  <c r="U8" i="2"/>
  <c r="W8" i="2" s="1"/>
  <c r="M8" i="2"/>
  <c r="L8" i="2"/>
  <c r="J8" i="2"/>
  <c r="AA9" i="2" s="1"/>
  <c r="M7" i="2"/>
  <c r="L7" i="2"/>
  <c r="J7" i="2"/>
  <c r="AA11" i="2" s="1"/>
  <c r="M205" i="1"/>
  <c r="P205" i="1" s="1"/>
  <c r="L205" i="1"/>
  <c r="J205" i="1"/>
  <c r="M204" i="1"/>
  <c r="P204" i="1" s="1"/>
  <c r="L204" i="1"/>
  <c r="J204" i="1"/>
  <c r="M203" i="1"/>
  <c r="P203" i="1" s="1"/>
  <c r="L203" i="1"/>
  <c r="J203" i="1"/>
  <c r="M202" i="1"/>
  <c r="P202" i="1" s="1"/>
  <c r="L202" i="1"/>
  <c r="J202" i="1"/>
  <c r="M201" i="1"/>
  <c r="P201" i="1" s="1"/>
  <c r="L201" i="1"/>
  <c r="J201" i="1"/>
  <c r="M200" i="1"/>
  <c r="P200" i="1" s="1"/>
  <c r="L200" i="1"/>
  <c r="J200" i="1"/>
  <c r="M199" i="1"/>
  <c r="P199" i="1" s="1"/>
  <c r="L199" i="1"/>
  <c r="J199" i="1"/>
  <c r="M198" i="1"/>
  <c r="P198" i="1" s="1"/>
  <c r="L198" i="1"/>
  <c r="J198" i="1"/>
  <c r="M197" i="1"/>
  <c r="P197" i="1" s="1"/>
  <c r="L197" i="1"/>
  <c r="J197" i="1"/>
  <c r="M196" i="1"/>
  <c r="P196" i="1" s="1"/>
  <c r="L196" i="1"/>
  <c r="J196" i="1"/>
  <c r="M195" i="1"/>
  <c r="P195" i="1" s="1"/>
  <c r="L195" i="1"/>
  <c r="J195" i="1"/>
  <c r="M194" i="1"/>
  <c r="P194" i="1" s="1"/>
  <c r="L194" i="1"/>
  <c r="J194" i="1"/>
  <c r="M193" i="1"/>
  <c r="P193" i="1" s="1"/>
  <c r="L193" i="1"/>
  <c r="J193" i="1"/>
  <c r="M192" i="1"/>
  <c r="P192" i="1" s="1"/>
  <c r="L192" i="1"/>
  <c r="J192" i="1"/>
  <c r="M191" i="1"/>
  <c r="P191" i="1" s="1"/>
  <c r="L191" i="1"/>
  <c r="J191" i="1"/>
  <c r="M190" i="1"/>
  <c r="P190" i="1" s="1"/>
  <c r="L190" i="1"/>
  <c r="J190" i="1"/>
  <c r="M189" i="1"/>
  <c r="P189" i="1" s="1"/>
  <c r="L189" i="1"/>
  <c r="J189" i="1"/>
  <c r="M188" i="1"/>
  <c r="P188" i="1" s="1"/>
  <c r="L188" i="1"/>
  <c r="J188" i="1"/>
  <c r="M187" i="1"/>
  <c r="P187" i="1" s="1"/>
  <c r="L187" i="1"/>
  <c r="J187" i="1"/>
  <c r="M186" i="1"/>
  <c r="P186" i="1" s="1"/>
  <c r="L186" i="1"/>
  <c r="J186" i="1"/>
  <c r="M185" i="1"/>
  <c r="P185" i="1" s="1"/>
  <c r="L185" i="1"/>
  <c r="J185" i="1"/>
  <c r="M184" i="1"/>
  <c r="P184" i="1" s="1"/>
  <c r="L184" i="1"/>
  <c r="J184" i="1"/>
  <c r="M183" i="1"/>
  <c r="P183" i="1" s="1"/>
  <c r="L183" i="1"/>
  <c r="J183" i="1"/>
  <c r="M182" i="1"/>
  <c r="P182" i="1" s="1"/>
  <c r="L182" i="1"/>
  <c r="J182" i="1"/>
  <c r="M181" i="1"/>
  <c r="P181" i="1" s="1"/>
  <c r="L181" i="1"/>
  <c r="J181" i="1"/>
  <c r="M180" i="1"/>
  <c r="P180" i="1" s="1"/>
  <c r="L180" i="1"/>
  <c r="J180" i="1"/>
  <c r="M179" i="1"/>
  <c r="P179" i="1" s="1"/>
  <c r="L179" i="1"/>
  <c r="J179" i="1"/>
  <c r="M178" i="1"/>
  <c r="P178" i="1" s="1"/>
  <c r="L178" i="1"/>
  <c r="J178" i="1"/>
  <c r="M177" i="1"/>
  <c r="P177" i="1" s="1"/>
  <c r="L177" i="1"/>
  <c r="J177" i="1"/>
  <c r="M176" i="1"/>
  <c r="P176" i="1" s="1"/>
  <c r="L176" i="1"/>
  <c r="J176" i="1"/>
  <c r="M175" i="1"/>
  <c r="P175" i="1" s="1"/>
  <c r="L175" i="1"/>
  <c r="J175" i="1"/>
  <c r="M174" i="1"/>
  <c r="P174" i="1" s="1"/>
  <c r="L174" i="1"/>
  <c r="J174" i="1"/>
  <c r="M173" i="1"/>
  <c r="P173" i="1" s="1"/>
  <c r="L173" i="1"/>
  <c r="J173" i="1"/>
  <c r="M172" i="1"/>
  <c r="P172" i="1" s="1"/>
  <c r="L172" i="1"/>
  <c r="J172" i="1"/>
  <c r="M171" i="1"/>
  <c r="P171" i="1" s="1"/>
  <c r="L171" i="1"/>
  <c r="J171" i="1"/>
  <c r="M170" i="1"/>
  <c r="P170" i="1" s="1"/>
  <c r="L170" i="1"/>
  <c r="J170" i="1"/>
  <c r="M169" i="1"/>
  <c r="P169" i="1" s="1"/>
  <c r="L169" i="1"/>
  <c r="J169" i="1"/>
  <c r="M168" i="1"/>
  <c r="P168" i="1" s="1"/>
  <c r="L168" i="1"/>
  <c r="J168" i="1"/>
  <c r="M167" i="1"/>
  <c r="P167" i="1" s="1"/>
  <c r="L167" i="1"/>
  <c r="J167" i="1"/>
  <c r="M166" i="1"/>
  <c r="P166" i="1" s="1"/>
  <c r="L166" i="1"/>
  <c r="J166" i="1"/>
  <c r="M165" i="1"/>
  <c r="P165" i="1" s="1"/>
  <c r="L165" i="1"/>
  <c r="J165" i="1"/>
  <c r="M164" i="1"/>
  <c r="P164" i="1" s="1"/>
  <c r="L164" i="1"/>
  <c r="J164" i="1"/>
  <c r="M163" i="1"/>
  <c r="P163" i="1" s="1"/>
  <c r="L163" i="1"/>
  <c r="J163" i="1"/>
  <c r="M162" i="1"/>
  <c r="P162" i="1" s="1"/>
  <c r="L162" i="1"/>
  <c r="J162" i="1"/>
  <c r="M161" i="1"/>
  <c r="P161" i="1" s="1"/>
  <c r="L161" i="1"/>
  <c r="J161" i="1"/>
  <c r="M160" i="1"/>
  <c r="P160" i="1" s="1"/>
  <c r="L160" i="1"/>
  <c r="J160" i="1"/>
  <c r="M159" i="1"/>
  <c r="P159" i="1" s="1"/>
  <c r="L159" i="1"/>
  <c r="J159" i="1"/>
  <c r="AB158" i="1"/>
  <c r="Z158" i="1"/>
  <c r="Y158" i="1"/>
  <c r="AA158" i="1" s="1"/>
  <c r="W158" i="1"/>
  <c r="V158" i="1"/>
  <c r="X158" i="1" s="1"/>
  <c r="M158" i="1"/>
  <c r="P158" i="1" s="1"/>
  <c r="L158" i="1"/>
  <c r="J158" i="1"/>
  <c r="AB157" i="1"/>
  <c r="Z157" i="1"/>
  <c r="Y157" i="1"/>
  <c r="AA157" i="1" s="1"/>
  <c r="W157" i="1"/>
  <c r="V157" i="1"/>
  <c r="X157" i="1" s="1"/>
  <c r="M157" i="1"/>
  <c r="P157" i="1" s="1"/>
  <c r="L157" i="1"/>
  <c r="J157" i="1"/>
  <c r="AB156" i="1"/>
  <c r="Z156" i="1"/>
  <c r="Y156" i="1"/>
  <c r="AA156" i="1" s="1"/>
  <c r="W156" i="1"/>
  <c r="V156" i="1"/>
  <c r="X156" i="1" s="1"/>
  <c r="M156" i="1"/>
  <c r="P156" i="1" s="1"/>
  <c r="L156" i="1"/>
  <c r="J156" i="1"/>
  <c r="AB155" i="1"/>
  <c r="Z155" i="1"/>
  <c r="Y155" i="1"/>
  <c r="AA155" i="1" s="1"/>
  <c r="W155" i="1"/>
  <c r="V155" i="1"/>
  <c r="X155" i="1" s="1"/>
  <c r="M155" i="1"/>
  <c r="P155" i="1" s="1"/>
  <c r="L155" i="1"/>
  <c r="J155" i="1"/>
  <c r="AB154" i="1"/>
  <c r="Z154" i="1"/>
  <c r="Y154" i="1"/>
  <c r="AA154" i="1" s="1"/>
  <c r="W154" i="1"/>
  <c r="V154" i="1"/>
  <c r="X154" i="1" s="1"/>
  <c r="M154" i="1"/>
  <c r="P154" i="1" s="1"/>
  <c r="L154" i="1"/>
  <c r="J154" i="1"/>
  <c r="AB153" i="1"/>
  <c r="Z153" i="1"/>
  <c r="Y153" i="1"/>
  <c r="AA153" i="1" s="1"/>
  <c r="W153" i="1"/>
  <c r="V153" i="1"/>
  <c r="X153" i="1" s="1"/>
  <c r="M153" i="1"/>
  <c r="P153" i="1" s="1"/>
  <c r="L153" i="1"/>
  <c r="J153" i="1"/>
  <c r="AB152" i="1"/>
  <c r="Z152" i="1"/>
  <c r="Y152" i="1"/>
  <c r="AA152" i="1" s="1"/>
  <c r="W152" i="1"/>
  <c r="V152" i="1"/>
  <c r="X152" i="1" s="1"/>
  <c r="M152" i="1"/>
  <c r="P152" i="1" s="1"/>
  <c r="L152" i="1"/>
  <c r="J152" i="1"/>
  <c r="AB151" i="1"/>
  <c r="Z151" i="1"/>
  <c r="Y151" i="1"/>
  <c r="AA151" i="1" s="1"/>
  <c r="W151" i="1"/>
  <c r="V151" i="1"/>
  <c r="X151" i="1" s="1"/>
  <c r="M151" i="1"/>
  <c r="P151" i="1" s="1"/>
  <c r="L151" i="1"/>
  <c r="J151" i="1"/>
  <c r="AB150" i="1"/>
  <c r="Z150" i="1"/>
  <c r="Y150" i="1"/>
  <c r="AA150" i="1" s="1"/>
  <c r="W150" i="1"/>
  <c r="V150" i="1"/>
  <c r="X150" i="1" s="1"/>
  <c r="M150" i="1"/>
  <c r="P150" i="1" s="1"/>
  <c r="L150" i="1"/>
  <c r="J150" i="1"/>
  <c r="AB149" i="1"/>
  <c r="Z149" i="1"/>
  <c r="Y149" i="1"/>
  <c r="AA149" i="1" s="1"/>
  <c r="W149" i="1"/>
  <c r="V149" i="1"/>
  <c r="X149" i="1" s="1"/>
  <c r="M149" i="1"/>
  <c r="P149" i="1" s="1"/>
  <c r="L149" i="1"/>
  <c r="J149" i="1"/>
  <c r="AB148" i="1"/>
  <c r="Z148" i="1"/>
  <c r="Y148" i="1"/>
  <c r="AA148" i="1" s="1"/>
  <c r="W148" i="1"/>
  <c r="V148" i="1"/>
  <c r="X148" i="1" s="1"/>
  <c r="M148" i="1"/>
  <c r="P148" i="1" s="1"/>
  <c r="L148" i="1"/>
  <c r="J148" i="1"/>
  <c r="AB147" i="1"/>
  <c r="Z147" i="1"/>
  <c r="Y147" i="1"/>
  <c r="AA147" i="1" s="1"/>
  <c r="W147" i="1"/>
  <c r="V147" i="1"/>
  <c r="X147" i="1" s="1"/>
  <c r="M147" i="1"/>
  <c r="P147" i="1" s="1"/>
  <c r="L147" i="1"/>
  <c r="J147" i="1"/>
  <c r="M89" i="1"/>
  <c r="L89" i="1"/>
  <c r="J89" i="1"/>
  <c r="W88" i="1"/>
  <c r="V88" i="1"/>
  <c r="X88" i="1" s="1"/>
  <c r="M88" i="1"/>
  <c r="L88" i="1"/>
  <c r="J88" i="1"/>
  <c r="W87" i="1"/>
  <c r="V87" i="1"/>
  <c r="X87" i="1" s="1"/>
  <c r="M87" i="1"/>
  <c r="L87" i="1"/>
  <c r="J87" i="1"/>
  <c r="W86" i="1"/>
  <c r="V86" i="1"/>
  <c r="X86" i="1" s="1"/>
  <c r="M86" i="1"/>
  <c r="Z88" i="1" s="1"/>
  <c r="L86" i="1"/>
  <c r="Y88" i="1" s="1"/>
  <c r="AA88" i="1" s="1"/>
  <c r="J86" i="1"/>
  <c r="W85" i="1"/>
  <c r="V85" i="1"/>
  <c r="X85" i="1" s="1"/>
  <c r="M85" i="1"/>
  <c r="Y87" i="1" s="1"/>
  <c r="L85" i="1"/>
  <c r="Z87" i="1" s="1"/>
  <c r="J85" i="1"/>
  <c r="J84" i="1"/>
  <c r="M68" i="1"/>
  <c r="P68" i="1" s="1"/>
  <c r="L68" i="1"/>
  <c r="J68" i="1"/>
  <c r="M67" i="1"/>
  <c r="P67" i="1" s="1"/>
  <c r="L67" i="1"/>
  <c r="J67" i="1"/>
  <c r="M66" i="1"/>
  <c r="P66" i="1" s="1"/>
  <c r="L66" i="1"/>
  <c r="J66" i="1"/>
  <c r="M65" i="1"/>
  <c r="P65" i="1" s="1"/>
  <c r="L65" i="1"/>
  <c r="J65" i="1"/>
  <c r="M64" i="1"/>
  <c r="P64" i="1" s="1"/>
  <c r="L64" i="1"/>
  <c r="J64" i="1"/>
  <c r="M63" i="1"/>
  <c r="P63" i="1" s="1"/>
  <c r="L63" i="1"/>
  <c r="J63" i="1"/>
  <c r="M62" i="1"/>
  <c r="P62" i="1" s="1"/>
  <c r="L62" i="1"/>
  <c r="J62" i="1"/>
  <c r="M61" i="1"/>
  <c r="P61" i="1" s="1"/>
  <c r="L61" i="1"/>
  <c r="J61" i="1"/>
  <c r="M60" i="1"/>
  <c r="P60" i="1" s="1"/>
  <c r="L60" i="1"/>
  <c r="J60" i="1"/>
  <c r="M59" i="1"/>
  <c r="P59" i="1" s="1"/>
  <c r="L59" i="1"/>
  <c r="J59" i="1"/>
  <c r="M58" i="1"/>
  <c r="P58" i="1" s="1"/>
  <c r="L58" i="1"/>
  <c r="J58" i="1"/>
  <c r="M57" i="1"/>
  <c r="P57" i="1" s="1"/>
  <c r="L57" i="1"/>
  <c r="J57" i="1"/>
  <c r="M56" i="1"/>
  <c r="P56" i="1" s="1"/>
  <c r="L56" i="1"/>
  <c r="J56" i="1"/>
  <c r="M55" i="1"/>
  <c r="P55" i="1" s="1"/>
  <c r="L55" i="1"/>
  <c r="J55" i="1"/>
  <c r="M54" i="1"/>
  <c r="P54" i="1" s="1"/>
  <c r="L54" i="1"/>
  <c r="J54" i="1"/>
  <c r="M53" i="1"/>
  <c r="P53" i="1" s="1"/>
  <c r="L53" i="1"/>
  <c r="J53" i="1"/>
  <c r="M52" i="1"/>
  <c r="P52" i="1" s="1"/>
  <c r="L52" i="1"/>
  <c r="J52" i="1"/>
  <c r="M51" i="1"/>
  <c r="P51" i="1" s="1"/>
  <c r="L51" i="1"/>
  <c r="J51" i="1"/>
  <c r="M50" i="1"/>
  <c r="P50" i="1" s="1"/>
  <c r="L50" i="1"/>
  <c r="J50" i="1"/>
  <c r="M49" i="1"/>
  <c r="P49" i="1" s="1"/>
  <c r="L49" i="1"/>
  <c r="J49" i="1"/>
  <c r="M48" i="1"/>
  <c r="P48" i="1" s="1"/>
  <c r="L48" i="1"/>
  <c r="J48" i="1"/>
  <c r="M47" i="1"/>
  <c r="P47" i="1" s="1"/>
  <c r="L47" i="1"/>
  <c r="J47" i="1"/>
  <c r="M46" i="1"/>
  <c r="P46" i="1" s="1"/>
  <c r="L46" i="1"/>
  <c r="J46" i="1"/>
  <c r="M45" i="1"/>
  <c r="P45" i="1" s="1"/>
  <c r="L45" i="1"/>
  <c r="J45" i="1"/>
  <c r="M44" i="1"/>
  <c r="P44" i="1" s="1"/>
  <c r="L44" i="1"/>
  <c r="J44" i="1"/>
  <c r="M43" i="1"/>
  <c r="P43" i="1" s="1"/>
  <c r="L43" i="1"/>
  <c r="J43" i="1"/>
  <c r="M42" i="1"/>
  <c r="P42" i="1" s="1"/>
  <c r="L42" i="1"/>
  <c r="J42" i="1"/>
  <c r="M41" i="1"/>
  <c r="P41" i="1" s="1"/>
  <c r="L41" i="1"/>
  <c r="J41" i="1"/>
  <c r="M40" i="1"/>
  <c r="P40" i="1" s="1"/>
  <c r="L40" i="1"/>
  <c r="J40" i="1"/>
  <c r="M39" i="1"/>
  <c r="P39" i="1" s="1"/>
  <c r="L39" i="1"/>
  <c r="J39" i="1"/>
  <c r="M38" i="1"/>
  <c r="P38" i="1" s="1"/>
  <c r="L38" i="1"/>
  <c r="J38" i="1"/>
  <c r="M37" i="1"/>
  <c r="P37" i="1" s="1"/>
  <c r="L37" i="1"/>
  <c r="J37" i="1"/>
  <c r="M36" i="1"/>
  <c r="P36" i="1" s="1"/>
  <c r="L36" i="1"/>
  <c r="J36" i="1"/>
  <c r="M35" i="1"/>
  <c r="P35" i="1" s="1"/>
  <c r="L35" i="1"/>
  <c r="J35" i="1"/>
  <c r="M34" i="1"/>
  <c r="P34" i="1" s="1"/>
  <c r="L34" i="1"/>
  <c r="J34" i="1"/>
  <c r="M33" i="1"/>
  <c r="P33" i="1" s="1"/>
  <c r="L33" i="1"/>
  <c r="J33" i="1"/>
  <c r="M32" i="1"/>
  <c r="P32" i="1" s="1"/>
  <c r="L32" i="1"/>
  <c r="J32" i="1"/>
  <c r="M31" i="1"/>
  <c r="P31" i="1" s="1"/>
  <c r="L31" i="1"/>
  <c r="J31" i="1"/>
  <c r="M30" i="1"/>
  <c r="P30" i="1" s="1"/>
  <c r="L30" i="1"/>
  <c r="J30" i="1"/>
  <c r="M29" i="1"/>
  <c r="P29" i="1" s="1"/>
  <c r="L29" i="1"/>
  <c r="J29" i="1"/>
  <c r="M28" i="1"/>
  <c r="P28" i="1" s="1"/>
  <c r="L28" i="1"/>
  <c r="J28" i="1"/>
  <c r="M27" i="1"/>
  <c r="P27" i="1" s="1"/>
  <c r="L27" i="1"/>
  <c r="J27" i="1"/>
  <c r="M26" i="1"/>
  <c r="P26" i="1" s="1"/>
  <c r="L26" i="1"/>
  <c r="J26" i="1"/>
  <c r="M25" i="1"/>
  <c r="P25" i="1" s="1"/>
  <c r="L25" i="1"/>
  <c r="J25" i="1"/>
  <c r="M24" i="1"/>
  <c r="P24" i="1" s="1"/>
  <c r="L24" i="1"/>
  <c r="J24" i="1"/>
  <c r="M23" i="1"/>
  <c r="P23" i="1" s="1"/>
  <c r="L23" i="1"/>
  <c r="J23" i="1"/>
  <c r="M22" i="1"/>
  <c r="P22" i="1" s="1"/>
  <c r="L22" i="1"/>
  <c r="J22" i="1"/>
  <c r="AB21" i="1"/>
  <c r="Z21" i="1"/>
  <c r="Y21" i="1"/>
  <c r="AA21" i="1" s="1"/>
  <c r="W21" i="1"/>
  <c r="V21" i="1"/>
  <c r="X21" i="1" s="1"/>
  <c r="M21" i="1"/>
  <c r="P21" i="1" s="1"/>
  <c r="L21" i="1"/>
  <c r="J21" i="1"/>
  <c r="AB20" i="1"/>
  <c r="Z20" i="1"/>
  <c r="Y20" i="1"/>
  <c r="AA20" i="1" s="1"/>
  <c r="W20" i="1"/>
  <c r="V20" i="1"/>
  <c r="X20" i="1" s="1"/>
  <c r="M20" i="1"/>
  <c r="P20" i="1" s="1"/>
  <c r="L20" i="1"/>
  <c r="J20" i="1"/>
  <c r="AB19" i="1"/>
  <c r="Z19" i="1"/>
  <c r="Y19" i="1"/>
  <c r="AA19" i="1" s="1"/>
  <c r="W19" i="1"/>
  <c r="V19" i="1"/>
  <c r="X19" i="1" s="1"/>
  <c r="M19" i="1"/>
  <c r="P19" i="1" s="1"/>
  <c r="L19" i="1"/>
  <c r="J19" i="1"/>
  <c r="AB18" i="1"/>
  <c r="Z18" i="1"/>
  <c r="Y18" i="1"/>
  <c r="AA18" i="1" s="1"/>
  <c r="W18" i="1"/>
  <c r="V18" i="1"/>
  <c r="X18" i="1" s="1"/>
  <c r="M18" i="1"/>
  <c r="P18" i="1" s="1"/>
  <c r="L18" i="1"/>
  <c r="J18" i="1"/>
  <c r="AB17" i="1"/>
  <c r="Z17" i="1"/>
  <c r="Y17" i="1"/>
  <c r="AA17" i="1" s="1"/>
  <c r="W17" i="1"/>
  <c r="V17" i="1"/>
  <c r="X17" i="1" s="1"/>
  <c r="M17" i="1"/>
  <c r="P17" i="1" s="1"/>
  <c r="L17" i="1"/>
  <c r="J17" i="1"/>
  <c r="AB16" i="1"/>
  <c r="Z16" i="1"/>
  <c r="Y16" i="1"/>
  <c r="AA16" i="1" s="1"/>
  <c r="W16" i="1"/>
  <c r="V16" i="1"/>
  <c r="X16" i="1" s="1"/>
  <c r="M16" i="1"/>
  <c r="P16" i="1" s="1"/>
  <c r="L16" i="1"/>
  <c r="J16" i="1"/>
  <c r="AB15" i="1"/>
  <c r="Z15" i="1"/>
  <c r="Y15" i="1"/>
  <c r="AA15" i="1" s="1"/>
  <c r="W15" i="1"/>
  <c r="V15" i="1"/>
  <c r="X15" i="1" s="1"/>
  <c r="M15" i="1"/>
  <c r="P15" i="1" s="1"/>
  <c r="L15" i="1"/>
  <c r="J15" i="1"/>
  <c r="AB14" i="1"/>
  <c r="Z14" i="1"/>
  <c r="Y14" i="1"/>
  <c r="AA14" i="1" s="1"/>
  <c r="W14" i="1"/>
  <c r="V14" i="1"/>
  <c r="X14" i="1" s="1"/>
  <c r="M14" i="1"/>
  <c r="P14" i="1" s="1"/>
  <c r="L14" i="1"/>
  <c r="J14" i="1"/>
  <c r="AB13" i="1"/>
  <c r="Z13" i="1"/>
  <c r="Y13" i="1"/>
  <c r="AA13" i="1" s="1"/>
  <c r="W13" i="1"/>
  <c r="V13" i="1"/>
  <c r="X13" i="1" s="1"/>
  <c r="M13" i="1"/>
  <c r="P13" i="1" s="1"/>
  <c r="L13" i="1"/>
  <c r="J13" i="1"/>
  <c r="AB12" i="1"/>
  <c r="Z12" i="1"/>
  <c r="Y12" i="1"/>
  <c r="AA12" i="1" s="1"/>
  <c r="W12" i="1"/>
  <c r="V12" i="1"/>
  <c r="X12" i="1" s="1"/>
  <c r="M12" i="1"/>
  <c r="P12" i="1" s="1"/>
  <c r="L12" i="1"/>
  <c r="J12" i="1"/>
  <c r="W11" i="1"/>
  <c r="V11" i="1"/>
  <c r="X11" i="1" s="1"/>
  <c r="M11" i="1"/>
  <c r="P11" i="1" s="1"/>
  <c r="L11" i="1"/>
  <c r="J11" i="1"/>
  <c r="W10" i="1"/>
  <c r="V10" i="1"/>
  <c r="X10" i="1" s="1"/>
  <c r="M10" i="1"/>
  <c r="P10" i="1" s="1"/>
  <c r="L10" i="1"/>
  <c r="J10" i="1"/>
  <c r="W9" i="1"/>
  <c r="V9" i="1"/>
  <c r="X9" i="1" s="1"/>
  <c r="M9" i="1"/>
  <c r="P9" i="1" s="1"/>
  <c r="L9" i="1"/>
  <c r="J9" i="1"/>
  <c r="W8" i="1"/>
  <c r="V8" i="1"/>
  <c r="X8" i="1" s="1"/>
  <c r="M8" i="1"/>
  <c r="L8" i="1"/>
  <c r="J8" i="1"/>
  <c r="AB9" i="1" s="1"/>
  <c r="M7" i="1"/>
  <c r="L7" i="1"/>
  <c r="J7" i="1"/>
  <c r="AB11" i="1" s="1"/>
  <c r="AA87" i="1" l="1"/>
  <c r="F67" i="4"/>
  <c r="F66" i="4"/>
  <c r="K66" i="4"/>
  <c r="F68" i="4"/>
  <c r="F65" i="4"/>
  <c r="K68" i="4"/>
  <c r="K65" i="4"/>
  <c r="K71" i="4"/>
  <c r="K77" i="4"/>
  <c r="K74" i="4"/>
  <c r="K76" i="4"/>
  <c r="K78" i="4"/>
  <c r="K72" i="4"/>
  <c r="K75" i="4"/>
  <c r="K67" i="4"/>
  <c r="K73" i="4"/>
  <c r="V20" i="4"/>
  <c r="V21" i="4"/>
  <c r="V46" i="4"/>
  <c r="V47" i="4"/>
  <c r="X11" i="2"/>
  <c r="Y8" i="2"/>
  <c r="Y11" i="2"/>
  <c r="X8" i="2"/>
  <c r="Z8" i="2" s="1"/>
  <c r="P7" i="2"/>
  <c r="AA8" i="2" s="1"/>
  <c r="Y10" i="2"/>
  <c r="X9" i="2"/>
  <c r="X10" i="2"/>
  <c r="Z10" i="2" s="1"/>
  <c r="Y9" i="2"/>
  <c r="P8" i="2"/>
  <c r="AA10" i="2" s="1"/>
  <c r="AB12" i="2"/>
  <c r="AB13" i="2"/>
  <c r="AB14" i="2"/>
  <c r="AB15" i="2"/>
  <c r="AB16" i="2"/>
  <c r="AB17" i="2"/>
  <c r="AB18" i="2"/>
  <c r="AB19" i="2"/>
  <c r="AB20" i="2"/>
  <c r="AB21" i="2"/>
  <c r="Y86" i="2"/>
  <c r="X85" i="2"/>
  <c r="X86" i="2"/>
  <c r="Z86" i="2" s="1"/>
  <c r="Y85" i="2"/>
  <c r="P84" i="2"/>
  <c r="AA86" i="2" s="1"/>
  <c r="P85" i="2"/>
  <c r="P86" i="2"/>
  <c r="P87" i="2"/>
  <c r="AB87" i="2"/>
  <c r="P88" i="2"/>
  <c r="AB88" i="2"/>
  <c r="P89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Z86" i="1"/>
  <c r="Y85" i="1"/>
  <c r="Y86" i="1"/>
  <c r="AA86" i="1" s="1"/>
  <c r="Z85" i="1"/>
  <c r="Y11" i="1"/>
  <c r="Z8" i="1"/>
  <c r="Z11" i="1"/>
  <c r="Y8" i="1"/>
  <c r="AA8" i="1" s="1"/>
  <c r="P7" i="1"/>
  <c r="AB8" i="1" s="1"/>
  <c r="Z10" i="1"/>
  <c r="Y9" i="1"/>
  <c r="Y10" i="1"/>
  <c r="AA10" i="1" s="1"/>
  <c r="Z9" i="1"/>
  <c r="P8" i="1"/>
  <c r="AB10" i="1" s="1"/>
  <c r="AC12" i="1"/>
  <c r="AC13" i="1"/>
  <c r="AC14" i="1"/>
  <c r="AC15" i="1"/>
  <c r="AC16" i="1"/>
  <c r="AC17" i="1"/>
  <c r="AC18" i="1"/>
  <c r="AC19" i="1"/>
  <c r="AC20" i="1"/>
  <c r="AC21" i="1"/>
  <c r="P84" i="1"/>
  <c r="P85" i="1"/>
  <c r="P86" i="1"/>
  <c r="P87" i="1"/>
  <c r="AB85" i="1" s="1"/>
  <c r="P88" i="1"/>
  <c r="P89" i="1"/>
  <c r="AB87" i="1" l="1"/>
  <c r="AB86" i="1"/>
  <c r="AB88" i="1"/>
  <c r="AC88" i="1" s="1"/>
  <c r="AB8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85" i="2"/>
  <c r="Z85" i="2"/>
  <c r="AB10" i="2"/>
  <c r="AB9" i="2"/>
  <c r="Z9" i="2"/>
  <c r="AB8" i="2"/>
  <c r="AB11" i="2"/>
  <c r="Z11" i="2"/>
  <c r="AA85" i="1"/>
  <c r="AC10" i="1"/>
  <c r="AC9" i="1"/>
  <c r="AA9" i="1"/>
  <c r="AC8" i="1"/>
  <c r="AC11" i="1"/>
  <c r="AA11" i="1"/>
  <c r="AC205" i="1" l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85" i="1"/>
  <c r="AC86" i="1"/>
  <c r="AC87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</calcChain>
</file>

<file path=xl/sharedStrings.xml><?xml version="1.0" encoding="utf-8"?>
<sst xmlns="http://schemas.openxmlformats.org/spreadsheetml/2006/main" count="324" uniqueCount="131">
  <si>
    <t>U13F - Poule BW</t>
  </si>
  <si>
    <t>Union</t>
  </si>
  <si>
    <t>2 sets secs ( 2 pts d'écart )</t>
  </si>
  <si>
    <t>Heures</t>
  </si>
  <si>
    <t>Terrain</t>
  </si>
  <si>
    <t>1er SET</t>
  </si>
  <si>
    <t>2ème SET</t>
  </si>
  <si>
    <t>3ème SET</t>
  </si>
  <si>
    <t>POINTS</t>
  </si>
  <si>
    <t>Home</t>
  </si>
  <si>
    <t>Résultats</t>
  </si>
  <si>
    <t>Visitor</t>
  </si>
  <si>
    <t>Classement BW</t>
  </si>
  <si>
    <t>10h00</t>
  </si>
  <si>
    <t>Rixensart</t>
  </si>
  <si>
    <t>LOSG</t>
  </si>
  <si>
    <t>Equipes</t>
  </si>
  <si>
    <t>Pts +</t>
  </si>
  <si>
    <t>Pts -</t>
  </si>
  <si>
    <t>Quot</t>
  </si>
  <si>
    <t>S+</t>
  </si>
  <si>
    <t>S-</t>
  </si>
  <si>
    <t>Pts</t>
  </si>
  <si>
    <t>Rang</t>
  </si>
  <si>
    <t>11h15</t>
  </si>
  <si>
    <t>BW Nivelles</t>
  </si>
  <si>
    <t>Villers Volley</t>
  </si>
  <si>
    <t>Equipe qualifiée BW</t>
  </si>
  <si>
    <t>12h30</t>
  </si>
  <si>
    <t>14h00</t>
  </si>
  <si>
    <t>15h15</t>
  </si>
  <si>
    <t>equipe 5</t>
  </si>
  <si>
    <t>equipe 6</t>
  </si>
  <si>
    <t>equipe 7</t>
  </si>
  <si>
    <t>equipe 8</t>
  </si>
  <si>
    <t>equipe 9</t>
  </si>
  <si>
    <t>equip 10</t>
  </si>
  <si>
    <t>equip 11</t>
  </si>
  <si>
    <t>equip 12</t>
  </si>
  <si>
    <t>equip 13</t>
  </si>
  <si>
    <t>equip 14</t>
  </si>
  <si>
    <t>Rencontres en 2 sets secs (2 pts d'écart)</t>
  </si>
  <si>
    <t>2-0: 3 points pour le gagnant et 0 pour le perdant</t>
  </si>
  <si>
    <t xml:space="preserve">1-1: 1 point par set + 1 point au total des points </t>
  </si>
  <si>
    <t>En cas d'exequo, 1,5 Pts par équipe</t>
  </si>
  <si>
    <t>Catégorie</t>
  </si>
  <si>
    <t>Lieu</t>
  </si>
  <si>
    <t>Date</t>
  </si>
  <si>
    <t xml:space="preserve"> </t>
  </si>
  <si>
    <t>2 sets gagnants (2 pts d'écart) + 3è set en 15 pts (2 Pts d'écart)</t>
  </si>
  <si>
    <t>Visité</t>
  </si>
  <si>
    <t>Visiteur</t>
  </si>
  <si>
    <t>Classement</t>
  </si>
  <si>
    <t>12h45</t>
  </si>
  <si>
    <t>Rencontres en 2 sets gagants (2 pts d'écart)</t>
  </si>
  <si>
    <t>En cas d'égalité 1 - 1; un 3è set en 15 pts (2 pts d'écart)</t>
  </si>
  <si>
    <t xml:space="preserve">Si 2-0, 3 pts sont attribués au vainqueur et 0 pt au perdant. </t>
  </si>
  <si>
    <t xml:space="preserve">Si 2-1: 2 pts sont attribués au vainqueur et 1 pt au perdant </t>
  </si>
  <si>
    <t>Equipe A</t>
  </si>
  <si>
    <t>Equipe B</t>
  </si>
  <si>
    <t>5.</t>
  </si>
  <si>
    <t>6.</t>
  </si>
  <si>
    <t>7.</t>
  </si>
  <si>
    <t>8.</t>
  </si>
  <si>
    <t>1A Vs 2B (Y)</t>
  </si>
  <si>
    <t>1B Vs 2A (X)</t>
  </si>
  <si>
    <t>3A Vs 4B (W)</t>
  </si>
  <si>
    <t>3B Vs 4A (Z)</t>
  </si>
  <si>
    <t>Perdant X-Y</t>
  </si>
  <si>
    <t>Perdant Z-W</t>
  </si>
  <si>
    <t>Gagnant Z-W</t>
  </si>
  <si>
    <t>Gagnant X-Y</t>
  </si>
  <si>
    <t>Minimes Filles</t>
  </si>
  <si>
    <t>LI</t>
  </si>
  <si>
    <t>Waremme</t>
  </si>
  <si>
    <t>Dimanche 16 Mai 2022</t>
  </si>
  <si>
    <t>HT</t>
  </si>
  <si>
    <t>Tchalou</t>
  </si>
  <si>
    <t>POULE A</t>
  </si>
  <si>
    <t>Résultat</t>
  </si>
  <si>
    <t>Set 1</t>
  </si>
  <si>
    <t>Set 2</t>
  </si>
  <si>
    <t>Set 3</t>
  </si>
  <si>
    <t>RVV</t>
  </si>
  <si>
    <t>Sporta</t>
  </si>
  <si>
    <t>NA</t>
  </si>
  <si>
    <t>Namur</t>
  </si>
  <si>
    <t>BXL</t>
  </si>
  <si>
    <t>BEVC</t>
  </si>
  <si>
    <t>BW</t>
  </si>
  <si>
    <t>Chaumont</t>
  </si>
  <si>
    <t>CLASSEMENT</t>
  </si>
  <si>
    <t>PT</t>
  </si>
  <si>
    <t>SG</t>
  </si>
  <si>
    <t>SP</t>
  </si>
  <si>
    <t>PG</t>
  </si>
  <si>
    <t>PF</t>
  </si>
  <si>
    <t>SG/SP</t>
  </si>
  <si>
    <t>PG/PP</t>
  </si>
  <si>
    <t>1.</t>
  </si>
  <si>
    <t>2.</t>
  </si>
  <si>
    <t>3.</t>
  </si>
  <si>
    <t>POULE B</t>
  </si>
  <si>
    <t>PP</t>
  </si>
  <si>
    <t>CLASSEMENT FINAL</t>
  </si>
  <si>
    <t>4.</t>
  </si>
  <si>
    <t>T</t>
  </si>
  <si>
    <t>Heure</t>
  </si>
  <si>
    <t>ATTENTION !</t>
  </si>
  <si>
    <t>PHASE FINALE</t>
  </si>
  <si>
    <t>Qualifié</t>
  </si>
  <si>
    <t>PHASE PRELIMINAIRE - POULE A</t>
  </si>
  <si>
    <t>PHASE PRELIMINAIRE - POULE B</t>
  </si>
  <si>
    <t>2ème</t>
  </si>
  <si>
    <t>3ème</t>
  </si>
  <si>
    <t>6ème</t>
  </si>
  <si>
    <t>7ème</t>
  </si>
  <si>
    <t>Mode d'utilisation</t>
  </si>
  <si>
    <t>2. Remplissez la catégorie (U13G BW, U17F BC,…)</t>
  </si>
  <si>
    <t>3. Remplissez le lieu et la date</t>
  </si>
  <si>
    <t>4. Remplissez aussi les heures de matches ainsi que les terrains qui seront utilisés</t>
  </si>
  <si>
    <t>5. Remplissez dans le classement les différentes équipes</t>
  </si>
  <si>
    <t>6. Pour inscrire les équipes pour les matches, il suffit de se mettre sur la case, aller sur  la petite flèche et choisir son équipe</t>
  </si>
  <si>
    <t>1. Ne remplir que les cases grisées sauf pour les rencontres où il y aura un choix à faire en bleu (Voir point 6)</t>
  </si>
  <si>
    <t>NE REMPLIR QUE LES CASES GRISEES !</t>
  </si>
  <si>
    <t>7. Lorsque tous les matches de chaque poule sont encodés, il faut faire un tri</t>
  </si>
  <si>
    <t xml:space="preserve">    Sélectionner les cellules comme ceci</t>
  </si>
  <si>
    <t>Je dois encore compléter !!!!</t>
  </si>
  <si>
    <t>MG</t>
  </si>
  <si>
    <t>Equipe C</t>
  </si>
  <si>
    <t>Equipe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</si>
</sst>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\ \."/>
  </numFmts>
  <fonts count="39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24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u/>
      <sz val="10"/>
      <color theme="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sz val="10"/>
      <name val="Aptos Narrow"/>
      <family val="2"/>
      <scheme val="minor"/>
    </font>
    <font>
      <sz val="8"/>
      <color theme="0"/>
      <name val="Arial Narrow"/>
      <family val="2"/>
    </font>
    <font>
      <sz val="10"/>
      <color theme="1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11"/>
      <name val="Arial Narrow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theme="1"/>
      <name val="Comic Sans MS"/>
      <family val="4"/>
    </font>
    <font>
      <b/>
      <sz val="14"/>
      <name val="Comic Sans MS"/>
      <family val="4"/>
    </font>
    <font>
      <sz val="8"/>
      <color theme="1"/>
      <name val="Aptos Narrow"/>
      <family val="2"/>
      <scheme val="minor"/>
    </font>
    <font>
      <sz val="2"/>
      <color theme="0"/>
      <name val="Aptos Narrow"/>
      <family val="2"/>
      <scheme val="minor"/>
    </font>
    <font>
      <sz val="6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0"/>
      <name val="Arial Narrow"/>
      <family val="2"/>
    </font>
    <font>
      <sz val="16"/>
      <color theme="1"/>
      <name val="Aptos Narrow"/>
      <family val="2"/>
      <scheme val="minor"/>
    </font>
    <font>
      <sz val="16"/>
      <color theme="1"/>
      <name val="Arial Narrow"/>
      <family val="2"/>
    </font>
    <font>
      <b/>
      <sz val="20"/>
      <color theme="1"/>
      <name val="Aptos Narrow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6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" fontId="7" fillId="0" borderId="0" xfId="0" applyNumberFormat="1" applyFont="1" applyAlignment="1" applyProtection="1">
      <alignment horizontal="center"/>
      <protection locked="0"/>
    </xf>
    <xf numFmtId="1" fontId="7" fillId="5" borderId="0" xfId="0" applyNumberFormat="1" applyFont="1" applyFill="1" applyAlignment="1" applyProtection="1">
      <alignment horizontal="center"/>
      <protection locked="0"/>
    </xf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164" fontId="15" fillId="8" borderId="2" xfId="0" applyNumberFormat="1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7" fillId="10" borderId="0" xfId="0" applyNumberFormat="1" applyFont="1" applyFill="1" applyAlignment="1" applyProtection="1">
      <alignment horizontal="center"/>
      <protection locked="0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65" fontId="14" fillId="11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8" borderId="11" xfId="0" applyNumberFormat="1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65" fontId="14" fillId="0" borderId="6" xfId="0" applyNumberFormat="1" applyFont="1" applyBorder="1" applyAlignment="1">
      <alignment horizontal="center" vertical="center"/>
    </xf>
    <xf numFmtId="0" fontId="14" fillId="12" borderId="6" xfId="0" applyFont="1" applyFill="1" applyBorder="1" applyAlignment="1" applyProtection="1">
      <alignment horizontal="left" vertical="center"/>
      <protection locked="0"/>
    </xf>
    <xf numFmtId="16" fontId="19" fillId="0" borderId="0" xfId="0" applyNumberFormat="1" applyFont="1" applyAlignment="1" applyProtection="1">
      <alignment horizontal="center"/>
      <protection locked="0"/>
    </xf>
    <xf numFmtId="1" fontId="19" fillId="5" borderId="0" xfId="0" applyNumberFormat="1" applyFont="1" applyFill="1" applyAlignment="1" applyProtection="1">
      <alignment horizontal="center"/>
      <protection locked="0"/>
    </xf>
    <xf numFmtId="0" fontId="19" fillId="6" borderId="9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1" fontId="7" fillId="13" borderId="0" xfId="0" applyNumberFormat="1" applyFont="1" applyFill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165" fontId="17" fillId="0" borderId="16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/>
      <protection locked="0"/>
    </xf>
    <xf numFmtId="165" fontId="14" fillId="0" borderId="1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" fontId="7" fillId="0" borderId="0" xfId="0" applyNumberFormat="1" applyFont="1" applyAlignment="1" applyProtection="1">
      <alignment horizontal="right"/>
      <protection locked="0"/>
    </xf>
    <xf numFmtId="0" fontId="7" fillId="0" borderId="17" xfId="0" applyFont="1" applyBorder="1"/>
    <xf numFmtId="0" fontId="7" fillId="0" borderId="18" xfId="0" applyFont="1" applyBorder="1"/>
    <xf numFmtId="0" fontId="21" fillId="0" borderId="19" xfId="0" applyFont="1" applyBorder="1" applyAlignment="1" applyProtection="1">
      <alignment horizontal="center"/>
      <protection locked="0"/>
    </xf>
    <xf numFmtId="0" fontId="21" fillId="0" borderId="16" xfId="0" applyFont="1" applyBorder="1"/>
    <xf numFmtId="0" fontId="7" fillId="0" borderId="16" xfId="0" applyFont="1" applyBorder="1"/>
    <xf numFmtId="0" fontId="7" fillId="0" borderId="20" xfId="0" applyFont="1" applyBorder="1"/>
    <xf numFmtId="0" fontId="21" fillId="0" borderId="12" xfId="0" applyFont="1" applyBorder="1" applyAlignment="1" applyProtection="1">
      <alignment horizontal="center"/>
      <protection locked="0"/>
    </xf>
    <xf numFmtId="0" fontId="8" fillId="0" borderId="0" xfId="0" applyFont="1"/>
    <xf numFmtId="0" fontId="7" fillId="0" borderId="21" xfId="0" applyFont="1" applyBorder="1"/>
    <xf numFmtId="0" fontId="7" fillId="0" borderId="0" xfId="0" applyFont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3" xfId="0" applyFont="1" applyBorder="1"/>
    <xf numFmtId="0" fontId="7" fillId="0" borderId="23" xfId="0" applyFont="1" applyBorder="1"/>
    <xf numFmtId="0" fontId="7" fillId="0" borderId="24" xfId="0" applyFont="1" applyBorder="1"/>
    <xf numFmtId="0" fontId="6" fillId="0" borderId="0" xfId="0" applyFont="1" applyProtection="1">
      <protection locked="0"/>
    </xf>
    <xf numFmtId="0" fontId="8" fillId="14" borderId="0" xfId="0" applyFont="1" applyFill="1" applyAlignment="1" applyProtection="1">
      <alignment horizontal="center" vertical="center"/>
      <protection locked="0"/>
    </xf>
    <xf numFmtId="14" fontId="8" fillId="1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" fontId="7" fillId="14" borderId="0" xfId="0" applyNumberFormat="1" applyFont="1" applyFill="1" applyAlignment="1" applyProtection="1">
      <alignment horizontal="center" vertical="center"/>
      <protection locked="0"/>
    </xf>
    <xf numFmtId="1" fontId="7" fillId="14" borderId="0" xfId="0" applyNumberFormat="1" applyFont="1" applyFill="1" applyAlignment="1" applyProtection="1">
      <alignment horizontal="center"/>
      <protection locked="0"/>
    </xf>
    <xf numFmtId="0" fontId="7" fillId="14" borderId="4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22" fillId="14" borderId="6" xfId="0" applyFont="1" applyFill="1" applyBorder="1" applyAlignment="1">
      <alignment horizontal="center"/>
    </xf>
    <xf numFmtId="16" fontId="7" fillId="14" borderId="0" xfId="0" applyNumberFormat="1" applyFont="1" applyFill="1" applyAlignment="1" applyProtection="1">
      <alignment horizontal="center"/>
      <protection locked="0"/>
    </xf>
    <xf numFmtId="0" fontId="7" fillId="14" borderId="7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165" fontId="14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" fontId="23" fillId="0" borderId="0" xfId="0" applyNumberFormat="1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6" fontId="7" fillId="0" borderId="0" xfId="0" applyNumberFormat="1" applyFont="1" applyAlignment="1" applyProtection="1">
      <alignment horizontal="center" vertical="center"/>
      <protection locked="0"/>
    </xf>
    <xf numFmtId="0" fontId="24" fillId="0" borderId="6" xfId="0" applyFont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164" fontId="17" fillId="0" borderId="16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6" fillId="0" borderId="0" xfId="0" applyFont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20" fontId="0" fillId="12" borderId="0" xfId="0" applyNumberFormat="1" applyFill="1"/>
    <xf numFmtId="16" fontId="0" fillId="12" borderId="0" xfId="0" applyNumberFormat="1" applyFill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/>
    <xf numFmtId="0" fontId="0" fillId="16" borderId="6" xfId="0" applyFill="1" applyBorder="1"/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6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31" fillId="16" borderId="0" xfId="0" applyFont="1" applyFill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center"/>
    </xf>
    <xf numFmtId="0" fontId="2" fillId="0" borderId="0" xfId="0" applyFont="1"/>
    <xf numFmtId="0" fontId="0" fillId="16" borderId="23" xfId="0" applyFill="1" applyBorder="1"/>
    <xf numFmtId="0" fontId="0" fillId="16" borderId="23" xfId="0" applyFill="1" applyBorder="1" applyAlignment="1">
      <alignment horizontal="center"/>
    </xf>
    <xf numFmtId="0" fontId="31" fillId="16" borderId="23" xfId="0" applyFont="1" applyFill="1" applyBorder="1"/>
    <xf numFmtId="0" fontId="31" fillId="0" borderId="0" xfId="0" applyFont="1"/>
    <xf numFmtId="0" fontId="0" fillId="22" borderId="0" xfId="0" applyFill="1"/>
    <xf numFmtId="0" fontId="0" fillId="22" borderId="0" xfId="0" applyFill="1" applyAlignment="1">
      <alignment horizontal="center"/>
    </xf>
    <xf numFmtId="0" fontId="31" fillId="22" borderId="0" xfId="0" applyFont="1" applyFill="1" applyAlignment="1">
      <alignment horizontal="center"/>
    </xf>
    <xf numFmtId="0" fontId="0" fillId="22" borderId="23" xfId="0" applyFill="1" applyBorder="1"/>
    <xf numFmtId="0" fontId="0" fillId="22" borderId="23" xfId="0" applyFill="1" applyBorder="1" applyAlignment="1">
      <alignment horizontal="center"/>
    </xf>
    <xf numFmtId="0" fontId="33" fillId="22" borderId="23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2" xfId="0" applyBorder="1"/>
    <xf numFmtId="165" fontId="14" fillId="12" borderId="11" xfId="0" applyNumberFormat="1" applyFont="1" applyFill="1" applyBorder="1" applyAlignment="1">
      <alignment horizontal="center" vertical="center"/>
    </xf>
    <xf numFmtId="0" fontId="0" fillId="14" borderId="35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3" fillId="0" borderId="0" xfId="0" applyFont="1"/>
    <xf numFmtId="0" fontId="34" fillId="0" borderId="0" xfId="0" applyFont="1"/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34" xfId="0" applyBorder="1"/>
    <xf numFmtId="0" fontId="0" fillId="0" borderId="33" xfId="0" applyBorder="1"/>
    <xf numFmtId="0" fontId="5" fillId="0" borderId="0" xfId="0" applyFont="1" applyAlignment="1" applyProtection="1">
      <alignment horizontal="center" vertical="center"/>
      <protection locked="0"/>
    </xf>
    <xf numFmtId="0" fontId="5" fillId="14" borderId="29" xfId="0" applyFont="1" applyFill="1" applyBorder="1" applyAlignment="1" applyProtection="1">
      <alignment horizontal="center" vertical="center"/>
      <protection locked="0"/>
    </xf>
    <xf numFmtId="0" fontId="5" fillId="14" borderId="30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Alignment="1" applyProtection="1">
      <alignment horizontal="center" vertical="center"/>
      <protection locked="0"/>
    </xf>
    <xf numFmtId="0" fontId="5" fillId="14" borderId="34" xfId="0" applyFont="1" applyFill="1" applyBorder="1" applyAlignment="1" applyProtection="1">
      <alignment horizontal="center" vertical="center"/>
      <protection locked="0"/>
    </xf>
    <xf numFmtId="0" fontId="5" fillId="14" borderId="32" xfId="0" applyFont="1" applyFill="1" applyBorder="1" applyAlignment="1" applyProtection="1">
      <alignment horizontal="center" vertical="center"/>
      <protection locked="0"/>
    </xf>
    <xf numFmtId="0" fontId="5" fillId="14" borderId="33" xfId="0" applyFont="1" applyFill="1" applyBorder="1" applyAlignment="1" applyProtection="1">
      <alignment horizontal="center" vertical="center"/>
      <protection locked="0"/>
    </xf>
    <xf numFmtId="0" fontId="36" fillId="24" borderId="32" xfId="0" applyFont="1" applyFill="1" applyBorder="1" applyAlignment="1">
      <alignment horizont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6" fillId="24" borderId="33" xfId="0" applyFont="1" applyFill="1" applyBorder="1" applyAlignment="1">
      <alignment horizontal="center"/>
    </xf>
    <xf numFmtId="0" fontId="6" fillId="0" borderId="28" xfId="0" applyFont="1" applyBorder="1"/>
    <xf numFmtId="0" fontId="6" fillId="0" borderId="15" xfId="0" applyFont="1" applyBorder="1"/>
    <xf numFmtId="0" fontId="6" fillId="0" borderId="31" xfId="0" applyFont="1" applyBorder="1"/>
    <xf numFmtId="0" fontId="0" fillId="14" borderId="29" xfId="0" applyFill="1" applyBorder="1"/>
    <xf numFmtId="0" fontId="0" fillId="14" borderId="32" xfId="0" applyFill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5" borderId="6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5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12" borderId="6" xfId="0" applyFill="1" applyBorder="1"/>
    <xf numFmtId="0" fontId="0" fillId="12" borderId="6" xfId="0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8" fillId="0" borderId="0" xfId="0" applyFont="1"/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35" fillId="12" borderId="12" xfId="0" applyFont="1" applyFill="1" applyBorder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9" fillId="15" borderId="0" xfId="0" applyFont="1" applyFill="1" applyAlignment="1">
      <alignment horizontal="center"/>
    </xf>
    <xf numFmtId="0" fontId="37" fillId="23" borderId="31" xfId="0" applyFont="1" applyFill="1" applyBorder="1" applyAlignment="1" applyProtection="1">
      <alignment horizontal="center" vertical="center"/>
      <protection locked="0"/>
    </xf>
    <xf numFmtId="0" fontId="37" fillId="23" borderId="32" xfId="0" applyFont="1" applyFill="1" applyBorder="1" applyAlignment="1" applyProtection="1">
      <alignment horizontal="center" vertical="center"/>
      <protection locked="0"/>
    </xf>
    <xf numFmtId="0" fontId="5" fillId="14" borderId="28" xfId="0" applyFont="1" applyFill="1" applyBorder="1" applyAlignment="1" applyProtection="1">
      <alignment horizontal="center" vertical="center"/>
      <protection locked="0"/>
    </xf>
    <xf numFmtId="0" fontId="5" fillId="14" borderId="29" xfId="0" applyFont="1" applyFill="1" applyBorder="1" applyAlignment="1" applyProtection="1">
      <alignment horizontal="center" vertical="center"/>
      <protection locked="0"/>
    </xf>
    <xf numFmtId="0" fontId="5" fillId="14" borderId="15" xfId="0" applyFont="1" applyFill="1" applyBorder="1" applyAlignment="1" applyProtection="1">
      <alignment horizontal="center" vertical="center"/>
      <protection locked="0"/>
    </xf>
    <xf numFmtId="0" fontId="5" fillId="14" borderId="0" xfId="0" applyFont="1" applyFill="1" applyAlignment="1" applyProtection="1">
      <alignment horizontal="center" vertical="center"/>
      <protection locked="0"/>
    </xf>
    <xf numFmtId="0" fontId="37" fillId="13" borderId="31" xfId="0" applyFont="1" applyFill="1" applyBorder="1" applyAlignment="1" applyProtection="1">
      <alignment horizontal="center" vertical="center"/>
      <protection locked="0"/>
    </xf>
    <xf numFmtId="0" fontId="37" fillId="13" borderId="32" xfId="0" applyFont="1" applyFill="1" applyBorder="1" applyAlignment="1" applyProtection="1">
      <alignment horizontal="center" vertical="center"/>
      <protection locked="0"/>
    </xf>
    <xf numFmtId="0" fontId="0" fillId="23" borderId="23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6" fillId="24" borderId="31" xfId="0" applyFont="1" applyFill="1" applyBorder="1" applyAlignment="1">
      <alignment horizontal="center"/>
    </xf>
    <xf numFmtId="0" fontId="36" fillId="24" borderId="32" xfId="0" applyFont="1" applyFill="1" applyBorder="1" applyAlignment="1">
      <alignment horizontal="center"/>
    </xf>
    <xf numFmtId="0" fontId="29" fillId="13" borderId="0" xfId="0" applyFont="1" applyFill="1" applyAlignment="1">
      <alignment horizontal="center" vertical="center"/>
    </xf>
    <xf numFmtId="0" fontId="0" fillId="16" borderId="6" xfId="0" applyFill="1" applyBorder="1"/>
    <xf numFmtId="49" fontId="0" fillId="0" borderId="0" xfId="0" applyNumberFormat="1" applyAlignment="1">
      <alignment horizontal="center"/>
    </xf>
    <xf numFmtId="0" fontId="1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/>
    <xf numFmtId="20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16" borderId="0" xfId="0" applyFill="1"/>
    <xf numFmtId="0" fontId="2" fillId="17" borderId="0" xfId="0" applyFont="1" applyFill="1" applyAlignment="1">
      <alignment horizontal="center"/>
    </xf>
    <xf numFmtId="0" fontId="0" fillId="16" borderId="23" xfId="0" applyFill="1" applyBorder="1"/>
    <xf numFmtId="0" fontId="1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0" fillId="22" borderId="23" xfId="0" applyFill="1" applyBorder="1"/>
    <xf numFmtId="0" fontId="0" fillId="22" borderId="0" xfId="0" applyFill="1"/>
    <xf numFmtId="20" fontId="0" fillId="14" borderId="29" xfId="0" applyNumberFormat="1" applyFill="1" applyBorder="1" applyAlignment="1">
      <alignment horizontal="left" indent="2"/>
    </xf>
    <xf numFmtId="0" fontId="0" fillId="0" borderId="29" xfId="0" applyBorder="1" applyAlignment="1">
      <alignment horizontal="left" indent="1"/>
    </xf>
    <xf numFmtId="0" fontId="0" fillId="0" borderId="6" xfId="0" applyBorder="1"/>
    <xf numFmtId="20" fontId="0" fillId="14" borderId="32" xfId="0" applyNumberFormat="1" applyFill="1" applyBorder="1" applyAlignment="1">
      <alignment horizontal="left" indent="2"/>
    </xf>
    <xf numFmtId="0" fontId="0" fillId="0" borderId="32" xfId="0" applyBorder="1" applyAlignment="1">
      <alignment horizontal="left" indent="1"/>
    </xf>
    <xf numFmtId="0" fontId="3" fillId="0" borderId="0" xfId="0" applyFont="1" applyAlignment="1">
      <alignment horizontal="center"/>
    </xf>
    <xf numFmtId="20" fontId="0" fillId="14" borderId="32" xfId="0" applyNumberFormat="1" applyFill="1" applyBorder="1" applyAlignment="1">
      <alignment horizontal="center"/>
    </xf>
    <xf numFmtId="20" fontId="0" fillId="14" borderId="29" xfId="0" applyNumberFormat="1" applyFill="1" applyBorder="1" applyAlignment="1">
      <alignment horizontal="center"/>
    </xf>
    <xf numFmtId="0" fontId="34" fillId="12" borderId="25" xfId="0" applyFont="1" applyFill="1" applyBorder="1" applyAlignment="1">
      <alignment horizontal="center"/>
    </xf>
    <xf numFmtId="0" fontId="34" fillId="12" borderId="26" xfId="0" applyFont="1" applyFill="1" applyBorder="1" applyAlignment="1">
      <alignment horizontal="center"/>
    </xf>
    <xf numFmtId="0" fontId="34" fillId="12" borderId="27" xfId="0" applyFont="1" applyFill="1" applyBorder="1" applyAlignment="1">
      <alignment horizontal="center"/>
    </xf>
    <xf numFmtId="0" fontId="34" fillId="0" borderId="6" xfId="0" applyFont="1" applyBorder="1"/>
    <xf numFmtId="0" fontId="14" fillId="12" borderId="11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12" borderId="1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5</xdr:col>
      <xdr:colOff>713905</xdr:colOff>
      <xdr:row>14</xdr:row>
      <xdr:rowOff>142714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524000"/>
          <a:ext cx="3761905" cy="12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4</xdr:col>
      <xdr:colOff>542571</xdr:colOff>
      <xdr:row>26</xdr:row>
      <xdr:rowOff>47429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29000"/>
          <a:ext cx="2828571" cy="1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</xdr:row>
          <xdr:rowOff>200025</xdr:rowOff>
        </xdr:from>
        <xdr:to>
          <xdr:col>21</xdr:col>
          <xdr:colOff>57150</xdr:colOff>
          <xdr:row>4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TRIER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21</xdr:col>
      <xdr:colOff>152400</xdr:colOff>
      <xdr:row>77</xdr:row>
      <xdr:rowOff>38101</xdr:rowOff>
    </xdr:from>
    <xdr:to>
      <xdr:col>28</xdr:col>
      <xdr:colOff>276225</xdr:colOff>
      <xdr:row>79</xdr:row>
      <xdr:rowOff>381001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95251"/>
          <a:ext cx="24669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3</xdr:row>
          <xdr:rowOff>200025</xdr:rowOff>
        </xdr:from>
        <xdr:to>
          <xdr:col>20</xdr:col>
          <xdr:colOff>57150</xdr:colOff>
          <xdr:row>4</xdr:row>
          <xdr:rowOff>180975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TRIER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20</xdr:col>
      <xdr:colOff>152400</xdr:colOff>
      <xdr:row>77</xdr:row>
      <xdr:rowOff>38101</xdr:rowOff>
    </xdr:from>
    <xdr:to>
      <xdr:col>27</xdr:col>
      <xdr:colOff>276225</xdr:colOff>
      <xdr:row>79</xdr:row>
      <xdr:rowOff>381000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95251"/>
          <a:ext cx="24669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23</xdr:row>
          <xdr:rowOff>76200</xdr:rowOff>
        </xdr:from>
        <xdr:to>
          <xdr:col>7</xdr:col>
          <xdr:colOff>323850</xdr:colOff>
          <xdr:row>24</xdr:row>
          <xdr:rowOff>123825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Poule 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49</xdr:row>
          <xdr:rowOff>76200</xdr:rowOff>
        </xdr:from>
        <xdr:to>
          <xdr:col>7</xdr:col>
          <xdr:colOff>323850</xdr:colOff>
          <xdr:row>50</xdr:row>
          <xdr:rowOff>123825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BE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Classement Poule B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18</xdr:col>
      <xdr:colOff>85725</xdr:colOff>
      <xdr:row>54</xdr:row>
      <xdr:rowOff>19050</xdr:rowOff>
    </xdr:from>
    <xdr:to>
      <xdr:col>24</xdr:col>
      <xdr:colOff>161925</xdr:colOff>
      <xdr:row>57</xdr:row>
      <xdr:rowOff>257175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19075"/>
          <a:ext cx="25812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6AD9-3D06-435E-BE41-D874AC353C12}">
  <dimension ref="A1:B31"/>
  <sheetViews>
    <sheetView topLeftCell="A9" workbookViewId="0">
      <selection activeCell="G22" sqref="G22"/>
    </sheetView>
  </sheetViews>
  <sheetFormatPr baseColWidth="10" defaultRowHeight="15" x14ac:dyDescent="0.25"/>
  <sheetData>
    <row r="1" spans="1:1" ht="26.25" x14ac:dyDescent="0.4">
      <c r="A1" s="192" t="s">
        <v>117</v>
      </c>
    </row>
    <row r="4" spans="1:1" x14ac:dyDescent="0.25">
      <c r="A4" s="159" t="s">
        <v>123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17" spans="1:2" x14ac:dyDescent="0.25">
      <c r="A17" t="s">
        <v>122</v>
      </c>
    </row>
    <row r="28" spans="1:2" x14ac:dyDescent="0.25">
      <c r="A28" t="s">
        <v>125</v>
      </c>
    </row>
    <row r="29" spans="1:2" x14ac:dyDescent="0.25">
      <c r="A29" t="s">
        <v>126</v>
      </c>
    </row>
    <row r="31" spans="1:2" x14ac:dyDescent="0.25">
      <c r="B31" s="158" t="s">
        <v>127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3A0F-5167-4C47-B86D-29C331C5CE32}">
  <sheetPr>
    <tabColor rgb="FF92D050"/>
    <pageSetUpPr fitToPage="1"/>
  </sheetPr>
  <dimension ref="B1:AE216"/>
  <sheetViews>
    <sheetView showGridLines="0" tabSelected="1" topLeftCell="A77" zoomScaleNormal="100" workbookViewId="0">
      <selection activeCell="O214" sqref="O214"/>
    </sheetView>
  </sheetViews>
  <sheetFormatPr baseColWidth="10" defaultRowHeight="16.5" x14ac:dyDescent="0.3"/>
  <cols>
    <col min="1" max="1" width="1.42578125" style="1" customWidth="1"/>
    <col min="2" max="3" width="6" style="81" bestFit="1" customWidth="1"/>
    <col min="4" max="9" width="8.7109375" style="3" customWidth="1"/>
    <col min="10" max="10" width="6.85546875" style="4" bestFit="1" customWidth="1"/>
    <col min="11" max="11" width="11" style="86" bestFit="1" customWidth="1"/>
    <col min="12" max="13" width="3.140625" style="86" customWidth="1"/>
    <col min="14" max="14" width="3.140625" style="86" hidden="1" customWidth="1"/>
    <col min="15" max="15" width="11" style="86" bestFit="1" customWidth="1"/>
    <col min="16" max="16" width="6.85546875" style="4" bestFit="1" customWidth="1"/>
    <col min="17" max="17" width="2.140625" style="3" customWidth="1"/>
    <col min="18" max="18" width="3.5703125" style="1" bestFit="1" customWidth="1"/>
    <col min="19" max="19" width="0.7109375" style="1" customWidth="1"/>
    <col min="20" max="20" width="12.28515625" style="1" bestFit="1" customWidth="1"/>
    <col min="21" max="21" width="4.7109375" style="1" customWidth="1"/>
    <col min="22" max="22" width="4.5703125" style="1" bestFit="1" customWidth="1"/>
    <col min="23" max="23" width="4.28515625" style="1" bestFit="1" customWidth="1"/>
    <col min="24" max="24" width="7.42578125" style="1" customWidth="1"/>
    <col min="25" max="26" width="3.42578125" style="1" customWidth="1"/>
    <col min="27" max="27" width="7.5703125" style="6" customWidth="1"/>
    <col min="28" max="28" width="4.42578125" style="1" customWidth="1"/>
    <col min="29" max="29" width="4.5703125" style="7" customWidth="1"/>
    <col min="30" max="30" width="15.28515625" style="1" customWidth="1"/>
    <col min="31" max="31" width="3.85546875" style="1" customWidth="1"/>
    <col min="32" max="16384" width="11.42578125" style="1"/>
  </cols>
  <sheetData>
    <row r="1" spans="2:31" ht="15" hidden="1" customHeight="1" x14ac:dyDescent="0.3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2:31" ht="15" hidden="1" customHeight="1" x14ac:dyDescent="0.3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2:31" hidden="1" x14ac:dyDescent="0.3">
      <c r="B3" s="2"/>
      <c r="C3" s="2"/>
      <c r="K3" s="5"/>
      <c r="L3" s="5"/>
      <c r="M3" s="5"/>
      <c r="N3" s="5"/>
      <c r="O3" s="5"/>
    </row>
    <row r="4" spans="2:31" hidden="1" x14ac:dyDescent="0.3">
      <c r="B4" s="2"/>
      <c r="C4" s="2"/>
      <c r="K4" s="8" t="s">
        <v>1</v>
      </c>
      <c r="L4" s="8"/>
      <c r="M4" s="8"/>
      <c r="N4" s="8"/>
      <c r="O4" s="9">
        <v>43589</v>
      </c>
    </row>
    <row r="5" spans="2:31" ht="17.25" hidden="1" thickBot="1" x14ac:dyDescent="0.35">
      <c r="B5" s="2"/>
      <c r="C5" s="2"/>
      <c r="D5" s="200" t="s">
        <v>2</v>
      </c>
      <c r="E5" s="201"/>
      <c r="F5" s="201"/>
      <c r="G5" s="202"/>
      <c r="K5" s="5"/>
      <c r="L5" s="5"/>
      <c r="M5" s="5"/>
      <c r="N5" s="5"/>
      <c r="O5" s="5"/>
    </row>
    <row r="6" spans="2:31" ht="17.25" hidden="1" customHeight="1" thickBot="1" x14ac:dyDescent="0.35">
      <c r="B6" s="10" t="s">
        <v>3</v>
      </c>
      <c r="C6" s="10" t="s">
        <v>4</v>
      </c>
      <c r="D6" s="203" t="s">
        <v>5</v>
      </c>
      <c r="E6" s="203"/>
      <c r="F6" s="204" t="s">
        <v>6</v>
      </c>
      <c r="G6" s="204"/>
      <c r="H6" s="205" t="s">
        <v>7</v>
      </c>
      <c r="I6" s="205"/>
      <c r="J6" s="11" t="s">
        <v>8</v>
      </c>
      <c r="K6" s="10" t="s">
        <v>9</v>
      </c>
      <c r="L6" s="206" t="s">
        <v>10</v>
      </c>
      <c r="M6" s="206"/>
      <c r="N6" s="206"/>
      <c r="O6" s="10" t="s">
        <v>11</v>
      </c>
      <c r="P6" s="11" t="s">
        <v>8</v>
      </c>
      <c r="Q6" s="12"/>
      <c r="R6" s="13" t="s">
        <v>12</v>
      </c>
      <c r="S6" s="12"/>
      <c r="T6" s="12"/>
      <c r="U6" s="12"/>
      <c r="V6" s="12"/>
      <c r="W6" s="12"/>
      <c r="X6" s="12"/>
      <c r="Y6" s="12"/>
      <c r="Z6" s="12"/>
      <c r="AA6" s="14"/>
      <c r="AB6" s="12"/>
      <c r="AC6" s="15"/>
      <c r="AD6" s="12"/>
    </row>
    <row r="7" spans="2:31" ht="16.5" hidden="1" customHeight="1" thickBot="1" x14ac:dyDescent="0.35">
      <c r="B7" s="16" t="s">
        <v>13</v>
      </c>
      <c r="C7" s="17">
        <v>3</v>
      </c>
      <c r="D7" s="18">
        <v>9</v>
      </c>
      <c r="E7" s="19">
        <v>25</v>
      </c>
      <c r="F7" s="18">
        <v>11</v>
      </c>
      <c r="G7" s="19">
        <v>25</v>
      </c>
      <c r="H7" s="4"/>
      <c r="I7" s="4"/>
      <c r="J7" s="4">
        <f>IF(L7=2,3,IF(L7=0,0,IF(D7+F7=E7+G7,1.5,IF(D7+F7&gt;E7+G7,2,1))))</f>
        <v>0</v>
      </c>
      <c r="K7" s="20" t="s">
        <v>14</v>
      </c>
      <c r="L7" s="21">
        <f t="shared" ref="L7:L68" si="0">IF(D7&gt;E7,1,0)+IF(F7&gt;G7,1,0)+IF(H7&gt;I7,1,0)</f>
        <v>0</v>
      </c>
      <c r="M7" s="21">
        <f t="shared" ref="M7:M68" si="1">IF(D7&lt;E7,1,0)+IF(F7&lt;G7,1,0)+IF(H7&lt;I7,1,0)</f>
        <v>2</v>
      </c>
      <c r="N7" s="22"/>
      <c r="O7" s="20" t="s">
        <v>15</v>
      </c>
      <c r="P7" s="4">
        <f>IF(M7=2,3,IF(M7=0,0,IF(D7+F7=E7+G7,1.5,IF(D7+F7&lt;E7+G7,2,1))))</f>
        <v>3</v>
      </c>
      <c r="R7" s="23"/>
      <c r="S7" s="24"/>
      <c r="T7" s="25" t="s">
        <v>16</v>
      </c>
      <c r="U7" s="25"/>
      <c r="V7" s="26" t="s">
        <v>17</v>
      </c>
      <c r="W7" s="26" t="s">
        <v>18</v>
      </c>
      <c r="X7" s="27" t="s">
        <v>19</v>
      </c>
      <c r="Y7" s="26" t="s">
        <v>20</v>
      </c>
      <c r="Z7" s="26" t="s">
        <v>21</v>
      </c>
      <c r="AA7" s="28" t="s">
        <v>19</v>
      </c>
      <c r="AB7" s="29" t="s">
        <v>22</v>
      </c>
      <c r="AC7" s="30" t="s">
        <v>23</v>
      </c>
      <c r="AD7" s="21"/>
    </row>
    <row r="8" spans="2:31" ht="16.5" hidden="1" customHeight="1" x14ac:dyDescent="0.3">
      <c r="B8" s="16" t="s">
        <v>24</v>
      </c>
      <c r="C8" s="31">
        <v>1</v>
      </c>
      <c r="D8" s="32">
        <v>25</v>
      </c>
      <c r="E8" s="33">
        <v>11</v>
      </c>
      <c r="F8" s="34">
        <v>25</v>
      </c>
      <c r="G8" s="35">
        <v>13</v>
      </c>
      <c r="H8" s="4"/>
      <c r="I8" s="4"/>
      <c r="J8" s="4">
        <f t="shared" ref="J8:J68" si="2">IF(L8=2,3,IF(L8=0,0,IF(D8+F8=E8+G8,1.5,IF(D8+F8&gt;E8+G8,2,1))))</f>
        <v>3</v>
      </c>
      <c r="K8" s="20" t="s">
        <v>25</v>
      </c>
      <c r="L8" s="21">
        <f t="shared" si="0"/>
        <v>2</v>
      </c>
      <c r="M8" s="21">
        <f t="shared" si="1"/>
        <v>0</v>
      </c>
      <c r="N8" s="22"/>
      <c r="O8" s="20" t="s">
        <v>26</v>
      </c>
      <c r="P8" s="4">
        <f t="shared" ref="P8:P68" si="3">IF(M8=2,3,IF(M8=0,0,IF(D8+F8=E8+G8,1.5,IF(D8+F8&lt;E8+G8,2,1))))</f>
        <v>0</v>
      </c>
      <c r="R8" s="36">
        <v>1</v>
      </c>
      <c r="S8" s="22"/>
      <c r="T8" s="37" t="s">
        <v>15</v>
      </c>
      <c r="U8" s="37"/>
      <c r="V8" s="38">
        <f>SUMIF(K$7:K$12,T8,D$7:D$12)+SUMIF(O$7:O$12,T8,E$7:E$12)+SUMIF(K$7:K$12,T8,F$7:F$12)+SUMIF(O$7:O$12,T8,G$7:G$12)+SUMIF(K$7:K$12,T8,H$7:H$12)+SUMIF(O$7:O$12,T8,I$7:I$12)</f>
        <v>100</v>
      </c>
      <c r="W8" s="38">
        <f>SUMIF(K$7:K$12,T8,E$7:E$12)+SUMIF(O$7:O$12,T8,D$7:D$12)+SUMIF(K$7:K$12,T8,G$7:G$12)+SUMIF(O$7:O$12,T8,F$7:F$12)+SUMIF(K$7:K$12,T8,I$7:I$12)+SUMIF(O$7:O$12,T8,H$7:H$12)</f>
        <v>59</v>
      </c>
      <c r="X8" s="39">
        <f>IFERROR(V8/W8,0)</f>
        <v>1.6949152542372881</v>
      </c>
      <c r="Y8" s="38">
        <f>SUMIF(K$7:K$12,T8,L$7:L$12)+SUMIF(O$7:O$12,T8,M$7:M$12)</f>
        <v>4</v>
      </c>
      <c r="Z8" s="38">
        <f>SUMIF(K$7:K$12,T8,M$7:M$12)+SUMIF(O$7:O$12,T8,$L$7:L$12)</f>
        <v>0</v>
      </c>
      <c r="AA8" s="40">
        <f>IFERROR(Y8/Z8,0)</f>
        <v>0</v>
      </c>
      <c r="AB8" s="41">
        <f>SUMIF(K$7:K$12,T8,J$7:J$12)+SUMIF(O$7:O$12,T8,P$7:P$12)</f>
        <v>6</v>
      </c>
      <c r="AC8" s="38">
        <f>RANK(AB8,AB$8:AB$12,0)</f>
        <v>1</v>
      </c>
      <c r="AD8" s="209" t="s">
        <v>27</v>
      </c>
      <c r="AE8" s="210"/>
    </row>
    <row r="9" spans="2:31" ht="17.25" hidden="1" customHeight="1" x14ac:dyDescent="0.3">
      <c r="B9" s="16" t="s">
        <v>28</v>
      </c>
      <c r="C9" s="31">
        <v>1</v>
      </c>
      <c r="D9" s="42">
        <v>25</v>
      </c>
      <c r="E9" s="43">
        <v>21</v>
      </c>
      <c r="F9" s="42">
        <v>25</v>
      </c>
      <c r="G9" s="43">
        <v>18</v>
      </c>
      <c r="H9" s="4"/>
      <c r="I9" s="4"/>
      <c r="J9" s="4">
        <f t="shared" si="2"/>
        <v>3</v>
      </c>
      <c r="K9" s="20" t="s">
        <v>15</v>
      </c>
      <c r="L9" s="21">
        <f t="shared" si="0"/>
        <v>2</v>
      </c>
      <c r="M9" s="21">
        <f t="shared" si="1"/>
        <v>0</v>
      </c>
      <c r="N9" s="22"/>
      <c r="O9" s="20" t="s">
        <v>25</v>
      </c>
      <c r="P9" s="4">
        <f t="shared" si="3"/>
        <v>0</v>
      </c>
      <c r="R9" s="44">
        <v>2</v>
      </c>
      <c r="S9" s="22"/>
      <c r="T9" s="45" t="s">
        <v>25</v>
      </c>
      <c r="U9" s="257"/>
      <c r="V9" s="38">
        <f>SUMIF(K$7:K$12,T9,D$7:D$12)+SUMIF(O$7:O$12,T9,E$7:E$12)+SUMIF(K$7:K$12,T9,F$7:F$12)+SUMIF(O$7:O$12,T9,G$7:G$12)+SUMIF(K$7:K$12,T9,H$7:H$12)+SUMIF(O$7:O$12,T9,I$7:I$12)</f>
        <v>89</v>
      </c>
      <c r="W9" s="38">
        <f>SUMIF(K$7:K$12,T9,E$7:E$12)+SUMIF(O$7:O$12,T9,D$7:D$12)+SUMIF(K$7:K$12,T9,G$7:G$12)+SUMIF(O$7:O$12,T9,F$7:F$12)+SUMIF(K$7:K$12,T9,I$7:I$12)+SUMIF(O$7:O$12,T9,H$7:H$12)</f>
        <v>74</v>
      </c>
      <c r="X9" s="39">
        <f>IFERROR(V9/W9,0)</f>
        <v>1.2027027027027026</v>
      </c>
      <c r="Y9" s="38">
        <f>SUMIF(K$7:K$12,T9,L$7:L$12)+SUMIF(O$7:O$12,T9,M$7:M$12)</f>
        <v>2</v>
      </c>
      <c r="Z9" s="38">
        <f>SUMIF(K$7:K$12,T9,M$7:M$12)+SUMIF(O$7:O$12,T9,$L$7:L$12)</f>
        <v>2</v>
      </c>
      <c r="AA9" s="40">
        <f>IFERROR(Y9/Z9,0)</f>
        <v>1</v>
      </c>
      <c r="AB9" s="41">
        <f>SUMIF(K$7:K$12,T9,J$7:J$12)+SUMIF(O$7:O$12,T9,P$7:P$12)</f>
        <v>3</v>
      </c>
      <c r="AC9" s="38">
        <f>RANK(AB9,AB$8:AB$12,0)</f>
        <v>2</v>
      </c>
    </row>
    <row r="10" spans="2:31" ht="16.5" hidden="1" customHeight="1" x14ac:dyDescent="0.3">
      <c r="B10" s="46" t="s">
        <v>28</v>
      </c>
      <c r="C10" s="47">
        <v>3</v>
      </c>
      <c r="D10" s="48">
        <v>21</v>
      </c>
      <c r="E10" s="49">
        <v>25</v>
      </c>
      <c r="F10" s="48">
        <v>25</v>
      </c>
      <c r="G10" s="49">
        <v>21</v>
      </c>
      <c r="H10" s="50"/>
      <c r="I10" s="50"/>
      <c r="J10" s="50">
        <f t="shared" si="2"/>
        <v>1.5</v>
      </c>
      <c r="K10" s="51" t="s">
        <v>14</v>
      </c>
      <c r="L10" s="52">
        <f t="shared" si="0"/>
        <v>1</v>
      </c>
      <c r="M10" s="52">
        <f t="shared" si="1"/>
        <v>1</v>
      </c>
      <c r="N10" s="53"/>
      <c r="O10" s="51" t="s">
        <v>26</v>
      </c>
      <c r="P10" s="50">
        <f t="shared" si="3"/>
        <v>1.5</v>
      </c>
      <c r="R10" s="44">
        <v>3</v>
      </c>
      <c r="S10" s="22"/>
      <c r="T10" s="54" t="s">
        <v>26</v>
      </c>
      <c r="U10" s="37"/>
      <c r="V10" s="38">
        <f>SUMIF(K$7:K$12,T10,D$7:D$12)+SUMIF(O$7:O$12,T10,E$7:E$12)+SUMIF(K$7:K$12,T10,F$7:F$12)+SUMIF(O$7:O$12,T10,G$7:G$12)+SUMIF(K$7:K$12,T10,H$7:H$12)+SUMIF(O$7:O$12,T10,I$7:I$12)</f>
        <v>70</v>
      </c>
      <c r="W10" s="38">
        <f>SUMIF(K$7:K$12,T10,E$7:E$12)+SUMIF(O$7:O$12,T10,D$7:D$12)+SUMIF(K$7:K$12,T10,G$7:G$12)+SUMIF(O$7:O$12,T10,F$7:F$12)+SUMIF(K$7:K$12,T10,I$7:I$12)+SUMIF(O$7:O$12,T10,H$7:H$12)</f>
        <v>96</v>
      </c>
      <c r="X10" s="39">
        <f>IFERROR(V10/W10,0)</f>
        <v>0.72916666666666663</v>
      </c>
      <c r="Y10" s="38">
        <f>SUMIF(K$7:K$12,T10,L$7:L$12)+SUMIF(O$7:O$12,T10,M$7:M$12)</f>
        <v>1</v>
      </c>
      <c r="Z10" s="38">
        <f>SUMIF(K$7:K$12,T10,M$7:M$12)+SUMIF(O$7:O$12,T10,$L$7:L$12)</f>
        <v>3</v>
      </c>
      <c r="AA10" s="40">
        <f>IFERROR(Y10/Z10,0)</f>
        <v>0.33333333333333331</v>
      </c>
      <c r="AB10" s="41">
        <f>SUMIF(K$7:K$12,T10,J$7:J$12)+SUMIF(O$7:O$12,T10,P$7:P$12)</f>
        <v>1.5</v>
      </c>
      <c r="AC10" s="38">
        <f>RANK(AB10,AB$8:AB$12,0)</f>
        <v>3</v>
      </c>
    </row>
    <row r="11" spans="2:31" ht="16.5" hidden="1" customHeight="1" x14ac:dyDescent="0.3">
      <c r="B11" s="16" t="s">
        <v>29</v>
      </c>
      <c r="C11" s="55">
        <v>2</v>
      </c>
      <c r="D11" s="32"/>
      <c r="E11" s="33"/>
      <c r="F11" s="32"/>
      <c r="G11" s="33"/>
      <c r="H11" s="56"/>
      <c r="I11" s="4"/>
      <c r="J11" s="4">
        <f t="shared" si="2"/>
        <v>0</v>
      </c>
      <c r="K11" s="57" t="s">
        <v>14</v>
      </c>
      <c r="L11" s="21">
        <f t="shared" si="0"/>
        <v>0</v>
      </c>
      <c r="M11" s="21">
        <f t="shared" si="1"/>
        <v>0</v>
      </c>
      <c r="N11" s="22"/>
      <c r="O11" s="57" t="s">
        <v>25</v>
      </c>
      <c r="P11" s="4">
        <f t="shared" si="3"/>
        <v>0</v>
      </c>
      <c r="R11" s="44">
        <v>4</v>
      </c>
      <c r="S11" s="22"/>
      <c r="T11" s="54" t="s">
        <v>14</v>
      </c>
      <c r="U11" s="37"/>
      <c r="V11" s="38">
        <f>SUMIF(K$7:K$12,T11,D$7:D$12)+SUMIF(O$7:O$12,T11,E$7:E$12)+SUMIF(K$7:K$12,T11,F$7:F$12)+SUMIF(O$7:O$12,T11,G$7:G$12)+SUMIF(K$7:K$12,T11,H$7:H$12)+SUMIF(O$7:O$12,T11,I$7:I$12)</f>
        <v>66</v>
      </c>
      <c r="W11" s="38">
        <f>SUMIF(K$7:K$12,T11,E$7:E$12)+SUMIF(O$7:O$12,T11,D$7:D$12)+SUMIF(K$7:K$12,T11,G$7:G$12)+SUMIF(O$7:O$12,T11,F$7:F$12)+SUMIF(K$7:K$12,T11,I$7:I$12)+SUMIF(O$7:O$12,T11,H$7:H$12)</f>
        <v>96</v>
      </c>
      <c r="X11" s="39">
        <f>IFERROR(V11/W11,0)</f>
        <v>0.6875</v>
      </c>
      <c r="Y11" s="38">
        <f>SUMIF(K$7:K$12,T11,L$7:L$12)+SUMIF(O$7:O$12,T11,M$7:M$12)</f>
        <v>1</v>
      </c>
      <c r="Z11" s="38">
        <f>SUMIF(K$7:K$12,T11,M$7:M$12)+SUMIF(O$7:O$12,T11,$L$7:L$12)</f>
        <v>3</v>
      </c>
      <c r="AA11" s="40">
        <f>IFERROR(Y11/Z11,0)</f>
        <v>0.33333333333333331</v>
      </c>
      <c r="AB11" s="41">
        <f>SUMIF(K$7:K$12,T11,J$7:J$12)+SUMIF(O$7:O$12,T11,P$7:P$12)</f>
        <v>1.5</v>
      </c>
      <c r="AC11" s="38">
        <f>RANK(AB11,AB$8:AB$12,0)</f>
        <v>3</v>
      </c>
    </row>
    <row r="12" spans="2:31" ht="16.5" hidden="1" customHeight="1" x14ac:dyDescent="0.3">
      <c r="B12" s="16" t="s">
        <v>30</v>
      </c>
      <c r="C12" s="17">
        <v>3</v>
      </c>
      <c r="D12" s="34"/>
      <c r="E12" s="35"/>
      <c r="F12" s="34"/>
      <c r="G12" s="35"/>
      <c r="H12" s="56"/>
      <c r="I12" s="4"/>
      <c r="J12" s="4">
        <f t="shared" si="2"/>
        <v>0</v>
      </c>
      <c r="K12" s="20" t="s">
        <v>26</v>
      </c>
      <c r="L12" s="21">
        <f t="shared" si="0"/>
        <v>0</v>
      </c>
      <c r="M12" s="21">
        <f t="shared" si="1"/>
        <v>0</v>
      </c>
      <c r="N12" s="22"/>
      <c r="O12" s="20" t="s">
        <v>15</v>
      </c>
      <c r="P12" s="4">
        <f t="shared" si="3"/>
        <v>0</v>
      </c>
      <c r="R12" s="58">
        <v>5</v>
      </c>
      <c r="S12" s="59"/>
      <c r="T12" s="60" t="s">
        <v>31</v>
      </c>
      <c r="U12" s="258"/>
      <c r="V12" s="61">
        <f t="shared" ref="V12" si="4">SUMIF(K$7:K$12,T12,D$7:D$12)+SUMIF(O$7:O$12,T12,E$7:E$12)+SUMIF(K$7:K$12,T12,F$7:F$12)+SUMIF(O$7:O$12,T12,G$7:G$12)+SUMIF(K$7:K$12,T12,H$7:H$12)+SUMIF(O$7:O$12,T12,I$7:I$12)</f>
        <v>0</v>
      </c>
      <c r="W12" s="61">
        <f t="shared" ref="W12" si="5">SUMIF(K$7:K$12,T12,E$7:E$12)+SUMIF(O$7:O$12,T12,D$7:D$12)+SUMIF(K$7:K$12,T12,G$7:G$12)+SUMIF(O$7:O$12,T12,F$7:F$12)+SUMIF(K$7:K$12,T12,I$7:I$12)+SUMIF(O$7:O$12,T12,H$7:H$12)</f>
        <v>0</v>
      </c>
      <c r="X12" s="62">
        <f>IFERROR(V12/W12,0)</f>
        <v>0</v>
      </c>
      <c r="Y12" s="61">
        <f t="shared" ref="Y12" si="6">SUMIF(K$7:K$12,T12,L$7:L$12)+SUMIF(O$7:O$12,T12,M$7:M$12)</f>
        <v>0</v>
      </c>
      <c r="Z12" s="61">
        <f>SUMIF(K$7:K$12,T12,M$7:M$12)+SUMIF(O$7:O$12,T12,$L$7:L$12)</f>
        <v>0</v>
      </c>
      <c r="AA12" s="62">
        <f>IFERROR(Y12/Z12,0)</f>
        <v>0</v>
      </c>
      <c r="AB12" s="61">
        <f t="shared" ref="AB12" si="7">SUMIF(K$7:K$12,T12,J$7:J$12)+SUMIF(O$7:O$12,T12,P$7:P$12)</f>
        <v>0</v>
      </c>
      <c r="AC12" s="61">
        <f t="shared" ref="AC12" si="8">RANK(AB12,AB$8:AB$12,0)</f>
        <v>5</v>
      </c>
    </row>
    <row r="13" spans="2:31" ht="16.5" hidden="1" customHeight="1" x14ac:dyDescent="0.3">
      <c r="B13" s="16"/>
      <c r="C13" s="63"/>
      <c r="D13" s="34"/>
      <c r="E13" s="35"/>
      <c r="F13" s="34"/>
      <c r="G13" s="35"/>
      <c r="H13" s="56"/>
      <c r="I13" s="4"/>
      <c r="J13" s="4">
        <f t="shared" si="2"/>
        <v>0</v>
      </c>
      <c r="K13" s="20"/>
      <c r="L13" s="21">
        <f t="shared" si="0"/>
        <v>0</v>
      </c>
      <c r="M13" s="21">
        <f t="shared" si="1"/>
        <v>0</v>
      </c>
      <c r="N13" s="22"/>
      <c r="O13" s="20"/>
      <c r="P13" s="4">
        <f t="shared" si="3"/>
        <v>0</v>
      </c>
      <c r="R13" s="64">
        <v>6</v>
      </c>
      <c r="S13" s="22"/>
      <c r="T13" s="37" t="s">
        <v>32</v>
      </c>
      <c r="U13" s="37"/>
      <c r="V13" s="38">
        <f t="shared" ref="V13:V21" si="9">SUMIF(K$7:K$68,T13,D$7:D$68)+SUMIF(O$7:O$68,T13,E$7:E$68)+SUMIF(K$7:K$68,T13,F$7:F$68)+SUMIF(O$7:O$68,T13,G$7:G$68)+SUMIF(K$7:K$68,T13,H$7:H$68)+SUMIF(O$7:O$68,T13,I$7:I$68)</f>
        <v>0</v>
      </c>
      <c r="W13" s="38">
        <f t="shared" ref="W13:W21" si="10">SUMIF(K$7:K$68,T13,E$7:E$68)+SUMIF(O$7:O$68,T13,D$7:D$68)+SUMIF(K$7:K$68,T13,G$7:G$68)+SUMIF(O$7:O$68,T13,F$7:F$68)+SUMIF(K$7:K$68,T13,I$7:I$68)+SUMIF(O$7:O$68,T13,H$7:H$68)</f>
        <v>0</v>
      </c>
      <c r="X13" s="39">
        <f t="shared" ref="X13:X21" si="11">IFERROR(V13/W13,0)</f>
        <v>0</v>
      </c>
      <c r="Y13" s="38">
        <f t="shared" ref="Y13:Y21" si="12">SUMIF(K$7:K$68,T13,L$7:L$68)+SUMIF(O$7:O$68,T13,M$7:M$68)</f>
        <v>0</v>
      </c>
      <c r="Z13" s="38">
        <f>SUMIF(K$7:K$68,T13,M$7:M$68)+SUMIF(O$7:O$68,T13,$L$7:L$68)</f>
        <v>0</v>
      </c>
      <c r="AA13" s="40">
        <f t="shared" ref="AA13:AA21" si="13">IFERROR(Y13/Z13,0)</f>
        <v>0</v>
      </c>
      <c r="AB13" s="41">
        <f t="shared" ref="AB13:AB21" si="14">SUMIF(K$7:K$68,T13,J$7:J$68)+SUMIF(O$7:O$68,T13,P$7:P$68)</f>
        <v>0</v>
      </c>
      <c r="AC13" s="38">
        <f t="shared" ref="AC13:AC16" si="15">RANK(AB13,AB$8:AB$16,0)</f>
        <v>5</v>
      </c>
    </row>
    <row r="14" spans="2:31" ht="16.5" hidden="1" customHeight="1" x14ac:dyDescent="0.3">
      <c r="B14" s="16"/>
      <c r="C14" s="63"/>
      <c r="D14" s="34"/>
      <c r="E14" s="35"/>
      <c r="F14" s="34"/>
      <c r="G14" s="35"/>
      <c r="H14" s="56"/>
      <c r="I14" s="4"/>
      <c r="J14" s="4">
        <f t="shared" si="2"/>
        <v>0</v>
      </c>
      <c r="K14" s="20"/>
      <c r="L14" s="21">
        <f t="shared" si="0"/>
        <v>0</v>
      </c>
      <c r="M14" s="21">
        <f t="shared" si="1"/>
        <v>0</v>
      </c>
      <c r="N14" s="22"/>
      <c r="O14" s="20"/>
      <c r="P14" s="4">
        <f t="shared" si="3"/>
        <v>0</v>
      </c>
      <c r="R14" s="44">
        <v>7</v>
      </c>
      <c r="S14" s="22"/>
      <c r="T14" s="54" t="s">
        <v>33</v>
      </c>
      <c r="U14" s="54"/>
      <c r="V14" s="65">
        <f t="shared" si="9"/>
        <v>0</v>
      </c>
      <c r="W14" s="65">
        <f t="shared" si="10"/>
        <v>0</v>
      </c>
      <c r="X14" s="39">
        <f t="shared" si="11"/>
        <v>0</v>
      </c>
      <c r="Y14" s="65">
        <f t="shared" si="12"/>
        <v>0</v>
      </c>
      <c r="Z14" s="65">
        <f>SUMIF(K$7:K$68,T14,M$7:M$68)+SUMIF(O$7:O$68,T14,$L$7:L$68)</f>
        <v>0</v>
      </c>
      <c r="AA14" s="40">
        <f t="shared" si="13"/>
        <v>0</v>
      </c>
      <c r="AB14" s="66">
        <f t="shared" si="14"/>
        <v>0</v>
      </c>
      <c r="AC14" s="38">
        <f t="shared" si="15"/>
        <v>5</v>
      </c>
    </row>
    <row r="15" spans="2:31" ht="16.5" hidden="1" customHeight="1" x14ac:dyDescent="0.3">
      <c r="B15" s="16"/>
      <c r="C15" s="63"/>
      <c r="D15" s="34"/>
      <c r="E15" s="35"/>
      <c r="F15" s="34"/>
      <c r="G15" s="35"/>
      <c r="H15" s="56"/>
      <c r="I15" s="4"/>
      <c r="J15" s="4">
        <f t="shared" si="2"/>
        <v>0</v>
      </c>
      <c r="K15" s="20"/>
      <c r="L15" s="21">
        <f t="shared" si="0"/>
        <v>0</v>
      </c>
      <c r="M15" s="21">
        <f t="shared" si="1"/>
        <v>0</v>
      </c>
      <c r="N15" s="22"/>
      <c r="O15" s="20"/>
      <c r="P15" s="4">
        <f t="shared" si="3"/>
        <v>0</v>
      </c>
      <c r="R15" s="44">
        <v>8</v>
      </c>
      <c r="S15" s="22"/>
      <c r="T15" s="54" t="s">
        <v>34</v>
      </c>
      <c r="U15" s="54"/>
      <c r="V15" s="65">
        <f t="shared" si="9"/>
        <v>0</v>
      </c>
      <c r="W15" s="65">
        <f t="shared" si="10"/>
        <v>0</v>
      </c>
      <c r="X15" s="39">
        <f t="shared" si="11"/>
        <v>0</v>
      </c>
      <c r="Y15" s="65">
        <f t="shared" si="12"/>
        <v>0</v>
      </c>
      <c r="Z15" s="65">
        <f>SUMIF(K$7:K$68,T15,M$7:M$68)+SUMIF(O$7:O$68,T15,$L$7:L$68)</f>
        <v>0</v>
      </c>
      <c r="AA15" s="40">
        <f t="shared" si="13"/>
        <v>0</v>
      </c>
      <c r="AB15" s="66">
        <f t="shared" si="14"/>
        <v>0</v>
      </c>
      <c r="AC15" s="38">
        <f t="shared" si="15"/>
        <v>5</v>
      </c>
    </row>
    <row r="16" spans="2:31" ht="16.5" hidden="1" customHeight="1" x14ac:dyDescent="0.3">
      <c r="B16" s="16"/>
      <c r="C16" s="63"/>
      <c r="D16" s="34"/>
      <c r="E16" s="35"/>
      <c r="F16" s="34"/>
      <c r="G16" s="35"/>
      <c r="H16" s="56"/>
      <c r="I16" s="4"/>
      <c r="J16" s="4">
        <f t="shared" si="2"/>
        <v>0</v>
      </c>
      <c r="K16" s="20"/>
      <c r="L16" s="21">
        <f t="shared" si="0"/>
        <v>0</v>
      </c>
      <c r="M16" s="21">
        <f t="shared" si="1"/>
        <v>0</v>
      </c>
      <c r="N16" s="22"/>
      <c r="O16" s="20"/>
      <c r="P16" s="4">
        <f t="shared" si="3"/>
        <v>0</v>
      </c>
      <c r="R16" s="44">
        <v>9</v>
      </c>
      <c r="S16" s="22"/>
      <c r="T16" s="54" t="s">
        <v>35</v>
      </c>
      <c r="U16" s="54"/>
      <c r="V16" s="65">
        <f t="shared" si="9"/>
        <v>0</v>
      </c>
      <c r="W16" s="65">
        <f t="shared" si="10"/>
        <v>0</v>
      </c>
      <c r="X16" s="39">
        <f t="shared" si="11"/>
        <v>0</v>
      </c>
      <c r="Y16" s="65">
        <f t="shared" si="12"/>
        <v>0</v>
      </c>
      <c r="Z16" s="65">
        <f>SUMIF(K$7:K$68,T16,M$7:M$68)+SUMIF(O$7:O$68,T16,$L$7:L$68)</f>
        <v>0</v>
      </c>
      <c r="AA16" s="40">
        <f t="shared" si="13"/>
        <v>0</v>
      </c>
      <c r="AB16" s="66">
        <f t="shared" si="14"/>
        <v>0</v>
      </c>
      <c r="AC16" s="38">
        <f t="shared" si="15"/>
        <v>5</v>
      </c>
    </row>
    <row r="17" spans="2:29" ht="16.5" hidden="1" customHeight="1" x14ac:dyDescent="0.3">
      <c r="B17" s="16"/>
      <c r="C17" s="16"/>
      <c r="D17" s="67"/>
      <c r="E17" s="68"/>
      <c r="F17" s="67"/>
      <c r="G17" s="68"/>
      <c r="H17" s="69"/>
      <c r="I17" s="70"/>
      <c r="J17" s="4">
        <f t="shared" si="2"/>
        <v>0</v>
      </c>
      <c r="K17" s="20"/>
      <c r="L17" s="21">
        <f t="shared" si="0"/>
        <v>0</v>
      </c>
      <c r="M17" s="21">
        <f t="shared" si="1"/>
        <v>0</v>
      </c>
      <c r="N17" s="22"/>
      <c r="O17" s="20"/>
      <c r="P17" s="4">
        <f t="shared" si="3"/>
        <v>0</v>
      </c>
      <c r="R17" s="44">
        <v>10</v>
      </c>
      <c r="S17" s="22"/>
      <c r="T17" s="54" t="s">
        <v>36</v>
      </c>
      <c r="U17" s="54"/>
      <c r="V17" s="65">
        <f t="shared" si="9"/>
        <v>0</v>
      </c>
      <c r="W17" s="65">
        <f t="shared" si="10"/>
        <v>0</v>
      </c>
      <c r="X17" s="39">
        <f t="shared" si="11"/>
        <v>0</v>
      </c>
      <c r="Y17" s="65">
        <f t="shared" si="12"/>
        <v>0</v>
      </c>
      <c r="Z17" s="65">
        <f>SUMIF(K$7:K$68,T17,M$7:M$68)+SUMIF(O$7:O$68,T17,$L$7:L$68)</f>
        <v>0</v>
      </c>
      <c r="AA17" s="40">
        <f t="shared" si="13"/>
        <v>0</v>
      </c>
      <c r="AB17" s="66">
        <f t="shared" si="14"/>
        <v>0</v>
      </c>
      <c r="AC17" s="65">
        <f>RANK(AB17,AB$8:AB$21,0)</f>
        <v>5</v>
      </c>
    </row>
    <row r="18" spans="2:29" ht="16.5" hidden="1" customHeight="1" x14ac:dyDescent="0.3">
      <c r="B18" s="16"/>
      <c r="C18" s="16"/>
      <c r="D18" s="67"/>
      <c r="E18" s="68"/>
      <c r="F18" s="67"/>
      <c r="G18" s="68"/>
      <c r="H18" s="67"/>
      <c r="I18" s="68"/>
      <c r="J18" s="4">
        <f t="shared" si="2"/>
        <v>0</v>
      </c>
      <c r="K18" s="20"/>
      <c r="L18" s="21">
        <f t="shared" si="0"/>
        <v>0</v>
      </c>
      <c r="M18" s="21">
        <f t="shared" si="1"/>
        <v>0</v>
      </c>
      <c r="N18" s="22"/>
      <c r="O18" s="20"/>
      <c r="P18" s="4">
        <f t="shared" si="3"/>
        <v>0</v>
      </c>
      <c r="R18" s="44">
        <v>11</v>
      </c>
      <c r="S18" s="22"/>
      <c r="T18" s="54" t="s">
        <v>37</v>
      </c>
      <c r="U18" s="54"/>
      <c r="V18" s="65">
        <f t="shared" si="9"/>
        <v>0</v>
      </c>
      <c r="W18" s="65">
        <f t="shared" si="10"/>
        <v>0</v>
      </c>
      <c r="X18" s="39">
        <f t="shared" si="11"/>
        <v>0</v>
      </c>
      <c r="Y18" s="65">
        <f t="shared" si="12"/>
        <v>0</v>
      </c>
      <c r="Z18" s="65">
        <f>SUMIF(K$7:K$68,T18,M$7:M$68)+SUMIF(O$7:O$68,T18,$L$7:L$68)</f>
        <v>0</v>
      </c>
      <c r="AA18" s="40">
        <f t="shared" si="13"/>
        <v>0</v>
      </c>
      <c r="AB18" s="66">
        <f t="shared" si="14"/>
        <v>0</v>
      </c>
      <c r="AC18" s="65">
        <f>RANK(AB18,AB$8:AB$21,0)</f>
        <v>5</v>
      </c>
    </row>
    <row r="19" spans="2:29" ht="16.5" hidden="1" customHeight="1" x14ac:dyDescent="0.3">
      <c r="B19" s="16"/>
      <c r="C19" s="16"/>
      <c r="D19" s="67"/>
      <c r="E19" s="68"/>
      <c r="F19" s="67"/>
      <c r="G19" s="68"/>
      <c r="H19" s="67"/>
      <c r="I19" s="68"/>
      <c r="J19" s="4">
        <f t="shared" si="2"/>
        <v>0</v>
      </c>
      <c r="K19" s="20"/>
      <c r="L19" s="21">
        <f t="shared" si="0"/>
        <v>0</v>
      </c>
      <c r="M19" s="21">
        <f t="shared" si="1"/>
        <v>0</v>
      </c>
      <c r="N19" s="22"/>
      <c r="O19" s="20"/>
      <c r="P19" s="4">
        <f t="shared" si="3"/>
        <v>0</v>
      </c>
      <c r="R19" s="44">
        <v>12</v>
      </c>
      <c r="S19" s="22"/>
      <c r="T19" s="54" t="s">
        <v>38</v>
      </c>
      <c r="U19" s="54"/>
      <c r="V19" s="65">
        <f t="shared" si="9"/>
        <v>0</v>
      </c>
      <c r="W19" s="65">
        <f t="shared" si="10"/>
        <v>0</v>
      </c>
      <c r="X19" s="39">
        <f t="shared" si="11"/>
        <v>0</v>
      </c>
      <c r="Y19" s="65">
        <f t="shared" si="12"/>
        <v>0</v>
      </c>
      <c r="Z19" s="65">
        <f>SUMIF(K$7:K$68,T19,M$7:M$68)+SUMIF(O$7:O$68,T19,$L$7:L$68)</f>
        <v>0</v>
      </c>
      <c r="AA19" s="40">
        <f t="shared" si="13"/>
        <v>0</v>
      </c>
      <c r="AB19" s="66">
        <f t="shared" si="14"/>
        <v>0</v>
      </c>
      <c r="AC19" s="65">
        <f>RANK(AB19,AB$8:AB$21,0)</f>
        <v>5</v>
      </c>
    </row>
    <row r="20" spans="2:29" ht="16.5" hidden="1" customHeight="1" x14ac:dyDescent="0.3">
      <c r="B20" s="16"/>
      <c r="C20" s="16"/>
      <c r="D20" s="67"/>
      <c r="E20" s="68"/>
      <c r="F20" s="67"/>
      <c r="G20" s="68"/>
      <c r="H20" s="67"/>
      <c r="I20" s="68"/>
      <c r="J20" s="4">
        <f t="shared" si="2"/>
        <v>0</v>
      </c>
      <c r="K20" s="20"/>
      <c r="L20" s="21">
        <f t="shared" si="0"/>
        <v>0</v>
      </c>
      <c r="M20" s="21">
        <f t="shared" si="1"/>
        <v>0</v>
      </c>
      <c r="N20" s="22"/>
      <c r="O20" s="20"/>
      <c r="P20" s="4">
        <f t="shared" si="3"/>
        <v>0</v>
      </c>
      <c r="R20" s="44">
        <v>13</v>
      </c>
      <c r="S20" s="22"/>
      <c r="T20" s="54" t="s">
        <v>39</v>
      </c>
      <c r="U20" s="54"/>
      <c r="V20" s="65">
        <f t="shared" si="9"/>
        <v>0</v>
      </c>
      <c r="W20" s="65">
        <f t="shared" si="10"/>
        <v>0</v>
      </c>
      <c r="X20" s="39">
        <f t="shared" si="11"/>
        <v>0</v>
      </c>
      <c r="Y20" s="65">
        <f t="shared" si="12"/>
        <v>0</v>
      </c>
      <c r="Z20" s="65">
        <f>SUMIF(K$7:K$68,T20,M$7:M$68)+SUMIF(O$7:O$68,T20,$L$7:L$68)</f>
        <v>0</v>
      </c>
      <c r="AA20" s="40">
        <f t="shared" si="13"/>
        <v>0</v>
      </c>
      <c r="AB20" s="66">
        <f t="shared" si="14"/>
        <v>0</v>
      </c>
      <c r="AC20" s="65">
        <f>RANK(AB20,AB$8:AB$21,0)</f>
        <v>5</v>
      </c>
    </row>
    <row r="21" spans="2:29" ht="16.5" hidden="1" customHeight="1" x14ac:dyDescent="0.3">
      <c r="B21" s="16"/>
      <c r="C21" s="16"/>
      <c r="D21" s="67"/>
      <c r="E21" s="68"/>
      <c r="F21" s="67"/>
      <c r="G21" s="68"/>
      <c r="H21" s="67"/>
      <c r="I21" s="68"/>
      <c r="J21" s="4">
        <f t="shared" si="2"/>
        <v>0</v>
      </c>
      <c r="K21" s="20"/>
      <c r="L21" s="21">
        <f t="shared" si="0"/>
        <v>0</v>
      </c>
      <c r="M21" s="21">
        <f t="shared" si="1"/>
        <v>0</v>
      </c>
      <c r="N21" s="22"/>
      <c r="O21" s="20"/>
      <c r="P21" s="4">
        <f t="shared" si="3"/>
        <v>0</v>
      </c>
      <c r="R21" s="44">
        <v>14</v>
      </c>
      <c r="S21" s="22"/>
      <c r="T21" s="54" t="s">
        <v>40</v>
      </c>
      <c r="U21" s="54"/>
      <c r="V21" s="65">
        <f t="shared" si="9"/>
        <v>0</v>
      </c>
      <c r="W21" s="65">
        <f t="shared" si="10"/>
        <v>0</v>
      </c>
      <c r="X21" s="39">
        <f t="shared" si="11"/>
        <v>0</v>
      </c>
      <c r="Y21" s="65">
        <f t="shared" si="12"/>
        <v>0</v>
      </c>
      <c r="Z21" s="65">
        <f>SUMIF(K$7:K$68,T21,M$7:M$68)+SUMIF(O$7:O$68,T21,$L$7:L$68)</f>
        <v>0</v>
      </c>
      <c r="AA21" s="40">
        <f t="shared" si="13"/>
        <v>0</v>
      </c>
      <c r="AB21" s="66">
        <f t="shared" si="14"/>
        <v>0</v>
      </c>
      <c r="AC21" s="65">
        <f>RANK(AB21,AB$8:AB$21,0)</f>
        <v>5</v>
      </c>
    </row>
    <row r="22" spans="2:29" ht="16.5" hidden="1" customHeight="1" x14ac:dyDescent="0.3">
      <c r="B22" s="71"/>
      <c r="C22" s="71"/>
      <c r="D22" s="67"/>
      <c r="E22" s="68"/>
      <c r="F22" s="67"/>
      <c r="G22" s="68"/>
      <c r="H22" s="67"/>
      <c r="I22" s="68"/>
      <c r="J22" s="4">
        <f t="shared" si="2"/>
        <v>0</v>
      </c>
      <c r="K22" s="20"/>
      <c r="L22" s="21">
        <f t="shared" si="0"/>
        <v>0</v>
      </c>
      <c r="M22" s="21">
        <f t="shared" si="1"/>
        <v>0</v>
      </c>
      <c r="N22" s="22"/>
      <c r="O22" s="20"/>
      <c r="P22" s="4">
        <f t="shared" si="3"/>
        <v>0</v>
      </c>
    </row>
    <row r="23" spans="2:29" ht="16.5" hidden="1" customHeight="1" x14ac:dyDescent="0.3">
      <c r="B23" s="16"/>
      <c r="C23" s="16"/>
      <c r="D23" s="67"/>
      <c r="E23" s="68"/>
      <c r="F23" s="67"/>
      <c r="G23" s="68"/>
      <c r="H23" s="67"/>
      <c r="I23" s="68"/>
      <c r="J23" s="4">
        <f t="shared" si="2"/>
        <v>0</v>
      </c>
      <c r="K23" s="20"/>
      <c r="L23" s="21">
        <f t="shared" si="0"/>
        <v>0</v>
      </c>
      <c r="M23" s="21">
        <f t="shared" si="1"/>
        <v>0</v>
      </c>
      <c r="N23" s="22"/>
      <c r="O23" s="20"/>
      <c r="P23" s="4">
        <f t="shared" si="3"/>
        <v>0</v>
      </c>
    </row>
    <row r="24" spans="2:29" ht="16.5" hidden="1" customHeight="1" x14ac:dyDescent="0.3">
      <c r="B24" s="16"/>
      <c r="C24" s="16"/>
      <c r="D24" s="67"/>
      <c r="E24" s="68"/>
      <c r="F24" s="67"/>
      <c r="G24" s="68"/>
      <c r="H24" s="67"/>
      <c r="I24" s="68"/>
      <c r="J24" s="4">
        <f t="shared" si="2"/>
        <v>0</v>
      </c>
      <c r="K24" s="20"/>
      <c r="L24" s="21">
        <f t="shared" si="0"/>
        <v>0</v>
      </c>
      <c r="M24" s="21">
        <f t="shared" si="1"/>
        <v>0</v>
      </c>
      <c r="N24" s="22"/>
      <c r="O24" s="20"/>
      <c r="P24" s="4">
        <f t="shared" si="3"/>
        <v>0</v>
      </c>
    </row>
    <row r="25" spans="2:29" ht="16.5" hidden="1" customHeight="1" x14ac:dyDescent="0.3">
      <c r="B25" s="16"/>
      <c r="C25" s="16"/>
      <c r="D25" s="67"/>
      <c r="E25" s="68"/>
      <c r="F25" s="67"/>
      <c r="G25" s="68"/>
      <c r="H25" s="67"/>
      <c r="I25" s="68"/>
      <c r="J25" s="4">
        <f t="shared" si="2"/>
        <v>0</v>
      </c>
      <c r="K25" s="20"/>
      <c r="L25" s="21">
        <f t="shared" si="0"/>
        <v>0</v>
      </c>
      <c r="M25" s="21">
        <f t="shared" si="1"/>
        <v>0</v>
      </c>
      <c r="N25" s="22"/>
      <c r="O25" s="20"/>
      <c r="P25" s="4">
        <f t="shared" si="3"/>
        <v>0</v>
      </c>
    </row>
    <row r="26" spans="2:29" ht="16.5" hidden="1" customHeight="1" x14ac:dyDescent="0.3">
      <c r="B26" s="16"/>
      <c r="C26" s="16"/>
      <c r="D26" s="67"/>
      <c r="E26" s="68"/>
      <c r="F26" s="67"/>
      <c r="G26" s="68"/>
      <c r="H26" s="67"/>
      <c r="I26" s="68"/>
      <c r="J26" s="4">
        <f t="shared" si="2"/>
        <v>0</v>
      </c>
      <c r="K26" s="20"/>
      <c r="L26" s="21">
        <f t="shared" si="0"/>
        <v>0</v>
      </c>
      <c r="M26" s="21">
        <f t="shared" si="1"/>
        <v>0</v>
      </c>
      <c r="N26" s="22"/>
      <c r="O26" s="20"/>
      <c r="P26" s="4">
        <f t="shared" si="3"/>
        <v>0</v>
      </c>
    </row>
    <row r="27" spans="2:29" ht="16.5" hidden="1" customHeight="1" x14ac:dyDescent="0.3">
      <c r="B27" s="16"/>
      <c r="C27" s="16"/>
      <c r="D27" s="67"/>
      <c r="E27" s="68"/>
      <c r="F27" s="67"/>
      <c r="G27" s="68"/>
      <c r="H27" s="67"/>
      <c r="I27" s="68"/>
      <c r="J27" s="4">
        <f t="shared" si="2"/>
        <v>0</v>
      </c>
      <c r="K27" s="20"/>
      <c r="L27" s="21">
        <f t="shared" si="0"/>
        <v>0</v>
      </c>
      <c r="M27" s="21">
        <f t="shared" si="1"/>
        <v>0</v>
      </c>
      <c r="N27" s="22"/>
      <c r="O27" s="20"/>
      <c r="P27" s="4">
        <f t="shared" si="3"/>
        <v>0</v>
      </c>
    </row>
    <row r="28" spans="2:29" ht="16.5" hidden="1" customHeight="1" x14ac:dyDescent="0.3">
      <c r="B28" s="16"/>
      <c r="C28" s="16"/>
      <c r="D28" s="67"/>
      <c r="E28" s="68"/>
      <c r="F28" s="67"/>
      <c r="G28" s="68"/>
      <c r="H28" s="67"/>
      <c r="I28" s="68"/>
      <c r="J28" s="4">
        <f t="shared" si="2"/>
        <v>0</v>
      </c>
      <c r="K28" s="20"/>
      <c r="L28" s="21">
        <f t="shared" si="0"/>
        <v>0</v>
      </c>
      <c r="M28" s="21">
        <f t="shared" si="1"/>
        <v>0</v>
      </c>
      <c r="N28" s="22"/>
      <c r="O28" s="20"/>
      <c r="P28" s="4">
        <f t="shared" si="3"/>
        <v>0</v>
      </c>
    </row>
    <row r="29" spans="2:29" ht="16.5" hidden="1" customHeight="1" x14ac:dyDescent="0.3">
      <c r="B29" s="16"/>
      <c r="C29" s="16"/>
      <c r="D29" s="67"/>
      <c r="E29" s="68"/>
      <c r="F29" s="67"/>
      <c r="G29" s="68"/>
      <c r="H29" s="67"/>
      <c r="I29" s="68"/>
      <c r="J29" s="4">
        <f t="shared" si="2"/>
        <v>0</v>
      </c>
      <c r="K29" s="20"/>
      <c r="L29" s="21">
        <f t="shared" si="0"/>
        <v>0</v>
      </c>
      <c r="M29" s="21">
        <f t="shared" si="1"/>
        <v>0</v>
      </c>
      <c r="N29" s="22"/>
      <c r="O29" s="20"/>
      <c r="P29" s="4">
        <f t="shared" si="3"/>
        <v>0</v>
      </c>
    </row>
    <row r="30" spans="2:29" ht="16.5" hidden="1" customHeight="1" x14ac:dyDescent="0.3">
      <c r="B30" s="16"/>
      <c r="C30" s="16"/>
      <c r="D30" s="67"/>
      <c r="E30" s="68"/>
      <c r="F30" s="67"/>
      <c r="G30" s="68"/>
      <c r="H30" s="67"/>
      <c r="I30" s="68"/>
      <c r="J30" s="4">
        <f t="shared" si="2"/>
        <v>0</v>
      </c>
      <c r="K30" s="20"/>
      <c r="L30" s="21">
        <f t="shared" si="0"/>
        <v>0</v>
      </c>
      <c r="M30" s="21">
        <f t="shared" si="1"/>
        <v>0</v>
      </c>
      <c r="N30" s="22"/>
      <c r="O30" s="20"/>
      <c r="P30" s="4">
        <f t="shared" si="3"/>
        <v>0</v>
      </c>
    </row>
    <row r="31" spans="2:29" ht="16.5" hidden="1" customHeight="1" x14ac:dyDescent="0.3">
      <c r="B31" s="16"/>
      <c r="C31" s="16"/>
      <c r="D31" s="67"/>
      <c r="E31" s="68"/>
      <c r="F31" s="67"/>
      <c r="G31" s="68"/>
      <c r="H31" s="67"/>
      <c r="I31" s="68"/>
      <c r="J31" s="4">
        <f t="shared" si="2"/>
        <v>0</v>
      </c>
      <c r="K31" s="20"/>
      <c r="L31" s="21">
        <f t="shared" si="0"/>
        <v>0</v>
      </c>
      <c r="M31" s="21">
        <f t="shared" si="1"/>
        <v>0</v>
      </c>
      <c r="N31" s="22"/>
      <c r="O31" s="20"/>
      <c r="P31" s="4">
        <f t="shared" si="3"/>
        <v>0</v>
      </c>
    </row>
    <row r="32" spans="2:29" ht="16.5" hidden="1" customHeight="1" x14ac:dyDescent="0.3">
      <c r="B32" s="16"/>
      <c r="C32" s="16"/>
      <c r="D32" s="67"/>
      <c r="E32" s="68"/>
      <c r="F32" s="67"/>
      <c r="G32" s="68"/>
      <c r="H32" s="67"/>
      <c r="I32" s="68"/>
      <c r="J32" s="4">
        <f t="shared" si="2"/>
        <v>0</v>
      </c>
      <c r="K32" s="20"/>
      <c r="L32" s="21">
        <f t="shared" si="0"/>
        <v>0</v>
      </c>
      <c r="M32" s="21">
        <f t="shared" si="1"/>
        <v>0</v>
      </c>
      <c r="N32" s="22"/>
      <c r="O32" s="20"/>
      <c r="P32" s="4">
        <f t="shared" si="3"/>
        <v>0</v>
      </c>
      <c r="Q32" s="1"/>
      <c r="AA32" s="1"/>
      <c r="AC32" s="1"/>
    </row>
    <row r="33" spans="2:29" hidden="1" x14ac:dyDescent="0.3">
      <c r="B33" s="16"/>
      <c r="C33" s="16"/>
      <c r="D33" s="67"/>
      <c r="E33" s="68"/>
      <c r="F33" s="67"/>
      <c r="G33" s="68"/>
      <c r="H33" s="67"/>
      <c r="I33" s="68"/>
      <c r="J33" s="4">
        <f t="shared" si="2"/>
        <v>0</v>
      </c>
      <c r="K33" s="20"/>
      <c r="L33" s="21">
        <f t="shared" si="0"/>
        <v>0</v>
      </c>
      <c r="M33" s="21">
        <f t="shared" si="1"/>
        <v>0</v>
      </c>
      <c r="N33" s="22"/>
      <c r="O33" s="20"/>
      <c r="P33" s="4">
        <f t="shared" si="3"/>
        <v>0</v>
      </c>
      <c r="Q33" s="1"/>
      <c r="AA33" s="1"/>
      <c r="AC33" s="1"/>
    </row>
    <row r="34" spans="2:29" hidden="1" x14ac:dyDescent="0.3">
      <c r="B34" s="16"/>
      <c r="C34" s="16"/>
      <c r="D34" s="67"/>
      <c r="E34" s="68"/>
      <c r="F34" s="67"/>
      <c r="G34" s="68"/>
      <c r="H34" s="67"/>
      <c r="I34" s="68"/>
      <c r="J34" s="4">
        <f t="shared" si="2"/>
        <v>0</v>
      </c>
      <c r="K34" s="20"/>
      <c r="L34" s="21">
        <f t="shared" si="0"/>
        <v>0</v>
      </c>
      <c r="M34" s="21">
        <f t="shared" si="1"/>
        <v>0</v>
      </c>
      <c r="N34" s="22"/>
      <c r="O34" s="20"/>
      <c r="P34" s="4">
        <f t="shared" si="3"/>
        <v>0</v>
      </c>
      <c r="Q34" s="1"/>
      <c r="AA34" s="1"/>
      <c r="AC34" s="1"/>
    </row>
    <row r="35" spans="2:29" hidden="1" x14ac:dyDescent="0.3">
      <c r="B35" s="16"/>
      <c r="C35" s="16"/>
      <c r="D35" s="67"/>
      <c r="E35" s="68"/>
      <c r="F35" s="67"/>
      <c r="G35" s="68"/>
      <c r="H35" s="67"/>
      <c r="I35" s="68"/>
      <c r="J35" s="4">
        <f t="shared" si="2"/>
        <v>0</v>
      </c>
      <c r="K35" s="20"/>
      <c r="L35" s="21">
        <f t="shared" si="0"/>
        <v>0</v>
      </c>
      <c r="M35" s="21">
        <f t="shared" si="1"/>
        <v>0</v>
      </c>
      <c r="N35" s="22"/>
      <c r="O35" s="20"/>
      <c r="P35" s="4">
        <f t="shared" si="3"/>
        <v>0</v>
      </c>
      <c r="Q35" s="1"/>
      <c r="AA35" s="1"/>
      <c r="AC35" s="1"/>
    </row>
    <row r="36" spans="2:29" hidden="1" x14ac:dyDescent="0.3">
      <c r="B36" s="16"/>
      <c r="C36" s="16"/>
      <c r="D36" s="67"/>
      <c r="E36" s="68"/>
      <c r="F36" s="67"/>
      <c r="G36" s="68"/>
      <c r="H36" s="67"/>
      <c r="I36" s="68"/>
      <c r="J36" s="4">
        <f t="shared" si="2"/>
        <v>0</v>
      </c>
      <c r="K36" s="20"/>
      <c r="L36" s="21">
        <f t="shared" si="0"/>
        <v>0</v>
      </c>
      <c r="M36" s="21">
        <f t="shared" si="1"/>
        <v>0</v>
      </c>
      <c r="N36" s="22"/>
      <c r="O36" s="20"/>
      <c r="P36" s="4">
        <f t="shared" si="3"/>
        <v>0</v>
      </c>
      <c r="Q36" s="1"/>
      <c r="AA36" s="1"/>
      <c r="AC36" s="1"/>
    </row>
    <row r="37" spans="2:29" hidden="1" x14ac:dyDescent="0.3">
      <c r="B37" s="16"/>
      <c r="C37" s="16"/>
      <c r="D37" s="67"/>
      <c r="E37" s="68"/>
      <c r="F37" s="67"/>
      <c r="G37" s="68"/>
      <c r="H37" s="67"/>
      <c r="I37" s="68"/>
      <c r="J37" s="4">
        <f t="shared" si="2"/>
        <v>0</v>
      </c>
      <c r="K37" s="20"/>
      <c r="L37" s="21">
        <f t="shared" si="0"/>
        <v>0</v>
      </c>
      <c r="M37" s="21">
        <f t="shared" si="1"/>
        <v>0</v>
      </c>
      <c r="N37" s="22"/>
      <c r="O37" s="20"/>
      <c r="P37" s="4">
        <f t="shared" si="3"/>
        <v>0</v>
      </c>
      <c r="Q37" s="1"/>
      <c r="AA37" s="1"/>
      <c r="AC37" s="1"/>
    </row>
    <row r="38" spans="2:29" hidden="1" x14ac:dyDescent="0.3">
      <c r="B38" s="16"/>
      <c r="C38" s="16"/>
      <c r="D38" s="67"/>
      <c r="E38" s="68"/>
      <c r="F38" s="67"/>
      <c r="G38" s="68"/>
      <c r="H38" s="67"/>
      <c r="I38" s="68"/>
      <c r="J38" s="4">
        <f t="shared" si="2"/>
        <v>0</v>
      </c>
      <c r="K38" s="20"/>
      <c r="L38" s="21">
        <f t="shared" si="0"/>
        <v>0</v>
      </c>
      <c r="M38" s="21">
        <f t="shared" si="1"/>
        <v>0</v>
      </c>
      <c r="N38" s="22"/>
      <c r="O38" s="20"/>
      <c r="P38" s="4">
        <f t="shared" si="3"/>
        <v>0</v>
      </c>
      <c r="Q38" s="1"/>
      <c r="AA38" s="1"/>
      <c r="AC38" s="1"/>
    </row>
    <row r="39" spans="2:29" hidden="1" x14ac:dyDescent="0.3">
      <c r="B39" s="16"/>
      <c r="C39" s="16"/>
      <c r="D39" s="67"/>
      <c r="E39" s="68"/>
      <c r="F39" s="67"/>
      <c r="G39" s="68"/>
      <c r="H39" s="67"/>
      <c r="I39" s="68"/>
      <c r="J39" s="4">
        <f t="shared" si="2"/>
        <v>0</v>
      </c>
      <c r="K39" s="20"/>
      <c r="L39" s="21">
        <f t="shared" si="0"/>
        <v>0</v>
      </c>
      <c r="M39" s="21">
        <f t="shared" si="1"/>
        <v>0</v>
      </c>
      <c r="N39" s="22"/>
      <c r="O39" s="20"/>
      <c r="P39" s="4">
        <f t="shared" si="3"/>
        <v>0</v>
      </c>
      <c r="Q39" s="1"/>
      <c r="AA39" s="1"/>
      <c r="AC39" s="1"/>
    </row>
    <row r="40" spans="2:29" hidden="1" x14ac:dyDescent="0.3">
      <c r="B40" s="16"/>
      <c r="C40" s="16"/>
      <c r="D40" s="67"/>
      <c r="E40" s="68"/>
      <c r="F40" s="67"/>
      <c r="G40" s="68"/>
      <c r="H40" s="67"/>
      <c r="I40" s="68"/>
      <c r="J40" s="4">
        <f t="shared" si="2"/>
        <v>0</v>
      </c>
      <c r="K40" s="20"/>
      <c r="L40" s="21">
        <f t="shared" si="0"/>
        <v>0</v>
      </c>
      <c r="M40" s="21">
        <f t="shared" si="1"/>
        <v>0</v>
      </c>
      <c r="N40" s="22"/>
      <c r="O40" s="20"/>
      <c r="P40" s="4">
        <f t="shared" si="3"/>
        <v>0</v>
      </c>
      <c r="Q40" s="1"/>
      <c r="AA40" s="1"/>
      <c r="AC40" s="1"/>
    </row>
    <row r="41" spans="2:29" hidden="1" x14ac:dyDescent="0.3">
      <c r="B41" s="16"/>
      <c r="C41" s="16"/>
      <c r="D41" s="67"/>
      <c r="E41" s="68"/>
      <c r="F41" s="67"/>
      <c r="G41" s="68"/>
      <c r="H41" s="67"/>
      <c r="I41" s="68"/>
      <c r="J41" s="4">
        <f t="shared" si="2"/>
        <v>0</v>
      </c>
      <c r="K41" s="20"/>
      <c r="L41" s="21">
        <f t="shared" si="0"/>
        <v>0</v>
      </c>
      <c r="M41" s="21">
        <f t="shared" si="1"/>
        <v>0</v>
      </c>
      <c r="N41" s="22"/>
      <c r="O41" s="20"/>
      <c r="P41" s="4">
        <f t="shared" si="3"/>
        <v>0</v>
      </c>
      <c r="Q41" s="1"/>
      <c r="AA41" s="1"/>
      <c r="AC41" s="1"/>
    </row>
    <row r="42" spans="2:29" hidden="1" x14ac:dyDescent="0.3">
      <c r="B42" s="16"/>
      <c r="C42" s="16"/>
      <c r="D42" s="67"/>
      <c r="E42" s="68"/>
      <c r="F42" s="67"/>
      <c r="G42" s="68"/>
      <c r="H42" s="67"/>
      <c r="I42" s="68"/>
      <c r="J42" s="4">
        <f t="shared" si="2"/>
        <v>0</v>
      </c>
      <c r="K42" s="20"/>
      <c r="L42" s="21">
        <f t="shared" si="0"/>
        <v>0</v>
      </c>
      <c r="M42" s="21">
        <f t="shared" si="1"/>
        <v>0</v>
      </c>
      <c r="N42" s="22"/>
      <c r="O42" s="20"/>
      <c r="P42" s="4">
        <f t="shared" si="3"/>
        <v>0</v>
      </c>
      <c r="Q42" s="1"/>
      <c r="AA42" s="1"/>
      <c r="AC42" s="1"/>
    </row>
    <row r="43" spans="2:29" hidden="1" x14ac:dyDescent="0.3">
      <c r="B43" s="16"/>
      <c r="C43" s="16"/>
      <c r="D43" s="67"/>
      <c r="E43" s="68"/>
      <c r="F43" s="67"/>
      <c r="G43" s="68"/>
      <c r="H43" s="67"/>
      <c r="I43" s="68"/>
      <c r="J43" s="4">
        <f t="shared" si="2"/>
        <v>0</v>
      </c>
      <c r="K43" s="20"/>
      <c r="L43" s="21">
        <f t="shared" si="0"/>
        <v>0</v>
      </c>
      <c r="M43" s="21">
        <f t="shared" si="1"/>
        <v>0</v>
      </c>
      <c r="N43" s="22"/>
      <c r="O43" s="20"/>
      <c r="P43" s="4">
        <f t="shared" si="3"/>
        <v>0</v>
      </c>
      <c r="Q43" s="1"/>
      <c r="AA43" s="1"/>
      <c r="AC43" s="1"/>
    </row>
    <row r="44" spans="2:29" hidden="1" x14ac:dyDescent="0.3">
      <c r="B44" s="16"/>
      <c r="C44" s="16"/>
      <c r="D44" s="67"/>
      <c r="E44" s="68"/>
      <c r="F44" s="67"/>
      <c r="G44" s="68"/>
      <c r="H44" s="67"/>
      <c r="I44" s="68"/>
      <c r="J44" s="4">
        <f t="shared" si="2"/>
        <v>0</v>
      </c>
      <c r="K44" s="20"/>
      <c r="L44" s="21">
        <f t="shared" si="0"/>
        <v>0</v>
      </c>
      <c r="M44" s="21">
        <f t="shared" si="1"/>
        <v>0</v>
      </c>
      <c r="N44" s="22"/>
      <c r="O44" s="20"/>
      <c r="P44" s="4">
        <f t="shared" si="3"/>
        <v>0</v>
      </c>
      <c r="Q44" s="1"/>
      <c r="AA44" s="1"/>
      <c r="AC44" s="1"/>
    </row>
    <row r="45" spans="2:29" hidden="1" x14ac:dyDescent="0.3">
      <c r="B45" s="16"/>
      <c r="C45" s="16"/>
      <c r="D45" s="67"/>
      <c r="E45" s="68"/>
      <c r="F45" s="67"/>
      <c r="G45" s="68"/>
      <c r="H45" s="67"/>
      <c r="I45" s="68"/>
      <c r="J45" s="4">
        <f t="shared" si="2"/>
        <v>0</v>
      </c>
      <c r="K45" s="20"/>
      <c r="L45" s="21">
        <f t="shared" si="0"/>
        <v>0</v>
      </c>
      <c r="M45" s="21">
        <f t="shared" si="1"/>
        <v>0</v>
      </c>
      <c r="N45" s="22"/>
      <c r="O45" s="20"/>
      <c r="P45" s="4">
        <f t="shared" si="3"/>
        <v>0</v>
      </c>
      <c r="Q45" s="1"/>
      <c r="AA45" s="1"/>
      <c r="AC45" s="1"/>
    </row>
    <row r="46" spans="2:29" hidden="1" x14ac:dyDescent="0.3">
      <c r="B46" s="16"/>
      <c r="C46" s="16"/>
      <c r="D46" s="67"/>
      <c r="E46" s="68"/>
      <c r="F46" s="67"/>
      <c r="G46" s="68"/>
      <c r="H46" s="67"/>
      <c r="I46" s="68"/>
      <c r="J46" s="4">
        <f t="shared" si="2"/>
        <v>0</v>
      </c>
      <c r="K46" s="20"/>
      <c r="L46" s="21">
        <f t="shared" si="0"/>
        <v>0</v>
      </c>
      <c r="M46" s="21">
        <f t="shared" si="1"/>
        <v>0</v>
      </c>
      <c r="N46" s="22"/>
      <c r="O46" s="20"/>
      <c r="P46" s="4">
        <f t="shared" si="3"/>
        <v>0</v>
      </c>
      <c r="Q46" s="1"/>
      <c r="AA46" s="1"/>
      <c r="AC46" s="1"/>
    </row>
    <row r="47" spans="2:29" hidden="1" x14ac:dyDescent="0.3">
      <c r="B47" s="16"/>
      <c r="C47" s="16"/>
      <c r="D47" s="67"/>
      <c r="E47" s="68"/>
      <c r="F47" s="67"/>
      <c r="G47" s="68"/>
      <c r="H47" s="67"/>
      <c r="I47" s="68"/>
      <c r="J47" s="4">
        <f t="shared" si="2"/>
        <v>0</v>
      </c>
      <c r="K47" s="20"/>
      <c r="L47" s="21">
        <f t="shared" si="0"/>
        <v>0</v>
      </c>
      <c r="M47" s="21">
        <f t="shared" si="1"/>
        <v>0</v>
      </c>
      <c r="N47" s="22"/>
      <c r="O47" s="20"/>
      <c r="P47" s="4">
        <f t="shared" si="3"/>
        <v>0</v>
      </c>
      <c r="Q47" s="1"/>
      <c r="AA47" s="1"/>
      <c r="AC47" s="1"/>
    </row>
    <row r="48" spans="2:29" hidden="1" x14ac:dyDescent="0.3">
      <c r="B48" s="16"/>
      <c r="C48" s="16"/>
      <c r="D48" s="67"/>
      <c r="E48" s="68"/>
      <c r="F48" s="67"/>
      <c r="G48" s="68"/>
      <c r="H48" s="67"/>
      <c r="I48" s="68"/>
      <c r="J48" s="4">
        <f t="shared" si="2"/>
        <v>0</v>
      </c>
      <c r="K48" s="20"/>
      <c r="L48" s="21">
        <f t="shared" si="0"/>
        <v>0</v>
      </c>
      <c r="M48" s="21">
        <f t="shared" si="1"/>
        <v>0</v>
      </c>
      <c r="N48" s="22"/>
      <c r="O48" s="20"/>
      <c r="P48" s="4">
        <f t="shared" si="3"/>
        <v>0</v>
      </c>
      <c r="Q48" s="1"/>
      <c r="AA48" s="1"/>
      <c r="AC48" s="1"/>
    </row>
    <row r="49" spans="2:29" hidden="1" x14ac:dyDescent="0.3">
      <c r="B49" s="16"/>
      <c r="C49" s="16"/>
      <c r="D49" s="67"/>
      <c r="E49" s="68"/>
      <c r="F49" s="67"/>
      <c r="G49" s="68"/>
      <c r="H49" s="67"/>
      <c r="I49" s="68"/>
      <c r="J49" s="4">
        <f t="shared" si="2"/>
        <v>0</v>
      </c>
      <c r="K49" s="20"/>
      <c r="L49" s="21">
        <f t="shared" si="0"/>
        <v>0</v>
      </c>
      <c r="M49" s="21">
        <f t="shared" si="1"/>
        <v>0</v>
      </c>
      <c r="N49" s="22"/>
      <c r="O49" s="20"/>
      <c r="P49" s="4">
        <f t="shared" si="3"/>
        <v>0</v>
      </c>
      <c r="Q49" s="1"/>
      <c r="AA49" s="1"/>
      <c r="AC49" s="1"/>
    </row>
    <row r="50" spans="2:29" hidden="1" x14ac:dyDescent="0.3">
      <c r="B50" s="16"/>
      <c r="C50" s="16"/>
      <c r="D50" s="67"/>
      <c r="E50" s="68"/>
      <c r="F50" s="67"/>
      <c r="G50" s="68"/>
      <c r="H50" s="67"/>
      <c r="I50" s="68"/>
      <c r="J50" s="4">
        <f t="shared" si="2"/>
        <v>0</v>
      </c>
      <c r="K50" s="20"/>
      <c r="L50" s="21">
        <f t="shared" si="0"/>
        <v>0</v>
      </c>
      <c r="M50" s="21">
        <f t="shared" si="1"/>
        <v>0</v>
      </c>
      <c r="N50" s="22"/>
      <c r="O50" s="20"/>
      <c r="P50" s="4">
        <f t="shared" si="3"/>
        <v>0</v>
      </c>
      <c r="Q50" s="1"/>
      <c r="AA50" s="1"/>
      <c r="AC50" s="1"/>
    </row>
    <row r="51" spans="2:29" hidden="1" x14ac:dyDescent="0.3">
      <c r="B51" s="16"/>
      <c r="C51" s="16"/>
      <c r="D51" s="67"/>
      <c r="E51" s="68"/>
      <c r="F51" s="67"/>
      <c r="G51" s="68"/>
      <c r="H51" s="67"/>
      <c r="I51" s="68"/>
      <c r="J51" s="4">
        <f t="shared" si="2"/>
        <v>0</v>
      </c>
      <c r="K51" s="20"/>
      <c r="L51" s="21">
        <f t="shared" si="0"/>
        <v>0</v>
      </c>
      <c r="M51" s="21">
        <f t="shared" si="1"/>
        <v>0</v>
      </c>
      <c r="N51" s="22"/>
      <c r="O51" s="20"/>
      <c r="P51" s="4">
        <f t="shared" si="3"/>
        <v>0</v>
      </c>
      <c r="Q51" s="1"/>
      <c r="AA51" s="1"/>
      <c r="AC51" s="1"/>
    </row>
    <row r="52" spans="2:29" hidden="1" x14ac:dyDescent="0.3">
      <c r="B52" s="16"/>
      <c r="C52" s="16"/>
      <c r="D52" s="67"/>
      <c r="E52" s="68"/>
      <c r="F52" s="67"/>
      <c r="G52" s="68"/>
      <c r="H52" s="67"/>
      <c r="I52" s="68"/>
      <c r="J52" s="4">
        <f t="shared" si="2"/>
        <v>0</v>
      </c>
      <c r="K52" s="20"/>
      <c r="L52" s="21">
        <f t="shared" si="0"/>
        <v>0</v>
      </c>
      <c r="M52" s="21">
        <f t="shared" si="1"/>
        <v>0</v>
      </c>
      <c r="N52" s="22"/>
      <c r="O52" s="20"/>
      <c r="P52" s="4">
        <f t="shared" si="3"/>
        <v>0</v>
      </c>
      <c r="Q52" s="1"/>
      <c r="AA52" s="1"/>
      <c r="AC52" s="1"/>
    </row>
    <row r="53" spans="2:29" hidden="1" x14ac:dyDescent="0.3">
      <c r="B53" s="16"/>
      <c r="C53" s="16"/>
      <c r="D53" s="67"/>
      <c r="E53" s="68"/>
      <c r="F53" s="67"/>
      <c r="G53" s="68"/>
      <c r="H53" s="67"/>
      <c r="I53" s="68"/>
      <c r="J53" s="4">
        <f t="shared" si="2"/>
        <v>0</v>
      </c>
      <c r="K53" s="20"/>
      <c r="L53" s="21">
        <f t="shared" si="0"/>
        <v>0</v>
      </c>
      <c r="M53" s="21">
        <f t="shared" si="1"/>
        <v>0</v>
      </c>
      <c r="N53" s="22"/>
      <c r="O53" s="20"/>
      <c r="P53" s="4">
        <f t="shared" si="3"/>
        <v>0</v>
      </c>
      <c r="Q53" s="1"/>
      <c r="AA53" s="1"/>
      <c r="AC53" s="1"/>
    </row>
    <row r="54" spans="2:29" hidden="1" x14ac:dyDescent="0.3">
      <c r="B54" s="16"/>
      <c r="C54" s="16"/>
      <c r="D54" s="67"/>
      <c r="E54" s="68"/>
      <c r="F54" s="67"/>
      <c r="G54" s="68"/>
      <c r="H54" s="67"/>
      <c r="I54" s="68"/>
      <c r="J54" s="4">
        <f t="shared" si="2"/>
        <v>0</v>
      </c>
      <c r="K54" s="20"/>
      <c r="L54" s="21">
        <f t="shared" si="0"/>
        <v>0</v>
      </c>
      <c r="M54" s="21">
        <f t="shared" si="1"/>
        <v>0</v>
      </c>
      <c r="N54" s="22"/>
      <c r="O54" s="20"/>
      <c r="P54" s="4">
        <f t="shared" si="3"/>
        <v>0</v>
      </c>
      <c r="Q54" s="1"/>
      <c r="AA54" s="1"/>
      <c r="AC54" s="1"/>
    </row>
    <row r="55" spans="2:29" hidden="1" x14ac:dyDescent="0.3">
      <c r="B55" s="16"/>
      <c r="C55" s="16"/>
      <c r="D55" s="67"/>
      <c r="E55" s="68"/>
      <c r="F55" s="67"/>
      <c r="G55" s="68"/>
      <c r="H55" s="67"/>
      <c r="I55" s="68"/>
      <c r="J55" s="4">
        <f t="shared" si="2"/>
        <v>0</v>
      </c>
      <c r="K55" s="20"/>
      <c r="L55" s="21">
        <f t="shared" si="0"/>
        <v>0</v>
      </c>
      <c r="M55" s="21">
        <f t="shared" si="1"/>
        <v>0</v>
      </c>
      <c r="N55" s="22"/>
      <c r="O55" s="20"/>
      <c r="P55" s="4">
        <f t="shared" si="3"/>
        <v>0</v>
      </c>
      <c r="Q55" s="1"/>
      <c r="AA55" s="1"/>
      <c r="AC55" s="1"/>
    </row>
    <row r="56" spans="2:29" hidden="1" x14ac:dyDescent="0.3">
      <c r="B56" s="16"/>
      <c r="C56" s="16"/>
      <c r="D56" s="67"/>
      <c r="E56" s="68"/>
      <c r="F56" s="67"/>
      <c r="G56" s="68"/>
      <c r="H56" s="67"/>
      <c r="I56" s="68"/>
      <c r="J56" s="4">
        <f t="shared" si="2"/>
        <v>0</v>
      </c>
      <c r="K56" s="20"/>
      <c r="L56" s="21">
        <f t="shared" si="0"/>
        <v>0</v>
      </c>
      <c r="M56" s="21">
        <f t="shared" si="1"/>
        <v>0</v>
      </c>
      <c r="N56" s="22"/>
      <c r="O56" s="20"/>
      <c r="P56" s="4">
        <f t="shared" si="3"/>
        <v>0</v>
      </c>
      <c r="Q56" s="1"/>
      <c r="AA56" s="1"/>
      <c r="AC56" s="1"/>
    </row>
    <row r="57" spans="2:29" hidden="1" x14ac:dyDescent="0.3">
      <c r="B57" s="16"/>
      <c r="C57" s="16"/>
      <c r="D57" s="67"/>
      <c r="E57" s="68"/>
      <c r="F57" s="67"/>
      <c r="G57" s="68"/>
      <c r="H57" s="67"/>
      <c r="I57" s="68"/>
      <c r="J57" s="4">
        <f t="shared" si="2"/>
        <v>0</v>
      </c>
      <c r="K57" s="20"/>
      <c r="L57" s="21">
        <f t="shared" si="0"/>
        <v>0</v>
      </c>
      <c r="M57" s="21">
        <f t="shared" si="1"/>
        <v>0</v>
      </c>
      <c r="N57" s="22"/>
      <c r="O57" s="20"/>
      <c r="P57" s="4">
        <f t="shared" si="3"/>
        <v>0</v>
      </c>
      <c r="Q57" s="1"/>
      <c r="AA57" s="1"/>
      <c r="AC57" s="1"/>
    </row>
    <row r="58" spans="2:29" hidden="1" x14ac:dyDescent="0.3">
      <c r="B58" s="16"/>
      <c r="C58" s="16"/>
      <c r="D58" s="67"/>
      <c r="E58" s="68"/>
      <c r="F58" s="67"/>
      <c r="G58" s="68"/>
      <c r="H58" s="67"/>
      <c r="I58" s="68"/>
      <c r="J58" s="4">
        <f t="shared" si="2"/>
        <v>0</v>
      </c>
      <c r="K58" s="20"/>
      <c r="L58" s="21">
        <f t="shared" si="0"/>
        <v>0</v>
      </c>
      <c r="M58" s="21">
        <f t="shared" si="1"/>
        <v>0</v>
      </c>
      <c r="N58" s="22"/>
      <c r="O58" s="20"/>
      <c r="P58" s="4">
        <f t="shared" si="3"/>
        <v>0</v>
      </c>
      <c r="Q58" s="1"/>
      <c r="AA58" s="1"/>
      <c r="AC58" s="1"/>
    </row>
    <row r="59" spans="2:29" hidden="1" x14ac:dyDescent="0.3">
      <c r="B59" s="16"/>
      <c r="C59" s="16"/>
      <c r="D59" s="67"/>
      <c r="E59" s="68"/>
      <c r="F59" s="67"/>
      <c r="G59" s="68"/>
      <c r="H59" s="67"/>
      <c r="I59" s="68"/>
      <c r="J59" s="4">
        <f t="shared" si="2"/>
        <v>0</v>
      </c>
      <c r="K59" s="20"/>
      <c r="L59" s="21">
        <f t="shared" si="0"/>
        <v>0</v>
      </c>
      <c r="M59" s="21">
        <f t="shared" si="1"/>
        <v>0</v>
      </c>
      <c r="N59" s="22"/>
      <c r="O59" s="20"/>
      <c r="P59" s="4">
        <f t="shared" si="3"/>
        <v>0</v>
      </c>
      <c r="Q59" s="1"/>
      <c r="AA59" s="1"/>
      <c r="AC59" s="1"/>
    </row>
    <row r="60" spans="2:29" hidden="1" x14ac:dyDescent="0.3">
      <c r="B60" s="16"/>
      <c r="C60" s="16"/>
      <c r="D60" s="67"/>
      <c r="E60" s="68"/>
      <c r="F60" s="67"/>
      <c r="G60" s="68"/>
      <c r="H60" s="67"/>
      <c r="I60" s="68"/>
      <c r="J60" s="4">
        <f t="shared" si="2"/>
        <v>0</v>
      </c>
      <c r="K60" s="20"/>
      <c r="L60" s="21">
        <f t="shared" si="0"/>
        <v>0</v>
      </c>
      <c r="M60" s="21">
        <f t="shared" si="1"/>
        <v>0</v>
      </c>
      <c r="N60" s="22"/>
      <c r="O60" s="20"/>
      <c r="P60" s="4">
        <f t="shared" si="3"/>
        <v>0</v>
      </c>
      <c r="Q60" s="1"/>
      <c r="AA60" s="1"/>
      <c r="AC60" s="1"/>
    </row>
    <row r="61" spans="2:29" hidden="1" x14ac:dyDescent="0.3">
      <c r="B61" s="16"/>
      <c r="C61" s="16"/>
      <c r="D61" s="67"/>
      <c r="E61" s="68"/>
      <c r="F61" s="67"/>
      <c r="G61" s="68"/>
      <c r="H61" s="67"/>
      <c r="I61" s="68"/>
      <c r="J61" s="4">
        <f t="shared" si="2"/>
        <v>0</v>
      </c>
      <c r="K61" s="20"/>
      <c r="L61" s="21">
        <f t="shared" si="0"/>
        <v>0</v>
      </c>
      <c r="M61" s="21">
        <f t="shared" si="1"/>
        <v>0</v>
      </c>
      <c r="N61" s="22"/>
      <c r="O61" s="20"/>
      <c r="P61" s="4">
        <f t="shared" si="3"/>
        <v>0</v>
      </c>
      <c r="Q61" s="1"/>
      <c r="AA61" s="1"/>
      <c r="AC61" s="1"/>
    </row>
    <row r="62" spans="2:29" hidden="1" x14ac:dyDescent="0.3">
      <c r="B62" s="16"/>
      <c r="C62" s="16"/>
      <c r="D62" s="67"/>
      <c r="E62" s="68"/>
      <c r="F62" s="67"/>
      <c r="G62" s="68"/>
      <c r="H62" s="67"/>
      <c r="I62" s="68"/>
      <c r="J62" s="4">
        <f t="shared" si="2"/>
        <v>0</v>
      </c>
      <c r="K62" s="20"/>
      <c r="L62" s="21">
        <f t="shared" si="0"/>
        <v>0</v>
      </c>
      <c r="M62" s="21">
        <f t="shared" si="1"/>
        <v>0</v>
      </c>
      <c r="N62" s="22"/>
      <c r="O62" s="20"/>
      <c r="P62" s="4">
        <f t="shared" si="3"/>
        <v>0</v>
      </c>
      <c r="Q62" s="1"/>
      <c r="AA62" s="1"/>
      <c r="AC62" s="1"/>
    </row>
    <row r="63" spans="2:29" hidden="1" x14ac:dyDescent="0.3">
      <c r="B63" s="16"/>
      <c r="C63" s="16"/>
      <c r="D63" s="67"/>
      <c r="E63" s="68"/>
      <c r="F63" s="67"/>
      <c r="G63" s="68"/>
      <c r="H63" s="67"/>
      <c r="I63" s="68"/>
      <c r="J63" s="4">
        <f t="shared" si="2"/>
        <v>0</v>
      </c>
      <c r="K63" s="20"/>
      <c r="L63" s="21">
        <f t="shared" si="0"/>
        <v>0</v>
      </c>
      <c r="M63" s="21">
        <f t="shared" si="1"/>
        <v>0</v>
      </c>
      <c r="N63" s="22"/>
      <c r="O63" s="20"/>
      <c r="P63" s="4">
        <f t="shared" si="3"/>
        <v>0</v>
      </c>
      <c r="Q63" s="1"/>
      <c r="AA63" s="1"/>
      <c r="AC63" s="1"/>
    </row>
    <row r="64" spans="2:29" hidden="1" x14ac:dyDescent="0.3">
      <c r="B64" s="16"/>
      <c r="C64" s="16"/>
      <c r="D64" s="67"/>
      <c r="E64" s="68"/>
      <c r="F64" s="67"/>
      <c r="G64" s="68"/>
      <c r="H64" s="67"/>
      <c r="I64" s="68"/>
      <c r="J64" s="4">
        <f t="shared" si="2"/>
        <v>0</v>
      </c>
      <c r="K64" s="20"/>
      <c r="L64" s="21">
        <f t="shared" si="0"/>
        <v>0</v>
      </c>
      <c r="M64" s="21">
        <f t="shared" si="1"/>
        <v>0</v>
      </c>
      <c r="N64" s="22"/>
      <c r="O64" s="20"/>
      <c r="P64" s="4">
        <f t="shared" si="3"/>
        <v>0</v>
      </c>
      <c r="Q64" s="1"/>
      <c r="AA64" s="1"/>
      <c r="AC64" s="1"/>
    </row>
    <row r="65" spans="2:29" hidden="1" x14ac:dyDescent="0.3">
      <c r="B65" s="16"/>
      <c r="C65" s="16"/>
      <c r="D65" s="67"/>
      <c r="E65" s="68"/>
      <c r="F65" s="67"/>
      <c r="G65" s="68"/>
      <c r="H65" s="67"/>
      <c r="I65" s="68"/>
      <c r="J65" s="4">
        <f t="shared" si="2"/>
        <v>0</v>
      </c>
      <c r="K65" s="20"/>
      <c r="L65" s="21">
        <f t="shared" si="0"/>
        <v>0</v>
      </c>
      <c r="M65" s="21">
        <f t="shared" si="1"/>
        <v>0</v>
      </c>
      <c r="N65" s="22"/>
      <c r="O65" s="20"/>
      <c r="P65" s="4">
        <f t="shared" si="3"/>
        <v>0</v>
      </c>
      <c r="Q65" s="1"/>
      <c r="AA65" s="1"/>
      <c r="AC65" s="1"/>
    </row>
    <row r="66" spans="2:29" hidden="1" x14ac:dyDescent="0.3">
      <c r="B66" s="16"/>
      <c r="C66" s="16"/>
      <c r="D66" s="67"/>
      <c r="E66" s="68"/>
      <c r="F66" s="67"/>
      <c r="G66" s="68"/>
      <c r="H66" s="67"/>
      <c r="I66" s="68"/>
      <c r="J66" s="4">
        <f t="shared" si="2"/>
        <v>0</v>
      </c>
      <c r="K66" s="20"/>
      <c r="L66" s="21">
        <f t="shared" si="0"/>
        <v>0</v>
      </c>
      <c r="M66" s="21">
        <f t="shared" si="1"/>
        <v>0</v>
      </c>
      <c r="N66" s="22"/>
      <c r="O66" s="20"/>
      <c r="P66" s="4">
        <f t="shared" si="3"/>
        <v>0</v>
      </c>
      <c r="Q66" s="1"/>
      <c r="AA66" s="1"/>
      <c r="AC66" s="1"/>
    </row>
    <row r="67" spans="2:29" hidden="1" x14ac:dyDescent="0.3">
      <c r="B67" s="16"/>
      <c r="C67" s="16"/>
      <c r="D67" s="67"/>
      <c r="E67" s="68"/>
      <c r="F67" s="67"/>
      <c r="G67" s="68"/>
      <c r="H67" s="67"/>
      <c r="I67" s="68"/>
      <c r="J67" s="4">
        <f t="shared" si="2"/>
        <v>0</v>
      </c>
      <c r="K67" s="20"/>
      <c r="L67" s="21">
        <f t="shared" si="0"/>
        <v>0</v>
      </c>
      <c r="M67" s="21">
        <f t="shared" si="1"/>
        <v>0</v>
      </c>
      <c r="N67" s="22"/>
      <c r="O67" s="20"/>
      <c r="P67" s="4">
        <f t="shared" si="3"/>
        <v>0</v>
      </c>
      <c r="Q67" s="1"/>
      <c r="AA67" s="1"/>
      <c r="AC67" s="1"/>
    </row>
    <row r="68" spans="2:29" ht="17.25" hidden="1" thickBot="1" x14ac:dyDescent="0.35">
      <c r="B68" s="16"/>
      <c r="C68" s="16"/>
      <c r="D68" s="72"/>
      <c r="E68" s="73"/>
      <c r="F68" s="72"/>
      <c r="G68" s="73"/>
      <c r="H68" s="72"/>
      <c r="I68" s="73"/>
      <c r="J68" s="4">
        <f t="shared" si="2"/>
        <v>0</v>
      </c>
      <c r="K68" s="20"/>
      <c r="L68" s="21">
        <f t="shared" si="0"/>
        <v>0</v>
      </c>
      <c r="M68" s="21">
        <f t="shared" si="1"/>
        <v>0</v>
      </c>
      <c r="N68" s="22"/>
      <c r="O68" s="20"/>
      <c r="P68" s="4">
        <f t="shared" si="3"/>
        <v>0</v>
      </c>
      <c r="Q68" s="1"/>
      <c r="AA68" s="1"/>
      <c r="AC68" s="1"/>
    </row>
    <row r="69" spans="2:29" hidden="1" x14ac:dyDescent="0.3">
      <c r="B69" s="16"/>
      <c r="C69" s="16"/>
      <c r="K69" s="2"/>
      <c r="L69" s="21"/>
      <c r="M69" s="21"/>
      <c r="N69" s="22"/>
      <c r="O69" s="2"/>
      <c r="Q69" s="1"/>
      <c r="AA69" s="1"/>
      <c r="AC69" s="1"/>
    </row>
    <row r="70" spans="2:29" hidden="1" x14ac:dyDescent="0.3">
      <c r="B70" s="16"/>
      <c r="C70" s="74"/>
      <c r="D70" s="75"/>
      <c r="E70" s="75"/>
      <c r="F70" s="75"/>
      <c r="G70" s="75"/>
      <c r="H70" s="76"/>
      <c r="I70" s="77"/>
      <c r="K70" s="2"/>
      <c r="L70" s="21"/>
      <c r="M70" s="21"/>
      <c r="N70" s="22"/>
      <c r="O70" s="2"/>
      <c r="Q70" s="1"/>
      <c r="AA70" s="1"/>
      <c r="AC70" s="1"/>
    </row>
    <row r="71" spans="2:29" hidden="1" x14ac:dyDescent="0.3">
      <c r="B71" s="16"/>
      <c r="C71" s="78"/>
      <c r="D71" s="79" t="s">
        <v>41</v>
      </c>
      <c r="E71" s="79"/>
      <c r="F71" s="79"/>
      <c r="G71" s="79"/>
      <c r="I71" s="80"/>
      <c r="K71" s="2"/>
      <c r="L71" s="21"/>
      <c r="M71" s="21"/>
      <c r="N71" s="22"/>
      <c r="O71" s="2"/>
      <c r="Q71" s="1"/>
      <c r="AA71" s="1"/>
      <c r="AC71" s="1"/>
    </row>
    <row r="72" spans="2:29" hidden="1" x14ac:dyDescent="0.3">
      <c r="B72" s="16"/>
      <c r="C72" s="78"/>
      <c r="D72" s="79" t="s">
        <v>42</v>
      </c>
      <c r="E72" s="79"/>
      <c r="F72" s="79"/>
      <c r="G72" s="79"/>
      <c r="I72" s="80"/>
      <c r="K72" s="2"/>
      <c r="L72" s="21"/>
      <c r="M72" s="21"/>
      <c r="N72" s="22"/>
      <c r="O72" s="2"/>
      <c r="Q72" s="1"/>
      <c r="AA72" s="1"/>
      <c r="AC72" s="1"/>
    </row>
    <row r="73" spans="2:29" hidden="1" x14ac:dyDescent="0.3">
      <c r="B73" s="16"/>
      <c r="C73" s="78"/>
      <c r="D73" s="79" t="s">
        <v>43</v>
      </c>
      <c r="E73" s="79"/>
      <c r="F73" s="79"/>
      <c r="G73" s="79"/>
      <c r="I73" s="80"/>
      <c r="K73" s="2"/>
      <c r="L73" s="21"/>
      <c r="M73" s="21"/>
      <c r="N73" s="22"/>
      <c r="O73" s="2"/>
      <c r="Q73" s="1"/>
      <c r="AA73" s="1"/>
      <c r="AC73" s="1"/>
    </row>
    <row r="74" spans="2:29" hidden="1" x14ac:dyDescent="0.3">
      <c r="B74" s="16"/>
      <c r="C74" s="78"/>
      <c r="D74" s="79" t="s">
        <v>44</v>
      </c>
      <c r="E74" s="79"/>
      <c r="F74" s="79"/>
      <c r="G74" s="79"/>
      <c r="I74" s="80"/>
      <c r="K74" s="5"/>
      <c r="L74" s="5"/>
      <c r="M74" s="5"/>
      <c r="N74" s="5"/>
      <c r="O74" s="5"/>
      <c r="Q74" s="1"/>
      <c r="AA74" s="1"/>
      <c r="AC74" s="1"/>
    </row>
    <row r="75" spans="2:29" hidden="1" x14ac:dyDescent="0.3">
      <c r="C75" s="82"/>
      <c r="D75" s="83"/>
      <c r="E75" s="83"/>
      <c r="F75" s="83"/>
      <c r="G75" s="83"/>
      <c r="H75" s="84"/>
      <c r="I75" s="85"/>
      <c r="Q75" s="1"/>
      <c r="AA75" s="1"/>
      <c r="AC75" s="1"/>
    </row>
    <row r="76" spans="2:29" hidden="1" x14ac:dyDescent="0.3">
      <c r="Q76" s="1"/>
      <c r="AA76" s="1"/>
      <c r="AC76" s="1"/>
    </row>
    <row r="77" spans="2:29" ht="4.5" customHeight="1" thickBot="1" x14ac:dyDescent="0.35">
      <c r="Q77" s="1"/>
      <c r="AA77" s="1"/>
      <c r="AC77" s="1"/>
    </row>
    <row r="78" spans="2:29" ht="16.5" customHeight="1" x14ac:dyDescent="0.3">
      <c r="B78" s="214" t="s">
        <v>45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165"/>
      <c r="X78" s="165"/>
      <c r="Y78" s="165"/>
      <c r="Z78" s="165"/>
      <c r="AA78" s="165"/>
      <c r="AB78" s="165"/>
      <c r="AC78" s="166"/>
    </row>
    <row r="79" spans="2:29" ht="16.5" customHeight="1" x14ac:dyDescent="0.3"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167"/>
      <c r="X79" s="167"/>
      <c r="Y79" s="167"/>
      <c r="Z79" s="167"/>
      <c r="AA79" s="167"/>
      <c r="AB79" s="167"/>
      <c r="AC79" s="168"/>
    </row>
    <row r="80" spans="2:29" ht="30.75" thickBot="1" x14ac:dyDescent="0.35">
      <c r="B80" s="212" t="s">
        <v>111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169"/>
      <c r="X80" s="169"/>
      <c r="Y80" s="169"/>
      <c r="Z80" s="169"/>
      <c r="AA80" s="169"/>
      <c r="AB80" s="169"/>
      <c r="AC80" s="170"/>
    </row>
    <row r="81" spans="2:31" ht="32.1" customHeight="1" thickBot="1" x14ac:dyDescent="0.35">
      <c r="B81" s="2"/>
      <c r="C81" s="2"/>
      <c r="K81" s="87" t="s">
        <v>46</v>
      </c>
      <c r="L81" s="87"/>
      <c r="M81" s="87"/>
      <c r="N81" s="87"/>
      <c r="O81" s="88" t="s">
        <v>47</v>
      </c>
      <c r="AE81" s="1" t="s">
        <v>48</v>
      </c>
    </row>
    <row r="82" spans="2:31" ht="17.25" thickBot="1" x14ac:dyDescent="0.35">
      <c r="B82" s="2"/>
      <c r="C82" s="2"/>
      <c r="D82" s="200" t="s">
        <v>49</v>
      </c>
      <c r="E82" s="201"/>
      <c r="F82" s="201"/>
      <c r="G82" s="201"/>
      <c r="H82" s="201"/>
      <c r="I82" s="202"/>
      <c r="K82" s="5"/>
      <c r="L82" s="5"/>
      <c r="M82" s="5"/>
      <c r="N82" s="5"/>
      <c r="O82" s="5"/>
    </row>
    <row r="83" spans="2:31" ht="17.25" thickBot="1" x14ac:dyDescent="0.35">
      <c r="B83" s="89" t="s">
        <v>3</v>
      </c>
      <c r="C83" s="89" t="s">
        <v>4</v>
      </c>
      <c r="D83" s="203" t="s">
        <v>5</v>
      </c>
      <c r="E83" s="203"/>
      <c r="F83" s="204" t="s">
        <v>6</v>
      </c>
      <c r="G83" s="204"/>
      <c r="H83" s="211" t="s">
        <v>7</v>
      </c>
      <c r="I83" s="211"/>
      <c r="J83" s="11" t="s">
        <v>8</v>
      </c>
      <c r="K83" s="89" t="s">
        <v>50</v>
      </c>
      <c r="L83" s="206" t="s">
        <v>10</v>
      </c>
      <c r="M83" s="206"/>
      <c r="N83" s="206"/>
      <c r="O83" s="89" t="s">
        <v>51</v>
      </c>
      <c r="P83" s="11" t="s">
        <v>8</v>
      </c>
      <c r="Q83" s="12"/>
      <c r="R83" s="13" t="s">
        <v>52</v>
      </c>
      <c r="S83" s="12"/>
      <c r="T83" s="12"/>
      <c r="U83" s="12"/>
      <c r="V83" s="12"/>
      <c r="W83" s="12"/>
      <c r="X83" s="12"/>
      <c r="Y83" s="12"/>
      <c r="Z83" s="12"/>
      <c r="AA83" s="14"/>
      <c r="AB83" s="12"/>
      <c r="AC83" s="15"/>
    </row>
    <row r="84" spans="2:31" ht="17.25" thickBot="1" x14ac:dyDescent="0.35">
      <c r="B84" s="90"/>
      <c r="C84" s="91"/>
      <c r="D84" s="92">
        <v>25</v>
      </c>
      <c r="E84" s="93">
        <v>15</v>
      </c>
      <c r="F84" s="92">
        <v>25</v>
      </c>
      <c r="G84" s="93">
        <v>19</v>
      </c>
      <c r="H84" s="92"/>
      <c r="I84" s="93"/>
      <c r="J84" s="4">
        <f>IF(D84&gt;E84,1,0)+IF(F84&gt;G84,1,0)+IF(L84&gt;M84,1,0)</f>
        <v>3</v>
      </c>
      <c r="K84" s="182" t="s">
        <v>58</v>
      </c>
      <c r="L84" s="21">
        <f>IF(D84&gt;E84,1,0)+IF(F84&gt;G84,1,0)+IF(H84&gt;I84,1,0)</f>
        <v>2</v>
      </c>
      <c r="M84" s="21">
        <f>IF(D84&lt;E84,1,0)+IF(F84&lt;G84,1,0)+IF(H84&lt;I84,1,0)</f>
        <v>0</v>
      </c>
      <c r="N84" s="22"/>
      <c r="O84" s="182" t="s">
        <v>130</v>
      </c>
      <c r="P84" s="4">
        <f>IF(E84&gt;D84,1,0)+IF(G84&gt;F84,1,0)+IF(M84&gt;L84,1,0)</f>
        <v>0</v>
      </c>
      <c r="R84" s="23"/>
      <c r="S84" s="24"/>
      <c r="T84" s="25" t="s">
        <v>16</v>
      </c>
      <c r="U84" s="26" t="s">
        <v>128</v>
      </c>
      <c r="V84" s="26" t="s">
        <v>17</v>
      </c>
      <c r="W84" s="26" t="s">
        <v>18</v>
      </c>
      <c r="X84" s="27" t="s">
        <v>19</v>
      </c>
      <c r="Y84" s="26" t="s">
        <v>20</v>
      </c>
      <c r="Z84" s="26" t="s">
        <v>21</v>
      </c>
      <c r="AA84" s="28" t="s">
        <v>19</v>
      </c>
      <c r="AB84" s="29" t="s">
        <v>22</v>
      </c>
      <c r="AC84" s="30" t="s">
        <v>23</v>
      </c>
    </row>
    <row r="85" spans="2:31" x14ac:dyDescent="0.3">
      <c r="B85" s="90"/>
      <c r="C85" s="91"/>
      <c r="D85" s="94">
        <v>12</v>
      </c>
      <c r="E85" s="95">
        <v>25</v>
      </c>
      <c r="F85" s="94">
        <v>25</v>
      </c>
      <c r="G85" s="95">
        <v>20</v>
      </c>
      <c r="H85" s="94">
        <v>15</v>
      </c>
      <c r="I85" s="95">
        <v>12</v>
      </c>
      <c r="J85" s="4">
        <f t="shared" ref="J85:J89" si="16">IF(D85&gt;E85,1,0)+IF(F85&gt;G85,1,0)+IF(L85&gt;M85,1,0)</f>
        <v>2</v>
      </c>
      <c r="K85" s="182" t="s">
        <v>59</v>
      </c>
      <c r="L85" s="21">
        <f t="shared" ref="L85:L205" si="17">IF(D85&gt;E85,1,0)+IF(F85&gt;G85,1,0)+IF(H85&gt;I85,1,0)</f>
        <v>2</v>
      </c>
      <c r="M85" s="21">
        <f t="shared" ref="M85:M205" si="18">IF(D85&lt;E85,1,0)+IF(F85&lt;G85,1,0)+IF(H85&lt;I85,1,0)</f>
        <v>1</v>
      </c>
      <c r="N85" s="22"/>
      <c r="O85" s="182" t="s">
        <v>129</v>
      </c>
      <c r="P85" s="4">
        <f t="shared" ref="P85:P89" si="19">IF(E85&gt;D85,1,0)+IF(G85&gt;F85,1,0)+IF(M85&gt;L85,1,0)</f>
        <v>1</v>
      </c>
      <c r="R85" s="155">
        <v>1</v>
      </c>
      <c r="S85" s="22"/>
      <c r="T85" s="96" t="s">
        <v>58</v>
      </c>
      <c r="U85" s="262"/>
      <c r="V85" s="38">
        <f>SUMIF(K$84:K$153,T85,D$84:D$153)+SUMIF(O$84:O$153,T85,E$84:E$153)+SUMIF(K$84:K$153,T85,F$84:F$153)+SUMIF(O$84:O$153,T85,G$84:G$153)+SUMIF(K$84:K$153,T85,H$84:H$153)+SUMIF(O$84:O$153,T85,I$84:I$153)</f>
        <v>138</v>
      </c>
      <c r="W85" s="38">
        <f>SUMIF(K$84:K$153,T85,E$84:E$153)+SUMIF(O$84:O$153,T85,D$84:D$153)+SUMIF(K$84:K$153,T85,G$84:G$153)+SUMIF(O$84:O$153,T85,F$84:F$153)+SUMIF(K$84:K$153,T85,I$84:I$153)+SUMIF(O$84:O$153,T85,H$84:H$153)</f>
        <v>136</v>
      </c>
      <c r="X85" s="39">
        <f>IFERROR(V85/W85,0)</f>
        <v>1.0147058823529411</v>
      </c>
      <c r="Y85" s="38">
        <f>SUMIF(K$84:K$153,T85,L$84:L$153)+SUMIF(O$84:O$153,T85,M$84:M$153)</f>
        <v>4</v>
      </c>
      <c r="Z85" s="38">
        <f>SUMIF(K$84:K$153,T85,M$84:M$153)+SUMIF(O$84:O$153,T85,$L$84:L$153)</f>
        <v>3</v>
      </c>
      <c r="AA85" s="40">
        <f>IFERROR(Y85/Z85,0)</f>
        <v>1.3333333333333333</v>
      </c>
      <c r="AB85" s="41">
        <f>SUMIF(K$84:K$153,T85,J$84:J$153)+SUMIF(O$84:O$153,T85,P$84:P$153)</f>
        <v>5</v>
      </c>
      <c r="AC85" s="38">
        <f>RANK(AB85,AB$85:AB$153,0)</f>
        <v>1</v>
      </c>
      <c r="AD85" s="207"/>
      <c r="AE85" s="208"/>
    </row>
    <row r="86" spans="2:31" x14ac:dyDescent="0.3">
      <c r="B86" s="97"/>
      <c r="C86" s="91"/>
      <c r="D86" s="98">
        <v>25</v>
      </c>
      <c r="E86" s="99">
        <v>16</v>
      </c>
      <c r="F86" s="98">
        <v>25</v>
      </c>
      <c r="G86" s="99">
        <v>23</v>
      </c>
      <c r="H86" s="98"/>
      <c r="I86" s="99"/>
      <c r="J86" s="4">
        <f t="shared" si="16"/>
        <v>3</v>
      </c>
      <c r="K86" s="182" t="s">
        <v>130</v>
      </c>
      <c r="L86" s="21">
        <f t="shared" si="17"/>
        <v>2</v>
      </c>
      <c r="M86" s="21">
        <f t="shared" si="18"/>
        <v>0</v>
      </c>
      <c r="N86" s="22"/>
      <c r="O86" s="182" t="s">
        <v>129</v>
      </c>
      <c r="P86" s="4">
        <f t="shared" si="19"/>
        <v>0</v>
      </c>
      <c r="R86" s="44">
        <v>2</v>
      </c>
      <c r="S86" s="22"/>
      <c r="T86" s="96" t="s">
        <v>59</v>
      </c>
      <c r="U86" s="262"/>
      <c r="V86" s="38">
        <f>SUMIF(K$84:K$153,T86,D$84:D$153)+SUMIF(O$84:O$153,T86,E$84:E$153)+SUMIF(K$84:K$153,T86,F$84:F$153)+SUMIF(O$84:O$153,T86,G$84:G$153)+SUMIF(K$84:K$153,T86,H$84:H$153)+SUMIF(O$84:O$153,T86,I$84:I$153)</f>
        <v>159</v>
      </c>
      <c r="W86" s="38">
        <f>SUMIF(K$84:K$153,T86,E$84:E$153)+SUMIF(O$84:O$153,T86,D$84:D$153)+SUMIF(K$84:K$153,T86,G$84:G$153)+SUMIF(O$84:O$153,T86,F$84:F$153)+SUMIF(K$84:K$153,T86,I$84:I$153)+SUMIF(O$84:O$153,T86,H$84:H$153)</f>
        <v>165</v>
      </c>
      <c r="X86" s="39">
        <f>IFERROR(V86/W86,0)</f>
        <v>0.96363636363636362</v>
      </c>
      <c r="Y86" s="38">
        <f>SUMIF(K$84:K$153,T86,L$84:L$153)+SUMIF(O$84:O$153,T86,M$84:M$153)</f>
        <v>5</v>
      </c>
      <c r="Z86" s="38">
        <f>SUMIF(K$84:K$153,T86,M$84:M$153)+SUMIF(O$84:O$153,T86,$L$84:L$153)</f>
        <v>4</v>
      </c>
      <c r="AA86" s="40">
        <f>IFERROR(Y86/Z86,0)</f>
        <v>1.25</v>
      </c>
      <c r="AB86" s="41">
        <f>SUMIF(K$84:K$153,T86,J$84:J$153)+SUMIF(O$84:O$153,T86,P$84:P$153)</f>
        <v>5</v>
      </c>
      <c r="AC86" s="38">
        <f>RANK(AB86,AB$85:AB$153,0)</f>
        <v>1</v>
      </c>
    </row>
    <row r="87" spans="2:31" x14ac:dyDescent="0.3">
      <c r="B87" s="97"/>
      <c r="C87" s="91"/>
      <c r="D87" s="94">
        <v>25</v>
      </c>
      <c r="E87" s="95">
        <v>12</v>
      </c>
      <c r="F87" s="94">
        <v>17</v>
      </c>
      <c r="G87" s="95">
        <v>25</v>
      </c>
      <c r="H87" s="94">
        <v>10</v>
      </c>
      <c r="I87" s="95">
        <v>15</v>
      </c>
      <c r="J87" s="4">
        <f t="shared" si="16"/>
        <v>1</v>
      </c>
      <c r="K87" s="182" t="s">
        <v>59</v>
      </c>
      <c r="L87" s="21">
        <f t="shared" si="17"/>
        <v>1</v>
      </c>
      <c r="M87" s="21">
        <f t="shared" si="18"/>
        <v>2</v>
      </c>
      <c r="N87" s="22"/>
      <c r="O87" s="182" t="s">
        <v>58</v>
      </c>
      <c r="P87" s="4">
        <f t="shared" si="19"/>
        <v>2</v>
      </c>
      <c r="R87" s="44">
        <v>3</v>
      </c>
      <c r="S87" s="22"/>
      <c r="T87" s="96" t="s">
        <v>129</v>
      </c>
      <c r="U87" s="262"/>
      <c r="V87" s="38">
        <f>SUMIF(K$84:K$153,T87,D$84:D$153)+SUMIF(O$84:O$153,T87,E$84:E$153)+SUMIF(K$84:K$153,T87,F$84:F$153)+SUMIF(O$84:O$153,T87,G$84:G$153)+SUMIF(K$84:K$153,T87,H$84:H$153)+SUMIF(O$84:O$153,T87,I$84:I$153)</f>
        <v>146</v>
      </c>
      <c r="W87" s="38">
        <f>SUMIF(K$84:K$153,T87,E$84:E$153)+SUMIF(O$84:O$153,T87,D$84:D$153)+SUMIF(K$84:K$153,T87,G$84:G$153)+SUMIF(O$84:O$153,T87,F$84:F$153)+SUMIF(K$84:K$153,T87,I$84:I$153)+SUMIF(O$84:O$153,T87,H$84:H$153)</f>
        <v>138</v>
      </c>
      <c r="X87" s="39">
        <f>IFERROR(V87/W87,0)</f>
        <v>1.0579710144927537</v>
      </c>
      <c r="Y87" s="38">
        <f>SUMIF(K$84:K$153,T87,L$84:L$153)+SUMIF(O$84:O$153,T87,M$84:M$153)</f>
        <v>3</v>
      </c>
      <c r="Z87" s="38">
        <f>SUMIF(K$84:K$153,T87,M$84:M$153)+SUMIF(O$84:O$153,T87,$L$84:L$153)</f>
        <v>4</v>
      </c>
      <c r="AA87" s="40">
        <f>IFERROR(Y87/Z87,0)</f>
        <v>0.75</v>
      </c>
      <c r="AB87" s="41">
        <f>SUMIF(K$84:K$153,T87,J$84:J$153)+SUMIF(O$84:O$153,T87,P$84:P$153)</f>
        <v>4</v>
      </c>
      <c r="AC87" s="38">
        <f>RANK(AB87,AB$85:AB$153,0)</f>
        <v>3</v>
      </c>
    </row>
    <row r="88" spans="2:31" x14ac:dyDescent="0.3">
      <c r="B88" s="97"/>
      <c r="C88" s="91"/>
      <c r="D88" s="94">
        <v>14</v>
      </c>
      <c r="E88" s="95">
        <v>25</v>
      </c>
      <c r="F88" s="94">
        <v>22</v>
      </c>
      <c r="G88" s="95">
        <v>25</v>
      </c>
      <c r="H88" s="94"/>
      <c r="I88" s="95"/>
      <c r="J88" s="4">
        <f t="shared" si="16"/>
        <v>0</v>
      </c>
      <c r="K88" s="182" t="s">
        <v>58</v>
      </c>
      <c r="L88" s="21">
        <f t="shared" si="17"/>
        <v>0</v>
      </c>
      <c r="M88" s="21">
        <f t="shared" si="18"/>
        <v>2</v>
      </c>
      <c r="N88" s="22"/>
      <c r="O88" s="182" t="s">
        <v>129</v>
      </c>
      <c r="P88" s="4">
        <f t="shared" si="19"/>
        <v>3</v>
      </c>
      <c r="R88" s="44">
        <v>4</v>
      </c>
      <c r="S88" s="22"/>
      <c r="T88" s="96" t="s">
        <v>130</v>
      </c>
      <c r="U88" s="262"/>
      <c r="V88" s="38">
        <f>SUMIF(K$84:K$153,T88,D$84:D$153)+SUMIF(O$84:O$153,T88,E$84:E$153)+SUMIF(K$84:K$153,T88,F$84:F$153)+SUMIF(O$84:O$153,T88,G$84:G$153)+SUMIF(K$84:K$153,T88,H$84:H$153)+SUMIF(O$84:O$153,T88,I$84:I$153)</f>
        <v>140</v>
      </c>
      <c r="W88" s="38">
        <f>SUMIF(K$84:K$153,T88,E$84:E$153)+SUMIF(O$84:O$153,T88,D$84:D$153)+SUMIF(K$84:K$153,T88,G$84:G$153)+SUMIF(O$84:O$153,T88,F$84:F$153)+SUMIF(K$84:K$153,T88,I$84:I$153)+SUMIF(O$84:O$153,T88,H$84:H$153)</f>
        <v>144</v>
      </c>
      <c r="X88" s="39">
        <f>IFERROR(V88/W88,0)</f>
        <v>0.97222222222222221</v>
      </c>
      <c r="Y88" s="38">
        <f>SUMIF(K$84:K$153,T88,L$84:L$153)+SUMIF(O$84:O$153,T88,M$84:M$153)</f>
        <v>3</v>
      </c>
      <c r="Z88" s="38">
        <f>SUMIF(K$84:K$153,T88,M$84:M$153)+SUMIF(O$84:O$153,T88,$L$84:L$153)</f>
        <v>4</v>
      </c>
      <c r="AA88" s="40">
        <f>IFERROR(Y88/Z88,0)</f>
        <v>0.75</v>
      </c>
      <c r="AB88" s="41">
        <f>SUMIF(K$84:K$153,T88,J$84:J$153)+SUMIF(O$84:O$153,T88,P$84:P$153)</f>
        <v>4</v>
      </c>
      <c r="AC88" s="38">
        <f>RANK(AB88,AB$85:AB$153,0)</f>
        <v>3</v>
      </c>
    </row>
    <row r="89" spans="2:31" ht="17.25" thickBot="1" x14ac:dyDescent="0.35">
      <c r="B89" s="97"/>
      <c r="C89" s="91"/>
      <c r="D89" s="100">
        <v>25</v>
      </c>
      <c r="E89" s="101">
        <v>17</v>
      </c>
      <c r="F89" s="100">
        <v>15</v>
      </c>
      <c r="G89" s="101">
        <v>25</v>
      </c>
      <c r="H89" s="100">
        <v>15</v>
      </c>
      <c r="I89" s="101">
        <v>14</v>
      </c>
      <c r="J89" s="4">
        <f t="shared" si="16"/>
        <v>2</v>
      </c>
      <c r="K89" s="182" t="s">
        <v>59</v>
      </c>
      <c r="L89" s="21">
        <f t="shared" si="17"/>
        <v>2</v>
      </c>
      <c r="M89" s="21">
        <f t="shared" si="18"/>
        <v>1</v>
      </c>
      <c r="N89" s="22"/>
      <c r="O89" s="182" t="s">
        <v>130</v>
      </c>
      <c r="P89" s="4">
        <f t="shared" si="19"/>
        <v>1</v>
      </c>
      <c r="R89" s="102"/>
      <c r="S89" s="22"/>
      <c r="T89" s="103"/>
      <c r="U89" s="259"/>
      <c r="V89" s="21"/>
      <c r="W89" s="21"/>
      <c r="X89" s="104"/>
      <c r="Y89" s="21"/>
      <c r="Z89" s="21"/>
      <c r="AA89" s="104"/>
      <c r="AB89" s="61"/>
      <c r="AC89" s="21"/>
    </row>
    <row r="90" spans="2:31" hidden="1" x14ac:dyDescent="0.3">
      <c r="B90" s="16"/>
      <c r="C90" s="17"/>
      <c r="D90" s="105"/>
      <c r="E90" s="105"/>
      <c r="F90" s="105"/>
      <c r="G90" s="105"/>
      <c r="H90" s="106"/>
      <c r="I90" s="106"/>
      <c r="K90" s="2"/>
      <c r="L90" s="21"/>
      <c r="M90" s="21"/>
      <c r="N90" s="22"/>
      <c r="O90" s="2"/>
      <c r="R90" s="64"/>
      <c r="S90" s="22"/>
      <c r="T90" s="107"/>
      <c r="U90" s="107"/>
      <c r="V90" s="38"/>
      <c r="W90" s="38"/>
      <c r="X90" s="39"/>
      <c r="Y90" s="38"/>
      <c r="Z90" s="38"/>
      <c r="AA90" s="40"/>
      <c r="AB90" s="41"/>
      <c r="AC90" s="38"/>
    </row>
    <row r="91" spans="2:31" hidden="1" x14ac:dyDescent="0.3">
      <c r="B91" s="16"/>
      <c r="C91" s="17"/>
      <c r="D91" s="105"/>
      <c r="E91" s="105"/>
      <c r="F91" s="105"/>
      <c r="G91" s="105"/>
      <c r="H91" s="106"/>
      <c r="I91" s="106"/>
      <c r="K91" s="2"/>
      <c r="L91" s="21"/>
      <c r="M91" s="21"/>
      <c r="N91" s="22"/>
      <c r="O91" s="2"/>
      <c r="R91" s="44"/>
      <c r="S91" s="22"/>
      <c r="T91" s="108"/>
      <c r="U91" s="107"/>
      <c r="V91" s="38"/>
      <c r="W91" s="38"/>
      <c r="X91" s="39"/>
      <c r="Y91" s="38"/>
      <c r="Z91" s="38"/>
      <c r="AA91" s="40"/>
      <c r="AB91" s="41"/>
      <c r="AC91" s="38"/>
    </row>
    <row r="92" spans="2:31" hidden="1" x14ac:dyDescent="0.3">
      <c r="B92" s="16"/>
      <c r="C92" s="17"/>
      <c r="D92" s="105"/>
      <c r="E92" s="105"/>
      <c r="F92" s="105"/>
      <c r="G92" s="105"/>
      <c r="H92" s="106"/>
      <c r="I92" s="106"/>
      <c r="K92" s="2"/>
      <c r="L92" s="21"/>
      <c r="M92" s="21"/>
      <c r="N92" s="22"/>
      <c r="O92" s="2"/>
      <c r="R92" s="44"/>
      <c r="S92" s="22"/>
      <c r="T92" s="108"/>
      <c r="U92" s="107"/>
      <c r="V92" s="38"/>
      <c r="W92" s="38"/>
      <c r="X92" s="39"/>
      <c r="Y92" s="38"/>
      <c r="Z92" s="38"/>
      <c r="AA92" s="40"/>
      <c r="AB92" s="41"/>
      <c r="AC92" s="38"/>
    </row>
    <row r="93" spans="2:31" hidden="1" x14ac:dyDescent="0.3">
      <c r="B93" s="16"/>
      <c r="C93" s="17"/>
      <c r="D93" s="105"/>
      <c r="E93" s="105"/>
      <c r="F93" s="105"/>
      <c r="G93" s="105"/>
      <c r="H93" s="106"/>
      <c r="I93" s="106"/>
      <c r="K93" s="2"/>
      <c r="L93" s="21"/>
      <c r="M93" s="21"/>
      <c r="N93" s="22"/>
      <c r="O93" s="2"/>
      <c r="R93" s="44"/>
      <c r="S93" s="22"/>
      <c r="T93" s="108"/>
      <c r="U93" s="107"/>
      <c r="V93" s="38"/>
      <c r="W93" s="38"/>
      <c r="X93" s="39"/>
      <c r="Y93" s="38"/>
      <c r="Z93" s="38"/>
      <c r="AA93" s="40"/>
      <c r="AB93" s="41"/>
      <c r="AC93" s="38"/>
    </row>
    <row r="94" spans="2:31" hidden="1" x14ac:dyDescent="0.3">
      <c r="B94" s="16"/>
      <c r="C94" s="17"/>
      <c r="D94" s="105"/>
      <c r="E94" s="105"/>
      <c r="F94" s="105"/>
      <c r="G94" s="105"/>
      <c r="H94" s="106"/>
      <c r="I94" s="106"/>
      <c r="K94" s="2"/>
      <c r="L94" s="21"/>
      <c r="M94" s="21"/>
      <c r="N94" s="22"/>
      <c r="O94" s="2"/>
      <c r="R94" s="44"/>
      <c r="S94" s="22"/>
      <c r="T94" s="108"/>
      <c r="U94" s="107"/>
      <c r="V94" s="38"/>
      <c r="W94" s="38"/>
      <c r="X94" s="39"/>
      <c r="Y94" s="38"/>
      <c r="Z94" s="38"/>
      <c r="AA94" s="40"/>
      <c r="AB94" s="41"/>
      <c r="AC94" s="38"/>
    </row>
    <row r="95" spans="2:31" hidden="1" x14ac:dyDescent="0.3">
      <c r="B95" s="16"/>
      <c r="C95" s="17"/>
      <c r="D95" s="105"/>
      <c r="E95" s="105"/>
      <c r="F95" s="105"/>
      <c r="G95" s="105"/>
      <c r="H95" s="106"/>
      <c r="I95" s="106"/>
      <c r="K95" s="2"/>
      <c r="L95" s="21"/>
      <c r="M95" s="21"/>
      <c r="N95" s="22"/>
      <c r="O95" s="2"/>
      <c r="R95" s="44"/>
      <c r="S95" s="22"/>
      <c r="T95" s="108"/>
      <c r="U95" s="107"/>
      <c r="V95" s="38"/>
      <c r="W95" s="38"/>
      <c r="X95" s="39"/>
      <c r="Y95" s="38"/>
      <c r="Z95" s="38"/>
      <c r="AA95" s="40"/>
      <c r="AB95" s="41"/>
      <c r="AC95" s="38"/>
    </row>
    <row r="96" spans="2:31" hidden="1" x14ac:dyDescent="0.3">
      <c r="B96" s="16"/>
      <c r="C96" s="17"/>
      <c r="D96" s="105"/>
      <c r="E96" s="105"/>
      <c r="F96" s="105"/>
      <c r="G96" s="105"/>
      <c r="H96" s="106"/>
      <c r="I96" s="106"/>
      <c r="K96" s="2"/>
      <c r="L96" s="21"/>
      <c r="M96" s="21"/>
      <c r="N96" s="22"/>
      <c r="O96" s="2"/>
      <c r="R96" s="44"/>
      <c r="S96" s="22"/>
      <c r="T96" s="108"/>
      <c r="U96" s="107"/>
      <c r="V96" s="38"/>
      <c r="W96" s="38"/>
      <c r="X96" s="39"/>
      <c r="Y96" s="38"/>
      <c r="Z96" s="38"/>
      <c r="AA96" s="40"/>
      <c r="AB96" s="41"/>
      <c r="AC96" s="38"/>
    </row>
    <row r="97" spans="2:29" hidden="1" x14ac:dyDescent="0.3">
      <c r="B97" s="16"/>
      <c r="C97" s="17"/>
      <c r="D97" s="105"/>
      <c r="E97" s="105"/>
      <c r="F97" s="105"/>
      <c r="G97" s="105"/>
      <c r="H97" s="106"/>
      <c r="I97" s="106"/>
      <c r="K97" s="2"/>
      <c r="L97" s="21"/>
      <c r="M97" s="21"/>
      <c r="N97" s="22"/>
      <c r="O97" s="2"/>
      <c r="R97" s="44"/>
      <c r="S97" s="22"/>
      <c r="T97" s="108"/>
      <c r="U97" s="107"/>
      <c r="V97" s="38"/>
      <c r="W97" s="38"/>
      <c r="X97" s="39"/>
      <c r="Y97" s="38"/>
      <c r="Z97" s="38"/>
      <c r="AA97" s="40"/>
      <c r="AB97" s="41"/>
      <c r="AC97" s="38"/>
    </row>
    <row r="98" spans="2:29" hidden="1" x14ac:dyDescent="0.3">
      <c r="B98" s="16"/>
      <c r="C98" s="17"/>
      <c r="D98" s="105"/>
      <c r="E98" s="105"/>
      <c r="F98" s="105"/>
      <c r="G98" s="105"/>
      <c r="H98" s="106"/>
      <c r="I98" s="106"/>
      <c r="K98" s="2"/>
      <c r="L98" s="21"/>
      <c r="M98" s="21"/>
      <c r="N98" s="22"/>
      <c r="O98" s="2"/>
      <c r="R98" s="44"/>
      <c r="S98" s="22"/>
      <c r="T98" s="108"/>
      <c r="U98" s="107"/>
      <c r="V98" s="38"/>
      <c r="W98" s="38"/>
      <c r="X98" s="39"/>
      <c r="Y98" s="38"/>
      <c r="Z98" s="38"/>
      <c r="AA98" s="40"/>
      <c r="AB98" s="41"/>
      <c r="AC98" s="38"/>
    </row>
    <row r="99" spans="2:29" hidden="1" x14ac:dyDescent="0.3">
      <c r="B99" s="16"/>
      <c r="C99" s="17"/>
      <c r="D99" s="105"/>
      <c r="E99" s="105"/>
      <c r="F99" s="105"/>
      <c r="G99" s="105"/>
      <c r="H99" s="106"/>
      <c r="I99" s="106"/>
      <c r="K99" s="2"/>
      <c r="L99" s="21"/>
      <c r="M99" s="21"/>
      <c r="N99" s="22"/>
      <c r="O99" s="2"/>
      <c r="R99" s="44"/>
      <c r="S99" s="22"/>
      <c r="T99" s="108"/>
      <c r="U99" s="107"/>
      <c r="V99" s="38"/>
      <c r="W99" s="38"/>
      <c r="X99" s="39"/>
      <c r="Y99" s="38"/>
      <c r="Z99" s="38"/>
      <c r="AA99" s="40"/>
      <c r="AB99" s="41"/>
      <c r="AC99" s="38"/>
    </row>
    <row r="100" spans="2:29" hidden="1" x14ac:dyDescent="0.3">
      <c r="B100" s="16"/>
      <c r="C100" s="17"/>
      <c r="D100" s="105"/>
      <c r="E100" s="105"/>
      <c r="F100" s="105"/>
      <c r="G100" s="105"/>
      <c r="H100" s="106"/>
      <c r="I100" s="106"/>
      <c r="K100" s="2"/>
      <c r="L100" s="21"/>
      <c r="M100" s="21"/>
      <c r="N100" s="22"/>
      <c r="O100" s="2"/>
      <c r="R100" s="44"/>
      <c r="S100" s="22"/>
      <c r="T100" s="108"/>
      <c r="U100" s="107"/>
      <c r="V100" s="38"/>
      <c r="W100" s="38"/>
      <c r="X100" s="39"/>
      <c r="Y100" s="38"/>
      <c r="Z100" s="38"/>
      <c r="AA100" s="40"/>
      <c r="AB100" s="41"/>
      <c r="AC100" s="38"/>
    </row>
    <row r="101" spans="2:29" hidden="1" x14ac:dyDescent="0.3">
      <c r="B101" s="16"/>
      <c r="C101" s="17"/>
      <c r="D101" s="105"/>
      <c r="E101" s="105"/>
      <c r="F101" s="105"/>
      <c r="G101" s="105"/>
      <c r="H101" s="106"/>
      <c r="I101" s="106"/>
      <c r="K101" s="2"/>
      <c r="L101" s="21"/>
      <c r="M101" s="21"/>
      <c r="N101" s="22"/>
      <c r="O101" s="2"/>
      <c r="R101" s="44"/>
      <c r="S101" s="22"/>
      <c r="T101" s="108"/>
      <c r="U101" s="107"/>
      <c r="V101" s="38"/>
      <c r="W101" s="38"/>
      <c r="X101" s="39"/>
      <c r="Y101" s="38"/>
      <c r="Z101" s="38"/>
      <c r="AA101" s="40"/>
      <c r="AB101" s="41"/>
      <c r="AC101" s="38"/>
    </row>
    <row r="102" spans="2:29" hidden="1" x14ac:dyDescent="0.3">
      <c r="B102" s="16"/>
      <c r="C102" s="17"/>
      <c r="D102" s="105"/>
      <c r="E102" s="105"/>
      <c r="F102" s="105"/>
      <c r="G102" s="105"/>
      <c r="H102" s="106"/>
      <c r="I102" s="106"/>
      <c r="K102" s="2"/>
      <c r="L102" s="21"/>
      <c r="M102" s="21"/>
      <c r="N102" s="22"/>
      <c r="O102" s="2"/>
      <c r="R102" s="44"/>
      <c r="S102" s="22"/>
      <c r="T102" s="108"/>
      <c r="U102" s="107"/>
      <c r="V102" s="38"/>
      <c r="W102" s="38"/>
      <c r="X102" s="39"/>
      <c r="Y102" s="38"/>
      <c r="Z102" s="38"/>
      <c r="AA102" s="40"/>
      <c r="AB102" s="41"/>
      <c r="AC102" s="38"/>
    </row>
    <row r="103" spans="2:29" hidden="1" x14ac:dyDescent="0.3">
      <c r="B103" s="16"/>
      <c r="C103" s="17"/>
      <c r="D103" s="105"/>
      <c r="E103" s="105"/>
      <c r="F103" s="105"/>
      <c r="G103" s="105"/>
      <c r="H103" s="106"/>
      <c r="I103" s="106"/>
      <c r="K103" s="2"/>
      <c r="L103" s="21"/>
      <c r="M103" s="21"/>
      <c r="N103" s="22"/>
      <c r="O103" s="2"/>
      <c r="R103" s="44"/>
      <c r="S103" s="22"/>
      <c r="T103" s="108"/>
      <c r="U103" s="107"/>
      <c r="V103" s="38"/>
      <c r="W103" s="38"/>
      <c r="X103" s="39"/>
      <c r="Y103" s="38"/>
      <c r="Z103" s="38"/>
      <c r="AA103" s="40"/>
      <c r="AB103" s="41"/>
      <c r="AC103" s="38"/>
    </row>
    <row r="104" spans="2:29" hidden="1" x14ac:dyDescent="0.3">
      <c r="B104" s="16"/>
      <c r="C104" s="17"/>
      <c r="D104" s="105"/>
      <c r="E104" s="105"/>
      <c r="F104" s="105"/>
      <c r="G104" s="105"/>
      <c r="H104" s="106"/>
      <c r="I104" s="106"/>
      <c r="K104" s="2"/>
      <c r="L104" s="21"/>
      <c r="M104" s="21"/>
      <c r="N104" s="22"/>
      <c r="O104" s="2"/>
      <c r="R104" s="44"/>
      <c r="S104" s="22"/>
      <c r="T104" s="108"/>
      <c r="U104" s="107"/>
      <c r="V104" s="38"/>
      <c r="W104" s="38"/>
      <c r="X104" s="39"/>
      <c r="Y104" s="38"/>
      <c r="Z104" s="38"/>
      <c r="AA104" s="40"/>
      <c r="AB104" s="41"/>
      <c r="AC104" s="38"/>
    </row>
    <row r="105" spans="2:29" hidden="1" x14ac:dyDescent="0.3">
      <c r="B105" s="16"/>
      <c r="C105" s="17"/>
      <c r="D105" s="105"/>
      <c r="E105" s="105"/>
      <c r="F105" s="105"/>
      <c r="G105" s="105"/>
      <c r="H105" s="106"/>
      <c r="I105" s="106"/>
      <c r="K105" s="2"/>
      <c r="L105" s="21"/>
      <c r="M105" s="21"/>
      <c r="N105" s="22"/>
      <c r="O105" s="2"/>
      <c r="R105" s="44"/>
      <c r="S105" s="22"/>
      <c r="T105" s="108"/>
      <c r="U105" s="107"/>
      <c r="V105" s="38"/>
      <c r="W105" s="38"/>
      <c r="X105" s="39"/>
      <c r="Y105" s="38"/>
      <c r="Z105" s="38"/>
      <c r="AA105" s="40"/>
      <c r="AB105" s="41"/>
      <c r="AC105" s="38"/>
    </row>
    <row r="106" spans="2:29" hidden="1" x14ac:dyDescent="0.3">
      <c r="B106" s="16"/>
      <c r="C106" s="17"/>
      <c r="D106" s="105"/>
      <c r="E106" s="105"/>
      <c r="F106" s="105"/>
      <c r="G106" s="105"/>
      <c r="H106" s="106"/>
      <c r="I106" s="106"/>
      <c r="K106" s="2"/>
      <c r="L106" s="21"/>
      <c r="M106" s="21"/>
      <c r="N106" s="22"/>
      <c r="O106" s="2"/>
      <c r="R106" s="44"/>
      <c r="S106" s="22"/>
      <c r="T106" s="108"/>
      <c r="U106" s="107"/>
      <c r="V106" s="38"/>
      <c r="W106" s="38"/>
      <c r="X106" s="39"/>
      <c r="Y106" s="38"/>
      <c r="Z106" s="38"/>
      <c r="AA106" s="40"/>
      <c r="AB106" s="41"/>
      <c r="AC106" s="38"/>
    </row>
    <row r="107" spans="2:29" hidden="1" x14ac:dyDescent="0.3">
      <c r="B107" s="16"/>
      <c r="C107" s="17"/>
      <c r="D107" s="105"/>
      <c r="E107" s="105"/>
      <c r="F107" s="105"/>
      <c r="G107" s="105"/>
      <c r="H107" s="106"/>
      <c r="I107" s="106"/>
      <c r="K107" s="2"/>
      <c r="L107" s="21"/>
      <c r="M107" s="21"/>
      <c r="N107" s="22"/>
      <c r="O107" s="2"/>
      <c r="R107" s="44"/>
      <c r="S107" s="22"/>
      <c r="T107" s="108"/>
      <c r="U107" s="107"/>
      <c r="V107" s="38"/>
      <c r="W107" s="38"/>
      <c r="X107" s="39"/>
      <c r="Y107" s="38"/>
      <c r="Z107" s="38"/>
      <c r="AA107" s="40"/>
      <c r="AB107" s="41"/>
      <c r="AC107" s="38"/>
    </row>
    <row r="108" spans="2:29" hidden="1" x14ac:dyDescent="0.3">
      <c r="B108" s="16"/>
      <c r="C108" s="17"/>
      <c r="D108" s="105"/>
      <c r="E108" s="105"/>
      <c r="F108" s="105"/>
      <c r="G108" s="105"/>
      <c r="H108" s="106"/>
      <c r="I108" s="106"/>
      <c r="K108" s="2"/>
      <c r="L108" s="21"/>
      <c r="M108" s="21"/>
      <c r="N108" s="22"/>
      <c r="O108" s="2"/>
      <c r="R108" s="44"/>
      <c r="S108" s="22"/>
      <c r="T108" s="108"/>
      <c r="U108" s="107"/>
      <c r="V108" s="38"/>
      <c r="W108" s="38"/>
      <c r="X108" s="39"/>
      <c r="Y108" s="38"/>
      <c r="Z108" s="38"/>
      <c r="AA108" s="40"/>
      <c r="AB108" s="41"/>
      <c r="AC108" s="38"/>
    </row>
    <row r="109" spans="2:29" hidden="1" x14ac:dyDescent="0.3">
      <c r="B109" s="16"/>
      <c r="C109" s="17"/>
      <c r="D109" s="105"/>
      <c r="E109" s="105"/>
      <c r="F109" s="105"/>
      <c r="G109" s="105"/>
      <c r="H109" s="106"/>
      <c r="I109" s="106"/>
      <c r="K109" s="2"/>
      <c r="L109" s="21"/>
      <c r="M109" s="21"/>
      <c r="N109" s="22"/>
      <c r="O109" s="2"/>
      <c r="R109" s="44"/>
      <c r="S109" s="22"/>
      <c r="T109" s="108"/>
      <c r="U109" s="107"/>
      <c r="V109" s="38"/>
      <c r="W109" s="38"/>
      <c r="X109" s="39"/>
      <c r="Y109" s="38"/>
      <c r="Z109" s="38"/>
      <c r="AA109" s="40"/>
      <c r="AB109" s="41"/>
      <c r="AC109" s="38"/>
    </row>
    <row r="110" spans="2:29" hidden="1" x14ac:dyDescent="0.3">
      <c r="B110" s="16"/>
      <c r="C110" s="17"/>
      <c r="D110" s="105"/>
      <c r="E110" s="105"/>
      <c r="F110" s="105"/>
      <c r="G110" s="105"/>
      <c r="H110" s="106"/>
      <c r="I110" s="106"/>
      <c r="K110" s="2"/>
      <c r="L110" s="21"/>
      <c r="M110" s="21"/>
      <c r="N110" s="22"/>
      <c r="O110" s="2"/>
      <c r="R110" s="44"/>
      <c r="S110" s="22"/>
      <c r="T110" s="108"/>
      <c r="U110" s="107"/>
      <c r="V110" s="38"/>
      <c r="W110" s="38"/>
      <c r="X110" s="39"/>
      <c r="Y110" s="38"/>
      <c r="Z110" s="38"/>
      <c r="AA110" s="40"/>
      <c r="AB110" s="41"/>
      <c r="AC110" s="38"/>
    </row>
    <row r="111" spans="2:29" hidden="1" x14ac:dyDescent="0.3">
      <c r="B111" s="16"/>
      <c r="C111" s="17"/>
      <c r="D111" s="105"/>
      <c r="E111" s="105"/>
      <c r="F111" s="105"/>
      <c r="G111" s="105"/>
      <c r="H111" s="106"/>
      <c r="I111" s="106"/>
      <c r="K111" s="2"/>
      <c r="L111" s="21"/>
      <c r="M111" s="21"/>
      <c r="N111" s="22"/>
      <c r="O111" s="2"/>
      <c r="R111" s="44"/>
      <c r="S111" s="22"/>
      <c r="T111" s="108"/>
      <c r="U111" s="107"/>
      <c r="V111" s="38"/>
      <c r="W111" s="38"/>
      <c r="X111" s="39"/>
      <c r="Y111" s="38"/>
      <c r="Z111" s="38"/>
      <c r="AA111" s="40"/>
      <c r="AB111" s="41"/>
      <c r="AC111" s="38"/>
    </row>
    <row r="112" spans="2:29" hidden="1" x14ac:dyDescent="0.3">
      <c r="B112" s="16"/>
      <c r="C112" s="17"/>
      <c r="D112" s="105"/>
      <c r="E112" s="105"/>
      <c r="F112" s="105"/>
      <c r="G112" s="105"/>
      <c r="H112" s="106"/>
      <c r="I112" s="106"/>
      <c r="K112" s="2"/>
      <c r="L112" s="21"/>
      <c r="M112" s="21"/>
      <c r="N112" s="22"/>
      <c r="O112" s="2"/>
      <c r="R112" s="44"/>
      <c r="S112" s="22"/>
      <c r="T112" s="108"/>
      <c r="U112" s="107"/>
      <c r="V112" s="38"/>
      <c r="W112" s="38"/>
      <c r="X112" s="39"/>
      <c r="Y112" s="38"/>
      <c r="Z112" s="38"/>
      <c r="AA112" s="40"/>
      <c r="AB112" s="41"/>
      <c r="AC112" s="38"/>
    </row>
    <row r="113" spans="2:29" hidden="1" x14ac:dyDescent="0.3">
      <c r="B113" s="16"/>
      <c r="C113" s="17"/>
      <c r="D113" s="105"/>
      <c r="E113" s="105"/>
      <c r="F113" s="105"/>
      <c r="G113" s="105"/>
      <c r="H113" s="106"/>
      <c r="I113" s="106"/>
      <c r="K113" s="2"/>
      <c r="L113" s="21"/>
      <c r="M113" s="21"/>
      <c r="N113" s="22"/>
      <c r="O113" s="2"/>
      <c r="R113" s="44"/>
      <c r="S113" s="22"/>
      <c r="T113" s="108"/>
      <c r="U113" s="107"/>
      <c r="V113" s="38"/>
      <c r="W113" s="38"/>
      <c r="X113" s="39"/>
      <c r="Y113" s="38"/>
      <c r="Z113" s="38"/>
      <c r="AA113" s="40"/>
      <c r="AB113" s="41"/>
      <c r="AC113" s="38"/>
    </row>
    <row r="114" spans="2:29" hidden="1" x14ac:dyDescent="0.3">
      <c r="B114" s="16"/>
      <c r="C114" s="17"/>
      <c r="D114" s="105"/>
      <c r="E114" s="105"/>
      <c r="F114" s="105"/>
      <c r="G114" s="105"/>
      <c r="H114" s="106"/>
      <c r="I114" s="106"/>
      <c r="K114" s="2"/>
      <c r="L114" s="21"/>
      <c r="M114" s="21"/>
      <c r="N114" s="22"/>
      <c r="O114" s="2"/>
      <c r="R114" s="44"/>
      <c r="S114" s="22"/>
      <c r="T114" s="108"/>
      <c r="U114" s="107"/>
      <c r="V114" s="38"/>
      <c r="W114" s="38"/>
      <c r="X114" s="39"/>
      <c r="Y114" s="38"/>
      <c r="Z114" s="38"/>
      <c r="AA114" s="40"/>
      <c r="AB114" s="41"/>
      <c r="AC114" s="38"/>
    </row>
    <row r="115" spans="2:29" hidden="1" x14ac:dyDescent="0.3">
      <c r="B115" s="16"/>
      <c r="C115" s="17"/>
      <c r="D115" s="105"/>
      <c r="E115" s="105"/>
      <c r="F115" s="105"/>
      <c r="G115" s="105"/>
      <c r="H115" s="106"/>
      <c r="I115" s="106"/>
      <c r="K115" s="2"/>
      <c r="L115" s="21"/>
      <c r="M115" s="21"/>
      <c r="N115" s="22"/>
      <c r="O115" s="2"/>
      <c r="R115" s="44"/>
      <c r="S115" s="22"/>
      <c r="T115" s="108"/>
      <c r="U115" s="107"/>
      <c r="V115" s="38"/>
      <c r="W115" s="38"/>
      <c r="X115" s="39"/>
      <c r="Y115" s="38"/>
      <c r="Z115" s="38"/>
      <c r="AA115" s="40"/>
      <c r="AB115" s="41"/>
      <c r="AC115" s="38"/>
    </row>
    <row r="116" spans="2:29" hidden="1" x14ac:dyDescent="0.3">
      <c r="B116" s="16"/>
      <c r="C116" s="17"/>
      <c r="D116" s="105"/>
      <c r="E116" s="105"/>
      <c r="F116" s="105"/>
      <c r="G116" s="105"/>
      <c r="H116" s="106"/>
      <c r="I116" s="106"/>
      <c r="K116" s="2"/>
      <c r="L116" s="21"/>
      <c r="M116" s="21"/>
      <c r="N116" s="22"/>
      <c r="O116" s="2"/>
      <c r="R116" s="44"/>
      <c r="S116" s="22"/>
      <c r="T116" s="108"/>
      <c r="U116" s="107"/>
      <c r="V116" s="38"/>
      <c r="W116" s="38"/>
      <c r="X116" s="39"/>
      <c r="Y116" s="38"/>
      <c r="Z116" s="38"/>
      <c r="AA116" s="40"/>
      <c r="AB116" s="41"/>
      <c r="AC116" s="38"/>
    </row>
    <row r="117" spans="2:29" hidden="1" x14ac:dyDescent="0.3">
      <c r="B117" s="16"/>
      <c r="C117" s="17"/>
      <c r="D117" s="105"/>
      <c r="E117" s="105"/>
      <c r="F117" s="105"/>
      <c r="G117" s="105"/>
      <c r="H117" s="106"/>
      <c r="I117" s="106"/>
      <c r="K117" s="2"/>
      <c r="L117" s="21"/>
      <c r="M117" s="21"/>
      <c r="N117" s="22"/>
      <c r="O117" s="2"/>
      <c r="R117" s="44"/>
      <c r="S117" s="22"/>
      <c r="T117" s="108"/>
      <c r="U117" s="107"/>
      <c r="V117" s="38"/>
      <c r="W117" s="38"/>
      <c r="X117" s="39"/>
      <c r="Y117" s="38"/>
      <c r="Z117" s="38"/>
      <c r="AA117" s="40"/>
      <c r="AB117" s="41"/>
      <c r="AC117" s="38"/>
    </row>
    <row r="118" spans="2:29" hidden="1" x14ac:dyDescent="0.3">
      <c r="B118" s="16"/>
      <c r="C118" s="17"/>
      <c r="D118" s="105"/>
      <c r="E118" s="105"/>
      <c r="F118" s="105"/>
      <c r="G118" s="105"/>
      <c r="H118" s="106"/>
      <c r="I118" s="106"/>
      <c r="K118" s="2"/>
      <c r="L118" s="21"/>
      <c r="M118" s="21"/>
      <c r="N118" s="22"/>
      <c r="O118" s="2"/>
      <c r="R118" s="44"/>
      <c r="S118" s="22"/>
      <c r="T118" s="108"/>
      <c r="U118" s="107"/>
      <c r="V118" s="38"/>
      <c r="W118" s="38"/>
      <c r="X118" s="39"/>
      <c r="Y118" s="38"/>
      <c r="Z118" s="38"/>
      <c r="AA118" s="40"/>
      <c r="AB118" s="41"/>
      <c r="AC118" s="38"/>
    </row>
    <row r="119" spans="2:29" hidden="1" x14ac:dyDescent="0.3">
      <c r="B119" s="16"/>
      <c r="C119" s="17"/>
      <c r="D119" s="105"/>
      <c r="E119" s="105"/>
      <c r="F119" s="105"/>
      <c r="G119" s="105"/>
      <c r="H119" s="106"/>
      <c r="I119" s="106"/>
      <c r="K119" s="2"/>
      <c r="L119" s="21"/>
      <c r="M119" s="21"/>
      <c r="N119" s="22"/>
      <c r="O119" s="2"/>
      <c r="R119" s="44"/>
      <c r="S119" s="22"/>
      <c r="T119" s="108"/>
      <c r="U119" s="107"/>
      <c r="V119" s="38"/>
      <c r="W119" s="38"/>
      <c r="X119" s="39"/>
      <c r="Y119" s="38"/>
      <c r="Z119" s="38"/>
      <c r="AA119" s="40"/>
      <c r="AB119" s="41"/>
      <c r="AC119" s="38"/>
    </row>
    <row r="120" spans="2:29" hidden="1" x14ac:dyDescent="0.3">
      <c r="B120" s="16"/>
      <c r="C120" s="17"/>
      <c r="D120" s="105"/>
      <c r="E120" s="105"/>
      <c r="F120" s="105"/>
      <c r="G120" s="105"/>
      <c r="H120" s="106"/>
      <c r="I120" s="106"/>
      <c r="K120" s="2"/>
      <c r="L120" s="21"/>
      <c r="M120" s="21"/>
      <c r="N120" s="22"/>
      <c r="O120" s="2"/>
      <c r="R120" s="44"/>
      <c r="S120" s="22"/>
      <c r="T120" s="108"/>
      <c r="U120" s="107"/>
      <c r="V120" s="38"/>
      <c r="W120" s="38"/>
      <c r="X120" s="39"/>
      <c r="Y120" s="38"/>
      <c r="Z120" s="38"/>
      <c r="AA120" s="40"/>
      <c r="AB120" s="41"/>
      <c r="AC120" s="38"/>
    </row>
    <row r="121" spans="2:29" hidden="1" x14ac:dyDescent="0.3">
      <c r="B121" s="16"/>
      <c r="C121" s="17"/>
      <c r="D121" s="105"/>
      <c r="E121" s="105"/>
      <c r="F121" s="105"/>
      <c r="G121" s="105"/>
      <c r="H121" s="106"/>
      <c r="I121" s="106"/>
      <c r="K121" s="2"/>
      <c r="L121" s="21"/>
      <c r="M121" s="21"/>
      <c r="N121" s="22"/>
      <c r="O121" s="2"/>
      <c r="R121" s="44"/>
      <c r="S121" s="22"/>
      <c r="T121" s="108"/>
      <c r="U121" s="107"/>
      <c r="V121" s="38"/>
      <c r="W121" s="38"/>
      <c r="X121" s="39"/>
      <c r="Y121" s="38"/>
      <c r="Z121" s="38"/>
      <c r="AA121" s="40"/>
      <c r="AB121" s="41"/>
      <c r="AC121" s="38"/>
    </row>
    <row r="122" spans="2:29" hidden="1" x14ac:dyDescent="0.3">
      <c r="B122" s="16"/>
      <c r="C122" s="17"/>
      <c r="D122" s="105"/>
      <c r="E122" s="105"/>
      <c r="F122" s="105"/>
      <c r="G122" s="105"/>
      <c r="H122" s="106"/>
      <c r="I122" s="106"/>
      <c r="K122" s="2"/>
      <c r="L122" s="21"/>
      <c r="M122" s="21"/>
      <c r="N122" s="22"/>
      <c r="O122" s="2"/>
      <c r="R122" s="44"/>
      <c r="S122" s="22"/>
      <c r="T122" s="108"/>
      <c r="U122" s="107"/>
      <c r="V122" s="38"/>
      <c r="W122" s="38"/>
      <c r="X122" s="39"/>
      <c r="Y122" s="38"/>
      <c r="Z122" s="38"/>
      <c r="AA122" s="40"/>
      <c r="AB122" s="41"/>
      <c r="AC122" s="38"/>
    </row>
    <row r="123" spans="2:29" hidden="1" x14ac:dyDescent="0.3">
      <c r="B123" s="16"/>
      <c r="C123" s="17"/>
      <c r="D123" s="105"/>
      <c r="E123" s="105"/>
      <c r="F123" s="105"/>
      <c r="G123" s="105"/>
      <c r="H123" s="106"/>
      <c r="I123" s="106"/>
      <c r="K123" s="2"/>
      <c r="L123" s="21"/>
      <c r="M123" s="21"/>
      <c r="N123" s="22"/>
      <c r="O123" s="2"/>
      <c r="R123" s="44"/>
      <c r="S123" s="22"/>
      <c r="T123" s="108"/>
      <c r="U123" s="107"/>
      <c r="V123" s="38"/>
      <c r="W123" s="38"/>
      <c r="X123" s="39"/>
      <c r="Y123" s="38"/>
      <c r="Z123" s="38"/>
      <c r="AA123" s="40"/>
      <c r="AB123" s="41"/>
      <c r="AC123" s="38"/>
    </row>
    <row r="124" spans="2:29" hidden="1" x14ac:dyDescent="0.3">
      <c r="B124" s="16"/>
      <c r="C124" s="17"/>
      <c r="D124" s="105"/>
      <c r="E124" s="105"/>
      <c r="F124" s="105"/>
      <c r="G124" s="105"/>
      <c r="H124" s="106"/>
      <c r="I124" s="106"/>
      <c r="K124" s="2"/>
      <c r="L124" s="21"/>
      <c r="M124" s="21"/>
      <c r="N124" s="22"/>
      <c r="O124" s="2"/>
      <c r="R124" s="44"/>
      <c r="S124" s="22"/>
      <c r="T124" s="108"/>
      <c r="U124" s="107"/>
      <c r="V124" s="38"/>
      <c r="W124" s="38"/>
      <c r="X124" s="39"/>
      <c r="Y124" s="38"/>
      <c r="Z124" s="38"/>
      <c r="AA124" s="40"/>
      <c r="AB124" s="41"/>
      <c r="AC124" s="38"/>
    </row>
    <row r="125" spans="2:29" hidden="1" x14ac:dyDescent="0.3">
      <c r="B125" s="16"/>
      <c r="C125" s="17"/>
      <c r="D125" s="105"/>
      <c r="E125" s="105"/>
      <c r="F125" s="105"/>
      <c r="G125" s="105"/>
      <c r="H125" s="106"/>
      <c r="I125" s="106"/>
      <c r="K125" s="2"/>
      <c r="L125" s="21"/>
      <c r="M125" s="21"/>
      <c r="N125" s="22"/>
      <c r="O125" s="2"/>
      <c r="R125" s="44"/>
      <c r="S125" s="22"/>
      <c r="T125" s="108"/>
      <c r="U125" s="107"/>
      <c r="V125" s="38"/>
      <c r="W125" s="38"/>
      <c r="X125" s="39"/>
      <c r="Y125" s="38"/>
      <c r="Z125" s="38"/>
      <c r="AA125" s="40"/>
      <c r="AB125" s="41"/>
      <c r="AC125" s="38"/>
    </row>
    <row r="126" spans="2:29" hidden="1" x14ac:dyDescent="0.3">
      <c r="B126" s="16"/>
      <c r="C126" s="17"/>
      <c r="D126" s="105"/>
      <c r="E126" s="105"/>
      <c r="F126" s="105"/>
      <c r="G126" s="105"/>
      <c r="H126" s="106"/>
      <c r="I126" s="106"/>
      <c r="K126" s="2"/>
      <c r="L126" s="21"/>
      <c r="M126" s="21"/>
      <c r="N126" s="22"/>
      <c r="O126" s="2"/>
      <c r="R126" s="44"/>
      <c r="S126" s="22"/>
      <c r="T126" s="108"/>
      <c r="U126" s="107"/>
      <c r="V126" s="38"/>
      <c r="W126" s="38"/>
      <c r="X126" s="39"/>
      <c r="Y126" s="38"/>
      <c r="Z126" s="38"/>
      <c r="AA126" s="40"/>
      <c r="AB126" s="41"/>
      <c r="AC126" s="38"/>
    </row>
    <row r="127" spans="2:29" hidden="1" x14ac:dyDescent="0.3">
      <c r="B127" s="16"/>
      <c r="C127" s="17"/>
      <c r="D127" s="105"/>
      <c r="E127" s="105"/>
      <c r="F127" s="105"/>
      <c r="G127" s="105"/>
      <c r="H127" s="106"/>
      <c r="I127" s="106"/>
      <c r="K127" s="2"/>
      <c r="L127" s="21"/>
      <c r="M127" s="21"/>
      <c r="N127" s="22"/>
      <c r="O127" s="2"/>
      <c r="R127" s="44"/>
      <c r="S127" s="22"/>
      <c r="T127" s="108"/>
      <c r="U127" s="107"/>
      <c r="V127" s="38"/>
      <c r="W127" s="38"/>
      <c r="X127" s="39"/>
      <c r="Y127" s="38"/>
      <c r="Z127" s="38"/>
      <c r="AA127" s="40"/>
      <c r="AB127" s="41"/>
      <c r="AC127" s="38"/>
    </row>
    <row r="128" spans="2:29" hidden="1" x14ac:dyDescent="0.3">
      <c r="B128" s="16"/>
      <c r="C128" s="17"/>
      <c r="D128" s="105"/>
      <c r="E128" s="105"/>
      <c r="F128" s="105"/>
      <c r="G128" s="105"/>
      <c r="H128" s="106"/>
      <c r="I128" s="106"/>
      <c r="K128" s="2"/>
      <c r="L128" s="21"/>
      <c r="M128" s="21"/>
      <c r="N128" s="22"/>
      <c r="O128" s="2"/>
      <c r="R128" s="44"/>
      <c r="S128" s="22"/>
      <c r="T128" s="108"/>
      <c r="U128" s="107"/>
      <c r="V128" s="38"/>
      <c r="W128" s="38"/>
      <c r="X128" s="39"/>
      <c r="Y128" s="38"/>
      <c r="Z128" s="38"/>
      <c r="AA128" s="40"/>
      <c r="AB128" s="41"/>
      <c r="AC128" s="38"/>
    </row>
    <row r="129" spans="2:29" hidden="1" x14ac:dyDescent="0.3">
      <c r="B129" s="16"/>
      <c r="C129" s="17"/>
      <c r="D129" s="105"/>
      <c r="E129" s="105"/>
      <c r="F129" s="105"/>
      <c r="G129" s="105"/>
      <c r="H129" s="106"/>
      <c r="I129" s="106"/>
      <c r="K129" s="2"/>
      <c r="L129" s="21"/>
      <c r="M129" s="21"/>
      <c r="N129" s="22"/>
      <c r="O129" s="2"/>
      <c r="R129" s="44"/>
      <c r="S129" s="22"/>
      <c r="T129" s="108"/>
      <c r="U129" s="107"/>
      <c r="V129" s="38"/>
      <c r="W129" s="38"/>
      <c r="X129" s="39"/>
      <c r="Y129" s="38"/>
      <c r="Z129" s="38"/>
      <c r="AA129" s="40"/>
      <c r="AB129" s="41"/>
      <c r="AC129" s="38"/>
    </row>
    <row r="130" spans="2:29" hidden="1" x14ac:dyDescent="0.3">
      <c r="B130" s="16"/>
      <c r="C130" s="17"/>
      <c r="D130" s="105"/>
      <c r="E130" s="105"/>
      <c r="F130" s="105"/>
      <c r="G130" s="105"/>
      <c r="H130" s="106"/>
      <c r="I130" s="106"/>
      <c r="K130" s="2"/>
      <c r="L130" s="21"/>
      <c r="M130" s="21"/>
      <c r="N130" s="22"/>
      <c r="O130" s="2"/>
      <c r="R130" s="44"/>
      <c r="S130" s="22"/>
      <c r="T130" s="108"/>
      <c r="U130" s="107"/>
      <c r="V130" s="38"/>
      <c r="W130" s="38"/>
      <c r="X130" s="39"/>
      <c r="Y130" s="38"/>
      <c r="Z130" s="38"/>
      <c r="AA130" s="40"/>
      <c r="AB130" s="41"/>
      <c r="AC130" s="38"/>
    </row>
    <row r="131" spans="2:29" hidden="1" x14ac:dyDescent="0.3">
      <c r="B131" s="16"/>
      <c r="C131" s="17"/>
      <c r="D131" s="105"/>
      <c r="E131" s="105"/>
      <c r="F131" s="105"/>
      <c r="G131" s="105"/>
      <c r="H131" s="106"/>
      <c r="I131" s="106"/>
      <c r="K131" s="2"/>
      <c r="L131" s="21"/>
      <c r="M131" s="21"/>
      <c r="N131" s="22"/>
      <c r="O131" s="2"/>
      <c r="R131" s="44"/>
      <c r="S131" s="22"/>
      <c r="T131" s="108"/>
      <c r="U131" s="107"/>
      <c r="V131" s="38"/>
      <c r="W131" s="38"/>
      <c r="X131" s="39"/>
      <c r="Y131" s="38"/>
      <c r="Z131" s="38"/>
      <c r="AA131" s="40"/>
      <c r="AB131" s="41"/>
      <c r="AC131" s="38"/>
    </row>
    <row r="132" spans="2:29" hidden="1" x14ac:dyDescent="0.3">
      <c r="B132" s="16"/>
      <c r="C132" s="17"/>
      <c r="D132" s="105"/>
      <c r="E132" s="105"/>
      <c r="F132" s="105"/>
      <c r="G132" s="105"/>
      <c r="H132" s="106"/>
      <c r="I132" s="106"/>
      <c r="K132" s="2"/>
      <c r="L132" s="21"/>
      <c r="M132" s="21"/>
      <c r="N132" s="22"/>
      <c r="O132" s="2"/>
      <c r="R132" s="44"/>
      <c r="S132" s="22"/>
      <c r="T132" s="108"/>
      <c r="U132" s="107"/>
      <c r="V132" s="38"/>
      <c r="W132" s="38"/>
      <c r="X132" s="39"/>
      <c r="Y132" s="38"/>
      <c r="Z132" s="38"/>
      <c r="AA132" s="40"/>
      <c r="AB132" s="41"/>
      <c r="AC132" s="38"/>
    </row>
    <row r="133" spans="2:29" hidden="1" x14ac:dyDescent="0.3">
      <c r="B133" s="16"/>
      <c r="C133" s="17"/>
      <c r="D133" s="105"/>
      <c r="E133" s="105"/>
      <c r="F133" s="105"/>
      <c r="G133" s="105"/>
      <c r="H133" s="106"/>
      <c r="I133" s="106"/>
      <c r="K133" s="2"/>
      <c r="L133" s="21"/>
      <c r="M133" s="21"/>
      <c r="N133" s="22"/>
      <c r="O133" s="2"/>
      <c r="R133" s="44"/>
      <c r="S133" s="22"/>
      <c r="T133" s="108"/>
      <c r="U133" s="107"/>
      <c r="V133" s="38"/>
      <c r="W133" s="38"/>
      <c r="X133" s="39"/>
      <c r="Y133" s="38"/>
      <c r="Z133" s="38"/>
      <c r="AA133" s="40"/>
      <c r="AB133" s="41"/>
      <c r="AC133" s="38"/>
    </row>
    <row r="134" spans="2:29" hidden="1" x14ac:dyDescent="0.3">
      <c r="B134" s="16"/>
      <c r="C134" s="17"/>
      <c r="D134" s="105"/>
      <c r="E134" s="105"/>
      <c r="F134" s="105"/>
      <c r="G134" s="105"/>
      <c r="H134" s="106"/>
      <c r="I134" s="106"/>
      <c r="K134" s="2"/>
      <c r="L134" s="21"/>
      <c r="M134" s="21"/>
      <c r="N134" s="22"/>
      <c r="O134" s="2"/>
      <c r="R134" s="44"/>
      <c r="S134" s="22"/>
      <c r="T134" s="108"/>
      <c r="U134" s="107"/>
      <c r="V134" s="38"/>
      <c r="W134" s="38"/>
      <c r="X134" s="39"/>
      <c r="Y134" s="38"/>
      <c r="Z134" s="38"/>
      <c r="AA134" s="40"/>
      <c r="AB134" s="41"/>
      <c r="AC134" s="38"/>
    </row>
    <row r="135" spans="2:29" hidden="1" x14ac:dyDescent="0.3">
      <c r="B135" s="16"/>
      <c r="C135" s="17"/>
      <c r="D135" s="105"/>
      <c r="E135" s="105"/>
      <c r="F135" s="105"/>
      <c r="G135" s="105"/>
      <c r="H135" s="106"/>
      <c r="I135" s="106"/>
      <c r="K135" s="2"/>
      <c r="L135" s="21"/>
      <c r="M135" s="21"/>
      <c r="N135" s="22"/>
      <c r="O135" s="2"/>
      <c r="R135" s="44"/>
      <c r="S135" s="22"/>
      <c r="T135" s="108"/>
      <c r="U135" s="107"/>
      <c r="V135" s="38"/>
      <c r="W135" s="38"/>
      <c r="X135" s="39"/>
      <c r="Y135" s="38"/>
      <c r="Z135" s="38"/>
      <c r="AA135" s="40"/>
      <c r="AB135" s="41"/>
      <c r="AC135" s="38"/>
    </row>
    <row r="136" spans="2:29" hidden="1" x14ac:dyDescent="0.3">
      <c r="B136" s="16"/>
      <c r="C136" s="17"/>
      <c r="D136" s="105"/>
      <c r="E136" s="105"/>
      <c r="F136" s="105"/>
      <c r="G136" s="105"/>
      <c r="H136" s="106"/>
      <c r="I136" s="106"/>
      <c r="K136" s="2"/>
      <c r="L136" s="21"/>
      <c r="M136" s="21"/>
      <c r="N136" s="22"/>
      <c r="O136" s="2"/>
      <c r="R136" s="44"/>
      <c r="S136" s="22"/>
      <c r="T136" s="108"/>
      <c r="U136" s="107"/>
      <c r="V136" s="38"/>
      <c r="W136" s="38"/>
      <c r="X136" s="39"/>
      <c r="Y136" s="38"/>
      <c r="Z136" s="38"/>
      <c r="AA136" s="40"/>
      <c r="AB136" s="41"/>
      <c r="AC136" s="38"/>
    </row>
    <row r="137" spans="2:29" hidden="1" x14ac:dyDescent="0.3">
      <c r="B137" s="16"/>
      <c r="C137" s="17"/>
      <c r="D137" s="105"/>
      <c r="E137" s="105"/>
      <c r="F137" s="105"/>
      <c r="G137" s="105"/>
      <c r="H137" s="106"/>
      <c r="I137" s="106"/>
      <c r="K137" s="2"/>
      <c r="L137" s="21"/>
      <c r="M137" s="21"/>
      <c r="N137" s="22"/>
      <c r="O137" s="2"/>
      <c r="R137" s="44"/>
      <c r="S137" s="22"/>
      <c r="T137" s="108"/>
      <c r="U137" s="107"/>
      <c r="V137" s="38"/>
      <c r="W137" s="38"/>
      <c r="X137" s="39"/>
      <c r="Y137" s="38"/>
      <c r="Z137" s="38"/>
      <c r="AA137" s="40"/>
      <c r="AB137" s="41"/>
      <c r="AC137" s="38"/>
    </row>
    <row r="138" spans="2:29" hidden="1" x14ac:dyDescent="0.3">
      <c r="B138" s="16"/>
      <c r="C138" s="17"/>
      <c r="D138" s="105"/>
      <c r="E138" s="105"/>
      <c r="F138" s="105"/>
      <c r="G138" s="105"/>
      <c r="H138" s="106"/>
      <c r="I138" s="106"/>
      <c r="K138" s="2"/>
      <c r="L138" s="21"/>
      <c r="M138" s="21"/>
      <c r="N138" s="22"/>
      <c r="O138" s="2"/>
      <c r="R138" s="44"/>
      <c r="S138" s="22"/>
      <c r="T138" s="108"/>
      <c r="U138" s="107"/>
      <c r="V138" s="38"/>
      <c r="W138" s="38"/>
      <c r="X138" s="39"/>
      <c r="Y138" s="38"/>
      <c r="Z138" s="38"/>
      <c r="AA138" s="40"/>
      <c r="AB138" s="41"/>
      <c r="AC138" s="38"/>
    </row>
    <row r="139" spans="2:29" hidden="1" x14ac:dyDescent="0.3">
      <c r="B139" s="16"/>
      <c r="C139" s="17"/>
      <c r="D139" s="105"/>
      <c r="E139" s="105"/>
      <c r="F139" s="105"/>
      <c r="G139" s="105"/>
      <c r="H139" s="106"/>
      <c r="I139" s="106"/>
      <c r="K139" s="2"/>
      <c r="L139" s="21"/>
      <c r="M139" s="21"/>
      <c r="N139" s="22"/>
      <c r="O139" s="2"/>
      <c r="R139" s="44"/>
      <c r="S139" s="22"/>
      <c r="T139" s="108"/>
      <c r="U139" s="107"/>
      <c r="V139" s="38"/>
      <c r="W139" s="38"/>
      <c r="X139" s="39"/>
      <c r="Y139" s="38"/>
      <c r="Z139" s="38"/>
      <c r="AA139" s="40"/>
      <c r="AB139" s="41"/>
      <c r="AC139" s="38"/>
    </row>
    <row r="140" spans="2:29" hidden="1" x14ac:dyDescent="0.3">
      <c r="B140" s="16"/>
      <c r="C140" s="17"/>
      <c r="D140" s="105"/>
      <c r="E140" s="105"/>
      <c r="F140" s="105"/>
      <c r="G140" s="105"/>
      <c r="H140" s="106"/>
      <c r="I140" s="106"/>
      <c r="K140" s="2"/>
      <c r="L140" s="21"/>
      <c r="M140" s="21"/>
      <c r="N140" s="22"/>
      <c r="O140" s="2"/>
      <c r="R140" s="44"/>
      <c r="S140" s="22"/>
      <c r="T140" s="108"/>
      <c r="U140" s="107"/>
      <c r="V140" s="38"/>
      <c r="W140" s="38"/>
      <c r="X140" s="39"/>
      <c r="Y140" s="38"/>
      <c r="Z140" s="38"/>
      <c r="AA140" s="40"/>
      <c r="AB140" s="41"/>
      <c r="AC140" s="38"/>
    </row>
    <row r="141" spans="2:29" hidden="1" x14ac:dyDescent="0.3">
      <c r="B141" s="16"/>
      <c r="C141" s="17"/>
      <c r="D141" s="105"/>
      <c r="E141" s="105"/>
      <c r="F141" s="105"/>
      <c r="G141" s="105"/>
      <c r="H141" s="106"/>
      <c r="I141" s="106"/>
      <c r="K141" s="2"/>
      <c r="L141" s="21"/>
      <c r="M141" s="21"/>
      <c r="N141" s="22"/>
      <c r="O141" s="2"/>
      <c r="R141" s="44"/>
      <c r="S141" s="22"/>
      <c r="T141" s="108"/>
      <c r="U141" s="107"/>
      <c r="V141" s="38"/>
      <c r="W141" s="38"/>
      <c r="X141" s="39"/>
      <c r="Y141" s="38"/>
      <c r="Z141" s="38"/>
      <c r="AA141" s="40"/>
      <c r="AB141" s="41"/>
      <c r="AC141" s="38"/>
    </row>
    <row r="142" spans="2:29" hidden="1" x14ac:dyDescent="0.3">
      <c r="B142" s="16"/>
      <c r="C142" s="17"/>
      <c r="D142" s="105"/>
      <c r="E142" s="105"/>
      <c r="F142" s="105"/>
      <c r="G142" s="105"/>
      <c r="H142" s="106"/>
      <c r="I142" s="106"/>
      <c r="K142" s="2"/>
      <c r="L142" s="21"/>
      <c r="M142" s="21"/>
      <c r="N142" s="22"/>
      <c r="O142" s="2"/>
      <c r="R142" s="44"/>
      <c r="S142" s="22"/>
      <c r="T142" s="108"/>
      <c r="U142" s="107"/>
      <c r="V142" s="38"/>
      <c r="W142" s="38"/>
      <c r="X142" s="39"/>
      <c r="Y142" s="38"/>
      <c r="Z142" s="38"/>
      <c r="AA142" s="40"/>
      <c r="AB142" s="41"/>
      <c r="AC142" s="38"/>
    </row>
    <row r="143" spans="2:29" hidden="1" x14ac:dyDescent="0.3">
      <c r="B143" s="16"/>
      <c r="C143" s="17"/>
      <c r="D143" s="105"/>
      <c r="E143" s="105"/>
      <c r="F143" s="105"/>
      <c r="G143" s="105"/>
      <c r="H143" s="106"/>
      <c r="I143" s="106"/>
      <c r="K143" s="2"/>
      <c r="L143" s="21"/>
      <c r="M143" s="21"/>
      <c r="N143" s="22"/>
      <c r="O143" s="2"/>
      <c r="R143" s="44"/>
      <c r="S143" s="22"/>
      <c r="T143" s="108"/>
      <c r="U143" s="107"/>
      <c r="V143" s="38"/>
      <c r="W143" s="38"/>
      <c r="X143" s="39"/>
      <c r="Y143" s="38"/>
      <c r="Z143" s="38"/>
      <c r="AA143" s="40"/>
      <c r="AB143" s="41"/>
      <c r="AC143" s="38"/>
    </row>
    <row r="144" spans="2:29" hidden="1" x14ac:dyDescent="0.3">
      <c r="B144" s="16"/>
      <c r="C144" s="17"/>
      <c r="D144" s="105"/>
      <c r="E144" s="105"/>
      <c r="F144" s="105"/>
      <c r="G144" s="105"/>
      <c r="H144" s="106"/>
      <c r="I144" s="106"/>
      <c r="K144" s="2"/>
      <c r="L144" s="21"/>
      <c r="M144" s="21"/>
      <c r="N144" s="22"/>
      <c r="O144" s="2"/>
      <c r="R144" s="44"/>
      <c r="S144" s="22"/>
      <c r="T144" s="108"/>
      <c r="U144" s="107"/>
      <c r="V144" s="38"/>
      <c r="W144" s="38"/>
      <c r="X144" s="39"/>
      <c r="Y144" s="38"/>
      <c r="Z144" s="38"/>
      <c r="AA144" s="40"/>
      <c r="AB144" s="41"/>
      <c r="AC144" s="38"/>
    </row>
    <row r="145" spans="2:29" hidden="1" x14ac:dyDescent="0.3">
      <c r="B145" s="16"/>
      <c r="C145" s="17"/>
      <c r="D145" s="105"/>
      <c r="E145" s="105"/>
      <c r="F145" s="105"/>
      <c r="G145" s="105"/>
      <c r="H145" s="106"/>
      <c r="I145" s="106"/>
      <c r="K145" s="2"/>
      <c r="L145" s="21"/>
      <c r="M145" s="21"/>
      <c r="N145" s="22"/>
      <c r="O145" s="2"/>
      <c r="R145" s="44"/>
      <c r="S145" s="22"/>
      <c r="T145" s="108"/>
      <c r="U145" s="107"/>
      <c r="V145" s="38"/>
      <c r="W145" s="38"/>
      <c r="X145" s="39"/>
      <c r="Y145" s="38"/>
      <c r="Z145" s="38"/>
      <c r="AA145" s="40"/>
      <c r="AB145" s="41"/>
      <c r="AC145" s="38"/>
    </row>
    <row r="146" spans="2:29" hidden="1" x14ac:dyDescent="0.3">
      <c r="B146" s="16"/>
      <c r="C146" s="17"/>
      <c r="D146" s="105"/>
      <c r="E146" s="105"/>
      <c r="F146" s="105"/>
      <c r="G146" s="105"/>
      <c r="H146" s="106"/>
      <c r="I146" s="106"/>
      <c r="K146" s="2"/>
      <c r="L146" s="21"/>
      <c r="M146" s="21"/>
      <c r="N146" s="22"/>
      <c r="O146" s="2"/>
      <c r="R146" s="44"/>
      <c r="S146" s="22"/>
      <c r="T146" s="108"/>
      <c r="U146" s="107"/>
      <c r="V146" s="38"/>
      <c r="W146" s="38"/>
      <c r="X146" s="39"/>
      <c r="Y146" s="38"/>
      <c r="Z146" s="38"/>
      <c r="AA146" s="40"/>
      <c r="AB146" s="41"/>
      <c r="AC146" s="38"/>
    </row>
    <row r="147" spans="2:29" hidden="1" x14ac:dyDescent="0.3">
      <c r="B147" s="109" t="s">
        <v>53</v>
      </c>
      <c r="C147" s="110">
        <v>3</v>
      </c>
      <c r="D147" s="106"/>
      <c r="E147" s="106"/>
      <c r="F147" s="106"/>
      <c r="G147" s="106"/>
      <c r="H147" s="106"/>
      <c r="I147" s="106"/>
      <c r="J147" s="106">
        <f t="shared" ref="J147:J205" si="20">IF(L147=2,3,IF(L147=0,0,IF(D147+F147=E147+G147,1.5,IF(D147+F147&gt;E147+G147,2,1))))</f>
        <v>0</v>
      </c>
      <c r="K147" s="111"/>
      <c r="L147" s="61">
        <f t="shared" si="17"/>
        <v>0</v>
      </c>
      <c r="M147" s="61">
        <f t="shared" si="18"/>
        <v>0</v>
      </c>
      <c r="N147" s="59"/>
      <c r="O147" s="111"/>
      <c r="P147" s="106">
        <f t="shared" ref="P147:P205" si="21">IF(M147=2,3,IF(M147=0,0,IF(D147+F147=E147+G147,1.5,IF(D147+F147&lt;E147+G147,2,1))))</f>
        <v>0</v>
      </c>
      <c r="R147" s="44">
        <v>3</v>
      </c>
      <c r="S147" s="22"/>
      <c r="T147" s="108"/>
      <c r="U147" s="107"/>
      <c r="V147" s="38">
        <f t="shared" ref="V147:V153" si="22">SUMIF(K$84:K$153,T147,D$84:D$153)+SUMIF(O$84:O$153,T147,E$84:E$153)+SUMIF(K$84:K$153,T147,F$84:F$153)+SUMIF(O$84:O$153,T147,G$84:G$153)+SUMIF(K$84:K$153,T147,H$84:H$153)+SUMIF(O$84:O$153,T147,I$84:I$153)</f>
        <v>0</v>
      </c>
      <c r="W147" s="38">
        <f t="shared" ref="W147:W153" si="23">SUMIF(K$84:K$153,T147,E$84:E$153)+SUMIF(O$84:O$153,T147,D$84:D$153)+SUMIF(K$84:K$153,T147,G$84:G$153)+SUMIF(O$84:O$153,T147,F$84:F$153)+SUMIF(K$84:K$153,T147,I$84:I$153)+SUMIF(O$84:O$153,T147,H$84:H$153)</f>
        <v>0</v>
      </c>
      <c r="X147" s="39">
        <f t="shared" ref="X147:X158" si="24">IFERROR(V147/W147,0)</f>
        <v>0</v>
      </c>
      <c r="Y147" s="38">
        <f t="shared" ref="Y147:Y153" si="25">SUMIF(K$84:K$153,T147,L$84:L$153)+SUMIF(O$84:O$153,T147,M$84:M$153)</f>
        <v>0</v>
      </c>
      <c r="Z147" s="38">
        <f>SUMIF(K$84:K$153,T147,M$84:M$153)+SUMIF(O$84:O$153,T147,$L$84:L$153)</f>
        <v>0</v>
      </c>
      <c r="AA147" s="40">
        <f t="shared" ref="AA147:AA158" si="26">IFERROR(Y147/Z147,0)</f>
        <v>0</v>
      </c>
      <c r="AB147" s="41">
        <f t="shared" ref="AB147:AB153" si="27">SUMIF(K$84:K$153,T147,J$84:J$153)+SUMIF(O$84:O$153,T147,P$84:P$153)</f>
        <v>0</v>
      </c>
      <c r="AC147" s="38">
        <f t="shared" ref="AC147:AC205" si="28">RANK(AB147,AB$85:AB$153,0)</f>
        <v>5</v>
      </c>
    </row>
    <row r="148" spans="2:29" hidden="1" x14ac:dyDescent="0.3">
      <c r="B148" s="112" t="s">
        <v>29</v>
      </c>
      <c r="C148" s="17">
        <v>3</v>
      </c>
      <c r="D148" s="32"/>
      <c r="E148" s="33"/>
      <c r="F148" s="32"/>
      <c r="G148" s="33"/>
      <c r="H148" s="106"/>
      <c r="I148" s="106"/>
      <c r="J148" s="4">
        <f t="shared" si="20"/>
        <v>0</v>
      </c>
      <c r="K148" s="57"/>
      <c r="L148" s="21">
        <f t="shared" si="17"/>
        <v>0</v>
      </c>
      <c r="M148" s="21">
        <f t="shared" si="18"/>
        <v>0</v>
      </c>
      <c r="N148" s="22"/>
      <c r="O148" s="57"/>
      <c r="P148" s="4">
        <f t="shared" si="21"/>
        <v>0</v>
      </c>
      <c r="R148" s="44">
        <v>4</v>
      </c>
      <c r="S148" s="22"/>
      <c r="T148" s="113"/>
      <c r="U148" s="260"/>
      <c r="V148" s="38">
        <f t="shared" si="22"/>
        <v>0</v>
      </c>
      <c r="W148" s="38">
        <f t="shared" si="23"/>
        <v>0</v>
      </c>
      <c r="X148" s="114">
        <f t="shared" si="24"/>
        <v>0</v>
      </c>
      <c r="Y148" s="38">
        <f t="shared" si="25"/>
        <v>0</v>
      </c>
      <c r="Z148" s="38">
        <f>SUMIF(K$84:K$153,T148,M$84:M$153)+SUMIF(O$84:O$153,T148,$L$84:L$153)</f>
        <v>0</v>
      </c>
      <c r="AA148" s="115">
        <f t="shared" si="26"/>
        <v>0</v>
      </c>
      <c r="AB148" s="41">
        <f t="shared" si="27"/>
        <v>0</v>
      </c>
      <c r="AC148" s="38">
        <f t="shared" si="28"/>
        <v>5</v>
      </c>
    </row>
    <row r="149" spans="2:29" hidden="1" x14ac:dyDescent="0.3">
      <c r="B149" s="112" t="s">
        <v>30</v>
      </c>
      <c r="C149" s="17">
        <v>3</v>
      </c>
      <c r="D149" s="42"/>
      <c r="E149" s="43"/>
      <c r="F149" s="42"/>
      <c r="G149" s="43"/>
      <c r="H149" s="106"/>
      <c r="I149" s="106"/>
      <c r="J149" s="4">
        <f t="shared" si="20"/>
        <v>0</v>
      </c>
      <c r="K149" s="20"/>
      <c r="L149" s="21">
        <f t="shared" si="17"/>
        <v>0</v>
      </c>
      <c r="M149" s="21">
        <f t="shared" si="18"/>
        <v>0</v>
      </c>
      <c r="N149" s="22"/>
      <c r="O149" s="20"/>
      <c r="P149" s="4">
        <f t="shared" si="21"/>
        <v>0</v>
      </c>
      <c r="R149" s="58">
        <v>5</v>
      </c>
      <c r="S149" s="59"/>
      <c r="T149" s="116"/>
      <c r="U149" s="261"/>
      <c r="V149" s="61">
        <f t="shared" si="22"/>
        <v>0</v>
      </c>
      <c r="W149" s="61">
        <f t="shared" si="23"/>
        <v>0</v>
      </c>
      <c r="X149" s="117">
        <f t="shared" si="24"/>
        <v>0</v>
      </c>
      <c r="Y149" s="61">
        <f t="shared" si="25"/>
        <v>0</v>
      </c>
      <c r="Z149" s="61">
        <f>SUMIF(K$84:K$153,T149,M$84:M$153)+SUMIF(O$84:O$153,T149,$L$84:L$153)</f>
        <v>0</v>
      </c>
      <c r="AA149" s="117">
        <f t="shared" si="26"/>
        <v>0</v>
      </c>
      <c r="AB149" s="61">
        <f t="shared" si="27"/>
        <v>0</v>
      </c>
      <c r="AC149" s="61">
        <f t="shared" si="28"/>
        <v>5</v>
      </c>
    </row>
    <row r="150" spans="2:29" hidden="1" x14ac:dyDescent="0.3">
      <c r="B150" s="16"/>
      <c r="C150" s="31"/>
      <c r="D150" s="34"/>
      <c r="E150" s="35"/>
      <c r="F150" s="34"/>
      <c r="G150" s="35"/>
      <c r="H150" s="56"/>
      <c r="I150" s="4"/>
      <c r="J150" s="4">
        <f t="shared" si="20"/>
        <v>0</v>
      </c>
      <c r="K150" s="20"/>
      <c r="L150" s="21">
        <f t="shared" si="17"/>
        <v>0</v>
      </c>
      <c r="M150" s="21">
        <f t="shared" si="18"/>
        <v>0</v>
      </c>
      <c r="N150" s="22"/>
      <c r="O150" s="20"/>
      <c r="P150" s="4">
        <f t="shared" si="21"/>
        <v>0</v>
      </c>
      <c r="R150" s="118">
        <v>6</v>
      </c>
      <c r="S150" s="59"/>
      <c r="T150" s="119" t="s">
        <v>32</v>
      </c>
      <c r="U150" s="119"/>
      <c r="V150" s="61">
        <f t="shared" si="22"/>
        <v>0</v>
      </c>
      <c r="W150" s="61">
        <f t="shared" si="23"/>
        <v>0</v>
      </c>
      <c r="X150" s="62">
        <f t="shared" si="24"/>
        <v>0</v>
      </c>
      <c r="Y150" s="61">
        <f t="shared" si="25"/>
        <v>0</v>
      </c>
      <c r="Z150" s="61">
        <f>SUMIF(K$84:K$153,T150,M$84:M$153)+SUMIF(O$84:O$153,T150,$L$84:L$153)</f>
        <v>0</v>
      </c>
      <c r="AA150" s="62">
        <f t="shared" si="26"/>
        <v>0</v>
      </c>
      <c r="AB150" s="61">
        <f t="shared" si="27"/>
        <v>0</v>
      </c>
      <c r="AC150" s="61">
        <f t="shared" si="28"/>
        <v>5</v>
      </c>
    </row>
    <row r="151" spans="2:29" hidden="1" x14ac:dyDescent="0.3">
      <c r="B151" s="16"/>
      <c r="C151" s="55"/>
      <c r="D151" s="34"/>
      <c r="E151" s="35"/>
      <c r="F151" s="34"/>
      <c r="G151" s="35"/>
      <c r="H151" s="56"/>
      <c r="I151" s="4"/>
      <c r="J151" s="4">
        <f t="shared" si="20"/>
        <v>0</v>
      </c>
      <c r="K151" s="20"/>
      <c r="L151" s="21">
        <f t="shared" si="17"/>
        <v>0</v>
      </c>
      <c r="M151" s="21">
        <f t="shared" si="18"/>
        <v>0</v>
      </c>
      <c r="N151" s="22"/>
      <c r="O151" s="20"/>
      <c r="P151" s="4">
        <f t="shared" si="21"/>
        <v>0</v>
      </c>
      <c r="R151" s="118">
        <v>7</v>
      </c>
      <c r="S151" s="59"/>
      <c r="T151" s="119" t="s">
        <v>33</v>
      </c>
      <c r="U151" s="119"/>
      <c r="V151" s="61">
        <f t="shared" si="22"/>
        <v>0</v>
      </c>
      <c r="W151" s="61">
        <f t="shared" si="23"/>
        <v>0</v>
      </c>
      <c r="X151" s="62">
        <f t="shared" si="24"/>
        <v>0</v>
      </c>
      <c r="Y151" s="61">
        <f t="shared" si="25"/>
        <v>0</v>
      </c>
      <c r="Z151" s="61">
        <f>SUMIF(K$84:K$153,T151,M$84:M$153)+SUMIF(O$84:O$153,T151,$L$84:L$153)</f>
        <v>0</v>
      </c>
      <c r="AA151" s="62">
        <f t="shared" si="26"/>
        <v>0</v>
      </c>
      <c r="AB151" s="61">
        <f t="shared" si="27"/>
        <v>0</v>
      </c>
      <c r="AC151" s="61">
        <f t="shared" si="28"/>
        <v>5</v>
      </c>
    </row>
    <row r="152" spans="2:29" hidden="1" x14ac:dyDescent="0.3">
      <c r="B152" s="16"/>
      <c r="C152" s="31"/>
      <c r="D152" s="34"/>
      <c r="E152" s="35"/>
      <c r="F152" s="34"/>
      <c r="G152" s="35"/>
      <c r="H152" s="56"/>
      <c r="I152" s="4"/>
      <c r="J152" s="4">
        <f t="shared" si="20"/>
        <v>0</v>
      </c>
      <c r="K152" s="20"/>
      <c r="L152" s="21">
        <f t="shared" si="17"/>
        <v>0</v>
      </c>
      <c r="M152" s="21">
        <f t="shared" si="18"/>
        <v>0</v>
      </c>
      <c r="N152" s="22"/>
      <c r="O152" s="20"/>
      <c r="P152" s="4">
        <f t="shared" si="21"/>
        <v>0</v>
      </c>
      <c r="R152" s="118">
        <v>8</v>
      </c>
      <c r="S152" s="59"/>
      <c r="T152" s="119" t="s">
        <v>34</v>
      </c>
      <c r="U152" s="119"/>
      <c r="V152" s="61">
        <f t="shared" si="22"/>
        <v>0</v>
      </c>
      <c r="W152" s="61">
        <f t="shared" si="23"/>
        <v>0</v>
      </c>
      <c r="X152" s="62">
        <f t="shared" si="24"/>
        <v>0</v>
      </c>
      <c r="Y152" s="61">
        <f t="shared" si="25"/>
        <v>0</v>
      </c>
      <c r="Z152" s="61">
        <f>SUMIF(K$84:K$153,T152,M$84:M$153)+SUMIF(O$84:O$153,T152,$L$84:L$153)</f>
        <v>0</v>
      </c>
      <c r="AA152" s="62">
        <f t="shared" si="26"/>
        <v>0</v>
      </c>
      <c r="AB152" s="61">
        <f t="shared" si="27"/>
        <v>0</v>
      </c>
      <c r="AC152" s="61">
        <f t="shared" si="28"/>
        <v>5</v>
      </c>
    </row>
    <row r="153" spans="2:29" hidden="1" x14ac:dyDescent="0.3">
      <c r="B153" s="16"/>
      <c r="C153" s="55"/>
      <c r="D153" s="34"/>
      <c r="E153" s="35"/>
      <c r="F153" s="34"/>
      <c r="G153" s="35"/>
      <c r="H153" s="56"/>
      <c r="I153" s="4"/>
      <c r="J153" s="4">
        <f t="shared" si="20"/>
        <v>0</v>
      </c>
      <c r="K153" s="20"/>
      <c r="L153" s="21">
        <f t="shared" si="17"/>
        <v>0</v>
      </c>
      <c r="M153" s="21">
        <f t="shared" si="18"/>
        <v>0</v>
      </c>
      <c r="N153" s="22"/>
      <c r="O153" s="20"/>
      <c r="P153" s="4">
        <f t="shared" si="21"/>
        <v>0</v>
      </c>
      <c r="R153" s="118">
        <v>9</v>
      </c>
      <c r="S153" s="59"/>
      <c r="T153" s="119" t="s">
        <v>35</v>
      </c>
      <c r="U153" s="119"/>
      <c r="V153" s="61">
        <f t="shared" si="22"/>
        <v>0</v>
      </c>
      <c r="W153" s="61">
        <f t="shared" si="23"/>
        <v>0</v>
      </c>
      <c r="X153" s="62">
        <f t="shared" si="24"/>
        <v>0</v>
      </c>
      <c r="Y153" s="61">
        <f t="shared" si="25"/>
        <v>0</v>
      </c>
      <c r="Z153" s="61">
        <f>SUMIF(K$84:K$153,T153,M$84:M$153)+SUMIF(O$84:O$153,T153,$L$84:L$153)</f>
        <v>0</v>
      </c>
      <c r="AA153" s="62">
        <f t="shared" si="26"/>
        <v>0</v>
      </c>
      <c r="AB153" s="61">
        <f t="shared" si="27"/>
        <v>0</v>
      </c>
      <c r="AC153" s="61">
        <f t="shared" si="28"/>
        <v>5</v>
      </c>
    </row>
    <row r="154" spans="2:29" hidden="1" x14ac:dyDescent="0.3">
      <c r="B154" s="16"/>
      <c r="C154" s="16"/>
      <c r="D154" s="67"/>
      <c r="E154" s="68"/>
      <c r="F154" s="67"/>
      <c r="G154" s="68"/>
      <c r="H154" s="69"/>
      <c r="I154" s="70"/>
      <c r="J154" s="4">
        <f t="shared" si="20"/>
        <v>0</v>
      </c>
      <c r="K154" s="20"/>
      <c r="L154" s="21">
        <f t="shared" si="17"/>
        <v>0</v>
      </c>
      <c r="M154" s="21">
        <f t="shared" si="18"/>
        <v>0</v>
      </c>
      <c r="N154" s="22"/>
      <c r="O154" s="20"/>
      <c r="P154" s="4">
        <f t="shared" si="21"/>
        <v>0</v>
      </c>
      <c r="R154" s="64">
        <v>10</v>
      </c>
      <c r="S154" s="22"/>
      <c r="T154" s="37" t="s">
        <v>36</v>
      </c>
      <c r="U154" s="37"/>
      <c r="V154" s="38">
        <f>SUMIF(K$7:K$68,T154,D$7:D$68)+SUMIF(O$7:O$68,T154,E$7:E$68)+SUMIF(K$7:K$68,T154,F$7:F$68)+SUMIF(O$7:O$68,T154,G$7:G$68)+SUMIF(K$7:K$68,T154,H$7:H$68)+SUMIF(O$7:O$68,T154,I$7:I$68)</f>
        <v>0</v>
      </c>
      <c r="W154" s="38">
        <f>SUMIF(K$7:K$68,T154,E$7:E$68)+SUMIF(O$7:O$68,T154,D$7:D$68)+SUMIF(K$7:K$68,T154,G$7:G$68)+SUMIF(O$7:O$68,T154,F$7:F$68)+SUMIF(K$7:K$68,T154,I$7:I$68)+SUMIF(O$7:O$68,T154,H$7:H$68)</f>
        <v>0</v>
      </c>
      <c r="X154" s="39">
        <f t="shared" si="24"/>
        <v>0</v>
      </c>
      <c r="Y154" s="38">
        <f>SUMIF(K$7:K$68,T154,L$7:L$68)+SUMIF(O$7:O$68,T154,M$7:M$68)</f>
        <v>0</v>
      </c>
      <c r="Z154" s="38">
        <f>SUMIF(K$7:K$68,T154,M$7:M$68)+SUMIF(O$7:O$68,T154,$L$7:L$68)</f>
        <v>0</v>
      </c>
      <c r="AA154" s="40">
        <f t="shared" si="26"/>
        <v>0</v>
      </c>
      <c r="AB154" s="41">
        <f>SUMIF(K$7:K$68,T154,J$7:J$68)+SUMIF(O$7:O$68,T154,P$7:P$68)</f>
        <v>0</v>
      </c>
      <c r="AC154" s="38">
        <f t="shared" si="28"/>
        <v>5</v>
      </c>
    </row>
    <row r="155" spans="2:29" hidden="1" x14ac:dyDescent="0.3">
      <c r="B155" s="16"/>
      <c r="C155" s="16"/>
      <c r="D155" s="67"/>
      <c r="E155" s="68"/>
      <c r="F155" s="67"/>
      <c r="G155" s="68"/>
      <c r="H155" s="67"/>
      <c r="I155" s="68"/>
      <c r="J155" s="4">
        <f t="shared" si="20"/>
        <v>0</v>
      </c>
      <c r="K155" s="20"/>
      <c r="L155" s="21">
        <f t="shared" si="17"/>
        <v>0</v>
      </c>
      <c r="M155" s="21">
        <f t="shared" si="18"/>
        <v>0</v>
      </c>
      <c r="N155" s="22"/>
      <c r="O155" s="20"/>
      <c r="P155" s="4">
        <f t="shared" si="21"/>
        <v>0</v>
      </c>
      <c r="R155" s="44">
        <v>11</v>
      </c>
      <c r="S155" s="22"/>
      <c r="T155" s="54" t="s">
        <v>37</v>
      </c>
      <c r="U155" s="54"/>
      <c r="V155" s="65">
        <f>SUMIF(K$7:K$68,T155,D$7:D$68)+SUMIF(O$7:O$68,T155,E$7:E$68)+SUMIF(K$7:K$68,T155,F$7:F$68)+SUMIF(O$7:O$68,T155,G$7:G$68)+SUMIF(K$7:K$68,T155,H$7:H$68)+SUMIF(O$7:O$68,T155,I$7:I$68)</f>
        <v>0</v>
      </c>
      <c r="W155" s="65">
        <f>SUMIF(K$7:K$68,T155,E$7:E$68)+SUMIF(O$7:O$68,T155,D$7:D$68)+SUMIF(K$7:K$68,T155,G$7:G$68)+SUMIF(O$7:O$68,T155,F$7:F$68)+SUMIF(K$7:K$68,T155,I$7:I$68)+SUMIF(O$7:O$68,T155,H$7:H$68)</f>
        <v>0</v>
      </c>
      <c r="X155" s="39">
        <f t="shared" si="24"/>
        <v>0</v>
      </c>
      <c r="Y155" s="65">
        <f>SUMIF(K$7:K$68,T155,L$7:L$68)+SUMIF(O$7:O$68,T155,M$7:M$68)</f>
        <v>0</v>
      </c>
      <c r="Z155" s="65">
        <f>SUMIF(K$7:K$68,T155,M$7:M$68)+SUMIF(O$7:O$68,T155,$L$7:L$68)</f>
        <v>0</v>
      </c>
      <c r="AA155" s="40">
        <f t="shared" si="26"/>
        <v>0</v>
      </c>
      <c r="AB155" s="66">
        <f>SUMIF(K$7:K$68,T155,J$7:J$68)+SUMIF(O$7:O$68,T155,P$7:P$68)</f>
        <v>0</v>
      </c>
      <c r="AC155" s="38">
        <f t="shared" si="28"/>
        <v>5</v>
      </c>
    </row>
    <row r="156" spans="2:29" hidden="1" x14ac:dyDescent="0.3">
      <c r="B156" s="16"/>
      <c r="C156" s="16"/>
      <c r="D156" s="67"/>
      <c r="E156" s="68"/>
      <c r="F156" s="67"/>
      <c r="G156" s="68"/>
      <c r="H156" s="67"/>
      <c r="I156" s="68"/>
      <c r="J156" s="4">
        <f t="shared" si="20"/>
        <v>0</v>
      </c>
      <c r="K156" s="20"/>
      <c r="L156" s="21">
        <f t="shared" si="17"/>
        <v>0</v>
      </c>
      <c r="M156" s="21">
        <f t="shared" si="18"/>
        <v>0</v>
      </c>
      <c r="N156" s="22"/>
      <c r="O156" s="20"/>
      <c r="P156" s="4">
        <f t="shared" si="21"/>
        <v>0</v>
      </c>
      <c r="R156" s="44">
        <v>12</v>
      </c>
      <c r="S156" s="22"/>
      <c r="T156" s="54" t="s">
        <v>38</v>
      </c>
      <c r="U156" s="54"/>
      <c r="V156" s="65">
        <f>SUMIF(K$7:K$68,T156,D$7:D$68)+SUMIF(O$7:O$68,T156,E$7:E$68)+SUMIF(K$7:K$68,T156,F$7:F$68)+SUMIF(O$7:O$68,T156,G$7:G$68)+SUMIF(K$7:K$68,T156,H$7:H$68)+SUMIF(O$7:O$68,T156,I$7:I$68)</f>
        <v>0</v>
      </c>
      <c r="W156" s="65">
        <f>SUMIF(K$7:K$68,T156,E$7:E$68)+SUMIF(O$7:O$68,T156,D$7:D$68)+SUMIF(K$7:K$68,T156,G$7:G$68)+SUMIF(O$7:O$68,T156,F$7:F$68)+SUMIF(K$7:K$68,T156,I$7:I$68)+SUMIF(O$7:O$68,T156,H$7:H$68)</f>
        <v>0</v>
      </c>
      <c r="X156" s="39">
        <f t="shared" si="24"/>
        <v>0</v>
      </c>
      <c r="Y156" s="65">
        <f>SUMIF(K$7:K$68,T156,L$7:L$68)+SUMIF(O$7:O$68,T156,M$7:M$68)</f>
        <v>0</v>
      </c>
      <c r="Z156" s="65">
        <f>SUMIF(K$7:K$68,T156,M$7:M$68)+SUMIF(O$7:O$68,T156,$L$7:L$68)</f>
        <v>0</v>
      </c>
      <c r="AA156" s="40">
        <f t="shared" si="26"/>
        <v>0</v>
      </c>
      <c r="AB156" s="66">
        <f>SUMIF(K$7:K$68,T156,J$7:J$68)+SUMIF(O$7:O$68,T156,P$7:P$68)</f>
        <v>0</v>
      </c>
      <c r="AC156" s="38">
        <f t="shared" si="28"/>
        <v>5</v>
      </c>
    </row>
    <row r="157" spans="2:29" hidden="1" x14ac:dyDescent="0.3">
      <c r="B157" s="16"/>
      <c r="C157" s="16"/>
      <c r="D157" s="67"/>
      <c r="E157" s="68"/>
      <c r="F157" s="67"/>
      <c r="G157" s="68"/>
      <c r="H157" s="67"/>
      <c r="I157" s="68"/>
      <c r="J157" s="4">
        <f t="shared" si="20"/>
        <v>0</v>
      </c>
      <c r="K157" s="20"/>
      <c r="L157" s="21">
        <f t="shared" si="17"/>
        <v>0</v>
      </c>
      <c r="M157" s="21">
        <f t="shared" si="18"/>
        <v>0</v>
      </c>
      <c r="N157" s="22"/>
      <c r="O157" s="20"/>
      <c r="P157" s="4">
        <f t="shared" si="21"/>
        <v>0</v>
      </c>
      <c r="R157" s="44">
        <v>13</v>
      </c>
      <c r="S157" s="22"/>
      <c r="T157" s="54" t="s">
        <v>39</v>
      </c>
      <c r="U157" s="54"/>
      <c r="V157" s="65">
        <f>SUMIF(K$7:K$68,T157,D$7:D$68)+SUMIF(O$7:O$68,T157,E$7:E$68)+SUMIF(K$7:K$68,T157,F$7:F$68)+SUMIF(O$7:O$68,T157,G$7:G$68)+SUMIF(K$7:K$68,T157,H$7:H$68)+SUMIF(O$7:O$68,T157,I$7:I$68)</f>
        <v>0</v>
      </c>
      <c r="W157" s="65">
        <f>SUMIF(K$7:K$68,T157,E$7:E$68)+SUMIF(O$7:O$68,T157,D$7:D$68)+SUMIF(K$7:K$68,T157,G$7:G$68)+SUMIF(O$7:O$68,T157,F$7:F$68)+SUMIF(K$7:K$68,T157,I$7:I$68)+SUMIF(O$7:O$68,T157,H$7:H$68)</f>
        <v>0</v>
      </c>
      <c r="X157" s="39">
        <f t="shared" si="24"/>
        <v>0</v>
      </c>
      <c r="Y157" s="65">
        <f>SUMIF(K$7:K$68,T157,L$7:L$68)+SUMIF(O$7:O$68,T157,M$7:M$68)</f>
        <v>0</v>
      </c>
      <c r="Z157" s="65">
        <f>SUMIF(K$7:K$68,T157,M$7:M$68)+SUMIF(O$7:O$68,T157,$L$7:L$68)</f>
        <v>0</v>
      </c>
      <c r="AA157" s="40">
        <f t="shared" si="26"/>
        <v>0</v>
      </c>
      <c r="AB157" s="66">
        <f>SUMIF(K$7:K$68,T157,J$7:J$68)+SUMIF(O$7:O$68,T157,P$7:P$68)</f>
        <v>0</v>
      </c>
      <c r="AC157" s="38">
        <f t="shared" si="28"/>
        <v>5</v>
      </c>
    </row>
    <row r="158" spans="2:29" hidden="1" x14ac:dyDescent="0.3">
      <c r="B158" s="16"/>
      <c r="C158" s="16"/>
      <c r="D158" s="67"/>
      <c r="E158" s="68"/>
      <c r="F158" s="67"/>
      <c r="G158" s="68"/>
      <c r="H158" s="67"/>
      <c r="I158" s="68"/>
      <c r="J158" s="4">
        <f t="shared" si="20"/>
        <v>0</v>
      </c>
      <c r="K158" s="20"/>
      <c r="L158" s="21">
        <f t="shared" si="17"/>
        <v>0</v>
      </c>
      <c r="M158" s="21">
        <f t="shared" si="18"/>
        <v>0</v>
      </c>
      <c r="N158" s="22"/>
      <c r="O158" s="20"/>
      <c r="P158" s="4">
        <f t="shared" si="21"/>
        <v>0</v>
      </c>
      <c r="R158" s="44">
        <v>14</v>
      </c>
      <c r="S158" s="22"/>
      <c r="T158" s="54" t="s">
        <v>40</v>
      </c>
      <c r="U158" s="54"/>
      <c r="V158" s="65">
        <f>SUMIF(K$7:K$68,T158,D$7:D$68)+SUMIF(O$7:O$68,T158,E$7:E$68)+SUMIF(K$7:K$68,T158,F$7:F$68)+SUMIF(O$7:O$68,T158,G$7:G$68)+SUMIF(K$7:K$68,T158,H$7:H$68)+SUMIF(O$7:O$68,T158,I$7:I$68)</f>
        <v>0</v>
      </c>
      <c r="W158" s="65">
        <f>SUMIF(K$7:K$68,T158,E$7:E$68)+SUMIF(O$7:O$68,T158,D$7:D$68)+SUMIF(K$7:K$68,T158,G$7:G$68)+SUMIF(O$7:O$68,T158,F$7:F$68)+SUMIF(K$7:K$68,T158,I$7:I$68)+SUMIF(O$7:O$68,T158,H$7:H$68)</f>
        <v>0</v>
      </c>
      <c r="X158" s="39">
        <f t="shared" si="24"/>
        <v>0</v>
      </c>
      <c r="Y158" s="65">
        <f>SUMIF(K$7:K$68,T158,L$7:L$68)+SUMIF(O$7:O$68,T158,M$7:M$68)</f>
        <v>0</v>
      </c>
      <c r="Z158" s="65">
        <f>SUMIF(K$7:K$68,T158,M$7:M$68)+SUMIF(O$7:O$68,T158,$L$7:L$68)</f>
        <v>0</v>
      </c>
      <c r="AA158" s="40">
        <f t="shared" si="26"/>
        <v>0</v>
      </c>
      <c r="AB158" s="66">
        <f>SUMIF(K$7:K$68,T158,J$7:J$68)+SUMIF(O$7:O$68,T158,P$7:P$68)</f>
        <v>0</v>
      </c>
      <c r="AC158" s="38">
        <f t="shared" si="28"/>
        <v>5</v>
      </c>
    </row>
    <row r="159" spans="2:29" hidden="1" x14ac:dyDescent="0.3">
      <c r="B159" s="71"/>
      <c r="C159" s="71"/>
      <c r="D159" s="67"/>
      <c r="E159" s="68"/>
      <c r="F159" s="67"/>
      <c r="G159" s="68"/>
      <c r="H159" s="67"/>
      <c r="I159" s="68"/>
      <c r="J159" s="4">
        <f t="shared" si="20"/>
        <v>0</v>
      </c>
      <c r="K159" s="20"/>
      <c r="L159" s="21">
        <f t="shared" si="17"/>
        <v>0</v>
      </c>
      <c r="M159" s="21">
        <f t="shared" si="18"/>
        <v>0</v>
      </c>
      <c r="N159" s="22"/>
      <c r="O159" s="20"/>
      <c r="P159" s="4">
        <f t="shared" si="21"/>
        <v>0</v>
      </c>
      <c r="AC159" s="38">
        <f t="shared" si="28"/>
        <v>5</v>
      </c>
    </row>
    <row r="160" spans="2:29" hidden="1" x14ac:dyDescent="0.3">
      <c r="B160" s="16"/>
      <c r="C160" s="16"/>
      <c r="D160" s="67"/>
      <c r="E160" s="68"/>
      <c r="F160" s="67"/>
      <c r="G160" s="68"/>
      <c r="H160" s="67"/>
      <c r="I160" s="68"/>
      <c r="J160" s="4">
        <f t="shared" si="20"/>
        <v>0</v>
      </c>
      <c r="K160" s="20"/>
      <c r="L160" s="21">
        <f t="shared" si="17"/>
        <v>0</v>
      </c>
      <c r="M160" s="21">
        <f t="shared" si="18"/>
        <v>0</v>
      </c>
      <c r="N160" s="22"/>
      <c r="O160" s="20"/>
      <c r="P160" s="4">
        <f t="shared" si="21"/>
        <v>0</v>
      </c>
      <c r="AC160" s="38">
        <f t="shared" si="28"/>
        <v>5</v>
      </c>
    </row>
    <row r="161" spans="2:29" hidden="1" x14ac:dyDescent="0.3">
      <c r="B161" s="16"/>
      <c r="C161" s="16"/>
      <c r="D161" s="67"/>
      <c r="E161" s="68"/>
      <c r="F161" s="67"/>
      <c r="G161" s="68"/>
      <c r="H161" s="67"/>
      <c r="I161" s="68"/>
      <c r="J161" s="4">
        <f t="shared" si="20"/>
        <v>0</v>
      </c>
      <c r="K161" s="20"/>
      <c r="L161" s="21">
        <f t="shared" si="17"/>
        <v>0</v>
      </c>
      <c r="M161" s="21">
        <f t="shared" si="18"/>
        <v>0</v>
      </c>
      <c r="N161" s="22"/>
      <c r="O161" s="20"/>
      <c r="P161" s="4">
        <f t="shared" si="21"/>
        <v>0</v>
      </c>
      <c r="AC161" s="38">
        <f t="shared" si="28"/>
        <v>5</v>
      </c>
    </row>
    <row r="162" spans="2:29" hidden="1" x14ac:dyDescent="0.3">
      <c r="B162" s="16"/>
      <c r="C162" s="16"/>
      <c r="D162" s="67"/>
      <c r="E162" s="68"/>
      <c r="F162" s="67"/>
      <c r="G162" s="68"/>
      <c r="H162" s="67"/>
      <c r="I162" s="68"/>
      <c r="J162" s="4">
        <f t="shared" si="20"/>
        <v>0</v>
      </c>
      <c r="K162" s="20"/>
      <c r="L162" s="21">
        <f t="shared" si="17"/>
        <v>0</v>
      </c>
      <c r="M162" s="21">
        <f t="shared" si="18"/>
        <v>0</v>
      </c>
      <c r="N162" s="22"/>
      <c r="O162" s="20"/>
      <c r="P162" s="4">
        <f t="shared" si="21"/>
        <v>0</v>
      </c>
      <c r="AC162" s="38">
        <f t="shared" si="28"/>
        <v>5</v>
      </c>
    </row>
    <row r="163" spans="2:29" hidden="1" x14ac:dyDescent="0.3">
      <c r="B163" s="16"/>
      <c r="C163" s="16"/>
      <c r="D163" s="67"/>
      <c r="E163" s="68"/>
      <c r="F163" s="67"/>
      <c r="G163" s="68"/>
      <c r="H163" s="67"/>
      <c r="I163" s="68"/>
      <c r="J163" s="4">
        <f t="shared" si="20"/>
        <v>0</v>
      </c>
      <c r="K163" s="20"/>
      <c r="L163" s="21">
        <f t="shared" si="17"/>
        <v>0</v>
      </c>
      <c r="M163" s="21">
        <f t="shared" si="18"/>
        <v>0</v>
      </c>
      <c r="N163" s="22"/>
      <c r="O163" s="20"/>
      <c r="P163" s="4">
        <f t="shared" si="21"/>
        <v>0</v>
      </c>
      <c r="AC163" s="38">
        <f t="shared" si="28"/>
        <v>5</v>
      </c>
    </row>
    <row r="164" spans="2:29" hidden="1" x14ac:dyDescent="0.3">
      <c r="B164" s="16"/>
      <c r="C164" s="16"/>
      <c r="D164" s="67"/>
      <c r="E164" s="68"/>
      <c r="F164" s="67"/>
      <c r="G164" s="68"/>
      <c r="H164" s="67"/>
      <c r="I164" s="68"/>
      <c r="J164" s="4">
        <f t="shared" si="20"/>
        <v>0</v>
      </c>
      <c r="K164" s="20"/>
      <c r="L164" s="21">
        <f t="shared" si="17"/>
        <v>0</v>
      </c>
      <c r="M164" s="21">
        <f t="shared" si="18"/>
        <v>0</v>
      </c>
      <c r="N164" s="22"/>
      <c r="O164" s="20"/>
      <c r="P164" s="4">
        <f t="shared" si="21"/>
        <v>0</v>
      </c>
      <c r="AC164" s="38">
        <f t="shared" si="28"/>
        <v>5</v>
      </c>
    </row>
    <row r="165" spans="2:29" hidden="1" x14ac:dyDescent="0.3">
      <c r="B165" s="16"/>
      <c r="C165" s="16"/>
      <c r="D165" s="67"/>
      <c r="E165" s="68"/>
      <c r="F165" s="67"/>
      <c r="G165" s="68"/>
      <c r="H165" s="67"/>
      <c r="I165" s="68"/>
      <c r="J165" s="4">
        <f t="shared" si="20"/>
        <v>0</v>
      </c>
      <c r="K165" s="20"/>
      <c r="L165" s="21">
        <f t="shared" si="17"/>
        <v>0</v>
      </c>
      <c r="M165" s="21">
        <f t="shared" si="18"/>
        <v>0</v>
      </c>
      <c r="N165" s="22"/>
      <c r="O165" s="20"/>
      <c r="P165" s="4">
        <f t="shared" si="21"/>
        <v>0</v>
      </c>
      <c r="AC165" s="38">
        <f t="shared" si="28"/>
        <v>5</v>
      </c>
    </row>
    <row r="166" spans="2:29" hidden="1" x14ac:dyDescent="0.3">
      <c r="B166" s="16"/>
      <c r="C166" s="16"/>
      <c r="D166" s="67"/>
      <c r="E166" s="68"/>
      <c r="F166" s="67"/>
      <c r="G166" s="68"/>
      <c r="H166" s="67"/>
      <c r="I166" s="68"/>
      <c r="J166" s="4">
        <f t="shared" si="20"/>
        <v>0</v>
      </c>
      <c r="K166" s="20"/>
      <c r="L166" s="21">
        <f t="shared" si="17"/>
        <v>0</v>
      </c>
      <c r="M166" s="21">
        <f t="shared" si="18"/>
        <v>0</v>
      </c>
      <c r="N166" s="22"/>
      <c r="O166" s="20"/>
      <c r="P166" s="4">
        <f t="shared" si="21"/>
        <v>0</v>
      </c>
      <c r="AC166" s="38">
        <f t="shared" si="28"/>
        <v>5</v>
      </c>
    </row>
    <row r="167" spans="2:29" hidden="1" x14ac:dyDescent="0.3">
      <c r="B167" s="16"/>
      <c r="C167" s="16"/>
      <c r="D167" s="67"/>
      <c r="E167" s="68"/>
      <c r="F167" s="67"/>
      <c r="G167" s="68"/>
      <c r="H167" s="67"/>
      <c r="I167" s="68"/>
      <c r="J167" s="4">
        <f t="shared" si="20"/>
        <v>0</v>
      </c>
      <c r="K167" s="20"/>
      <c r="L167" s="21">
        <f t="shared" si="17"/>
        <v>0</v>
      </c>
      <c r="M167" s="21">
        <f t="shared" si="18"/>
        <v>0</v>
      </c>
      <c r="N167" s="22"/>
      <c r="O167" s="20"/>
      <c r="P167" s="4">
        <f t="shared" si="21"/>
        <v>0</v>
      </c>
      <c r="AC167" s="38">
        <f t="shared" si="28"/>
        <v>5</v>
      </c>
    </row>
    <row r="168" spans="2:29" hidden="1" x14ac:dyDescent="0.3">
      <c r="B168" s="16"/>
      <c r="C168" s="16"/>
      <c r="D168" s="67"/>
      <c r="E168" s="68"/>
      <c r="F168" s="67"/>
      <c r="G168" s="68"/>
      <c r="H168" s="67"/>
      <c r="I168" s="68"/>
      <c r="J168" s="4">
        <f t="shared" si="20"/>
        <v>0</v>
      </c>
      <c r="K168" s="20"/>
      <c r="L168" s="21">
        <f t="shared" si="17"/>
        <v>0</v>
      </c>
      <c r="M168" s="21">
        <f t="shared" si="18"/>
        <v>0</v>
      </c>
      <c r="N168" s="22"/>
      <c r="O168" s="20"/>
      <c r="P168" s="4">
        <f t="shared" si="21"/>
        <v>0</v>
      </c>
      <c r="AC168" s="38">
        <f t="shared" si="28"/>
        <v>5</v>
      </c>
    </row>
    <row r="169" spans="2:29" hidden="1" x14ac:dyDescent="0.3">
      <c r="B169" s="16"/>
      <c r="C169" s="16"/>
      <c r="D169" s="67"/>
      <c r="E169" s="68"/>
      <c r="F169" s="67"/>
      <c r="G169" s="68"/>
      <c r="H169" s="67"/>
      <c r="I169" s="68"/>
      <c r="J169" s="4">
        <f t="shared" si="20"/>
        <v>0</v>
      </c>
      <c r="K169" s="20"/>
      <c r="L169" s="21">
        <f t="shared" si="17"/>
        <v>0</v>
      </c>
      <c r="M169" s="21">
        <f t="shared" si="18"/>
        <v>0</v>
      </c>
      <c r="N169" s="22"/>
      <c r="O169" s="20"/>
      <c r="P169" s="4">
        <f t="shared" si="21"/>
        <v>0</v>
      </c>
      <c r="Q169" s="1"/>
      <c r="AA169" s="1"/>
      <c r="AC169" s="38">
        <f t="shared" si="28"/>
        <v>5</v>
      </c>
    </row>
    <row r="170" spans="2:29" hidden="1" x14ac:dyDescent="0.3">
      <c r="B170" s="16"/>
      <c r="C170" s="16"/>
      <c r="D170" s="67"/>
      <c r="E170" s="68"/>
      <c r="F170" s="67"/>
      <c r="G170" s="68"/>
      <c r="H170" s="67"/>
      <c r="I170" s="68"/>
      <c r="J170" s="4">
        <f t="shared" si="20"/>
        <v>0</v>
      </c>
      <c r="K170" s="20"/>
      <c r="L170" s="21">
        <f t="shared" si="17"/>
        <v>0</v>
      </c>
      <c r="M170" s="21">
        <f t="shared" si="18"/>
        <v>0</v>
      </c>
      <c r="N170" s="22"/>
      <c r="O170" s="20"/>
      <c r="P170" s="4">
        <f t="shared" si="21"/>
        <v>0</v>
      </c>
      <c r="Q170" s="1"/>
      <c r="AA170" s="1"/>
      <c r="AC170" s="38">
        <f t="shared" si="28"/>
        <v>5</v>
      </c>
    </row>
    <row r="171" spans="2:29" hidden="1" x14ac:dyDescent="0.3">
      <c r="B171" s="16"/>
      <c r="C171" s="16"/>
      <c r="D171" s="67"/>
      <c r="E171" s="68"/>
      <c r="F171" s="67"/>
      <c r="G171" s="68"/>
      <c r="H171" s="67"/>
      <c r="I171" s="68"/>
      <c r="J171" s="4">
        <f t="shared" si="20"/>
        <v>0</v>
      </c>
      <c r="K171" s="20"/>
      <c r="L171" s="21">
        <f t="shared" si="17"/>
        <v>0</v>
      </c>
      <c r="M171" s="21">
        <f t="shared" si="18"/>
        <v>0</v>
      </c>
      <c r="N171" s="22"/>
      <c r="O171" s="20"/>
      <c r="P171" s="4">
        <f t="shared" si="21"/>
        <v>0</v>
      </c>
      <c r="Q171" s="1"/>
      <c r="AA171" s="1"/>
      <c r="AC171" s="38">
        <f t="shared" si="28"/>
        <v>5</v>
      </c>
    </row>
    <row r="172" spans="2:29" hidden="1" x14ac:dyDescent="0.3">
      <c r="B172" s="16"/>
      <c r="C172" s="16"/>
      <c r="D172" s="67"/>
      <c r="E172" s="68"/>
      <c r="F172" s="67"/>
      <c r="G172" s="68"/>
      <c r="H172" s="67"/>
      <c r="I172" s="68"/>
      <c r="J172" s="4">
        <f t="shared" si="20"/>
        <v>0</v>
      </c>
      <c r="K172" s="20"/>
      <c r="L172" s="21">
        <f t="shared" si="17"/>
        <v>0</v>
      </c>
      <c r="M172" s="21">
        <f t="shared" si="18"/>
        <v>0</v>
      </c>
      <c r="N172" s="22"/>
      <c r="O172" s="20"/>
      <c r="P172" s="4">
        <f t="shared" si="21"/>
        <v>0</v>
      </c>
      <c r="Q172" s="1"/>
      <c r="AA172" s="1"/>
      <c r="AC172" s="38">
        <f t="shared" si="28"/>
        <v>5</v>
      </c>
    </row>
    <row r="173" spans="2:29" hidden="1" x14ac:dyDescent="0.3">
      <c r="B173" s="16"/>
      <c r="C173" s="16"/>
      <c r="D173" s="67"/>
      <c r="E173" s="68"/>
      <c r="F173" s="67"/>
      <c r="G173" s="68"/>
      <c r="H173" s="67"/>
      <c r="I173" s="68"/>
      <c r="J173" s="4">
        <f t="shared" si="20"/>
        <v>0</v>
      </c>
      <c r="K173" s="20"/>
      <c r="L173" s="21">
        <f t="shared" si="17"/>
        <v>0</v>
      </c>
      <c r="M173" s="21">
        <f t="shared" si="18"/>
        <v>0</v>
      </c>
      <c r="N173" s="22"/>
      <c r="O173" s="20"/>
      <c r="P173" s="4">
        <f t="shared" si="21"/>
        <v>0</v>
      </c>
      <c r="Q173" s="1"/>
      <c r="AA173" s="1"/>
      <c r="AC173" s="38">
        <f t="shared" si="28"/>
        <v>5</v>
      </c>
    </row>
    <row r="174" spans="2:29" hidden="1" x14ac:dyDescent="0.3">
      <c r="B174" s="16"/>
      <c r="C174" s="16"/>
      <c r="D174" s="67"/>
      <c r="E174" s="68"/>
      <c r="F174" s="67"/>
      <c r="G174" s="68"/>
      <c r="H174" s="67"/>
      <c r="I174" s="68"/>
      <c r="J174" s="4">
        <f t="shared" si="20"/>
        <v>0</v>
      </c>
      <c r="K174" s="20"/>
      <c r="L174" s="21">
        <f t="shared" si="17"/>
        <v>0</v>
      </c>
      <c r="M174" s="21">
        <f t="shared" si="18"/>
        <v>0</v>
      </c>
      <c r="N174" s="22"/>
      <c r="O174" s="20"/>
      <c r="P174" s="4">
        <f t="shared" si="21"/>
        <v>0</v>
      </c>
      <c r="Q174" s="1"/>
      <c r="AA174" s="1"/>
      <c r="AC174" s="38">
        <f t="shared" si="28"/>
        <v>5</v>
      </c>
    </row>
    <row r="175" spans="2:29" hidden="1" x14ac:dyDescent="0.3">
      <c r="B175" s="16"/>
      <c r="C175" s="16"/>
      <c r="D175" s="67"/>
      <c r="E175" s="68"/>
      <c r="F175" s="67"/>
      <c r="G175" s="68"/>
      <c r="H175" s="67"/>
      <c r="I175" s="68"/>
      <c r="J175" s="4">
        <f t="shared" si="20"/>
        <v>0</v>
      </c>
      <c r="K175" s="20"/>
      <c r="L175" s="21">
        <f t="shared" si="17"/>
        <v>0</v>
      </c>
      <c r="M175" s="21">
        <f t="shared" si="18"/>
        <v>0</v>
      </c>
      <c r="N175" s="22"/>
      <c r="O175" s="20"/>
      <c r="P175" s="4">
        <f t="shared" si="21"/>
        <v>0</v>
      </c>
      <c r="Q175" s="1"/>
      <c r="AA175" s="1"/>
      <c r="AC175" s="38">
        <f t="shared" si="28"/>
        <v>5</v>
      </c>
    </row>
    <row r="176" spans="2:29" hidden="1" x14ac:dyDescent="0.3">
      <c r="B176" s="16"/>
      <c r="C176" s="16"/>
      <c r="D176" s="67"/>
      <c r="E176" s="68"/>
      <c r="F176" s="67"/>
      <c r="G176" s="68"/>
      <c r="H176" s="67"/>
      <c r="I176" s="68"/>
      <c r="J176" s="4">
        <f t="shared" si="20"/>
        <v>0</v>
      </c>
      <c r="K176" s="20"/>
      <c r="L176" s="21">
        <f t="shared" si="17"/>
        <v>0</v>
      </c>
      <c r="M176" s="21">
        <f t="shared" si="18"/>
        <v>0</v>
      </c>
      <c r="N176" s="22"/>
      <c r="O176" s="20"/>
      <c r="P176" s="4">
        <f t="shared" si="21"/>
        <v>0</v>
      </c>
      <c r="Q176" s="1"/>
      <c r="AA176" s="1"/>
      <c r="AC176" s="38">
        <f t="shared" si="28"/>
        <v>5</v>
      </c>
    </row>
    <row r="177" spans="2:29" hidden="1" x14ac:dyDescent="0.3">
      <c r="B177" s="16"/>
      <c r="C177" s="16"/>
      <c r="D177" s="67"/>
      <c r="E177" s="68"/>
      <c r="F177" s="67"/>
      <c r="G177" s="68"/>
      <c r="H177" s="67"/>
      <c r="I177" s="68"/>
      <c r="J177" s="4">
        <f t="shared" si="20"/>
        <v>0</v>
      </c>
      <c r="K177" s="20"/>
      <c r="L177" s="21">
        <f t="shared" si="17"/>
        <v>0</v>
      </c>
      <c r="M177" s="21">
        <f t="shared" si="18"/>
        <v>0</v>
      </c>
      <c r="N177" s="22"/>
      <c r="O177" s="20"/>
      <c r="P177" s="4">
        <f t="shared" si="21"/>
        <v>0</v>
      </c>
      <c r="Q177" s="1"/>
      <c r="AA177" s="1"/>
      <c r="AC177" s="38">
        <f t="shared" si="28"/>
        <v>5</v>
      </c>
    </row>
    <row r="178" spans="2:29" hidden="1" x14ac:dyDescent="0.3">
      <c r="B178" s="16"/>
      <c r="C178" s="16"/>
      <c r="D178" s="67"/>
      <c r="E178" s="68"/>
      <c r="F178" s="67"/>
      <c r="G178" s="68"/>
      <c r="H178" s="67"/>
      <c r="I178" s="68"/>
      <c r="J178" s="4">
        <f t="shared" si="20"/>
        <v>0</v>
      </c>
      <c r="K178" s="20"/>
      <c r="L178" s="21">
        <f t="shared" si="17"/>
        <v>0</v>
      </c>
      <c r="M178" s="21">
        <f t="shared" si="18"/>
        <v>0</v>
      </c>
      <c r="N178" s="22"/>
      <c r="O178" s="20"/>
      <c r="P178" s="4">
        <f t="shared" si="21"/>
        <v>0</v>
      </c>
      <c r="Q178" s="1"/>
      <c r="AA178" s="1"/>
      <c r="AC178" s="38">
        <f t="shared" si="28"/>
        <v>5</v>
      </c>
    </row>
    <row r="179" spans="2:29" hidden="1" x14ac:dyDescent="0.3">
      <c r="B179" s="16"/>
      <c r="C179" s="16"/>
      <c r="D179" s="67"/>
      <c r="E179" s="68"/>
      <c r="F179" s="67"/>
      <c r="G179" s="68"/>
      <c r="H179" s="67"/>
      <c r="I179" s="68"/>
      <c r="J179" s="4">
        <f t="shared" si="20"/>
        <v>0</v>
      </c>
      <c r="K179" s="20"/>
      <c r="L179" s="21">
        <f t="shared" si="17"/>
        <v>0</v>
      </c>
      <c r="M179" s="21">
        <f t="shared" si="18"/>
        <v>0</v>
      </c>
      <c r="N179" s="22"/>
      <c r="O179" s="20"/>
      <c r="P179" s="4">
        <f t="shared" si="21"/>
        <v>0</v>
      </c>
      <c r="Q179" s="1"/>
      <c r="AA179" s="1"/>
      <c r="AC179" s="38">
        <f t="shared" si="28"/>
        <v>5</v>
      </c>
    </row>
    <row r="180" spans="2:29" hidden="1" x14ac:dyDescent="0.3">
      <c r="B180" s="16"/>
      <c r="C180" s="16"/>
      <c r="D180" s="67"/>
      <c r="E180" s="68"/>
      <c r="F180" s="67"/>
      <c r="G180" s="68"/>
      <c r="H180" s="67"/>
      <c r="I180" s="68"/>
      <c r="J180" s="4">
        <f t="shared" si="20"/>
        <v>0</v>
      </c>
      <c r="K180" s="20"/>
      <c r="L180" s="21">
        <f t="shared" si="17"/>
        <v>0</v>
      </c>
      <c r="M180" s="21">
        <f t="shared" si="18"/>
        <v>0</v>
      </c>
      <c r="N180" s="22"/>
      <c r="O180" s="20"/>
      <c r="P180" s="4">
        <f t="shared" si="21"/>
        <v>0</v>
      </c>
      <c r="Q180" s="1"/>
      <c r="AA180" s="1"/>
      <c r="AC180" s="38">
        <f t="shared" si="28"/>
        <v>5</v>
      </c>
    </row>
    <row r="181" spans="2:29" hidden="1" x14ac:dyDescent="0.3">
      <c r="B181" s="16"/>
      <c r="C181" s="16"/>
      <c r="D181" s="67"/>
      <c r="E181" s="68"/>
      <c r="F181" s="67"/>
      <c r="G181" s="68"/>
      <c r="H181" s="67"/>
      <c r="I181" s="68"/>
      <c r="J181" s="4">
        <f t="shared" si="20"/>
        <v>0</v>
      </c>
      <c r="K181" s="20"/>
      <c r="L181" s="21">
        <f t="shared" si="17"/>
        <v>0</v>
      </c>
      <c r="M181" s="21">
        <f t="shared" si="18"/>
        <v>0</v>
      </c>
      <c r="N181" s="22"/>
      <c r="O181" s="20"/>
      <c r="P181" s="4">
        <f t="shared" si="21"/>
        <v>0</v>
      </c>
      <c r="Q181" s="1"/>
      <c r="AA181" s="1"/>
      <c r="AC181" s="38">
        <f t="shared" si="28"/>
        <v>5</v>
      </c>
    </row>
    <row r="182" spans="2:29" hidden="1" x14ac:dyDescent="0.3">
      <c r="B182" s="16"/>
      <c r="C182" s="16"/>
      <c r="D182" s="67"/>
      <c r="E182" s="68"/>
      <c r="F182" s="67"/>
      <c r="G182" s="68"/>
      <c r="H182" s="67"/>
      <c r="I182" s="68"/>
      <c r="J182" s="4">
        <f t="shared" si="20"/>
        <v>0</v>
      </c>
      <c r="K182" s="20"/>
      <c r="L182" s="21">
        <f t="shared" si="17"/>
        <v>0</v>
      </c>
      <c r="M182" s="21">
        <f t="shared" si="18"/>
        <v>0</v>
      </c>
      <c r="N182" s="22"/>
      <c r="O182" s="20"/>
      <c r="P182" s="4">
        <f t="shared" si="21"/>
        <v>0</v>
      </c>
      <c r="Q182" s="1"/>
      <c r="AA182" s="1"/>
      <c r="AC182" s="38">
        <f t="shared" si="28"/>
        <v>5</v>
      </c>
    </row>
    <row r="183" spans="2:29" hidden="1" x14ac:dyDescent="0.3">
      <c r="B183" s="16"/>
      <c r="C183" s="16"/>
      <c r="D183" s="67"/>
      <c r="E183" s="68"/>
      <c r="F183" s="67"/>
      <c r="G183" s="68"/>
      <c r="H183" s="67"/>
      <c r="I183" s="68"/>
      <c r="J183" s="4">
        <f t="shared" si="20"/>
        <v>0</v>
      </c>
      <c r="K183" s="20"/>
      <c r="L183" s="21">
        <f t="shared" si="17"/>
        <v>0</v>
      </c>
      <c r="M183" s="21">
        <f t="shared" si="18"/>
        <v>0</v>
      </c>
      <c r="N183" s="22"/>
      <c r="O183" s="20"/>
      <c r="P183" s="4">
        <f t="shared" si="21"/>
        <v>0</v>
      </c>
      <c r="Q183" s="1"/>
      <c r="AA183" s="1"/>
      <c r="AC183" s="38">
        <f t="shared" si="28"/>
        <v>5</v>
      </c>
    </row>
    <row r="184" spans="2:29" hidden="1" x14ac:dyDescent="0.3">
      <c r="B184" s="16"/>
      <c r="C184" s="16"/>
      <c r="D184" s="67"/>
      <c r="E184" s="68"/>
      <c r="F184" s="67"/>
      <c r="G184" s="68"/>
      <c r="H184" s="67"/>
      <c r="I184" s="68"/>
      <c r="J184" s="4">
        <f t="shared" si="20"/>
        <v>0</v>
      </c>
      <c r="K184" s="20"/>
      <c r="L184" s="21">
        <f t="shared" si="17"/>
        <v>0</v>
      </c>
      <c r="M184" s="21">
        <f t="shared" si="18"/>
        <v>0</v>
      </c>
      <c r="N184" s="22"/>
      <c r="O184" s="20"/>
      <c r="P184" s="4">
        <f t="shared" si="21"/>
        <v>0</v>
      </c>
      <c r="Q184" s="1"/>
      <c r="AA184" s="1"/>
      <c r="AC184" s="38">
        <f t="shared" si="28"/>
        <v>5</v>
      </c>
    </row>
    <row r="185" spans="2:29" hidden="1" x14ac:dyDescent="0.3">
      <c r="B185" s="16"/>
      <c r="C185" s="16"/>
      <c r="D185" s="67"/>
      <c r="E185" s="68"/>
      <c r="F185" s="67"/>
      <c r="G185" s="68"/>
      <c r="H185" s="67"/>
      <c r="I185" s="68"/>
      <c r="J185" s="4">
        <f t="shared" si="20"/>
        <v>0</v>
      </c>
      <c r="K185" s="20"/>
      <c r="L185" s="21">
        <f t="shared" si="17"/>
        <v>0</v>
      </c>
      <c r="M185" s="21">
        <f t="shared" si="18"/>
        <v>0</v>
      </c>
      <c r="N185" s="22"/>
      <c r="O185" s="20"/>
      <c r="P185" s="4">
        <f t="shared" si="21"/>
        <v>0</v>
      </c>
      <c r="Q185" s="1"/>
      <c r="AA185" s="1"/>
      <c r="AC185" s="38">
        <f t="shared" si="28"/>
        <v>5</v>
      </c>
    </row>
    <row r="186" spans="2:29" hidden="1" x14ac:dyDescent="0.3">
      <c r="B186" s="16"/>
      <c r="C186" s="16"/>
      <c r="D186" s="67"/>
      <c r="E186" s="68"/>
      <c r="F186" s="67"/>
      <c r="G186" s="68"/>
      <c r="H186" s="67"/>
      <c r="I186" s="68"/>
      <c r="J186" s="4">
        <f t="shared" si="20"/>
        <v>0</v>
      </c>
      <c r="K186" s="20"/>
      <c r="L186" s="21">
        <f t="shared" si="17"/>
        <v>0</v>
      </c>
      <c r="M186" s="21">
        <f t="shared" si="18"/>
        <v>0</v>
      </c>
      <c r="N186" s="22"/>
      <c r="O186" s="20"/>
      <c r="P186" s="4">
        <f t="shared" si="21"/>
        <v>0</v>
      </c>
      <c r="Q186" s="1"/>
      <c r="AA186" s="1"/>
      <c r="AC186" s="38">
        <f t="shared" si="28"/>
        <v>5</v>
      </c>
    </row>
    <row r="187" spans="2:29" hidden="1" x14ac:dyDescent="0.3">
      <c r="B187" s="16"/>
      <c r="C187" s="16"/>
      <c r="D187" s="67"/>
      <c r="E187" s="68"/>
      <c r="F187" s="67"/>
      <c r="G187" s="68"/>
      <c r="H187" s="67"/>
      <c r="I187" s="68"/>
      <c r="J187" s="4">
        <f t="shared" si="20"/>
        <v>0</v>
      </c>
      <c r="K187" s="20"/>
      <c r="L187" s="21">
        <f t="shared" si="17"/>
        <v>0</v>
      </c>
      <c r="M187" s="21">
        <f t="shared" si="18"/>
        <v>0</v>
      </c>
      <c r="N187" s="22"/>
      <c r="O187" s="20"/>
      <c r="P187" s="4">
        <f t="shared" si="21"/>
        <v>0</v>
      </c>
      <c r="Q187" s="1"/>
      <c r="AA187" s="1"/>
      <c r="AC187" s="38">
        <f t="shared" si="28"/>
        <v>5</v>
      </c>
    </row>
    <row r="188" spans="2:29" hidden="1" x14ac:dyDescent="0.3">
      <c r="B188" s="16"/>
      <c r="C188" s="16"/>
      <c r="D188" s="67"/>
      <c r="E188" s="68"/>
      <c r="F188" s="67"/>
      <c r="G188" s="68"/>
      <c r="H188" s="67"/>
      <c r="I188" s="68"/>
      <c r="J188" s="4">
        <f t="shared" si="20"/>
        <v>0</v>
      </c>
      <c r="K188" s="20"/>
      <c r="L188" s="21">
        <f t="shared" si="17"/>
        <v>0</v>
      </c>
      <c r="M188" s="21">
        <f t="shared" si="18"/>
        <v>0</v>
      </c>
      <c r="N188" s="22"/>
      <c r="O188" s="20"/>
      <c r="P188" s="4">
        <f t="shared" si="21"/>
        <v>0</v>
      </c>
      <c r="Q188" s="1"/>
      <c r="AA188" s="1"/>
      <c r="AC188" s="38">
        <f t="shared" si="28"/>
        <v>5</v>
      </c>
    </row>
    <row r="189" spans="2:29" hidden="1" x14ac:dyDescent="0.3">
      <c r="B189" s="16"/>
      <c r="C189" s="16"/>
      <c r="D189" s="67"/>
      <c r="E189" s="68"/>
      <c r="F189" s="67"/>
      <c r="G189" s="68"/>
      <c r="H189" s="67"/>
      <c r="I189" s="68"/>
      <c r="J189" s="4">
        <f t="shared" si="20"/>
        <v>0</v>
      </c>
      <c r="K189" s="20"/>
      <c r="L189" s="21">
        <f t="shared" si="17"/>
        <v>0</v>
      </c>
      <c r="M189" s="21">
        <f t="shared" si="18"/>
        <v>0</v>
      </c>
      <c r="N189" s="22"/>
      <c r="O189" s="20"/>
      <c r="P189" s="4">
        <f t="shared" si="21"/>
        <v>0</v>
      </c>
      <c r="Q189" s="1"/>
      <c r="AA189" s="1"/>
      <c r="AC189" s="38">
        <f t="shared" si="28"/>
        <v>5</v>
      </c>
    </row>
    <row r="190" spans="2:29" hidden="1" x14ac:dyDescent="0.3">
      <c r="B190" s="16"/>
      <c r="C190" s="16"/>
      <c r="D190" s="67"/>
      <c r="E190" s="68"/>
      <c r="F190" s="67"/>
      <c r="G190" s="68"/>
      <c r="H190" s="67"/>
      <c r="I190" s="68"/>
      <c r="J190" s="4">
        <f t="shared" si="20"/>
        <v>0</v>
      </c>
      <c r="K190" s="20"/>
      <c r="L190" s="21">
        <f t="shared" si="17"/>
        <v>0</v>
      </c>
      <c r="M190" s="21">
        <f t="shared" si="18"/>
        <v>0</v>
      </c>
      <c r="N190" s="22"/>
      <c r="O190" s="20"/>
      <c r="P190" s="4">
        <f t="shared" si="21"/>
        <v>0</v>
      </c>
      <c r="Q190" s="1"/>
      <c r="AA190" s="1"/>
      <c r="AC190" s="38">
        <f t="shared" si="28"/>
        <v>5</v>
      </c>
    </row>
    <row r="191" spans="2:29" hidden="1" x14ac:dyDescent="0.3">
      <c r="B191" s="16"/>
      <c r="C191" s="16"/>
      <c r="D191" s="67"/>
      <c r="E191" s="68"/>
      <c r="F191" s="67"/>
      <c r="G191" s="68"/>
      <c r="H191" s="67"/>
      <c r="I191" s="68"/>
      <c r="J191" s="4">
        <f t="shared" si="20"/>
        <v>0</v>
      </c>
      <c r="K191" s="20"/>
      <c r="L191" s="21">
        <f t="shared" si="17"/>
        <v>0</v>
      </c>
      <c r="M191" s="21">
        <f t="shared" si="18"/>
        <v>0</v>
      </c>
      <c r="N191" s="22"/>
      <c r="O191" s="20"/>
      <c r="P191" s="4">
        <f t="shared" si="21"/>
        <v>0</v>
      </c>
      <c r="Q191" s="1"/>
      <c r="AA191" s="1"/>
      <c r="AC191" s="38">
        <f t="shared" si="28"/>
        <v>5</v>
      </c>
    </row>
    <row r="192" spans="2:29" hidden="1" x14ac:dyDescent="0.3">
      <c r="B192" s="16"/>
      <c r="C192" s="16"/>
      <c r="D192" s="67"/>
      <c r="E192" s="68"/>
      <c r="F192" s="67"/>
      <c r="G192" s="68"/>
      <c r="H192" s="67"/>
      <c r="I192" s="68"/>
      <c r="J192" s="4">
        <f t="shared" si="20"/>
        <v>0</v>
      </c>
      <c r="K192" s="20"/>
      <c r="L192" s="21">
        <f t="shared" si="17"/>
        <v>0</v>
      </c>
      <c r="M192" s="21">
        <f t="shared" si="18"/>
        <v>0</v>
      </c>
      <c r="N192" s="22"/>
      <c r="O192" s="20"/>
      <c r="P192" s="4">
        <f t="shared" si="21"/>
        <v>0</v>
      </c>
      <c r="Q192" s="1"/>
      <c r="AA192" s="1"/>
      <c r="AC192" s="38">
        <f t="shared" si="28"/>
        <v>5</v>
      </c>
    </row>
    <row r="193" spans="2:29" hidden="1" x14ac:dyDescent="0.3">
      <c r="B193" s="16"/>
      <c r="C193" s="16"/>
      <c r="D193" s="67"/>
      <c r="E193" s="68"/>
      <c r="F193" s="67"/>
      <c r="G193" s="68"/>
      <c r="H193" s="67"/>
      <c r="I193" s="68"/>
      <c r="J193" s="4">
        <f t="shared" si="20"/>
        <v>0</v>
      </c>
      <c r="K193" s="20"/>
      <c r="L193" s="21">
        <f t="shared" si="17"/>
        <v>0</v>
      </c>
      <c r="M193" s="21">
        <f t="shared" si="18"/>
        <v>0</v>
      </c>
      <c r="N193" s="22"/>
      <c r="O193" s="20"/>
      <c r="P193" s="4">
        <f t="shared" si="21"/>
        <v>0</v>
      </c>
      <c r="Q193" s="1"/>
      <c r="AA193" s="1"/>
      <c r="AC193" s="38">
        <f t="shared" si="28"/>
        <v>5</v>
      </c>
    </row>
    <row r="194" spans="2:29" hidden="1" x14ac:dyDescent="0.3">
      <c r="B194" s="16"/>
      <c r="C194" s="16"/>
      <c r="D194" s="67"/>
      <c r="E194" s="68"/>
      <c r="F194" s="67"/>
      <c r="G194" s="68"/>
      <c r="H194" s="67"/>
      <c r="I194" s="68"/>
      <c r="J194" s="4">
        <f t="shared" si="20"/>
        <v>0</v>
      </c>
      <c r="K194" s="20"/>
      <c r="L194" s="21">
        <f t="shared" si="17"/>
        <v>0</v>
      </c>
      <c r="M194" s="21">
        <f t="shared" si="18"/>
        <v>0</v>
      </c>
      <c r="N194" s="22"/>
      <c r="O194" s="20"/>
      <c r="P194" s="4">
        <f t="shared" si="21"/>
        <v>0</v>
      </c>
      <c r="Q194" s="1"/>
      <c r="AA194" s="1"/>
      <c r="AC194" s="38">
        <f t="shared" si="28"/>
        <v>5</v>
      </c>
    </row>
    <row r="195" spans="2:29" hidden="1" x14ac:dyDescent="0.3">
      <c r="B195" s="16"/>
      <c r="C195" s="16"/>
      <c r="D195" s="67"/>
      <c r="E195" s="68"/>
      <c r="F195" s="67"/>
      <c r="G195" s="68"/>
      <c r="H195" s="67"/>
      <c r="I195" s="68"/>
      <c r="J195" s="4">
        <f t="shared" si="20"/>
        <v>0</v>
      </c>
      <c r="K195" s="20"/>
      <c r="L195" s="21">
        <f t="shared" si="17"/>
        <v>0</v>
      </c>
      <c r="M195" s="21">
        <f t="shared" si="18"/>
        <v>0</v>
      </c>
      <c r="N195" s="22"/>
      <c r="O195" s="20"/>
      <c r="P195" s="4">
        <f t="shared" si="21"/>
        <v>0</v>
      </c>
      <c r="Q195" s="1"/>
      <c r="AA195" s="1"/>
      <c r="AC195" s="38">
        <f t="shared" si="28"/>
        <v>5</v>
      </c>
    </row>
    <row r="196" spans="2:29" hidden="1" x14ac:dyDescent="0.3">
      <c r="B196" s="16"/>
      <c r="C196" s="16"/>
      <c r="D196" s="67"/>
      <c r="E196" s="68"/>
      <c r="F196" s="67"/>
      <c r="G196" s="68"/>
      <c r="H196" s="67"/>
      <c r="I196" s="68"/>
      <c r="J196" s="4">
        <f t="shared" si="20"/>
        <v>0</v>
      </c>
      <c r="K196" s="20"/>
      <c r="L196" s="21">
        <f t="shared" si="17"/>
        <v>0</v>
      </c>
      <c r="M196" s="21">
        <f t="shared" si="18"/>
        <v>0</v>
      </c>
      <c r="N196" s="22"/>
      <c r="O196" s="20"/>
      <c r="P196" s="4">
        <f t="shared" si="21"/>
        <v>0</v>
      </c>
      <c r="Q196" s="1"/>
      <c r="AA196" s="1"/>
      <c r="AC196" s="38">
        <f t="shared" si="28"/>
        <v>5</v>
      </c>
    </row>
    <row r="197" spans="2:29" hidden="1" x14ac:dyDescent="0.3">
      <c r="B197" s="16"/>
      <c r="C197" s="16"/>
      <c r="D197" s="67"/>
      <c r="E197" s="68"/>
      <c r="F197" s="67"/>
      <c r="G197" s="68"/>
      <c r="H197" s="67"/>
      <c r="I197" s="68"/>
      <c r="J197" s="4">
        <f t="shared" si="20"/>
        <v>0</v>
      </c>
      <c r="K197" s="20"/>
      <c r="L197" s="21">
        <f t="shared" si="17"/>
        <v>0</v>
      </c>
      <c r="M197" s="21">
        <f t="shared" si="18"/>
        <v>0</v>
      </c>
      <c r="N197" s="22"/>
      <c r="O197" s="20"/>
      <c r="P197" s="4">
        <f t="shared" si="21"/>
        <v>0</v>
      </c>
      <c r="Q197" s="1"/>
      <c r="AA197" s="1"/>
      <c r="AC197" s="38">
        <f t="shared" si="28"/>
        <v>5</v>
      </c>
    </row>
    <row r="198" spans="2:29" hidden="1" x14ac:dyDescent="0.3">
      <c r="B198" s="16"/>
      <c r="C198" s="16"/>
      <c r="D198" s="67"/>
      <c r="E198" s="68"/>
      <c r="F198" s="67"/>
      <c r="G198" s="68"/>
      <c r="H198" s="67"/>
      <c r="I198" s="68"/>
      <c r="J198" s="4">
        <f t="shared" si="20"/>
        <v>0</v>
      </c>
      <c r="K198" s="20"/>
      <c r="L198" s="21">
        <f t="shared" si="17"/>
        <v>0</v>
      </c>
      <c r="M198" s="21">
        <f t="shared" si="18"/>
        <v>0</v>
      </c>
      <c r="N198" s="22"/>
      <c r="O198" s="20"/>
      <c r="P198" s="4">
        <f t="shared" si="21"/>
        <v>0</v>
      </c>
      <c r="Q198" s="1"/>
      <c r="AA198" s="1"/>
      <c r="AC198" s="38">
        <f t="shared" si="28"/>
        <v>5</v>
      </c>
    </row>
    <row r="199" spans="2:29" hidden="1" x14ac:dyDescent="0.3">
      <c r="B199" s="16"/>
      <c r="C199" s="16"/>
      <c r="D199" s="67"/>
      <c r="E199" s="68"/>
      <c r="F199" s="67"/>
      <c r="G199" s="68"/>
      <c r="H199" s="67"/>
      <c r="I199" s="68"/>
      <c r="J199" s="4">
        <f t="shared" si="20"/>
        <v>0</v>
      </c>
      <c r="K199" s="20"/>
      <c r="L199" s="21">
        <f t="shared" si="17"/>
        <v>0</v>
      </c>
      <c r="M199" s="21">
        <f t="shared" si="18"/>
        <v>0</v>
      </c>
      <c r="N199" s="22"/>
      <c r="O199" s="20"/>
      <c r="P199" s="4">
        <f t="shared" si="21"/>
        <v>0</v>
      </c>
      <c r="Q199" s="1"/>
      <c r="AA199" s="1"/>
      <c r="AC199" s="38">
        <f t="shared" si="28"/>
        <v>5</v>
      </c>
    </row>
    <row r="200" spans="2:29" hidden="1" x14ac:dyDescent="0.3">
      <c r="B200" s="16"/>
      <c r="C200" s="16"/>
      <c r="D200" s="67"/>
      <c r="E200" s="68"/>
      <c r="F200" s="67"/>
      <c r="G200" s="68"/>
      <c r="H200" s="67"/>
      <c r="I200" s="68"/>
      <c r="J200" s="4">
        <f t="shared" si="20"/>
        <v>0</v>
      </c>
      <c r="K200" s="20"/>
      <c r="L200" s="21">
        <f t="shared" si="17"/>
        <v>0</v>
      </c>
      <c r="M200" s="21">
        <f t="shared" si="18"/>
        <v>0</v>
      </c>
      <c r="N200" s="22"/>
      <c r="O200" s="20"/>
      <c r="P200" s="4">
        <f t="shared" si="21"/>
        <v>0</v>
      </c>
      <c r="Q200" s="1"/>
      <c r="AA200" s="1"/>
      <c r="AC200" s="38">
        <f t="shared" si="28"/>
        <v>5</v>
      </c>
    </row>
    <row r="201" spans="2:29" hidden="1" x14ac:dyDescent="0.3">
      <c r="B201" s="16"/>
      <c r="C201" s="16"/>
      <c r="D201" s="67"/>
      <c r="E201" s="68"/>
      <c r="F201" s="67"/>
      <c r="G201" s="68"/>
      <c r="H201" s="67"/>
      <c r="I201" s="68"/>
      <c r="J201" s="4">
        <f t="shared" si="20"/>
        <v>0</v>
      </c>
      <c r="K201" s="20"/>
      <c r="L201" s="21">
        <f t="shared" si="17"/>
        <v>0</v>
      </c>
      <c r="M201" s="21">
        <f t="shared" si="18"/>
        <v>0</v>
      </c>
      <c r="N201" s="22"/>
      <c r="O201" s="20"/>
      <c r="P201" s="4">
        <f t="shared" si="21"/>
        <v>0</v>
      </c>
      <c r="Q201" s="1"/>
      <c r="AA201" s="1"/>
      <c r="AC201" s="38">
        <f t="shared" si="28"/>
        <v>5</v>
      </c>
    </row>
    <row r="202" spans="2:29" hidden="1" x14ac:dyDescent="0.3">
      <c r="B202" s="16"/>
      <c r="C202" s="16"/>
      <c r="D202" s="67"/>
      <c r="E202" s="68"/>
      <c r="F202" s="67"/>
      <c r="G202" s="68"/>
      <c r="H202" s="67"/>
      <c r="I202" s="68"/>
      <c r="J202" s="4">
        <f t="shared" si="20"/>
        <v>0</v>
      </c>
      <c r="K202" s="20"/>
      <c r="L202" s="21">
        <f t="shared" si="17"/>
        <v>0</v>
      </c>
      <c r="M202" s="21">
        <f t="shared" si="18"/>
        <v>0</v>
      </c>
      <c r="N202" s="22"/>
      <c r="O202" s="20"/>
      <c r="P202" s="4">
        <f t="shared" si="21"/>
        <v>0</v>
      </c>
      <c r="Q202" s="1"/>
      <c r="AA202" s="1"/>
      <c r="AC202" s="38">
        <f t="shared" si="28"/>
        <v>5</v>
      </c>
    </row>
    <row r="203" spans="2:29" hidden="1" x14ac:dyDescent="0.3">
      <c r="B203" s="16"/>
      <c r="C203" s="16"/>
      <c r="D203" s="67"/>
      <c r="E203" s="68"/>
      <c r="F203" s="67"/>
      <c r="G203" s="68"/>
      <c r="H203" s="67"/>
      <c r="I203" s="68"/>
      <c r="J203" s="4">
        <f t="shared" si="20"/>
        <v>0</v>
      </c>
      <c r="K203" s="20"/>
      <c r="L203" s="21">
        <f t="shared" si="17"/>
        <v>0</v>
      </c>
      <c r="M203" s="21">
        <f t="shared" si="18"/>
        <v>0</v>
      </c>
      <c r="N203" s="22"/>
      <c r="O203" s="20"/>
      <c r="P203" s="4">
        <f t="shared" si="21"/>
        <v>0</v>
      </c>
      <c r="Q203" s="1"/>
      <c r="AA203" s="1"/>
      <c r="AC203" s="38">
        <f t="shared" si="28"/>
        <v>5</v>
      </c>
    </row>
    <row r="204" spans="2:29" hidden="1" x14ac:dyDescent="0.3">
      <c r="B204" s="16"/>
      <c r="C204" s="16"/>
      <c r="D204" s="67"/>
      <c r="E204" s="68"/>
      <c r="F204" s="67"/>
      <c r="G204" s="68"/>
      <c r="H204" s="67"/>
      <c r="I204" s="68"/>
      <c r="J204" s="4">
        <f t="shared" si="20"/>
        <v>0</v>
      </c>
      <c r="K204" s="20"/>
      <c r="L204" s="21">
        <f t="shared" si="17"/>
        <v>0</v>
      </c>
      <c r="M204" s="21">
        <f t="shared" si="18"/>
        <v>0</v>
      </c>
      <c r="N204" s="22"/>
      <c r="O204" s="20"/>
      <c r="P204" s="4">
        <f t="shared" si="21"/>
        <v>0</v>
      </c>
      <c r="Q204" s="1"/>
      <c r="AA204" s="1"/>
      <c r="AC204" s="38">
        <f t="shared" si="28"/>
        <v>5</v>
      </c>
    </row>
    <row r="205" spans="2:29" ht="17.25" hidden="1" thickBot="1" x14ac:dyDescent="0.35">
      <c r="B205" s="16"/>
      <c r="C205" s="16"/>
      <c r="D205" s="72"/>
      <c r="E205" s="73"/>
      <c r="F205" s="72"/>
      <c r="G205" s="73"/>
      <c r="H205" s="72"/>
      <c r="I205" s="73"/>
      <c r="J205" s="4">
        <f t="shared" si="20"/>
        <v>0</v>
      </c>
      <c r="K205" s="20"/>
      <c r="L205" s="21">
        <f t="shared" si="17"/>
        <v>0</v>
      </c>
      <c r="M205" s="21">
        <f t="shared" si="18"/>
        <v>0</v>
      </c>
      <c r="N205" s="22"/>
      <c r="O205" s="20"/>
      <c r="P205" s="4">
        <f t="shared" si="21"/>
        <v>0</v>
      </c>
      <c r="Q205" s="1"/>
      <c r="AA205" s="1"/>
      <c r="AC205" s="38">
        <f t="shared" si="28"/>
        <v>5</v>
      </c>
    </row>
    <row r="206" spans="2:29" ht="17.25" thickBot="1" x14ac:dyDescent="0.35">
      <c r="B206" s="16"/>
      <c r="C206" s="16"/>
      <c r="K206" s="2"/>
      <c r="L206" s="21"/>
      <c r="M206" s="21"/>
      <c r="N206" s="22"/>
      <c r="O206" s="2"/>
      <c r="Q206" s="1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52"/>
    </row>
    <row r="207" spans="2:29" x14ac:dyDescent="0.3">
      <c r="B207" s="16"/>
      <c r="C207" s="74"/>
      <c r="D207" s="75"/>
      <c r="E207" s="75"/>
      <c r="F207" s="75"/>
      <c r="G207" s="75"/>
      <c r="H207" s="76"/>
      <c r="I207" s="77"/>
      <c r="K207" s="2"/>
      <c r="L207" s="21"/>
      <c r="M207" s="21"/>
      <c r="N207" s="22"/>
      <c r="O207" s="2"/>
      <c r="Q207" s="1"/>
      <c r="T207" s="193" t="s">
        <v>108</v>
      </c>
      <c r="U207" s="194"/>
      <c r="V207" s="194"/>
      <c r="W207" s="194"/>
      <c r="X207" s="194"/>
      <c r="Y207" s="194"/>
      <c r="Z207" s="195"/>
      <c r="AA207" s="1"/>
      <c r="AC207" s="21"/>
    </row>
    <row r="208" spans="2:29" ht="17.25" thickBot="1" x14ac:dyDescent="0.35">
      <c r="B208" s="16"/>
      <c r="C208" s="78"/>
      <c r="D208" s="79" t="s">
        <v>54</v>
      </c>
      <c r="E208" s="79"/>
      <c r="F208" s="79"/>
      <c r="G208" s="79"/>
      <c r="I208" s="80"/>
      <c r="K208" s="2"/>
      <c r="L208" s="21"/>
      <c r="M208" s="21"/>
      <c r="N208" s="22"/>
      <c r="O208" s="2"/>
      <c r="Q208" s="1"/>
      <c r="T208" s="196" t="s">
        <v>124</v>
      </c>
      <c r="U208" s="197"/>
      <c r="V208" s="197"/>
      <c r="W208" s="197"/>
      <c r="X208" s="197"/>
      <c r="Y208" s="197"/>
      <c r="Z208" s="198"/>
      <c r="AA208" s="1"/>
      <c r="AC208" s="21"/>
    </row>
    <row r="209" spans="2:29" x14ac:dyDescent="0.3">
      <c r="B209" s="16"/>
      <c r="C209" s="78"/>
      <c r="D209" s="79" t="s">
        <v>55</v>
      </c>
      <c r="E209" s="79"/>
      <c r="F209" s="79"/>
      <c r="G209" s="79"/>
      <c r="I209" s="80"/>
      <c r="K209" s="2"/>
      <c r="L209" s="21"/>
      <c r="M209" s="21"/>
      <c r="N209" s="22"/>
      <c r="O209" s="2"/>
      <c r="Q209" s="1"/>
      <c r="T209" s="122"/>
      <c r="U209" s="122"/>
      <c r="V209" s="121"/>
      <c r="W209" s="121"/>
      <c r="X209" s="123"/>
      <c r="AA209" s="1"/>
      <c r="AC209" s="21"/>
    </row>
    <row r="210" spans="2:29" x14ac:dyDescent="0.3">
      <c r="B210" s="16"/>
      <c r="C210" s="78"/>
      <c r="D210" s="79" t="s">
        <v>56</v>
      </c>
      <c r="E210" s="79"/>
      <c r="F210" s="79"/>
      <c r="G210" s="79"/>
      <c r="I210" s="80"/>
      <c r="K210" s="2"/>
      <c r="L210" s="21"/>
      <c r="M210" s="21"/>
      <c r="N210" s="22"/>
      <c r="O210" s="2"/>
      <c r="Q210" s="1"/>
      <c r="T210"/>
      <c r="U210"/>
      <c r="V210" s="124"/>
      <c r="W210" s="121"/>
      <c r="X210" s="123"/>
      <c r="AA210" s="1"/>
      <c r="AC210" s="21"/>
    </row>
    <row r="211" spans="2:29" x14ac:dyDescent="0.3">
      <c r="B211" s="16"/>
      <c r="C211" s="78"/>
      <c r="D211" s="79" t="s">
        <v>57</v>
      </c>
      <c r="E211" s="79"/>
      <c r="F211" s="79"/>
      <c r="G211" s="79"/>
      <c r="I211" s="80"/>
      <c r="K211" s="2"/>
      <c r="L211" s="21"/>
      <c r="M211" s="21"/>
      <c r="N211" s="22"/>
      <c r="O211" s="2"/>
      <c r="Q211" s="1"/>
      <c r="T211" s="122"/>
      <c r="U211" s="122"/>
      <c r="V211" s="121"/>
      <c r="W211" s="121"/>
      <c r="X211" s="123"/>
      <c r="AA211" s="1"/>
      <c r="AC211" s="21"/>
    </row>
    <row r="212" spans="2:29" x14ac:dyDescent="0.3">
      <c r="B212" s="16"/>
      <c r="C212" s="82"/>
      <c r="D212" s="83"/>
      <c r="E212" s="83"/>
      <c r="F212" s="83"/>
      <c r="G212" s="83"/>
      <c r="H212" s="84"/>
      <c r="I212" s="85"/>
      <c r="K212" s="2"/>
      <c r="L212" s="21"/>
      <c r="M212" s="21"/>
      <c r="N212" s="22"/>
      <c r="O212" s="2"/>
      <c r="Q212" s="1"/>
      <c r="T212"/>
      <c r="U212"/>
      <c r="V212" s="121"/>
      <c r="W212" s="121"/>
      <c r="X212" s="123"/>
      <c r="AA212" s="1"/>
      <c r="AC212" s="21"/>
    </row>
    <row r="213" spans="2:29" x14ac:dyDescent="0.3">
      <c r="B213" s="16"/>
      <c r="C213" s="16"/>
      <c r="K213" s="5"/>
      <c r="L213" s="5"/>
      <c r="M213" s="5"/>
      <c r="N213" s="5"/>
      <c r="O213" s="5"/>
      <c r="Q213" s="1"/>
      <c r="T213" s="122"/>
      <c r="U213" s="122"/>
      <c r="V213" s="121"/>
      <c r="W213" s="121"/>
      <c r="X213" s="123"/>
      <c r="AA213" s="1"/>
      <c r="AC213" s="1"/>
    </row>
    <row r="215" spans="2:29" x14ac:dyDescent="0.3">
      <c r="C215" s="125"/>
      <c r="E215" s="126"/>
    </row>
    <row r="216" spans="2:29" x14ac:dyDescent="0.3">
      <c r="C216" s="125"/>
    </row>
  </sheetData>
  <mergeCells count="17">
    <mergeCell ref="AD85:AE85"/>
    <mergeCell ref="AD8:AE8"/>
    <mergeCell ref="D82:I82"/>
    <mergeCell ref="D83:E83"/>
    <mergeCell ref="F83:G83"/>
    <mergeCell ref="H83:I83"/>
    <mergeCell ref="L83:N83"/>
    <mergeCell ref="B80:V80"/>
    <mergeCell ref="B78:V79"/>
    <mergeCell ref="T207:Z207"/>
    <mergeCell ref="T208:Z208"/>
    <mergeCell ref="B1:AC2"/>
    <mergeCell ref="D5:G5"/>
    <mergeCell ref="D6:E6"/>
    <mergeCell ref="F6:G6"/>
    <mergeCell ref="H6:I6"/>
    <mergeCell ref="L6:N6"/>
  </mergeCells>
  <dataValidations count="2">
    <dataValidation type="list" allowBlank="1" showInputMessage="1" showErrorMessage="1" sqref="O84:O153 K84:K153" xr:uid="{5969A3D6-A776-4D11-8F92-0B6138BC7789}">
      <formula1>$T$85:$T$153</formula1>
    </dataValidation>
    <dataValidation type="list" allowBlank="1" showInputMessage="1" showErrorMessage="1" sqref="K7:K73 O154:O212 O7:O73 K154:K212" xr:uid="{20608748-0A5A-41C6-A6CE-615F8AE7AB15}">
      <formula1>$T$8:$T$21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152400</xdr:colOff>
                    <xdr:row>3</xdr:row>
                    <xdr:rowOff>200025</xdr:rowOff>
                  </from>
                  <to>
                    <xdr:col>21</xdr:col>
                    <xdr:colOff>57150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81B7-878C-4F96-8685-60F61CB5E924}">
  <sheetPr>
    <tabColor rgb="FFFFC000"/>
    <pageSetUpPr fitToPage="1"/>
  </sheetPr>
  <dimension ref="B1:AD216"/>
  <sheetViews>
    <sheetView showGridLines="0" topLeftCell="A77" zoomScaleNormal="100" workbookViewId="0">
      <selection activeCell="O215" sqref="O215"/>
    </sheetView>
  </sheetViews>
  <sheetFormatPr baseColWidth="10" defaultRowHeight="16.5" x14ac:dyDescent="0.3"/>
  <cols>
    <col min="1" max="1" width="1.28515625" style="1" customWidth="1"/>
    <col min="2" max="3" width="6" style="81" bestFit="1" customWidth="1"/>
    <col min="4" max="9" width="8.7109375" style="3" customWidth="1"/>
    <col min="10" max="10" width="6.85546875" style="4" bestFit="1" customWidth="1"/>
    <col min="11" max="11" width="11" style="86" bestFit="1" customWidth="1"/>
    <col min="12" max="13" width="3.140625" style="86" customWidth="1"/>
    <col min="14" max="14" width="3.140625" style="86" hidden="1" customWidth="1"/>
    <col min="15" max="15" width="11" style="86" bestFit="1" customWidth="1"/>
    <col min="16" max="16" width="6.85546875" style="4" bestFit="1" customWidth="1"/>
    <col min="17" max="17" width="2.140625" style="3" customWidth="1"/>
    <col min="18" max="18" width="3.5703125" style="1" bestFit="1" customWidth="1"/>
    <col min="19" max="19" width="0.7109375" style="1" customWidth="1"/>
    <col min="20" max="20" width="12.28515625" style="1" bestFit="1" customWidth="1"/>
    <col min="21" max="21" width="4.5703125" style="1" bestFit="1" customWidth="1"/>
    <col min="22" max="22" width="4.28515625" style="1" bestFit="1" customWidth="1"/>
    <col min="23" max="23" width="7.42578125" style="1" customWidth="1"/>
    <col min="24" max="25" width="3.42578125" style="1" customWidth="1"/>
    <col min="26" max="26" width="7.5703125" style="6" customWidth="1"/>
    <col min="27" max="27" width="4.42578125" style="1" customWidth="1"/>
    <col min="28" max="28" width="4.5703125" style="7" customWidth="1"/>
    <col min="29" max="29" width="15.28515625" style="1" customWidth="1"/>
    <col min="30" max="30" width="3.85546875" style="1" customWidth="1"/>
    <col min="31" max="16384" width="11.42578125" style="1"/>
  </cols>
  <sheetData>
    <row r="1" spans="2:30" ht="15" hidden="1" customHeight="1" x14ac:dyDescent="0.3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2:30" ht="15" hidden="1" customHeight="1" x14ac:dyDescent="0.3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2:30" hidden="1" x14ac:dyDescent="0.3">
      <c r="B3" s="2"/>
      <c r="C3" s="2"/>
      <c r="K3" s="5"/>
      <c r="L3" s="5"/>
      <c r="M3" s="5"/>
      <c r="N3" s="5"/>
      <c r="O3" s="5"/>
    </row>
    <row r="4" spans="2:30" hidden="1" x14ac:dyDescent="0.3">
      <c r="B4" s="2"/>
      <c r="C4" s="2"/>
      <c r="K4" s="8" t="s">
        <v>1</v>
      </c>
      <c r="L4" s="8"/>
      <c r="M4" s="8"/>
      <c r="N4" s="8"/>
      <c r="O4" s="9">
        <v>43589</v>
      </c>
    </row>
    <row r="5" spans="2:30" ht="17.25" hidden="1" thickBot="1" x14ac:dyDescent="0.35">
      <c r="B5" s="2"/>
      <c r="C5" s="2"/>
      <c r="D5" s="200" t="s">
        <v>2</v>
      </c>
      <c r="E5" s="201"/>
      <c r="F5" s="201"/>
      <c r="G5" s="202"/>
      <c r="K5" s="5"/>
      <c r="L5" s="5"/>
      <c r="M5" s="5"/>
      <c r="N5" s="5"/>
      <c r="O5" s="5"/>
    </row>
    <row r="6" spans="2:30" ht="17.25" hidden="1" customHeight="1" thickBot="1" x14ac:dyDescent="0.35">
      <c r="B6" s="10" t="s">
        <v>3</v>
      </c>
      <c r="C6" s="10" t="s">
        <v>4</v>
      </c>
      <c r="D6" s="203" t="s">
        <v>5</v>
      </c>
      <c r="E6" s="203"/>
      <c r="F6" s="204" t="s">
        <v>6</v>
      </c>
      <c r="G6" s="204"/>
      <c r="H6" s="205" t="s">
        <v>7</v>
      </c>
      <c r="I6" s="205"/>
      <c r="J6" s="11" t="s">
        <v>8</v>
      </c>
      <c r="K6" s="10" t="s">
        <v>9</v>
      </c>
      <c r="L6" s="206" t="s">
        <v>10</v>
      </c>
      <c r="M6" s="206"/>
      <c r="N6" s="206"/>
      <c r="O6" s="10" t="s">
        <v>11</v>
      </c>
      <c r="P6" s="11" t="s">
        <v>8</v>
      </c>
      <c r="Q6" s="12"/>
      <c r="R6" s="13" t="s">
        <v>12</v>
      </c>
      <c r="S6" s="12"/>
      <c r="T6" s="12"/>
      <c r="U6" s="12"/>
      <c r="V6" s="12"/>
      <c r="W6" s="12"/>
      <c r="X6" s="12"/>
      <c r="Y6" s="12"/>
      <c r="Z6" s="14"/>
      <c r="AA6" s="12"/>
      <c r="AB6" s="15"/>
      <c r="AC6" s="12"/>
    </row>
    <row r="7" spans="2:30" ht="16.5" hidden="1" customHeight="1" thickBot="1" x14ac:dyDescent="0.35">
      <c r="B7" s="16" t="s">
        <v>13</v>
      </c>
      <c r="C7" s="17">
        <v>3</v>
      </c>
      <c r="D7" s="18">
        <v>9</v>
      </c>
      <c r="E7" s="19">
        <v>25</v>
      </c>
      <c r="F7" s="18">
        <v>11</v>
      </c>
      <c r="G7" s="19">
        <v>25</v>
      </c>
      <c r="H7" s="4"/>
      <c r="I7" s="4"/>
      <c r="J7" s="4">
        <f>IF(L7=2,3,IF(L7=0,0,IF(D7+F7=E7+G7,1.5,IF(D7+F7&gt;E7+G7,2,1))))</f>
        <v>0</v>
      </c>
      <c r="K7" s="20" t="s">
        <v>14</v>
      </c>
      <c r="L7" s="21">
        <f t="shared" ref="L7:L68" si="0">IF(D7&gt;E7,1,0)+IF(F7&gt;G7,1,0)+IF(H7&gt;I7,1,0)</f>
        <v>0</v>
      </c>
      <c r="M7" s="21">
        <f t="shared" ref="M7:M68" si="1">IF(D7&lt;E7,1,0)+IF(F7&lt;G7,1,0)+IF(H7&lt;I7,1,0)</f>
        <v>2</v>
      </c>
      <c r="N7" s="22"/>
      <c r="O7" s="20" t="s">
        <v>15</v>
      </c>
      <c r="P7" s="4">
        <f>IF(M7=2,3,IF(M7=0,0,IF(D7+F7=E7+G7,1.5,IF(D7+F7&lt;E7+G7,2,1))))</f>
        <v>3</v>
      </c>
      <c r="R7" s="23"/>
      <c r="S7" s="24"/>
      <c r="T7" s="25" t="s">
        <v>16</v>
      </c>
      <c r="U7" s="26" t="s">
        <v>17</v>
      </c>
      <c r="V7" s="26" t="s">
        <v>18</v>
      </c>
      <c r="W7" s="27" t="s">
        <v>19</v>
      </c>
      <c r="X7" s="26" t="s">
        <v>20</v>
      </c>
      <c r="Y7" s="26" t="s">
        <v>21</v>
      </c>
      <c r="Z7" s="28" t="s">
        <v>19</v>
      </c>
      <c r="AA7" s="29" t="s">
        <v>22</v>
      </c>
      <c r="AB7" s="30" t="s">
        <v>23</v>
      </c>
      <c r="AC7" s="21"/>
    </row>
    <row r="8" spans="2:30" ht="16.5" hidden="1" customHeight="1" x14ac:dyDescent="0.3">
      <c r="B8" s="16" t="s">
        <v>24</v>
      </c>
      <c r="C8" s="31">
        <v>1</v>
      </c>
      <c r="D8" s="32">
        <v>25</v>
      </c>
      <c r="E8" s="33">
        <v>11</v>
      </c>
      <c r="F8" s="34">
        <v>25</v>
      </c>
      <c r="G8" s="35">
        <v>13</v>
      </c>
      <c r="H8" s="4"/>
      <c r="I8" s="4"/>
      <c r="J8" s="4">
        <f t="shared" ref="J8:J68" si="2">IF(L8=2,3,IF(L8=0,0,IF(D8+F8=E8+G8,1.5,IF(D8+F8&gt;E8+G8,2,1))))</f>
        <v>3</v>
      </c>
      <c r="K8" s="20" t="s">
        <v>25</v>
      </c>
      <c r="L8" s="21">
        <f t="shared" si="0"/>
        <v>2</v>
      </c>
      <c r="M8" s="21">
        <f t="shared" si="1"/>
        <v>0</v>
      </c>
      <c r="N8" s="22"/>
      <c r="O8" s="20" t="s">
        <v>26</v>
      </c>
      <c r="P8" s="4">
        <f t="shared" ref="P8:P68" si="3">IF(M8=2,3,IF(M8=0,0,IF(D8+F8=E8+G8,1.5,IF(D8+F8&lt;E8+G8,2,1))))</f>
        <v>0</v>
      </c>
      <c r="R8" s="36">
        <v>1</v>
      </c>
      <c r="S8" s="22"/>
      <c r="T8" s="37" t="s">
        <v>15</v>
      </c>
      <c r="U8" s="38">
        <f>SUMIF(K$7:K$12,T8,D$7:D$12)+SUMIF(O$7:O$12,T8,E$7:E$12)+SUMIF(K$7:K$12,T8,F$7:F$12)+SUMIF(O$7:O$12,T8,G$7:G$12)+SUMIF(K$7:K$12,T8,H$7:H$12)+SUMIF(O$7:O$12,T8,I$7:I$12)</f>
        <v>100</v>
      </c>
      <c r="V8" s="38">
        <f>SUMIF(K$7:K$12,T8,E$7:E$12)+SUMIF(O$7:O$12,T8,D$7:D$12)+SUMIF(K$7:K$12,T8,G$7:G$12)+SUMIF(O$7:O$12,T8,F$7:F$12)+SUMIF(K$7:K$12,T8,I$7:I$12)+SUMIF(O$7:O$12,T8,H$7:H$12)</f>
        <v>59</v>
      </c>
      <c r="W8" s="39">
        <f>IFERROR(U8/V8,0)</f>
        <v>1.6949152542372881</v>
      </c>
      <c r="X8" s="38">
        <f>SUMIF(K$7:K$12,T8,L$7:L$12)+SUMIF(O$7:O$12,T8,M$7:M$12)</f>
        <v>4</v>
      </c>
      <c r="Y8" s="38">
        <f>SUMIF(K$7:K$12,T8,M$7:M$12)+SUMIF(O$7:O$12,T8,$L$7:L$12)</f>
        <v>0</v>
      </c>
      <c r="Z8" s="40">
        <f>IFERROR(X8/Y8,0)</f>
        <v>0</v>
      </c>
      <c r="AA8" s="41">
        <f>SUMIF(K$7:K$12,T8,J$7:J$12)+SUMIF(O$7:O$12,T8,P$7:P$12)</f>
        <v>6</v>
      </c>
      <c r="AB8" s="38">
        <f>RANK(AA8,AA$8:AA$12,0)</f>
        <v>1</v>
      </c>
      <c r="AC8" s="209" t="s">
        <v>27</v>
      </c>
      <c r="AD8" s="210"/>
    </row>
    <row r="9" spans="2:30" ht="17.25" hidden="1" customHeight="1" x14ac:dyDescent="0.3">
      <c r="B9" s="16" t="s">
        <v>28</v>
      </c>
      <c r="C9" s="31">
        <v>1</v>
      </c>
      <c r="D9" s="42">
        <v>25</v>
      </c>
      <c r="E9" s="43">
        <v>21</v>
      </c>
      <c r="F9" s="42">
        <v>25</v>
      </c>
      <c r="G9" s="43">
        <v>18</v>
      </c>
      <c r="H9" s="4"/>
      <c r="I9" s="4"/>
      <c r="J9" s="4">
        <f t="shared" si="2"/>
        <v>3</v>
      </c>
      <c r="K9" s="20" t="s">
        <v>15</v>
      </c>
      <c r="L9" s="21">
        <f t="shared" si="0"/>
        <v>2</v>
      </c>
      <c r="M9" s="21">
        <f t="shared" si="1"/>
        <v>0</v>
      </c>
      <c r="N9" s="22"/>
      <c r="O9" s="20" t="s">
        <v>25</v>
      </c>
      <c r="P9" s="4">
        <f t="shared" si="3"/>
        <v>0</v>
      </c>
      <c r="R9" s="44">
        <v>2</v>
      </c>
      <c r="S9" s="22"/>
      <c r="T9" s="45" t="s">
        <v>25</v>
      </c>
      <c r="U9" s="38">
        <f>SUMIF(K$7:K$12,T9,D$7:D$12)+SUMIF(O$7:O$12,T9,E$7:E$12)+SUMIF(K$7:K$12,T9,F$7:F$12)+SUMIF(O$7:O$12,T9,G$7:G$12)+SUMIF(K$7:K$12,T9,H$7:H$12)+SUMIF(O$7:O$12,T9,I$7:I$12)</f>
        <v>89</v>
      </c>
      <c r="V9" s="38">
        <f>SUMIF(K$7:K$12,T9,E$7:E$12)+SUMIF(O$7:O$12,T9,D$7:D$12)+SUMIF(K$7:K$12,T9,G$7:G$12)+SUMIF(O$7:O$12,T9,F$7:F$12)+SUMIF(K$7:K$12,T9,I$7:I$12)+SUMIF(O$7:O$12,T9,H$7:H$12)</f>
        <v>74</v>
      </c>
      <c r="W9" s="39">
        <f>IFERROR(U9/V9,0)</f>
        <v>1.2027027027027026</v>
      </c>
      <c r="X9" s="38">
        <f>SUMIF(K$7:K$12,T9,L$7:L$12)+SUMIF(O$7:O$12,T9,M$7:M$12)</f>
        <v>2</v>
      </c>
      <c r="Y9" s="38">
        <f>SUMIF(K$7:K$12,T9,M$7:M$12)+SUMIF(O$7:O$12,T9,$L$7:L$12)</f>
        <v>2</v>
      </c>
      <c r="Z9" s="40">
        <f>IFERROR(X9/Y9,0)</f>
        <v>1</v>
      </c>
      <c r="AA9" s="41">
        <f>SUMIF(K$7:K$12,T9,J$7:J$12)+SUMIF(O$7:O$12,T9,P$7:P$12)</f>
        <v>3</v>
      </c>
      <c r="AB9" s="38">
        <f>RANK(AA9,AA$8:AA$12,0)</f>
        <v>2</v>
      </c>
    </row>
    <row r="10" spans="2:30" ht="16.5" hidden="1" customHeight="1" x14ac:dyDescent="0.3">
      <c r="B10" s="46" t="s">
        <v>28</v>
      </c>
      <c r="C10" s="47">
        <v>3</v>
      </c>
      <c r="D10" s="48">
        <v>21</v>
      </c>
      <c r="E10" s="49">
        <v>25</v>
      </c>
      <c r="F10" s="48">
        <v>25</v>
      </c>
      <c r="G10" s="49">
        <v>21</v>
      </c>
      <c r="H10" s="50"/>
      <c r="I10" s="50"/>
      <c r="J10" s="50">
        <f t="shared" si="2"/>
        <v>1.5</v>
      </c>
      <c r="K10" s="51" t="s">
        <v>14</v>
      </c>
      <c r="L10" s="52">
        <f t="shared" si="0"/>
        <v>1</v>
      </c>
      <c r="M10" s="52">
        <f t="shared" si="1"/>
        <v>1</v>
      </c>
      <c r="N10" s="53"/>
      <c r="O10" s="51" t="s">
        <v>26</v>
      </c>
      <c r="P10" s="50">
        <f t="shared" si="3"/>
        <v>1.5</v>
      </c>
      <c r="R10" s="44">
        <v>3</v>
      </c>
      <c r="S10" s="22"/>
      <c r="T10" s="54" t="s">
        <v>26</v>
      </c>
      <c r="U10" s="38">
        <f>SUMIF(K$7:K$12,T10,D$7:D$12)+SUMIF(O$7:O$12,T10,E$7:E$12)+SUMIF(K$7:K$12,T10,F$7:F$12)+SUMIF(O$7:O$12,T10,G$7:G$12)+SUMIF(K$7:K$12,T10,H$7:H$12)+SUMIF(O$7:O$12,T10,I$7:I$12)</f>
        <v>70</v>
      </c>
      <c r="V10" s="38">
        <f>SUMIF(K$7:K$12,T10,E$7:E$12)+SUMIF(O$7:O$12,T10,D$7:D$12)+SUMIF(K$7:K$12,T10,G$7:G$12)+SUMIF(O$7:O$12,T10,F$7:F$12)+SUMIF(K$7:K$12,T10,I$7:I$12)+SUMIF(O$7:O$12,T10,H$7:H$12)</f>
        <v>96</v>
      </c>
      <c r="W10" s="39">
        <f>IFERROR(U10/V10,0)</f>
        <v>0.72916666666666663</v>
      </c>
      <c r="X10" s="38">
        <f>SUMIF(K$7:K$12,T10,L$7:L$12)+SUMIF(O$7:O$12,T10,M$7:M$12)</f>
        <v>1</v>
      </c>
      <c r="Y10" s="38">
        <f>SUMIF(K$7:K$12,T10,M$7:M$12)+SUMIF(O$7:O$12,T10,$L$7:L$12)</f>
        <v>3</v>
      </c>
      <c r="Z10" s="40">
        <f>IFERROR(X10/Y10,0)</f>
        <v>0.33333333333333331</v>
      </c>
      <c r="AA10" s="41">
        <f>SUMIF(K$7:K$12,T10,J$7:J$12)+SUMIF(O$7:O$12,T10,P$7:P$12)</f>
        <v>1.5</v>
      </c>
      <c r="AB10" s="38">
        <f>RANK(AA10,AA$8:AA$12,0)</f>
        <v>3</v>
      </c>
    </row>
    <row r="11" spans="2:30" ht="16.5" hidden="1" customHeight="1" x14ac:dyDescent="0.3">
      <c r="B11" s="16" t="s">
        <v>29</v>
      </c>
      <c r="C11" s="55">
        <v>2</v>
      </c>
      <c r="D11" s="32"/>
      <c r="E11" s="33"/>
      <c r="F11" s="32"/>
      <c r="G11" s="33"/>
      <c r="H11" s="56"/>
      <c r="I11" s="4"/>
      <c r="J11" s="4">
        <f t="shared" si="2"/>
        <v>0</v>
      </c>
      <c r="K11" s="57" t="s">
        <v>14</v>
      </c>
      <c r="L11" s="21">
        <f t="shared" si="0"/>
        <v>0</v>
      </c>
      <c r="M11" s="21">
        <f t="shared" si="1"/>
        <v>0</v>
      </c>
      <c r="N11" s="22"/>
      <c r="O11" s="57" t="s">
        <v>25</v>
      </c>
      <c r="P11" s="4">
        <f t="shared" si="3"/>
        <v>0</v>
      </c>
      <c r="R11" s="44">
        <v>4</v>
      </c>
      <c r="S11" s="22"/>
      <c r="T11" s="54" t="s">
        <v>14</v>
      </c>
      <c r="U11" s="38">
        <f>SUMIF(K$7:K$12,T11,D$7:D$12)+SUMIF(O$7:O$12,T11,E$7:E$12)+SUMIF(K$7:K$12,T11,F$7:F$12)+SUMIF(O$7:O$12,T11,G$7:G$12)+SUMIF(K$7:K$12,T11,H$7:H$12)+SUMIF(O$7:O$12,T11,I$7:I$12)</f>
        <v>66</v>
      </c>
      <c r="V11" s="38">
        <f>SUMIF(K$7:K$12,T11,E$7:E$12)+SUMIF(O$7:O$12,T11,D$7:D$12)+SUMIF(K$7:K$12,T11,G$7:G$12)+SUMIF(O$7:O$12,T11,F$7:F$12)+SUMIF(K$7:K$12,T11,I$7:I$12)+SUMIF(O$7:O$12,T11,H$7:H$12)</f>
        <v>96</v>
      </c>
      <c r="W11" s="39">
        <f>IFERROR(U11/V11,0)</f>
        <v>0.6875</v>
      </c>
      <c r="X11" s="38">
        <f>SUMIF(K$7:K$12,T11,L$7:L$12)+SUMIF(O$7:O$12,T11,M$7:M$12)</f>
        <v>1</v>
      </c>
      <c r="Y11" s="38">
        <f>SUMIF(K$7:K$12,T11,M$7:M$12)+SUMIF(O$7:O$12,T11,$L$7:L$12)</f>
        <v>3</v>
      </c>
      <c r="Z11" s="40">
        <f>IFERROR(X11/Y11,0)</f>
        <v>0.33333333333333331</v>
      </c>
      <c r="AA11" s="41">
        <f>SUMIF(K$7:K$12,T11,J$7:J$12)+SUMIF(O$7:O$12,T11,P$7:P$12)</f>
        <v>1.5</v>
      </c>
      <c r="AB11" s="38">
        <f>RANK(AA11,AA$8:AA$12,0)</f>
        <v>3</v>
      </c>
    </row>
    <row r="12" spans="2:30" ht="16.5" hidden="1" customHeight="1" x14ac:dyDescent="0.3">
      <c r="B12" s="16" t="s">
        <v>30</v>
      </c>
      <c r="C12" s="17">
        <v>3</v>
      </c>
      <c r="D12" s="34"/>
      <c r="E12" s="35"/>
      <c r="F12" s="34"/>
      <c r="G12" s="35"/>
      <c r="H12" s="56"/>
      <c r="I12" s="4"/>
      <c r="J12" s="4">
        <f t="shared" si="2"/>
        <v>0</v>
      </c>
      <c r="K12" s="20" t="s">
        <v>26</v>
      </c>
      <c r="L12" s="21">
        <f t="shared" si="0"/>
        <v>0</v>
      </c>
      <c r="M12" s="21">
        <f t="shared" si="1"/>
        <v>0</v>
      </c>
      <c r="N12" s="22"/>
      <c r="O12" s="20" t="s">
        <v>15</v>
      </c>
      <c r="P12" s="4">
        <f t="shared" si="3"/>
        <v>0</v>
      </c>
      <c r="R12" s="58">
        <v>5</v>
      </c>
      <c r="S12" s="59"/>
      <c r="T12" s="60" t="s">
        <v>31</v>
      </c>
      <c r="U12" s="61">
        <f t="shared" ref="U12" si="4">SUMIF(K$7:K$12,T12,D$7:D$12)+SUMIF(O$7:O$12,T12,E$7:E$12)+SUMIF(K$7:K$12,T12,F$7:F$12)+SUMIF(O$7:O$12,T12,G$7:G$12)+SUMIF(K$7:K$12,T12,H$7:H$12)+SUMIF(O$7:O$12,T12,I$7:I$12)</f>
        <v>0</v>
      </c>
      <c r="V12" s="61">
        <f t="shared" ref="V12" si="5">SUMIF(K$7:K$12,T12,E$7:E$12)+SUMIF(O$7:O$12,T12,D$7:D$12)+SUMIF(K$7:K$12,T12,G$7:G$12)+SUMIF(O$7:O$12,T12,F$7:F$12)+SUMIF(K$7:K$12,T12,I$7:I$12)+SUMIF(O$7:O$12,T12,H$7:H$12)</f>
        <v>0</v>
      </c>
      <c r="W12" s="62">
        <f>IFERROR(U12/V12,0)</f>
        <v>0</v>
      </c>
      <c r="X12" s="61">
        <f t="shared" ref="X12" si="6">SUMIF(K$7:K$12,T12,L$7:L$12)+SUMIF(O$7:O$12,T12,M$7:M$12)</f>
        <v>0</v>
      </c>
      <c r="Y12" s="61">
        <f>SUMIF(K$7:K$12,T12,M$7:M$12)+SUMIF(O$7:O$12,T12,$L$7:L$12)</f>
        <v>0</v>
      </c>
      <c r="Z12" s="62">
        <f>IFERROR(X12/Y12,0)</f>
        <v>0</v>
      </c>
      <c r="AA12" s="61">
        <f t="shared" ref="AA12" si="7">SUMIF(K$7:K$12,T12,J$7:J$12)+SUMIF(O$7:O$12,T12,P$7:P$12)</f>
        <v>0</v>
      </c>
      <c r="AB12" s="61">
        <f t="shared" ref="AB12" si="8">RANK(AA12,AA$8:AA$12,0)</f>
        <v>5</v>
      </c>
    </row>
    <row r="13" spans="2:30" ht="16.5" hidden="1" customHeight="1" x14ac:dyDescent="0.3">
      <c r="B13" s="16"/>
      <c r="C13" s="63"/>
      <c r="D13" s="34"/>
      <c r="E13" s="35"/>
      <c r="F13" s="34"/>
      <c r="G13" s="35"/>
      <c r="H13" s="56"/>
      <c r="I13" s="4"/>
      <c r="J13" s="4">
        <f t="shared" si="2"/>
        <v>0</v>
      </c>
      <c r="K13" s="20"/>
      <c r="L13" s="21">
        <f t="shared" si="0"/>
        <v>0</v>
      </c>
      <c r="M13" s="21">
        <f t="shared" si="1"/>
        <v>0</v>
      </c>
      <c r="N13" s="22"/>
      <c r="O13" s="20"/>
      <c r="P13" s="4">
        <f t="shared" si="3"/>
        <v>0</v>
      </c>
      <c r="R13" s="64">
        <v>6</v>
      </c>
      <c r="S13" s="22"/>
      <c r="T13" s="37" t="s">
        <v>32</v>
      </c>
      <c r="U13" s="38">
        <f t="shared" ref="U13:U21" si="9">SUMIF(K$7:K$68,T13,D$7:D$68)+SUMIF(O$7:O$68,T13,E$7:E$68)+SUMIF(K$7:K$68,T13,F$7:F$68)+SUMIF(O$7:O$68,T13,G$7:G$68)+SUMIF(K$7:K$68,T13,H$7:H$68)+SUMIF(O$7:O$68,T13,I$7:I$68)</f>
        <v>0</v>
      </c>
      <c r="V13" s="38">
        <f t="shared" ref="V13:V21" si="10">SUMIF(K$7:K$68,T13,E$7:E$68)+SUMIF(O$7:O$68,T13,D$7:D$68)+SUMIF(K$7:K$68,T13,G$7:G$68)+SUMIF(O$7:O$68,T13,F$7:F$68)+SUMIF(K$7:K$68,T13,I$7:I$68)+SUMIF(O$7:O$68,T13,H$7:H$68)</f>
        <v>0</v>
      </c>
      <c r="W13" s="39">
        <f t="shared" ref="W13:W21" si="11">IFERROR(U13/V13,0)</f>
        <v>0</v>
      </c>
      <c r="X13" s="38">
        <f t="shared" ref="X13:X21" si="12">SUMIF(K$7:K$68,T13,L$7:L$68)+SUMIF(O$7:O$68,T13,M$7:M$68)</f>
        <v>0</v>
      </c>
      <c r="Y13" s="38">
        <f>SUMIF(K$7:K$68,T13,M$7:M$68)+SUMIF(O$7:O$68,T13,$L$7:L$68)</f>
        <v>0</v>
      </c>
      <c r="Z13" s="40">
        <f t="shared" ref="Z13:Z21" si="13">IFERROR(X13/Y13,0)</f>
        <v>0</v>
      </c>
      <c r="AA13" s="41">
        <f t="shared" ref="AA13:AA21" si="14">SUMIF(K$7:K$68,T13,J$7:J$68)+SUMIF(O$7:O$68,T13,P$7:P$68)</f>
        <v>0</v>
      </c>
      <c r="AB13" s="38">
        <f t="shared" ref="AB13:AB16" si="15">RANK(AA13,AA$8:AA$16,0)</f>
        <v>5</v>
      </c>
    </row>
    <row r="14" spans="2:30" ht="16.5" hidden="1" customHeight="1" x14ac:dyDescent="0.3">
      <c r="B14" s="16"/>
      <c r="C14" s="63"/>
      <c r="D14" s="34"/>
      <c r="E14" s="35"/>
      <c r="F14" s="34"/>
      <c r="G14" s="35"/>
      <c r="H14" s="56"/>
      <c r="I14" s="4"/>
      <c r="J14" s="4">
        <f t="shared" si="2"/>
        <v>0</v>
      </c>
      <c r="K14" s="20"/>
      <c r="L14" s="21">
        <f t="shared" si="0"/>
        <v>0</v>
      </c>
      <c r="M14" s="21">
        <f t="shared" si="1"/>
        <v>0</v>
      </c>
      <c r="N14" s="22"/>
      <c r="O14" s="20"/>
      <c r="P14" s="4">
        <f t="shared" si="3"/>
        <v>0</v>
      </c>
      <c r="R14" s="44">
        <v>7</v>
      </c>
      <c r="S14" s="22"/>
      <c r="T14" s="54" t="s">
        <v>33</v>
      </c>
      <c r="U14" s="65">
        <f t="shared" si="9"/>
        <v>0</v>
      </c>
      <c r="V14" s="65">
        <f t="shared" si="10"/>
        <v>0</v>
      </c>
      <c r="W14" s="39">
        <f t="shared" si="11"/>
        <v>0</v>
      </c>
      <c r="X14" s="65">
        <f t="shared" si="12"/>
        <v>0</v>
      </c>
      <c r="Y14" s="65">
        <f>SUMIF(K$7:K$68,T14,M$7:M$68)+SUMIF(O$7:O$68,T14,$L$7:L$68)</f>
        <v>0</v>
      </c>
      <c r="Z14" s="40">
        <f t="shared" si="13"/>
        <v>0</v>
      </c>
      <c r="AA14" s="66">
        <f t="shared" si="14"/>
        <v>0</v>
      </c>
      <c r="AB14" s="38">
        <f t="shared" si="15"/>
        <v>5</v>
      </c>
    </row>
    <row r="15" spans="2:30" ht="16.5" hidden="1" customHeight="1" x14ac:dyDescent="0.3">
      <c r="B15" s="16"/>
      <c r="C15" s="63"/>
      <c r="D15" s="34"/>
      <c r="E15" s="35"/>
      <c r="F15" s="34"/>
      <c r="G15" s="35"/>
      <c r="H15" s="56"/>
      <c r="I15" s="4"/>
      <c r="J15" s="4">
        <f t="shared" si="2"/>
        <v>0</v>
      </c>
      <c r="K15" s="20"/>
      <c r="L15" s="21">
        <f t="shared" si="0"/>
        <v>0</v>
      </c>
      <c r="M15" s="21">
        <f t="shared" si="1"/>
        <v>0</v>
      </c>
      <c r="N15" s="22"/>
      <c r="O15" s="20"/>
      <c r="P15" s="4">
        <f t="shared" si="3"/>
        <v>0</v>
      </c>
      <c r="R15" s="44">
        <v>8</v>
      </c>
      <c r="S15" s="22"/>
      <c r="T15" s="54" t="s">
        <v>34</v>
      </c>
      <c r="U15" s="65">
        <f t="shared" si="9"/>
        <v>0</v>
      </c>
      <c r="V15" s="65">
        <f t="shared" si="10"/>
        <v>0</v>
      </c>
      <c r="W15" s="39">
        <f t="shared" si="11"/>
        <v>0</v>
      </c>
      <c r="X15" s="65">
        <f t="shared" si="12"/>
        <v>0</v>
      </c>
      <c r="Y15" s="65">
        <f>SUMIF(K$7:K$68,T15,M$7:M$68)+SUMIF(O$7:O$68,T15,$L$7:L$68)</f>
        <v>0</v>
      </c>
      <c r="Z15" s="40">
        <f t="shared" si="13"/>
        <v>0</v>
      </c>
      <c r="AA15" s="66">
        <f t="shared" si="14"/>
        <v>0</v>
      </c>
      <c r="AB15" s="38">
        <f t="shared" si="15"/>
        <v>5</v>
      </c>
    </row>
    <row r="16" spans="2:30" ht="16.5" hidden="1" customHeight="1" x14ac:dyDescent="0.3">
      <c r="B16" s="16"/>
      <c r="C16" s="63"/>
      <c r="D16" s="34"/>
      <c r="E16" s="35"/>
      <c r="F16" s="34"/>
      <c r="G16" s="35"/>
      <c r="H16" s="56"/>
      <c r="I16" s="4"/>
      <c r="J16" s="4">
        <f t="shared" si="2"/>
        <v>0</v>
      </c>
      <c r="K16" s="20"/>
      <c r="L16" s="21">
        <f t="shared" si="0"/>
        <v>0</v>
      </c>
      <c r="M16" s="21">
        <f t="shared" si="1"/>
        <v>0</v>
      </c>
      <c r="N16" s="22"/>
      <c r="O16" s="20"/>
      <c r="P16" s="4">
        <f t="shared" si="3"/>
        <v>0</v>
      </c>
      <c r="R16" s="44">
        <v>9</v>
      </c>
      <c r="S16" s="22"/>
      <c r="T16" s="54" t="s">
        <v>35</v>
      </c>
      <c r="U16" s="65">
        <f t="shared" si="9"/>
        <v>0</v>
      </c>
      <c r="V16" s="65">
        <f t="shared" si="10"/>
        <v>0</v>
      </c>
      <c r="W16" s="39">
        <f t="shared" si="11"/>
        <v>0</v>
      </c>
      <c r="X16" s="65">
        <f t="shared" si="12"/>
        <v>0</v>
      </c>
      <c r="Y16" s="65">
        <f>SUMIF(K$7:K$68,T16,M$7:M$68)+SUMIF(O$7:O$68,T16,$L$7:L$68)</f>
        <v>0</v>
      </c>
      <c r="Z16" s="40">
        <f t="shared" si="13"/>
        <v>0</v>
      </c>
      <c r="AA16" s="66">
        <f t="shared" si="14"/>
        <v>0</v>
      </c>
      <c r="AB16" s="38">
        <f t="shared" si="15"/>
        <v>5</v>
      </c>
    </row>
    <row r="17" spans="2:28" ht="16.5" hidden="1" customHeight="1" x14ac:dyDescent="0.3">
      <c r="B17" s="16"/>
      <c r="C17" s="16"/>
      <c r="D17" s="67"/>
      <c r="E17" s="68"/>
      <c r="F17" s="67"/>
      <c r="G17" s="68"/>
      <c r="H17" s="69"/>
      <c r="I17" s="70"/>
      <c r="J17" s="4">
        <f t="shared" si="2"/>
        <v>0</v>
      </c>
      <c r="K17" s="20"/>
      <c r="L17" s="21">
        <f t="shared" si="0"/>
        <v>0</v>
      </c>
      <c r="M17" s="21">
        <f t="shared" si="1"/>
        <v>0</v>
      </c>
      <c r="N17" s="22"/>
      <c r="O17" s="20"/>
      <c r="P17" s="4">
        <f t="shared" si="3"/>
        <v>0</v>
      </c>
      <c r="R17" s="44">
        <v>10</v>
      </c>
      <c r="S17" s="22"/>
      <c r="T17" s="54" t="s">
        <v>36</v>
      </c>
      <c r="U17" s="65">
        <f t="shared" si="9"/>
        <v>0</v>
      </c>
      <c r="V17" s="65">
        <f t="shared" si="10"/>
        <v>0</v>
      </c>
      <c r="W17" s="39">
        <f t="shared" si="11"/>
        <v>0</v>
      </c>
      <c r="X17" s="65">
        <f t="shared" si="12"/>
        <v>0</v>
      </c>
      <c r="Y17" s="65">
        <f>SUMIF(K$7:K$68,T17,M$7:M$68)+SUMIF(O$7:O$68,T17,$L$7:L$68)</f>
        <v>0</v>
      </c>
      <c r="Z17" s="40">
        <f t="shared" si="13"/>
        <v>0</v>
      </c>
      <c r="AA17" s="66">
        <f t="shared" si="14"/>
        <v>0</v>
      </c>
      <c r="AB17" s="65">
        <f>RANK(AA17,AA$8:AA$21,0)</f>
        <v>5</v>
      </c>
    </row>
    <row r="18" spans="2:28" ht="16.5" hidden="1" customHeight="1" x14ac:dyDescent="0.3">
      <c r="B18" s="16"/>
      <c r="C18" s="16"/>
      <c r="D18" s="67"/>
      <c r="E18" s="68"/>
      <c r="F18" s="67"/>
      <c r="G18" s="68"/>
      <c r="H18" s="67"/>
      <c r="I18" s="68"/>
      <c r="J18" s="4">
        <f t="shared" si="2"/>
        <v>0</v>
      </c>
      <c r="K18" s="20"/>
      <c r="L18" s="21">
        <f t="shared" si="0"/>
        <v>0</v>
      </c>
      <c r="M18" s="21">
        <f t="shared" si="1"/>
        <v>0</v>
      </c>
      <c r="N18" s="22"/>
      <c r="O18" s="20"/>
      <c r="P18" s="4">
        <f t="shared" si="3"/>
        <v>0</v>
      </c>
      <c r="R18" s="44">
        <v>11</v>
      </c>
      <c r="S18" s="22"/>
      <c r="T18" s="54" t="s">
        <v>37</v>
      </c>
      <c r="U18" s="65">
        <f t="shared" si="9"/>
        <v>0</v>
      </c>
      <c r="V18" s="65">
        <f t="shared" si="10"/>
        <v>0</v>
      </c>
      <c r="W18" s="39">
        <f t="shared" si="11"/>
        <v>0</v>
      </c>
      <c r="X18" s="65">
        <f t="shared" si="12"/>
        <v>0</v>
      </c>
      <c r="Y18" s="65">
        <f>SUMIF(K$7:K$68,T18,M$7:M$68)+SUMIF(O$7:O$68,T18,$L$7:L$68)</f>
        <v>0</v>
      </c>
      <c r="Z18" s="40">
        <f t="shared" si="13"/>
        <v>0</v>
      </c>
      <c r="AA18" s="66">
        <f t="shared" si="14"/>
        <v>0</v>
      </c>
      <c r="AB18" s="65">
        <f>RANK(AA18,AA$8:AA$21,0)</f>
        <v>5</v>
      </c>
    </row>
    <row r="19" spans="2:28" ht="16.5" hidden="1" customHeight="1" x14ac:dyDescent="0.3">
      <c r="B19" s="16"/>
      <c r="C19" s="16"/>
      <c r="D19" s="67"/>
      <c r="E19" s="68"/>
      <c r="F19" s="67"/>
      <c r="G19" s="68"/>
      <c r="H19" s="67"/>
      <c r="I19" s="68"/>
      <c r="J19" s="4">
        <f t="shared" si="2"/>
        <v>0</v>
      </c>
      <c r="K19" s="20"/>
      <c r="L19" s="21">
        <f t="shared" si="0"/>
        <v>0</v>
      </c>
      <c r="M19" s="21">
        <f t="shared" si="1"/>
        <v>0</v>
      </c>
      <c r="N19" s="22"/>
      <c r="O19" s="20"/>
      <c r="P19" s="4">
        <f t="shared" si="3"/>
        <v>0</v>
      </c>
      <c r="R19" s="44">
        <v>12</v>
      </c>
      <c r="S19" s="22"/>
      <c r="T19" s="54" t="s">
        <v>38</v>
      </c>
      <c r="U19" s="65">
        <f t="shared" si="9"/>
        <v>0</v>
      </c>
      <c r="V19" s="65">
        <f t="shared" si="10"/>
        <v>0</v>
      </c>
      <c r="W19" s="39">
        <f t="shared" si="11"/>
        <v>0</v>
      </c>
      <c r="X19" s="65">
        <f t="shared" si="12"/>
        <v>0</v>
      </c>
      <c r="Y19" s="65">
        <f>SUMIF(K$7:K$68,T19,M$7:M$68)+SUMIF(O$7:O$68,T19,$L$7:L$68)</f>
        <v>0</v>
      </c>
      <c r="Z19" s="40">
        <f t="shared" si="13"/>
        <v>0</v>
      </c>
      <c r="AA19" s="66">
        <f t="shared" si="14"/>
        <v>0</v>
      </c>
      <c r="AB19" s="65">
        <f>RANK(AA19,AA$8:AA$21,0)</f>
        <v>5</v>
      </c>
    </row>
    <row r="20" spans="2:28" ht="16.5" hidden="1" customHeight="1" x14ac:dyDescent="0.3">
      <c r="B20" s="16"/>
      <c r="C20" s="16"/>
      <c r="D20" s="67"/>
      <c r="E20" s="68"/>
      <c r="F20" s="67"/>
      <c r="G20" s="68"/>
      <c r="H20" s="67"/>
      <c r="I20" s="68"/>
      <c r="J20" s="4">
        <f t="shared" si="2"/>
        <v>0</v>
      </c>
      <c r="K20" s="20"/>
      <c r="L20" s="21">
        <f t="shared" si="0"/>
        <v>0</v>
      </c>
      <c r="M20" s="21">
        <f t="shared" si="1"/>
        <v>0</v>
      </c>
      <c r="N20" s="22"/>
      <c r="O20" s="20"/>
      <c r="P20" s="4">
        <f t="shared" si="3"/>
        <v>0</v>
      </c>
      <c r="R20" s="44">
        <v>13</v>
      </c>
      <c r="S20" s="22"/>
      <c r="T20" s="54" t="s">
        <v>39</v>
      </c>
      <c r="U20" s="65">
        <f t="shared" si="9"/>
        <v>0</v>
      </c>
      <c r="V20" s="65">
        <f t="shared" si="10"/>
        <v>0</v>
      </c>
      <c r="W20" s="39">
        <f t="shared" si="11"/>
        <v>0</v>
      </c>
      <c r="X20" s="65">
        <f t="shared" si="12"/>
        <v>0</v>
      </c>
      <c r="Y20" s="65">
        <f>SUMIF(K$7:K$68,T20,M$7:M$68)+SUMIF(O$7:O$68,T20,$L$7:L$68)</f>
        <v>0</v>
      </c>
      <c r="Z20" s="40">
        <f t="shared" si="13"/>
        <v>0</v>
      </c>
      <c r="AA20" s="66">
        <f t="shared" si="14"/>
        <v>0</v>
      </c>
      <c r="AB20" s="65">
        <f>RANK(AA20,AA$8:AA$21,0)</f>
        <v>5</v>
      </c>
    </row>
    <row r="21" spans="2:28" ht="16.5" hidden="1" customHeight="1" x14ac:dyDescent="0.3">
      <c r="B21" s="16"/>
      <c r="C21" s="16"/>
      <c r="D21" s="67"/>
      <c r="E21" s="68"/>
      <c r="F21" s="67"/>
      <c r="G21" s="68"/>
      <c r="H21" s="67"/>
      <c r="I21" s="68"/>
      <c r="J21" s="4">
        <f t="shared" si="2"/>
        <v>0</v>
      </c>
      <c r="K21" s="20"/>
      <c r="L21" s="21">
        <f t="shared" si="0"/>
        <v>0</v>
      </c>
      <c r="M21" s="21">
        <f t="shared" si="1"/>
        <v>0</v>
      </c>
      <c r="N21" s="22"/>
      <c r="O21" s="20"/>
      <c r="P21" s="4">
        <f t="shared" si="3"/>
        <v>0</v>
      </c>
      <c r="R21" s="44">
        <v>14</v>
      </c>
      <c r="S21" s="22"/>
      <c r="T21" s="54" t="s">
        <v>40</v>
      </c>
      <c r="U21" s="65">
        <f t="shared" si="9"/>
        <v>0</v>
      </c>
      <c r="V21" s="65">
        <f t="shared" si="10"/>
        <v>0</v>
      </c>
      <c r="W21" s="39">
        <f t="shared" si="11"/>
        <v>0</v>
      </c>
      <c r="X21" s="65">
        <f t="shared" si="12"/>
        <v>0</v>
      </c>
      <c r="Y21" s="65">
        <f>SUMIF(K$7:K$68,T21,M$7:M$68)+SUMIF(O$7:O$68,T21,$L$7:L$68)</f>
        <v>0</v>
      </c>
      <c r="Z21" s="40">
        <f t="shared" si="13"/>
        <v>0</v>
      </c>
      <c r="AA21" s="66">
        <f t="shared" si="14"/>
        <v>0</v>
      </c>
      <c r="AB21" s="65">
        <f>RANK(AA21,AA$8:AA$21,0)</f>
        <v>5</v>
      </c>
    </row>
    <row r="22" spans="2:28" ht="16.5" hidden="1" customHeight="1" x14ac:dyDescent="0.3">
      <c r="B22" s="71"/>
      <c r="C22" s="71"/>
      <c r="D22" s="67"/>
      <c r="E22" s="68"/>
      <c r="F22" s="67"/>
      <c r="G22" s="68"/>
      <c r="H22" s="67"/>
      <c r="I22" s="68"/>
      <c r="J22" s="4">
        <f t="shared" si="2"/>
        <v>0</v>
      </c>
      <c r="K22" s="20"/>
      <c r="L22" s="21">
        <f t="shared" si="0"/>
        <v>0</v>
      </c>
      <c r="M22" s="21">
        <f t="shared" si="1"/>
        <v>0</v>
      </c>
      <c r="N22" s="22"/>
      <c r="O22" s="20"/>
      <c r="P22" s="4">
        <f t="shared" si="3"/>
        <v>0</v>
      </c>
    </row>
    <row r="23" spans="2:28" ht="16.5" hidden="1" customHeight="1" x14ac:dyDescent="0.3">
      <c r="B23" s="16"/>
      <c r="C23" s="16"/>
      <c r="D23" s="67"/>
      <c r="E23" s="68"/>
      <c r="F23" s="67"/>
      <c r="G23" s="68"/>
      <c r="H23" s="67"/>
      <c r="I23" s="68"/>
      <c r="J23" s="4">
        <f t="shared" si="2"/>
        <v>0</v>
      </c>
      <c r="K23" s="20"/>
      <c r="L23" s="21">
        <f t="shared" si="0"/>
        <v>0</v>
      </c>
      <c r="M23" s="21">
        <f t="shared" si="1"/>
        <v>0</v>
      </c>
      <c r="N23" s="22"/>
      <c r="O23" s="20"/>
      <c r="P23" s="4">
        <f t="shared" si="3"/>
        <v>0</v>
      </c>
    </row>
    <row r="24" spans="2:28" ht="16.5" hidden="1" customHeight="1" x14ac:dyDescent="0.3">
      <c r="B24" s="16"/>
      <c r="C24" s="16"/>
      <c r="D24" s="67"/>
      <c r="E24" s="68"/>
      <c r="F24" s="67"/>
      <c r="G24" s="68"/>
      <c r="H24" s="67"/>
      <c r="I24" s="68"/>
      <c r="J24" s="4">
        <f t="shared" si="2"/>
        <v>0</v>
      </c>
      <c r="K24" s="20"/>
      <c r="L24" s="21">
        <f t="shared" si="0"/>
        <v>0</v>
      </c>
      <c r="M24" s="21">
        <f t="shared" si="1"/>
        <v>0</v>
      </c>
      <c r="N24" s="22"/>
      <c r="O24" s="20"/>
      <c r="P24" s="4">
        <f t="shared" si="3"/>
        <v>0</v>
      </c>
    </row>
    <row r="25" spans="2:28" ht="16.5" hidden="1" customHeight="1" x14ac:dyDescent="0.3">
      <c r="B25" s="16"/>
      <c r="C25" s="16"/>
      <c r="D25" s="67"/>
      <c r="E25" s="68"/>
      <c r="F25" s="67"/>
      <c r="G25" s="68"/>
      <c r="H25" s="67"/>
      <c r="I25" s="68"/>
      <c r="J25" s="4">
        <f t="shared" si="2"/>
        <v>0</v>
      </c>
      <c r="K25" s="20"/>
      <c r="L25" s="21">
        <f t="shared" si="0"/>
        <v>0</v>
      </c>
      <c r="M25" s="21">
        <f t="shared" si="1"/>
        <v>0</v>
      </c>
      <c r="N25" s="22"/>
      <c r="O25" s="20"/>
      <c r="P25" s="4">
        <f t="shared" si="3"/>
        <v>0</v>
      </c>
    </row>
    <row r="26" spans="2:28" ht="16.5" hidden="1" customHeight="1" x14ac:dyDescent="0.3">
      <c r="B26" s="16"/>
      <c r="C26" s="16"/>
      <c r="D26" s="67"/>
      <c r="E26" s="68"/>
      <c r="F26" s="67"/>
      <c r="G26" s="68"/>
      <c r="H26" s="67"/>
      <c r="I26" s="68"/>
      <c r="J26" s="4">
        <f t="shared" si="2"/>
        <v>0</v>
      </c>
      <c r="K26" s="20"/>
      <c r="L26" s="21">
        <f t="shared" si="0"/>
        <v>0</v>
      </c>
      <c r="M26" s="21">
        <f t="shared" si="1"/>
        <v>0</v>
      </c>
      <c r="N26" s="22"/>
      <c r="O26" s="20"/>
      <c r="P26" s="4">
        <f t="shared" si="3"/>
        <v>0</v>
      </c>
    </row>
    <row r="27" spans="2:28" ht="16.5" hidden="1" customHeight="1" x14ac:dyDescent="0.3">
      <c r="B27" s="16"/>
      <c r="C27" s="16"/>
      <c r="D27" s="67"/>
      <c r="E27" s="68"/>
      <c r="F27" s="67"/>
      <c r="G27" s="68"/>
      <c r="H27" s="67"/>
      <c r="I27" s="68"/>
      <c r="J27" s="4">
        <f t="shared" si="2"/>
        <v>0</v>
      </c>
      <c r="K27" s="20"/>
      <c r="L27" s="21">
        <f t="shared" si="0"/>
        <v>0</v>
      </c>
      <c r="M27" s="21">
        <f t="shared" si="1"/>
        <v>0</v>
      </c>
      <c r="N27" s="22"/>
      <c r="O27" s="20"/>
      <c r="P27" s="4">
        <f t="shared" si="3"/>
        <v>0</v>
      </c>
    </row>
    <row r="28" spans="2:28" ht="16.5" hidden="1" customHeight="1" x14ac:dyDescent="0.3">
      <c r="B28" s="16"/>
      <c r="C28" s="16"/>
      <c r="D28" s="67"/>
      <c r="E28" s="68"/>
      <c r="F28" s="67"/>
      <c r="G28" s="68"/>
      <c r="H28" s="67"/>
      <c r="I28" s="68"/>
      <c r="J28" s="4">
        <f t="shared" si="2"/>
        <v>0</v>
      </c>
      <c r="K28" s="20"/>
      <c r="L28" s="21">
        <f t="shared" si="0"/>
        <v>0</v>
      </c>
      <c r="M28" s="21">
        <f t="shared" si="1"/>
        <v>0</v>
      </c>
      <c r="N28" s="22"/>
      <c r="O28" s="20"/>
      <c r="P28" s="4">
        <f t="shared" si="3"/>
        <v>0</v>
      </c>
    </row>
    <row r="29" spans="2:28" ht="16.5" hidden="1" customHeight="1" x14ac:dyDescent="0.3">
      <c r="B29" s="16"/>
      <c r="C29" s="16"/>
      <c r="D29" s="67"/>
      <c r="E29" s="68"/>
      <c r="F29" s="67"/>
      <c r="G29" s="68"/>
      <c r="H29" s="67"/>
      <c r="I29" s="68"/>
      <c r="J29" s="4">
        <f t="shared" si="2"/>
        <v>0</v>
      </c>
      <c r="K29" s="20"/>
      <c r="L29" s="21">
        <f t="shared" si="0"/>
        <v>0</v>
      </c>
      <c r="M29" s="21">
        <f t="shared" si="1"/>
        <v>0</v>
      </c>
      <c r="N29" s="22"/>
      <c r="O29" s="20"/>
      <c r="P29" s="4">
        <f t="shared" si="3"/>
        <v>0</v>
      </c>
    </row>
    <row r="30" spans="2:28" ht="16.5" hidden="1" customHeight="1" x14ac:dyDescent="0.3">
      <c r="B30" s="16"/>
      <c r="C30" s="16"/>
      <c r="D30" s="67"/>
      <c r="E30" s="68"/>
      <c r="F30" s="67"/>
      <c r="G30" s="68"/>
      <c r="H30" s="67"/>
      <c r="I30" s="68"/>
      <c r="J30" s="4">
        <f t="shared" si="2"/>
        <v>0</v>
      </c>
      <c r="K30" s="20"/>
      <c r="L30" s="21">
        <f t="shared" si="0"/>
        <v>0</v>
      </c>
      <c r="M30" s="21">
        <f t="shared" si="1"/>
        <v>0</v>
      </c>
      <c r="N30" s="22"/>
      <c r="O30" s="20"/>
      <c r="P30" s="4">
        <f t="shared" si="3"/>
        <v>0</v>
      </c>
    </row>
    <row r="31" spans="2:28" ht="16.5" hidden="1" customHeight="1" x14ac:dyDescent="0.3">
      <c r="B31" s="16"/>
      <c r="C31" s="16"/>
      <c r="D31" s="67"/>
      <c r="E31" s="68"/>
      <c r="F31" s="67"/>
      <c r="G31" s="68"/>
      <c r="H31" s="67"/>
      <c r="I31" s="68"/>
      <c r="J31" s="4">
        <f t="shared" si="2"/>
        <v>0</v>
      </c>
      <c r="K31" s="20"/>
      <c r="L31" s="21">
        <f t="shared" si="0"/>
        <v>0</v>
      </c>
      <c r="M31" s="21">
        <f t="shared" si="1"/>
        <v>0</v>
      </c>
      <c r="N31" s="22"/>
      <c r="O31" s="20"/>
      <c r="P31" s="4">
        <f t="shared" si="3"/>
        <v>0</v>
      </c>
    </row>
    <row r="32" spans="2:28" ht="16.5" hidden="1" customHeight="1" x14ac:dyDescent="0.3">
      <c r="B32" s="16"/>
      <c r="C32" s="16"/>
      <c r="D32" s="67"/>
      <c r="E32" s="68"/>
      <c r="F32" s="67"/>
      <c r="G32" s="68"/>
      <c r="H32" s="67"/>
      <c r="I32" s="68"/>
      <c r="J32" s="4">
        <f t="shared" si="2"/>
        <v>0</v>
      </c>
      <c r="K32" s="20"/>
      <c r="L32" s="21">
        <f t="shared" si="0"/>
        <v>0</v>
      </c>
      <c r="M32" s="21">
        <f t="shared" si="1"/>
        <v>0</v>
      </c>
      <c r="N32" s="22"/>
      <c r="O32" s="20"/>
      <c r="P32" s="4">
        <f t="shared" si="3"/>
        <v>0</v>
      </c>
      <c r="Q32" s="1"/>
      <c r="Z32" s="1"/>
      <c r="AB32" s="1"/>
    </row>
    <row r="33" spans="2:28" hidden="1" x14ac:dyDescent="0.3">
      <c r="B33" s="16"/>
      <c r="C33" s="16"/>
      <c r="D33" s="67"/>
      <c r="E33" s="68"/>
      <c r="F33" s="67"/>
      <c r="G33" s="68"/>
      <c r="H33" s="67"/>
      <c r="I33" s="68"/>
      <c r="J33" s="4">
        <f t="shared" si="2"/>
        <v>0</v>
      </c>
      <c r="K33" s="20"/>
      <c r="L33" s="21">
        <f t="shared" si="0"/>
        <v>0</v>
      </c>
      <c r="M33" s="21">
        <f t="shared" si="1"/>
        <v>0</v>
      </c>
      <c r="N33" s="22"/>
      <c r="O33" s="20"/>
      <c r="P33" s="4">
        <f t="shared" si="3"/>
        <v>0</v>
      </c>
      <c r="Q33" s="1"/>
      <c r="Z33" s="1"/>
      <c r="AB33" s="1"/>
    </row>
    <row r="34" spans="2:28" hidden="1" x14ac:dyDescent="0.3">
      <c r="B34" s="16"/>
      <c r="C34" s="16"/>
      <c r="D34" s="67"/>
      <c r="E34" s="68"/>
      <c r="F34" s="67"/>
      <c r="G34" s="68"/>
      <c r="H34" s="67"/>
      <c r="I34" s="68"/>
      <c r="J34" s="4">
        <f t="shared" si="2"/>
        <v>0</v>
      </c>
      <c r="K34" s="20"/>
      <c r="L34" s="21">
        <f t="shared" si="0"/>
        <v>0</v>
      </c>
      <c r="M34" s="21">
        <f t="shared" si="1"/>
        <v>0</v>
      </c>
      <c r="N34" s="22"/>
      <c r="O34" s="20"/>
      <c r="P34" s="4">
        <f t="shared" si="3"/>
        <v>0</v>
      </c>
      <c r="Q34" s="1"/>
      <c r="Z34" s="1"/>
      <c r="AB34" s="1"/>
    </row>
    <row r="35" spans="2:28" hidden="1" x14ac:dyDescent="0.3">
      <c r="B35" s="16"/>
      <c r="C35" s="16"/>
      <c r="D35" s="67"/>
      <c r="E35" s="68"/>
      <c r="F35" s="67"/>
      <c r="G35" s="68"/>
      <c r="H35" s="67"/>
      <c r="I35" s="68"/>
      <c r="J35" s="4">
        <f t="shared" si="2"/>
        <v>0</v>
      </c>
      <c r="K35" s="20"/>
      <c r="L35" s="21">
        <f t="shared" si="0"/>
        <v>0</v>
      </c>
      <c r="M35" s="21">
        <f t="shared" si="1"/>
        <v>0</v>
      </c>
      <c r="N35" s="22"/>
      <c r="O35" s="20"/>
      <c r="P35" s="4">
        <f t="shared" si="3"/>
        <v>0</v>
      </c>
      <c r="Q35" s="1"/>
      <c r="Z35" s="1"/>
      <c r="AB35" s="1"/>
    </row>
    <row r="36" spans="2:28" hidden="1" x14ac:dyDescent="0.3">
      <c r="B36" s="16"/>
      <c r="C36" s="16"/>
      <c r="D36" s="67"/>
      <c r="E36" s="68"/>
      <c r="F36" s="67"/>
      <c r="G36" s="68"/>
      <c r="H36" s="67"/>
      <c r="I36" s="68"/>
      <c r="J36" s="4">
        <f t="shared" si="2"/>
        <v>0</v>
      </c>
      <c r="K36" s="20"/>
      <c r="L36" s="21">
        <f t="shared" si="0"/>
        <v>0</v>
      </c>
      <c r="M36" s="21">
        <f t="shared" si="1"/>
        <v>0</v>
      </c>
      <c r="N36" s="22"/>
      <c r="O36" s="20"/>
      <c r="P36" s="4">
        <f t="shared" si="3"/>
        <v>0</v>
      </c>
      <c r="Q36" s="1"/>
      <c r="Z36" s="1"/>
      <c r="AB36" s="1"/>
    </row>
    <row r="37" spans="2:28" hidden="1" x14ac:dyDescent="0.3">
      <c r="B37" s="16"/>
      <c r="C37" s="16"/>
      <c r="D37" s="67"/>
      <c r="E37" s="68"/>
      <c r="F37" s="67"/>
      <c r="G37" s="68"/>
      <c r="H37" s="67"/>
      <c r="I37" s="68"/>
      <c r="J37" s="4">
        <f t="shared" si="2"/>
        <v>0</v>
      </c>
      <c r="K37" s="20"/>
      <c r="L37" s="21">
        <f t="shared" si="0"/>
        <v>0</v>
      </c>
      <c r="M37" s="21">
        <f t="shared" si="1"/>
        <v>0</v>
      </c>
      <c r="N37" s="22"/>
      <c r="O37" s="20"/>
      <c r="P37" s="4">
        <f t="shared" si="3"/>
        <v>0</v>
      </c>
      <c r="Q37" s="1"/>
      <c r="Z37" s="1"/>
      <c r="AB37" s="1"/>
    </row>
    <row r="38" spans="2:28" hidden="1" x14ac:dyDescent="0.3">
      <c r="B38" s="16"/>
      <c r="C38" s="16"/>
      <c r="D38" s="67"/>
      <c r="E38" s="68"/>
      <c r="F38" s="67"/>
      <c r="G38" s="68"/>
      <c r="H38" s="67"/>
      <c r="I38" s="68"/>
      <c r="J38" s="4">
        <f t="shared" si="2"/>
        <v>0</v>
      </c>
      <c r="K38" s="20"/>
      <c r="L38" s="21">
        <f t="shared" si="0"/>
        <v>0</v>
      </c>
      <c r="M38" s="21">
        <f t="shared" si="1"/>
        <v>0</v>
      </c>
      <c r="N38" s="22"/>
      <c r="O38" s="20"/>
      <c r="P38" s="4">
        <f t="shared" si="3"/>
        <v>0</v>
      </c>
      <c r="Q38" s="1"/>
      <c r="Z38" s="1"/>
      <c r="AB38" s="1"/>
    </row>
    <row r="39" spans="2:28" hidden="1" x14ac:dyDescent="0.3">
      <c r="B39" s="16"/>
      <c r="C39" s="16"/>
      <c r="D39" s="67"/>
      <c r="E39" s="68"/>
      <c r="F39" s="67"/>
      <c r="G39" s="68"/>
      <c r="H39" s="67"/>
      <c r="I39" s="68"/>
      <c r="J39" s="4">
        <f t="shared" si="2"/>
        <v>0</v>
      </c>
      <c r="K39" s="20"/>
      <c r="L39" s="21">
        <f t="shared" si="0"/>
        <v>0</v>
      </c>
      <c r="M39" s="21">
        <f t="shared" si="1"/>
        <v>0</v>
      </c>
      <c r="N39" s="22"/>
      <c r="O39" s="20"/>
      <c r="P39" s="4">
        <f t="shared" si="3"/>
        <v>0</v>
      </c>
      <c r="Q39" s="1"/>
      <c r="Z39" s="1"/>
      <c r="AB39" s="1"/>
    </row>
    <row r="40" spans="2:28" hidden="1" x14ac:dyDescent="0.3">
      <c r="B40" s="16"/>
      <c r="C40" s="16"/>
      <c r="D40" s="67"/>
      <c r="E40" s="68"/>
      <c r="F40" s="67"/>
      <c r="G40" s="68"/>
      <c r="H40" s="67"/>
      <c r="I40" s="68"/>
      <c r="J40" s="4">
        <f t="shared" si="2"/>
        <v>0</v>
      </c>
      <c r="K40" s="20"/>
      <c r="L40" s="21">
        <f t="shared" si="0"/>
        <v>0</v>
      </c>
      <c r="M40" s="21">
        <f t="shared" si="1"/>
        <v>0</v>
      </c>
      <c r="N40" s="22"/>
      <c r="O40" s="20"/>
      <c r="P40" s="4">
        <f t="shared" si="3"/>
        <v>0</v>
      </c>
      <c r="Q40" s="1"/>
      <c r="Z40" s="1"/>
      <c r="AB40" s="1"/>
    </row>
    <row r="41" spans="2:28" hidden="1" x14ac:dyDescent="0.3">
      <c r="B41" s="16"/>
      <c r="C41" s="16"/>
      <c r="D41" s="67"/>
      <c r="E41" s="68"/>
      <c r="F41" s="67"/>
      <c r="G41" s="68"/>
      <c r="H41" s="67"/>
      <c r="I41" s="68"/>
      <c r="J41" s="4">
        <f t="shared" si="2"/>
        <v>0</v>
      </c>
      <c r="K41" s="20"/>
      <c r="L41" s="21">
        <f t="shared" si="0"/>
        <v>0</v>
      </c>
      <c r="M41" s="21">
        <f t="shared" si="1"/>
        <v>0</v>
      </c>
      <c r="N41" s="22"/>
      <c r="O41" s="20"/>
      <c r="P41" s="4">
        <f t="shared" si="3"/>
        <v>0</v>
      </c>
      <c r="Q41" s="1"/>
      <c r="Z41" s="1"/>
      <c r="AB41" s="1"/>
    </row>
    <row r="42" spans="2:28" hidden="1" x14ac:dyDescent="0.3">
      <c r="B42" s="16"/>
      <c r="C42" s="16"/>
      <c r="D42" s="67"/>
      <c r="E42" s="68"/>
      <c r="F42" s="67"/>
      <c r="G42" s="68"/>
      <c r="H42" s="67"/>
      <c r="I42" s="68"/>
      <c r="J42" s="4">
        <f t="shared" si="2"/>
        <v>0</v>
      </c>
      <c r="K42" s="20"/>
      <c r="L42" s="21">
        <f t="shared" si="0"/>
        <v>0</v>
      </c>
      <c r="M42" s="21">
        <f t="shared" si="1"/>
        <v>0</v>
      </c>
      <c r="N42" s="22"/>
      <c r="O42" s="20"/>
      <c r="P42" s="4">
        <f t="shared" si="3"/>
        <v>0</v>
      </c>
      <c r="Q42" s="1"/>
      <c r="Z42" s="1"/>
      <c r="AB42" s="1"/>
    </row>
    <row r="43" spans="2:28" hidden="1" x14ac:dyDescent="0.3">
      <c r="B43" s="16"/>
      <c r="C43" s="16"/>
      <c r="D43" s="67"/>
      <c r="E43" s="68"/>
      <c r="F43" s="67"/>
      <c r="G43" s="68"/>
      <c r="H43" s="67"/>
      <c r="I43" s="68"/>
      <c r="J43" s="4">
        <f t="shared" si="2"/>
        <v>0</v>
      </c>
      <c r="K43" s="20"/>
      <c r="L43" s="21">
        <f t="shared" si="0"/>
        <v>0</v>
      </c>
      <c r="M43" s="21">
        <f t="shared" si="1"/>
        <v>0</v>
      </c>
      <c r="N43" s="22"/>
      <c r="O43" s="20"/>
      <c r="P43" s="4">
        <f t="shared" si="3"/>
        <v>0</v>
      </c>
      <c r="Q43" s="1"/>
      <c r="Z43" s="1"/>
      <c r="AB43" s="1"/>
    </row>
    <row r="44" spans="2:28" hidden="1" x14ac:dyDescent="0.3">
      <c r="B44" s="16"/>
      <c r="C44" s="16"/>
      <c r="D44" s="67"/>
      <c r="E44" s="68"/>
      <c r="F44" s="67"/>
      <c r="G44" s="68"/>
      <c r="H44" s="67"/>
      <c r="I44" s="68"/>
      <c r="J44" s="4">
        <f t="shared" si="2"/>
        <v>0</v>
      </c>
      <c r="K44" s="20"/>
      <c r="L44" s="21">
        <f t="shared" si="0"/>
        <v>0</v>
      </c>
      <c r="M44" s="21">
        <f t="shared" si="1"/>
        <v>0</v>
      </c>
      <c r="N44" s="22"/>
      <c r="O44" s="20"/>
      <c r="P44" s="4">
        <f t="shared" si="3"/>
        <v>0</v>
      </c>
      <c r="Q44" s="1"/>
      <c r="Z44" s="1"/>
      <c r="AB44" s="1"/>
    </row>
    <row r="45" spans="2:28" hidden="1" x14ac:dyDescent="0.3">
      <c r="B45" s="16"/>
      <c r="C45" s="16"/>
      <c r="D45" s="67"/>
      <c r="E45" s="68"/>
      <c r="F45" s="67"/>
      <c r="G45" s="68"/>
      <c r="H45" s="67"/>
      <c r="I45" s="68"/>
      <c r="J45" s="4">
        <f t="shared" si="2"/>
        <v>0</v>
      </c>
      <c r="K45" s="20"/>
      <c r="L45" s="21">
        <f t="shared" si="0"/>
        <v>0</v>
      </c>
      <c r="M45" s="21">
        <f t="shared" si="1"/>
        <v>0</v>
      </c>
      <c r="N45" s="22"/>
      <c r="O45" s="20"/>
      <c r="P45" s="4">
        <f t="shared" si="3"/>
        <v>0</v>
      </c>
      <c r="Q45" s="1"/>
      <c r="Z45" s="1"/>
      <c r="AB45" s="1"/>
    </row>
    <row r="46" spans="2:28" hidden="1" x14ac:dyDescent="0.3">
      <c r="B46" s="16"/>
      <c r="C46" s="16"/>
      <c r="D46" s="67"/>
      <c r="E46" s="68"/>
      <c r="F46" s="67"/>
      <c r="G46" s="68"/>
      <c r="H46" s="67"/>
      <c r="I46" s="68"/>
      <c r="J46" s="4">
        <f t="shared" si="2"/>
        <v>0</v>
      </c>
      <c r="K46" s="20"/>
      <c r="L46" s="21">
        <f t="shared" si="0"/>
        <v>0</v>
      </c>
      <c r="M46" s="21">
        <f t="shared" si="1"/>
        <v>0</v>
      </c>
      <c r="N46" s="22"/>
      <c r="O46" s="20"/>
      <c r="P46" s="4">
        <f t="shared" si="3"/>
        <v>0</v>
      </c>
      <c r="Q46" s="1"/>
      <c r="Z46" s="1"/>
      <c r="AB46" s="1"/>
    </row>
    <row r="47" spans="2:28" hidden="1" x14ac:dyDescent="0.3">
      <c r="B47" s="16"/>
      <c r="C47" s="16"/>
      <c r="D47" s="67"/>
      <c r="E47" s="68"/>
      <c r="F47" s="67"/>
      <c r="G47" s="68"/>
      <c r="H47" s="67"/>
      <c r="I47" s="68"/>
      <c r="J47" s="4">
        <f t="shared" si="2"/>
        <v>0</v>
      </c>
      <c r="K47" s="20"/>
      <c r="L47" s="21">
        <f t="shared" si="0"/>
        <v>0</v>
      </c>
      <c r="M47" s="21">
        <f t="shared" si="1"/>
        <v>0</v>
      </c>
      <c r="N47" s="22"/>
      <c r="O47" s="20"/>
      <c r="P47" s="4">
        <f t="shared" si="3"/>
        <v>0</v>
      </c>
      <c r="Q47" s="1"/>
      <c r="Z47" s="1"/>
      <c r="AB47" s="1"/>
    </row>
    <row r="48" spans="2:28" hidden="1" x14ac:dyDescent="0.3">
      <c r="B48" s="16"/>
      <c r="C48" s="16"/>
      <c r="D48" s="67"/>
      <c r="E48" s="68"/>
      <c r="F48" s="67"/>
      <c r="G48" s="68"/>
      <c r="H48" s="67"/>
      <c r="I48" s="68"/>
      <c r="J48" s="4">
        <f t="shared" si="2"/>
        <v>0</v>
      </c>
      <c r="K48" s="20"/>
      <c r="L48" s="21">
        <f t="shared" si="0"/>
        <v>0</v>
      </c>
      <c r="M48" s="21">
        <f t="shared" si="1"/>
        <v>0</v>
      </c>
      <c r="N48" s="22"/>
      <c r="O48" s="20"/>
      <c r="P48" s="4">
        <f t="shared" si="3"/>
        <v>0</v>
      </c>
      <c r="Q48" s="1"/>
      <c r="Z48" s="1"/>
      <c r="AB48" s="1"/>
    </row>
    <row r="49" spans="2:28" hidden="1" x14ac:dyDescent="0.3">
      <c r="B49" s="16"/>
      <c r="C49" s="16"/>
      <c r="D49" s="67"/>
      <c r="E49" s="68"/>
      <c r="F49" s="67"/>
      <c r="G49" s="68"/>
      <c r="H49" s="67"/>
      <c r="I49" s="68"/>
      <c r="J49" s="4">
        <f t="shared" si="2"/>
        <v>0</v>
      </c>
      <c r="K49" s="20"/>
      <c r="L49" s="21">
        <f t="shared" si="0"/>
        <v>0</v>
      </c>
      <c r="M49" s="21">
        <f t="shared" si="1"/>
        <v>0</v>
      </c>
      <c r="N49" s="22"/>
      <c r="O49" s="20"/>
      <c r="P49" s="4">
        <f t="shared" si="3"/>
        <v>0</v>
      </c>
      <c r="Q49" s="1"/>
      <c r="Z49" s="1"/>
      <c r="AB49" s="1"/>
    </row>
    <row r="50" spans="2:28" hidden="1" x14ac:dyDescent="0.3">
      <c r="B50" s="16"/>
      <c r="C50" s="16"/>
      <c r="D50" s="67"/>
      <c r="E50" s="68"/>
      <c r="F50" s="67"/>
      <c r="G50" s="68"/>
      <c r="H50" s="67"/>
      <c r="I50" s="68"/>
      <c r="J50" s="4">
        <f t="shared" si="2"/>
        <v>0</v>
      </c>
      <c r="K50" s="20"/>
      <c r="L50" s="21">
        <f t="shared" si="0"/>
        <v>0</v>
      </c>
      <c r="M50" s="21">
        <f t="shared" si="1"/>
        <v>0</v>
      </c>
      <c r="N50" s="22"/>
      <c r="O50" s="20"/>
      <c r="P50" s="4">
        <f t="shared" si="3"/>
        <v>0</v>
      </c>
      <c r="Q50" s="1"/>
      <c r="Z50" s="1"/>
      <c r="AB50" s="1"/>
    </row>
    <row r="51" spans="2:28" hidden="1" x14ac:dyDescent="0.3">
      <c r="B51" s="16"/>
      <c r="C51" s="16"/>
      <c r="D51" s="67"/>
      <c r="E51" s="68"/>
      <c r="F51" s="67"/>
      <c r="G51" s="68"/>
      <c r="H51" s="67"/>
      <c r="I51" s="68"/>
      <c r="J51" s="4">
        <f t="shared" si="2"/>
        <v>0</v>
      </c>
      <c r="K51" s="20"/>
      <c r="L51" s="21">
        <f t="shared" si="0"/>
        <v>0</v>
      </c>
      <c r="M51" s="21">
        <f t="shared" si="1"/>
        <v>0</v>
      </c>
      <c r="N51" s="22"/>
      <c r="O51" s="20"/>
      <c r="P51" s="4">
        <f t="shared" si="3"/>
        <v>0</v>
      </c>
      <c r="Q51" s="1"/>
      <c r="Z51" s="1"/>
      <c r="AB51" s="1"/>
    </row>
    <row r="52" spans="2:28" hidden="1" x14ac:dyDescent="0.3">
      <c r="B52" s="16"/>
      <c r="C52" s="16"/>
      <c r="D52" s="67"/>
      <c r="E52" s="68"/>
      <c r="F52" s="67"/>
      <c r="G52" s="68"/>
      <c r="H52" s="67"/>
      <c r="I52" s="68"/>
      <c r="J52" s="4">
        <f t="shared" si="2"/>
        <v>0</v>
      </c>
      <c r="K52" s="20"/>
      <c r="L52" s="21">
        <f t="shared" si="0"/>
        <v>0</v>
      </c>
      <c r="M52" s="21">
        <f t="shared" si="1"/>
        <v>0</v>
      </c>
      <c r="N52" s="22"/>
      <c r="O52" s="20"/>
      <c r="P52" s="4">
        <f t="shared" si="3"/>
        <v>0</v>
      </c>
      <c r="Q52" s="1"/>
      <c r="Z52" s="1"/>
      <c r="AB52" s="1"/>
    </row>
    <row r="53" spans="2:28" hidden="1" x14ac:dyDescent="0.3">
      <c r="B53" s="16"/>
      <c r="C53" s="16"/>
      <c r="D53" s="67"/>
      <c r="E53" s="68"/>
      <c r="F53" s="67"/>
      <c r="G53" s="68"/>
      <c r="H53" s="67"/>
      <c r="I53" s="68"/>
      <c r="J53" s="4">
        <f t="shared" si="2"/>
        <v>0</v>
      </c>
      <c r="K53" s="20"/>
      <c r="L53" s="21">
        <f t="shared" si="0"/>
        <v>0</v>
      </c>
      <c r="M53" s="21">
        <f t="shared" si="1"/>
        <v>0</v>
      </c>
      <c r="N53" s="22"/>
      <c r="O53" s="20"/>
      <c r="P53" s="4">
        <f t="shared" si="3"/>
        <v>0</v>
      </c>
      <c r="Q53" s="1"/>
      <c r="Z53" s="1"/>
      <c r="AB53" s="1"/>
    </row>
    <row r="54" spans="2:28" hidden="1" x14ac:dyDescent="0.3">
      <c r="B54" s="16"/>
      <c r="C54" s="16"/>
      <c r="D54" s="67"/>
      <c r="E54" s="68"/>
      <c r="F54" s="67"/>
      <c r="G54" s="68"/>
      <c r="H54" s="67"/>
      <c r="I54" s="68"/>
      <c r="J54" s="4">
        <f t="shared" si="2"/>
        <v>0</v>
      </c>
      <c r="K54" s="20"/>
      <c r="L54" s="21">
        <f t="shared" si="0"/>
        <v>0</v>
      </c>
      <c r="M54" s="21">
        <f t="shared" si="1"/>
        <v>0</v>
      </c>
      <c r="N54" s="22"/>
      <c r="O54" s="20"/>
      <c r="P54" s="4">
        <f t="shared" si="3"/>
        <v>0</v>
      </c>
      <c r="Q54" s="1"/>
      <c r="Z54" s="1"/>
      <c r="AB54" s="1"/>
    </row>
    <row r="55" spans="2:28" hidden="1" x14ac:dyDescent="0.3">
      <c r="B55" s="16"/>
      <c r="C55" s="16"/>
      <c r="D55" s="67"/>
      <c r="E55" s="68"/>
      <c r="F55" s="67"/>
      <c r="G55" s="68"/>
      <c r="H55" s="67"/>
      <c r="I55" s="68"/>
      <c r="J55" s="4">
        <f t="shared" si="2"/>
        <v>0</v>
      </c>
      <c r="K55" s="20"/>
      <c r="L55" s="21">
        <f t="shared" si="0"/>
        <v>0</v>
      </c>
      <c r="M55" s="21">
        <f t="shared" si="1"/>
        <v>0</v>
      </c>
      <c r="N55" s="22"/>
      <c r="O55" s="20"/>
      <c r="P55" s="4">
        <f t="shared" si="3"/>
        <v>0</v>
      </c>
      <c r="Q55" s="1"/>
      <c r="Z55" s="1"/>
      <c r="AB55" s="1"/>
    </row>
    <row r="56" spans="2:28" hidden="1" x14ac:dyDescent="0.3">
      <c r="B56" s="16"/>
      <c r="C56" s="16"/>
      <c r="D56" s="67"/>
      <c r="E56" s="68"/>
      <c r="F56" s="67"/>
      <c r="G56" s="68"/>
      <c r="H56" s="67"/>
      <c r="I56" s="68"/>
      <c r="J56" s="4">
        <f t="shared" si="2"/>
        <v>0</v>
      </c>
      <c r="K56" s="20"/>
      <c r="L56" s="21">
        <f t="shared" si="0"/>
        <v>0</v>
      </c>
      <c r="M56" s="21">
        <f t="shared" si="1"/>
        <v>0</v>
      </c>
      <c r="N56" s="22"/>
      <c r="O56" s="20"/>
      <c r="P56" s="4">
        <f t="shared" si="3"/>
        <v>0</v>
      </c>
      <c r="Q56" s="1"/>
      <c r="Z56" s="1"/>
      <c r="AB56" s="1"/>
    </row>
    <row r="57" spans="2:28" hidden="1" x14ac:dyDescent="0.3">
      <c r="B57" s="16"/>
      <c r="C57" s="16"/>
      <c r="D57" s="67"/>
      <c r="E57" s="68"/>
      <c r="F57" s="67"/>
      <c r="G57" s="68"/>
      <c r="H57" s="67"/>
      <c r="I57" s="68"/>
      <c r="J57" s="4">
        <f t="shared" si="2"/>
        <v>0</v>
      </c>
      <c r="K57" s="20"/>
      <c r="L57" s="21">
        <f t="shared" si="0"/>
        <v>0</v>
      </c>
      <c r="M57" s="21">
        <f t="shared" si="1"/>
        <v>0</v>
      </c>
      <c r="N57" s="22"/>
      <c r="O57" s="20"/>
      <c r="P57" s="4">
        <f t="shared" si="3"/>
        <v>0</v>
      </c>
      <c r="Q57" s="1"/>
      <c r="Z57" s="1"/>
      <c r="AB57" s="1"/>
    </row>
    <row r="58" spans="2:28" hidden="1" x14ac:dyDescent="0.3">
      <c r="B58" s="16"/>
      <c r="C58" s="16"/>
      <c r="D58" s="67"/>
      <c r="E58" s="68"/>
      <c r="F58" s="67"/>
      <c r="G58" s="68"/>
      <c r="H58" s="67"/>
      <c r="I58" s="68"/>
      <c r="J58" s="4">
        <f t="shared" si="2"/>
        <v>0</v>
      </c>
      <c r="K58" s="20"/>
      <c r="L58" s="21">
        <f t="shared" si="0"/>
        <v>0</v>
      </c>
      <c r="M58" s="21">
        <f t="shared" si="1"/>
        <v>0</v>
      </c>
      <c r="N58" s="22"/>
      <c r="O58" s="20"/>
      <c r="P58" s="4">
        <f t="shared" si="3"/>
        <v>0</v>
      </c>
      <c r="Q58" s="1"/>
      <c r="Z58" s="1"/>
      <c r="AB58" s="1"/>
    </row>
    <row r="59" spans="2:28" hidden="1" x14ac:dyDescent="0.3">
      <c r="B59" s="16"/>
      <c r="C59" s="16"/>
      <c r="D59" s="67"/>
      <c r="E59" s="68"/>
      <c r="F59" s="67"/>
      <c r="G59" s="68"/>
      <c r="H59" s="67"/>
      <c r="I59" s="68"/>
      <c r="J59" s="4">
        <f t="shared" si="2"/>
        <v>0</v>
      </c>
      <c r="K59" s="20"/>
      <c r="L59" s="21">
        <f t="shared" si="0"/>
        <v>0</v>
      </c>
      <c r="M59" s="21">
        <f t="shared" si="1"/>
        <v>0</v>
      </c>
      <c r="N59" s="22"/>
      <c r="O59" s="20"/>
      <c r="P59" s="4">
        <f t="shared" si="3"/>
        <v>0</v>
      </c>
      <c r="Q59" s="1"/>
      <c r="Z59" s="1"/>
      <c r="AB59" s="1"/>
    </row>
    <row r="60" spans="2:28" hidden="1" x14ac:dyDescent="0.3">
      <c r="B60" s="16"/>
      <c r="C60" s="16"/>
      <c r="D60" s="67"/>
      <c r="E60" s="68"/>
      <c r="F60" s="67"/>
      <c r="G60" s="68"/>
      <c r="H60" s="67"/>
      <c r="I60" s="68"/>
      <c r="J60" s="4">
        <f t="shared" si="2"/>
        <v>0</v>
      </c>
      <c r="K60" s="20"/>
      <c r="L60" s="21">
        <f t="shared" si="0"/>
        <v>0</v>
      </c>
      <c r="M60" s="21">
        <f t="shared" si="1"/>
        <v>0</v>
      </c>
      <c r="N60" s="22"/>
      <c r="O60" s="20"/>
      <c r="P60" s="4">
        <f t="shared" si="3"/>
        <v>0</v>
      </c>
      <c r="Q60" s="1"/>
      <c r="Z60" s="1"/>
      <c r="AB60" s="1"/>
    </row>
    <row r="61" spans="2:28" hidden="1" x14ac:dyDescent="0.3">
      <c r="B61" s="16"/>
      <c r="C61" s="16"/>
      <c r="D61" s="67"/>
      <c r="E61" s="68"/>
      <c r="F61" s="67"/>
      <c r="G61" s="68"/>
      <c r="H61" s="67"/>
      <c r="I61" s="68"/>
      <c r="J61" s="4">
        <f t="shared" si="2"/>
        <v>0</v>
      </c>
      <c r="K61" s="20"/>
      <c r="L61" s="21">
        <f t="shared" si="0"/>
        <v>0</v>
      </c>
      <c r="M61" s="21">
        <f t="shared" si="1"/>
        <v>0</v>
      </c>
      <c r="N61" s="22"/>
      <c r="O61" s="20"/>
      <c r="P61" s="4">
        <f t="shared" si="3"/>
        <v>0</v>
      </c>
      <c r="Q61" s="1"/>
      <c r="Z61" s="1"/>
      <c r="AB61" s="1"/>
    </row>
    <row r="62" spans="2:28" hidden="1" x14ac:dyDescent="0.3">
      <c r="B62" s="16"/>
      <c r="C62" s="16"/>
      <c r="D62" s="67"/>
      <c r="E62" s="68"/>
      <c r="F62" s="67"/>
      <c r="G62" s="68"/>
      <c r="H62" s="67"/>
      <c r="I62" s="68"/>
      <c r="J62" s="4">
        <f t="shared" si="2"/>
        <v>0</v>
      </c>
      <c r="K62" s="20"/>
      <c r="L62" s="21">
        <f t="shared" si="0"/>
        <v>0</v>
      </c>
      <c r="M62" s="21">
        <f t="shared" si="1"/>
        <v>0</v>
      </c>
      <c r="N62" s="22"/>
      <c r="O62" s="20"/>
      <c r="P62" s="4">
        <f t="shared" si="3"/>
        <v>0</v>
      </c>
      <c r="Q62" s="1"/>
      <c r="Z62" s="1"/>
      <c r="AB62" s="1"/>
    </row>
    <row r="63" spans="2:28" hidden="1" x14ac:dyDescent="0.3">
      <c r="B63" s="16"/>
      <c r="C63" s="16"/>
      <c r="D63" s="67"/>
      <c r="E63" s="68"/>
      <c r="F63" s="67"/>
      <c r="G63" s="68"/>
      <c r="H63" s="67"/>
      <c r="I63" s="68"/>
      <c r="J63" s="4">
        <f t="shared" si="2"/>
        <v>0</v>
      </c>
      <c r="K63" s="20"/>
      <c r="L63" s="21">
        <f t="shared" si="0"/>
        <v>0</v>
      </c>
      <c r="M63" s="21">
        <f t="shared" si="1"/>
        <v>0</v>
      </c>
      <c r="N63" s="22"/>
      <c r="O63" s="20"/>
      <c r="P63" s="4">
        <f t="shared" si="3"/>
        <v>0</v>
      </c>
      <c r="Q63" s="1"/>
      <c r="Z63" s="1"/>
      <c r="AB63" s="1"/>
    </row>
    <row r="64" spans="2:28" hidden="1" x14ac:dyDescent="0.3">
      <c r="B64" s="16"/>
      <c r="C64" s="16"/>
      <c r="D64" s="67"/>
      <c r="E64" s="68"/>
      <c r="F64" s="67"/>
      <c r="G64" s="68"/>
      <c r="H64" s="67"/>
      <c r="I64" s="68"/>
      <c r="J64" s="4">
        <f t="shared" si="2"/>
        <v>0</v>
      </c>
      <c r="K64" s="20"/>
      <c r="L64" s="21">
        <f t="shared" si="0"/>
        <v>0</v>
      </c>
      <c r="M64" s="21">
        <f t="shared" si="1"/>
        <v>0</v>
      </c>
      <c r="N64" s="22"/>
      <c r="O64" s="20"/>
      <c r="P64" s="4">
        <f t="shared" si="3"/>
        <v>0</v>
      </c>
      <c r="Q64" s="1"/>
      <c r="Z64" s="1"/>
      <c r="AB64" s="1"/>
    </row>
    <row r="65" spans="2:28" hidden="1" x14ac:dyDescent="0.3">
      <c r="B65" s="16"/>
      <c r="C65" s="16"/>
      <c r="D65" s="67"/>
      <c r="E65" s="68"/>
      <c r="F65" s="67"/>
      <c r="G65" s="68"/>
      <c r="H65" s="67"/>
      <c r="I65" s="68"/>
      <c r="J65" s="4">
        <f t="shared" si="2"/>
        <v>0</v>
      </c>
      <c r="K65" s="20"/>
      <c r="L65" s="21">
        <f t="shared" si="0"/>
        <v>0</v>
      </c>
      <c r="M65" s="21">
        <f t="shared" si="1"/>
        <v>0</v>
      </c>
      <c r="N65" s="22"/>
      <c r="O65" s="20"/>
      <c r="P65" s="4">
        <f t="shared" si="3"/>
        <v>0</v>
      </c>
      <c r="Q65" s="1"/>
      <c r="Z65" s="1"/>
      <c r="AB65" s="1"/>
    </row>
    <row r="66" spans="2:28" hidden="1" x14ac:dyDescent="0.3">
      <c r="B66" s="16"/>
      <c r="C66" s="16"/>
      <c r="D66" s="67"/>
      <c r="E66" s="68"/>
      <c r="F66" s="67"/>
      <c r="G66" s="68"/>
      <c r="H66" s="67"/>
      <c r="I66" s="68"/>
      <c r="J66" s="4">
        <f t="shared" si="2"/>
        <v>0</v>
      </c>
      <c r="K66" s="20"/>
      <c r="L66" s="21">
        <f t="shared" si="0"/>
        <v>0</v>
      </c>
      <c r="M66" s="21">
        <f t="shared" si="1"/>
        <v>0</v>
      </c>
      <c r="N66" s="22"/>
      <c r="O66" s="20"/>
      <c r="P66" s="4">
        <f t="shared" si="3"/>
        <v>0</v>
      </c>
      <c r="Q66" s="1"/>
      <c r="Z66" s="1"/>
      <c r="AB66" s="1"/>
    </row>
    <row r="67" spans="2:28" hidden="1" x14ac:dyDescent="0.3">
      <c r="B67" s="16"/>
      <c r="C67" s="16"/>
      <c r="D67" s="67"/>
      <c r="E67" s="68"/>
      <c r="F67" s="67"/>
      <c r="G67" s="68"/>
      <c r="H67" s="67"/>
      <c r="I67" s="68"/>
      <c r="J67" s="4">
        <f t="shared" si="2"/>
        <v>0</v>
      </c>
      <c r="K67" s="20"/>
      <c r="L67" s="21">
        <f t="shared" si="0"/>
        <v>0</v>
      </c>
      <c r="M67" s="21">
        <f t="shared" si="1"/>
        <v>0</v>
      </c>
      <c r="N67" s="22"/>
      <c r="O67" s="20"/>
      <c r="P67" s="4">
        <f t="shared" si="3"/>
        <v>0</v>
      </c>
      <c r="Q67" s="1"/>
      <c r="Z67" s="1"/>
      <c r="AB67" s="1"/>
    </row>
    <row r="68" spans="2:28" ht="17.25" hidden="1" thickBot="1" x14ac:dyDescent="0.35">
      <c r="B68" s="16"/>
      <c r="C68" s="16"/>
      <c r="D68" s="72"/>
      <c r="E68" s="73"/>
      <c r="F68" s="72"/>
      <c r="G68" s="73"/>
      <c r="H68" s="72"/>
      <c r="I68" s="73"/>
      <c r="J68" s="4">
        <f t="shared" si="2"/>
        <v>0</v>
      </c>
      <c r="K68" s="20"/>
      <c r="L68" s="21">
        <f t="shared" si="0"/>
        <v>0</v>
      </c>
      <c r="M68" s="21">
        <f t="shared" si="1"/>
        <v>0</v>
      </c>
      <c r="N68" s="22"/>
      <c r="O68" s="20"/>
      <c r="P68" s="4">
        <f t="shared" si="3"/>
        <v>0</v>
      </c>
      <c r="Q68" s="1"/>
      <c r="Z68" s="1"/>
      <c r="AB68" s="1"/>
    </row>
    <row r="69" spans="2:28" hidden="1" x14ac:dyDescent="0.3">
      <c r="B69" s="16"/>
      <c r="C69" s="16"/>
      <c r="K69" s="2"/>
      <c r="L69" s="21"/>
      <c r="M69" s="21"/>
      <c r="N69" s="22"/>
      <c r="O69" s="2"/>
      <c r="Q69" s="1"/>
      <c r="Z69" s="1"/>
      <c r="AB69" s="1"/>
    </row>
    <row r="70" spans="2:28" hidden="1" x14ac:dyDescent="0.3">
      <c r="B70" s="16"/>
      <c r="C70" s="74"/>
      <c r="D70" s="75"/>
      <c r="E70" s="75"/>
      <c r="F70" s="75"/>
      <c r="G70" s="75"/>
      <c r="H70" s="76"/>
      <c r="I70" s="77"/>
      <c r="K70" s="2"/>
      <c r="L70" s="21"/>
      <c r="M70" s="21"/>
      <c r="N70" s="22"/>
      <c r="O70" s="2"/>
      <c r="Q70" s="1"/>
      <c r="Z70" s="1"/>
      <c r="AB70" s="1"/>
    </row>
    <row r="71" spans="2:28" hidden="1" x14ac:dyDescent="0.3">
      <c r="B71" s="16"/>
      <c r="C71" s="78"/>
      <c r="D71" s="79" t="s">
        <v>41</v>
      </c>
      <c r="E71" s="79"/>
      <c r="F71" s="79"/>
      <c r="G71" s="79"/>
      <c r="I71" s="80"/>
      <c r="K71" s="2"/>
      <c r="L71" s="21"/>
      <c r="M71" s="21"/>
      <c r="N71" s="22"/>
      <c r="O71" s="2"/>
      <c r="Q71" s="1"/>
      <c r="Z71" s="1"/>
      <c r="AB71" s="1"/>
    </row>
    <row r="72" spans="2:28" hidden="1" x14ac:dyDescent="0.3">
      <c r="B72" s="16"/>
      <c r="C72" s="78"/>
      <c r="D72" s="79" t="s">
        <v>42</v>
      </c>
      <c r="E72" s="79"/>
      <c r="F72" s="79"/>
      <c r="G72" s="79"/>
      <c r="I72" s="80"/>
      <c r="K72" s="2"/>
      <c r="L72" s="21"/>
      <c r="M72" s="21"/>
      <c r="N72" s="22"/>
      <c r="O72" s="2"/>
      <c r="Q72" s="1"/>
      <c r="Z72" s="1"/>
      <c r="AB72" s="1"/>
    </row>
    <row r="73" spans="2:28" hidden="1" x14ac:dyDescent="0.3">
      <c r="B73" s="16"/>
      <c r="C73" s="78"/>
      <c r="D73" s="79" t="s">
        <v>43</v>
      </c>
      <c r="E73" s="79"/>
      <c r="F73" s="79"/>
      <c r="G73" s="79"/>
      <c r="I73" s="80"/>
      <c r="K73" s="2"/>
      <c r="L73" s="21"/>
      <c r="M73" s="21"/>
      <c r="N73" s="22"/>
      <c r="O73" s="2"/>
      <c r="Q73" s="1"/>
      <c r="Z73" s="1"/>
      <c r="AB73" s="1"/>
    </row>
    <row r="74" spans="2:28" hidden="1" x14ac:dyDescent="0.3">
      <c r="B74" s="16"/>
      <c r="C74" s="78"/>
      <c r="D74" s="79" t="s">
        <v>44</v>
      </c>
      <c r="E74" s="79"/>
      <c r="F74" s="79"/>
      <c r="G74" s="79"/>
      <c r="I74" s="80"/>
      <c r="K74" s="5"/>
      <c r="L74" s="5"/>
      <c r="M74" s="5"/>
      <c r="N74" s="5"/>
      <c r="O74" s="5"/>
      <c r="Q74" s="1"/>
      <c r="Z74" s="1"/>
      <c r="AB74" s="1"/>
    </row>
    <row r="75" spans="2:28" hidden="1" x14ac:dyDescent="0.3">
      <c r="C75" s="82"/>
      <c r="D75" s="83"/>
      <c r="E75" s="83"/>
      <c r="F75" s="83"/>
      <c r="G75" s="83"/>
      <c r="H75" s="84"/>
      <c r="I75" s="85"/>
      <c r="Q75" s="1"/>
      <c r="Z75" s="1"/>
      <c r="AB75" s="1"/>
    </row>
    <row r="76" spans="2:28" hidden="1" x14ac:dyDescent="0.3">
      <c r="Q76" s="1"/>
      <c r="Z76" s="1"/>
      <c r="AB76" s="1"/>
    </row>
    <row r="77" spans="2:28" ht="4.5" customHeight="1" thickBot="1" x14ac:dyDescent="0.35">
      <c r="Q77" s="1"/>
      <c r="Z77" s="1"/>
      <c r="AB77" s="1"/>
    </row>
    <row r="78" spans="2:28" ht="16.5" customHeight="1" x14ac:dyDescent="0.3">
      <c r="B78" s="214" t="s">
        <v>45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165"/>
      <c r="W78" s="165"/>
      <c r="X78" s="165"/>
      <c r="Y78" s="165"/>
      <c r="Z78" s="165"/>
      <c r="AA78" s="165"/>
      <c r="AB78" s="166"/>
    </row>
    <row r="79" spans="2:28" ht="16.5" customHeight="1" x14ac:dyDescent="0.3">
      <c r="B79" s="216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167"/>
      <c r="W79" s="167"/>
      <c r="X79" s="167"/>
      <c r="Y79" s="167"/>
      <c r="Z79" s="167"/>
      <c r="AA79" s="167"/>
      <c r="AB79" s="168"/>
    </row>
    <row r="80" spans="2:28" ht="30.75" thickBot="1" x14ac:dyDescent="0.35">
      <c r="B80" s="218" t="s">
        <v>112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169"/>
      <c r="W80" s="169"/>
      <c r="X80" s="169"/>
      <c r="Y80" s="169"/>
      <c r="Z80" s="169"/>
      <c r="AA80" s="169"/>
      <c r="AB80" s="170"/>
    </row>
    <row r="81" spans="2:30" ht="32.1" customHeight="1" thickBot="1" x14ac:dyDescent="0.35">
      <c r="B81" s="2"/>
      <c r="C81" s="2"/>
      <c r="K81" s="87" t="s">
        <v>46</v>
      </c>
      <c r="L81" s="87"/>
      <c r="M81" s="87"/>
      <c r="N81" s="87"/>
      <c r="O81" s="88" t="s">
        <v>47</v>
      </c>
      <c r="AD81" s="1" t="s">
        <v>48</v>
      </c>
    </row>
    <row r="82" spans="2:30" ht="17.25" thickBot="1" x14ac:dyDescent="0.35">
      <c r="B82" s="2"/>
      <c r="C82" s="2"/>
      <c r="D82" s="200" t="s">
        <v>49</v>
      </c>
      <c r="E82" s="201"/>
      <c r="F82" s="201"/>
      <c r="G82" s="201"/>
      <c r="H82" s="201"/>
      <c r="I82" s="202"/>
      <c r="K82" s="5"/>
      <c r="L82" s="5"/>
      <c r="M82" s="5"/>
      <c r="N82" s="5"/>
      <c r="O82" s="5"/>
    </row>
    <row r="83" spans="2:30" ht="17.25" thickBot="1" x14ac:dyDescent="0.35">
      <c r="B83" s="89" t="s">
        <v>3</v>
      </c>
      <c r="C83" s="89" t="s">
        <v>4</v>
      </c>
      <c r="D83" s="203" t="s">
        <v>5</v>
      </c>
      <c r="E83" s="203"/>
      <c r="F83" s="204" t="s">
        <v>6</v>
      </c>
      <c r="G83" s="204"/>
      <c r="H83" s="211" t="s">
        <v>7</v>
      </c>
      <c r="I83" s="211"/>
      <c r="J83" s="11" t="s">
        <v>8</v>
      </c>
      <c r="K83" s="89" t="s">
        <v>50</v>
      </c>
      <c r="L83" s="206" t="s">
        <v>10</v>
      </c>
      <c r="M83" s="206"/>
      <c r="N83" s="206"/>
      <c r="O83" s="89" t="s">
        <v>51</v>
      </c>
      <c r="P83" s="11" t="s">
        <v>8</v>
      </c>
      <c r="Q83" s="12"/>
      <c r="R83" s="13" t="s">
        <v>52</v>
      </c>
      <c r="S83" s="12"/>
      <c r="T83" s="12"/>
      <c r="U83" s="12"/>
      <c r="V83" s="12"/>
      <c r="W83" s="12"/>
      <c r="X83" s="12"/>
      <c r="Y83" s="12"/>
      <c r="Z83" s="14"/>
      <c r="AA83" s="12"/>
      <c r="AB83" s="15"/>
    </row>
    <row r="84" spans="2:30" ht="17.25" thickBot="1" x14ac:dyDescent="0.35">
      <c r="B84" s="90"/>
      <c r="C84" s="91"/>
      <c r="D84" s="92"/>
      <c r="E84" s="93"/>
      <c r="F84" s="92"/>
      <c r="G84" s="93"/>
      <c r="H84" s="92"/>
      <c r="I84" s="93"/>
      <c r="J84" s="4">
        <f>IF(D84&gt;E84,1,0)+IF(F84&gt;G84,1,0)+IF(L84&gt;M84,1,0)</f>
        <v>0</v>
      </c>
      <c r="K84" s="182"/>
      <c r="L84" s="21">
        <f t="shared" ref="L84:L205" si="16">IF(D84&gt;E84,1,0)+IF(F84&gt;G84,1,0)+IF(H84&gt;I84,1,0)</f>
        <v>0</v>
      </c>
      <c r="M84" s="21">
        <f t="shared" ref="M84:M205" si="17">IF(D84&lt;E84,1,0)+IF(F84&lt;G84,1,0)+IF(H84&lt;I84,1,0)</f>
        <v>0</v>
      </c>
      <c r="N84" s="22"/>
      <c r="O84" s="182"/>
      <c r="P84" s="4">
        <f>IF(E84&gt;D84,1,0)+IF(G84&gt;F84,1,0)+IF(M84&gt;L84,1,0)</f>
        <v>0</v>
      </c>
      <c r="R84" s="23"/>
      <c r="S84" s="24"/>
      <c r="T84" s="25" t="s">
        <v>16</v>
      </c>
      <c r="U84" s="26" t="s">
        <v>17</v>
      </c>
      <c r="V84" s="26" t="s">
        <v>18</v>
      </c>
      <c r="W84" s="27" t="s">
        <v>19</v>
      </c>
      <c r="X84" s="26" t="s">
        <v>20</v>
      </c>
      <c r="Y84" s="26" t="s">
        <v>21</v>
      </c>
      <c r="Z84" s="28" t="s">
        <v>19</v>
      </c>
      <c r="AA84" s="29" t="s">
        <v>22</v>
      </c>
      <c r="AB84" s="30" t="s">
        <v>23</v>
      </c>
    </row>
    <row r="85" spans="2:30" x14ac:dyDescent="0.3">
      <c r="B85" s="90"/>
      <c r="C85" s="91"/>
      <c r="D85" s="94"/>
      <c r="E85" s="95"/>
      <c r="F85" s="94"/>
      <c r="G85" s="95"/>
      <c r="H85" s="94"/>
      <c r="I85" s="95"/>
      <c r="J85" s="4">
        <f t="shared" ref="J85:J89" si="18">IF(D85&gt;E85,1,0)+IF(F85&gt;G85,1,0)+IF(L85&gt;M85,1,0)</f>
        <v>0</v>
      </c>
      <c r="K85" s="182"/>
      <c r="L85" s="21">
        <f t="shared" si="16"/>
        <v>0</v>
      </c>
      <c r="M85" s="21">
        <f t="shared" si="17"/>
        <v>0</v>
      </c>
      <c r="N85" s="22"/>
      <c r="O85" s="182"/>
      <c r="P85" s="4">
        <f t="shared" ref="P85:P89" si="19">IF(E85&gt;D85,1,0)+IF(G85&gt;F85,1,0)+IF(M85&gt;L85,1,0)</f>
        <v>0</v>
      </c>
      <c r="R85" s="155">
        <v>1</v>
      </c>
      <c r="S85" s="22"/>
      <c r="T85" s="96" t="s">
        <v>113</v>
      </c>
      <c r="U85" s="38">
        <f>SUMIF(K$84:K$153,T85,D$84:D$153)+SUMIF(O$84:O$153,T85,E$84:E$153)+SUMIF(K$84:K$153,T85,F$84:F$153)+SUMIF(O$84:O$153,T85,G$84:G$153)+SUMIF(K$84:K$153,T85,H$84:H$153)+SUMIF(O$84:O$153,T85,I$84:I$153)</f>
        <v>0</v>
      </c>
      <c r="V85" s="38">
        <f>SUMIF(K$84:K$153,T85,E$84:E$153)+SUMIF(O$84:O$153,T85,D$84:D$153)+SUMIF(K$84:K$153,T85,G$84:G$153)+SUMIF(O$84:O$153,T85,F$84:F$153)+SUMIF(K$84:K$153,T85,I$84:I$153)+SUMIF(O$84:O$153,T85,H$84:H$153)</f>
        <v>0</v>
      </c>
      <c r="W85" s="39">
        <f>IFERROR(U85/V85,0)</f>
        <v>0</v>
      </c>
      <c r="X85" s="38">
        <f>SUMIF(K$84:K$153,T85,L$84:L$153)+SUMIF(O$84:O$153,T85,M$84:M$153)</f>
        <v>0</v>
      </c>
      <c r="Y85" s="38">
        <f>SUMIF(K$84:K$153,T85,M$84:M$153)+SUMIF(O$84:O$153,T85,$L$84:L$153)</f>
        <v>0</v>
      </c>
      <c r="Z85" s="40">
        <f>IFERROR(X85/Y85,0)</f>
        <v>0</v>
      </c>
      <c r="AA85" s="41">
        <f>SUMIF(K$84:K$153,T85,J$84:J$153)+SUMIF(O$84:O$153,T85,P$84:P$153)</f>
        <v>0</v>
      </c>
      <c r="AB85" s="38">
        <f>RANK(AA85,AA$85:AA$153,0)</f>
        <v>1</v>
      </c>
      <c r="AC85" s="207"/>
      <c r="AD85" s="208"/>
    </row>
    <row r="86" spans="2:30" x14ac:dyDescent="0.3">
      <c r="B86" s="97"/>
      <c r="C86" s="91"/>
      <c r="D86" s="98"/>
      <c r="E86" s="99"/>
      <c r="F86" s="98"/>
      <c r="G86" s="99"/>
      <c r="H86" s="98"/>
      <c r="I86" s="99"/>
      <c r="J86" s="4">
        <f t="shared" si="18"/>
        <v>0</v>
      </c>
      <c r="K86" s="182"/>
      <c r="L86" s="21">
        <f t="shared" si="16"/>
        <v>0</v>
      </c>
      <c r="M86" s="21">
        <f t="shared" si="17"/>
        <v>0</v>
      </c>
      <c r="N86" s="22"/>
      <c r="O86" s="182"/>
      <c r="P86" s="4">
        <f t="shared" si="19"/>
        <v>0</v>
      </c>
      <c r="R86" s="44">
        <v>2</v>
      </c>
      <c r="S86" s="22"/>
      <c r="T86" s="96" t="s">
        <v>114</v>
      </c>
      <c r="U86" s="38">
        <f>SUMIF(K$84:K$153,T86,D$84:D$153)+SUMIF(O$84:O$153,T86,E$84:E$153)+SUMIF(K$84:K$153,T86,F$84:F$153)+SUMIF(O$84:O$153,T86,G$84:G$153)+SUMIF(K$84:K$153,T86,H$84:H$153)+SUMIF(O$84:O$153,T86,I$84:I$153)</f>
        <v>0</v>
      </c>
      <c r="V86" s="38">
        <f>SUMIF(K$84:K$153,T86,E$84:E$153)+SUMIF(O$84:O$153,T86,D$84:D$153)+SUMIF(K$84:K$153,T86,G$84:G$153)+SUMIF(O$84:O$153,T86,F$84:F$153)+SUMIF(K$84:K$153,T86,I$84:I$153)+SUMIF(O$84:O$153,T86,H$84:H$153)</f>
        <v>0</v>
      </c>
      <c r="W86" s="39">
        <f>IFERROR(U86/V86,0)</f>
        <v>0</v>
      </c>
      <c r="X86" s="38">
        <f>SUMIF(K$84:K$153,T86,L$84:L$153)+SUMIF(O$84:O$153,T86,M$84:M$153)</f>
        <v>0</v>
      </c>
      <c r="Y86" s="38">
        <f>SUMIF(K$84:K$153,T86,M$84:M$153)+SUMIF(O$84:O$153,T86,$L$84:L$153)</f>
        <v>0</v>
      </c>
      <c r="Z86" s="40">
        <f>IFERROR(X86/Y86,0)</f>
        <v>0</v>
      </c>
      <c r="AA86" s="41">
        <f>SUMIF(K$84:K$153,T86,J$84:J$153)+SUMIF(O$84:O$153,T86,P$84:P$153)</f>
        <v>0</v>
      </c>
      <c r="AB86" s="38">
        <f>RANK(AA86,AA$85:AA$153,0)</f>
        <v>1</v>
      </c>
    </row>
    <row r="87" spans="2:30" x14ac:dyDescent="0.3">
      <c r="B87" s="97"/>
      <c r="C87" s="91"/>
      <c r="D87" s="94"/>
      <c r="E87" s="95"/>
      <c r="F87" s="94"/>
      <c r="G87" s="95"/>
      <c r="H87" s="94"/>
      <c r="I87" s="95"/>
      <c r="J87" s="4">
        <f t="shared" si="18"/>
        <v>0</v>
      </c>
      <c r="K87" s="182"/>
      <c r="L87" s="21">
        <f t="shared" si="16"/>
        <v>0</v>
      </c>
      <c r="M87" s="21">
        <f t="shared" si="17"/>
        <v>0</v>
      </c>
      <c r="N87" s="22"/>
      <c r="O87" s="182"/>
      <c r="P87" s="4">
        <f t="shared" si="19"/>
        <v>0</v>
      </c>
      <c r="R87" s="44">
        <v>3</v>
      </c>
      <c r="S87" s="22"/>
      <c r="T87" s="96" t="s">
        <v>115</v>
      </c>
      <c r="U87" s="38">
        <f>SUMIF(K$84:K$153,T87,D$84:D$153)+SUMIF(O$84:O$153,T87,E$84:E$153)+SUMIF(K$84:K$153,T87,F$84:F$153)+SUMIF(O$84:O$153,T87,G$84:G$153)+SUMIF(K$84:K$153,T87,H$84:H$153)+SUMIF(O$84:O$153,T87,I$84:I$153)</f>
        <v>0</v>
      </c>
      <c r="V87" s="38">
        <f>SUMIF(K$84:K$153,T87,E$84:E$153)+SUMIF(O$84:O$153,T87,D$84:D$153)+SUMIF(K$84:K$153,T87,G$84:G$153)+SUMIF(O$84:O$153,T87,F$84:F$153)+SUMIF(K$84:K$153,T87,I$84:I$153)+SUMIF(O$84:O$153,T87,H$84:H$153)</f>
        <v>0</v>
      </c>
      <c r="W87" s="39">
        <f>IFERROR(U87/V87,0)</f>
        <v>0</v>
      </c>
      <c r="X87" s="38">
        <f>SUMIF(K$84:K$153,T87,L$84:L$153)+SUMIF(O$84:O$153,T87,M$84:M$153)</f>
        <v>0</v>
      </c>
      <c r="Y87" s="38">
        <f>SUMIF(K$84:K$153,T87,M$84:M$153)+SUMIF(O$84:O$153,T87,$L$84:L$153)</f>
        <v>0</v>
      </c>
      <c r="Z87" s="40">
        <f>IFERROR(X87/Y87,0)</f>
        <v>0</v>
      </c>
      <c r="AA87" s="41">
        <f>SUMIF(K$84:K$153,T87,J$84:J$153)+SUMIF(O$84:O$153,T87,P$84:P$153)</f>
        <v>0</v>
      </c>
      <c r="AB87" s="38">
        <f>RANK(AA87,AA$85:AA$153,0)</f>
        <v>1</v>
      </c>
    </row>
    <row r="88" spans="2:30" x14ac:dyDescent="0.3">
      <c r="B88" s="97"/>
      <c r="C88" s="91"/>
      <c r="D88" s="94"/>
      <c r="E88" s="95"/>
      <c r="F88" s="94"/>
      <c r="G88" s="95"/>
      <c r="H88" s="94"/>
      <c r="I88" s="95"/>
      <c r="J88" s="4">
        <f t="shared" si="18"/>
        <v>0</v>
      </c>
      <c r="K88" s="182"/>
      <c r="L88" s="21">
        <f t="shared" si="16"/>
        <v>0</v>
      </c>
      <c r="M88" s="21">
        <f t="shared" si="17"/>
        <v>0</v>
      </c>
      <c r="N88" s="22"/>
      <c r="O88" s="182"/>
      <c r="P88" s="4">
        <f t="shared" si="19"/>
        <v>0</v>
      </c>
      <c r="R88" s="44">
        <v>4</v>
      </c>
      <c r="S88" s="22"/>
      <c r="T88" s="96" t="s">
        <v>116</v>
      </c>
      <c r="U88" s="38">
        <f>SUMIF(K$84:K$153,T88,D$84:D$153)+SUMIF(O$84:O$153,T88,E$84:E$153)+SUMIF(K$84:K$153,T88,F$84:F$153)+SUMIF(O$84:O$153,T88,G$84:G$153)+SUMIF(K$84:K$153,T88,H$84:H$153)+SUMIF(O$84:O$153,T88,I$84:I$153)</f>
        <v>0</v>
      </c>
      <c r="V88" s="38">
        <f>SUMIF(K$84:K$153,T88,E$84:E$153)+SUMIF(O$84:O$153,T88,D$84:D$153)+SUMIF(K$84:K$153,T88,G$84:G$153)+SUMIF(O$84:O$153,T88,F$84:F$153)+SUMIF(K$84:K$153,T88,I$84:I$153)+SUMIF(O$84:O$153,T88,H$84:H$153)</f>
        <v>0</v>
      </c>
      <c r="W88" s="39">
        <f>IFERROR(U88/V88,0)</f>
        <v>0</v>
      </c>
      <c r="X88" s="38">
        <f>SUMIF(K$84:K$153,T88,L$84:L$153)+SUMIF(O$84:O$153,T88,M$84:M$153)</f>
        <v>0</v>
      </c>
      <c r="Y88" s="38">
        <f>SUMIF(K$84:K$153,T88,M$84:M$153)+SUMIF(O$84:O$153,T88,$L$84:L$153)</f>
        <v>0</v>
      </c>
      <c r="Z88" s="40">
        <f>IFERROR(X88/Y88,0)</f>
        <v>0</v>
      </c>
      <c r="AA88" s="41">
        <f>SUMIF(K$84:K$153,T88,J$84:J$153)+SUMIF(O$84:O$153,T88,P$84:P$153)</f>
        <v>0</v>
      </c>
      <c r="AB88" s="38">
        <f>RANK(AA88,AA$85:AA$153,0)</f>
        <v>1</v>
      </c>
    </row>
    <row r="89" spans="2:30" ht="17.25" thickBot="1" x14ac:dyDescent="0.35">
      <c r="B89" s="97"/>
      <c r="C89" s="91"/>
      <c r="D89" s="100"/>
      <c r="E89" s="101"/>
      <c r="F89" s="100"/>
      <c r="G89" s="101"/>
      <c r="H89" s="100"/>
      <c r="I89" s="101"/>
      <c r="J89" s="4">
        <f t="shared" si="18"/>
        <v>0</v>
      </c>
      <c r="K89" s="182"/>
      <c r="L89" s="21">
        <f t="shared" si="16"/>
        <v>0</v>
      </c>
      <c r="M89" s="21">
        <f t="shared" si="17"/>
        <v>0</v>
      </c>
      <c r="N89" s="22"/>
      <c r="O89" s="182"/>
      <c r="P89" s="4">
        <f t="shared" si="19"/>
        <v>0</v>
      </c>
      <c r="R89" s="102"/>
      <c r="S89" s="22"/>
      <c r="T89" s="103"/>
      <c r="U89" s="21"/>
      <c r="V89" s="21"/>
      <c r="W89" s="104"/>
      <c r="X89" s="21"/>
      <c r="Y89" s="21"/>
      <c r="Z89" s="104"/>
      <c r="AA89" s="61"/>
      <c r="AB89" s="21"/>
    </row>
    <row r="90" spans="2:30" hidden="1" x14ac:dyDescent="0.3">
      <c r="B90" s="16"/>
      <c r="C90" s="17"/>
      <c r="D90" s="105"/>
      <c r="E90" s="105"/>
      <c r="F90" s="105"/>
      <c r="G90" s="105"/>
      <c r="H90" s="106"/>
      <c r="I90" s="106"/>
      <c r="K90" s="2"/>
      <c r="L90" s="21"/>
      <c r="M90" s="21"/>
      <c r="N90" s="22"/>
      <c r="O90" s="2"/>
      <c r="R90" s="64"/>
      <c r="S90" s="22"/>
      <c r="T90" s="107"/>
      <c r="U90" s="38"/>
      <c r="V90" s="38"/>
      <c r="W90" s="39"/>
      <c r="X90" s="38"/>
      <c r="Y90" s="38"/>
      <c r="Z90" s="40"/>
      <c r="AA90" s="41"/>
      <c r="AB90" s="38"/>
    </row>
    <row r="91" spans="2:30" hidden="1" x14ac:dyDescent="0.3">
      <c r="B91" s="16"/>
      <c r="C91" s="17"/>
      <c r="D91" s="105"/>
      <c r="E91" s="105"/>
      <c r="F91" s="105"/>
      <c r="G91" s="105"/>
      <c r="H91" s="106"/>
      <c r="I91" s="106"/>
      <c r="K91" s="2"/>
      <c r="L91" s="21"/>
      <c r="M91" s="21"/>
      <c r="N91" s="22"/>
      <c r="O91" s="2"/>
      <c r="R91" s="44"/>
      <c r="S91" s="22"/>
      <c r="T91" s="108"/>
      <c r="U91" s="38"/>
      <c r="V91" s="38"/>
      <c r="W91" s="39"/>
      <c r="X91" s="38"/>
      <c r="Y91" s="38"/>
      <c r="Z91" s="40"/>
      <c r="AA91" s="41"/>
      <c r="AB91" s="38"/>
    </row>
    <row r="92" spans="2:30" hidden="1" x14ac:dyDescent="0.3">
      <c r="B92" s="16"/>
      <c r="C92" s="17"/>
      <c r="D92" s="105"/>
      <c r="E92" s="105"/>
      <c r="F92" s="105"/>
      <c r="G92" s="105"/>
      <c r="H92" s="106"/>
      <c r="I92" s="106"/>
      <c r="K92" s="2"/>
      <c r="L92" s="21"/>
      <c r="M92" s="21"/>
      <c r="N92" s="22"/>
      <c r="O92" s="2"/>
      <c r="R92" s="44"/>
      <c r="S92" s="22"/>
      <c r="T92" s="108"/>
      <c r="U92" s="38"/>
      <c r="V92" s="38"/>
      <c r="W92" s="39"/>
      <c r="X92" s="38"/>
      <c r="Y92" s="38"/>
      <c r="Z92" s="40"/>
      <c r="AA92" s="41"/>
      <c r="AB92" s="38"/>
    </row>
    <row r="93" spans="2:30" hidden="1" x14ac:dyDescent="0.3">
      <c r="B93" s="16"/>
      <c r="C93" s="17"/>
      <c r="D93" s="105"/>
      <c r="E93" s="105"/>
      <c r="F93" s="105"/>
      <c r="G93" s="105"/>
      <c r="H93" s="106"/>
      <c r="I93" s="106"/>
      <c r="K93" s="2"/>
      <c r="L93" s="21"/>
      <c r="M93" s="21"/>
      <c r="N93" s="22"/>
      <c r="O93" s="2"/>
      <c r="R93" s="44"/>
      <c r="S93" s="22"/>
      <c r="T93" s="108"/>
      <c r="U93" s="38"/>
      <c r="V93" s="38"/>
      <c r="W93" s="39"/>
      <c r="X93" s="38"/>
      <c r="Y93" s="38"/>
      <c r="Z93" s="40"/>
      <c r="AA93" s="41"/>
      <c r="AB93" s="38"/>
    </row>
    <row r="94" spans="2:30" hidden="1" x14ac:dyDescent="0.3">
      <c r="B94" s="16"/>
      <c r="C94" s="17"/>
      <c r="D94" s="105"/>
      <c r="E94" s="105"/>
      <c r="F94" s="105"/>
      <c r="G94" s="105"/>
      <c r="H94" s="106"/>
      <c r="I94" s="106"/>
      <c r="K94" s="2"/>
      <c r="L94" s="21"/>
      <c r="M94" s="21"/>
      <c r="N94" s="22"/>
      <c r="O94" s="2"/>
      <c r="R94" s="44"/>
      <c r="S94" s="22"/>
      <c r="T94" s="108"/>
      <c r="U94" s="38"/>
      <c r="V94" s="38"/>
      <c r="W94" s="39"/>
      <c r="X94" s="38"/>
      <c r="Y94" s="38"/>
      <c r="Z94" s="40"/>
      <c r="AA94" s="41"/>
      <c r="AB94" s="38"/>
    </row>
    <row r="95" spans="2:30" hidden="1" x14ac:dyDescent="0.3">
      <c r="B95" s="16"/>
      <c r="C95" s="17"/>
      <c r="D95" s="105"/>
      <c r="E95" s="105"/>
      <c r="F95" s="105"/>
      <c r="G95" s="105"/>
      <c r="H95" s="106"/>
      <c r="I95" s="106"/>
      <c r="K95" s="2"/>
      <c r="L95" s="21"/>
      <c r="M95" s="21"/>
      <c r="N95" s="22"/>
      <c r="O95" s="2"/>
      <c r="R95" s="44"/>
      <c r="S95" s="22"/>
      <c r="T95" s="108"/>
      <c r="U95" s="38"/>
      <c r="V95" s="38"/>
      <c r="W95" s="39"/>
      <c r="X95" s="38"/>
      <c r="Y95" s="38"/>
      <c r="Z95" s="40"/>
      <c r="AA95" s="41"/>
      <c r="AB95" s="38"/>
    </row>
    <row r="96" spans="2:30" hidden="1" x14ac:dyDescent="0.3">
      <c r="B96" s="16"/>
      <c r="C96" s="17"/>
      <c r="D96" s="105"/>
      <c r="E96" s="105"/>
      <c r="F96" s="105"/>
      <c r="G96" s="105"/>
      <c r="H96" s="106"/>
      <c r="I96" s="106"/>
      <c r="K96" s="2"/>
      <c r="L96" s="21"/>
      <c r="M96" s="21"/>
      <c r="N96" s="22"/>
      <c r="O96" s="2"/>
      <c r="R96" s="44"/>
      <c r="S96" s="22"/>
      <c r="T96" s="108"/>
      <c r="U96" s="38"/>
      <c r="V96" s="38"/>
      <c r="W96" s="39"/>
      <c r="X96" s="38"/>
      <c r="Y96" s="38"/>
      <c r="Z96" s="40"/>
      <c r="AA96" s="41"/>
      <c r="AB96" s="38"/>
    </row>
    <row r="97" spans="2:28" hidden="1" x14ac:dyDescent="0.3">
      <c r="B97" s="16"/>
      <c r="C97" s="17"/>
      <c r="D97" s="105"/>
      <c r="E97" s="105"/>
      <c r="F97" s="105"/>
      <c r="G97" s="105"/>
      <c r="H97" s="106"/>
      <c r="I97" s="106"/>
      <c r="K97" s="2"/>
      <c r="L97" s="21"/>
      <c r="M97" s="21"/>
      <c r="N97" s="22"/>
      <c r="O97" s="2"/>
      <c r="R97" s="44"/>
      <c r="S97" s="22"/>
      <c r="T97" s="108"/>
      <c r="U97" s="38"/>
      <c r="V97" s="38"/>
      <c r="W97" s="39"/>
      <c r="X97" s="38"/>
      <c r="Y97" s="38"/>
      <c r="Z97" s="40"/>
      <c r="AA97" s="41"/>
      <c r="AB97" s="38"/>
    </row>
    <row r="98" spans="2:28" hidden="1" x14ac:dyDescent="0.3">
      <c r="B98" s="16"/>
      <c r="C98" s="17"/>
      <c r="D98" s="105"/>
      <c r="E98" s="105"/>
      <c r="F98" s="105"/>
      <c r="G98" s="105"/>
      <c r="H98" s="106"/>
      <c r="I98" s="106"/>
      <c r="K98" s="2"/>
      <c r="L98" s="21"/>
      <c r="M98" s="21"/>
      <c r="N98" s="22"/>
      <c r="O98" s="2"/>
      <c r="R98" s="44"/>
      <c r="S98" s="22"/>
      <c r="T98" s="108"/>
      <c r="U98" s="38"/>
      <c r="V98" s="38"/>
      <c r="W98" s="39"/>
      <c r="X98" s="38"/>
      <c r="Y98" s="38"/>
      <c r="Z98" s="40"/>
      <c r="AA98" s="41"/>
      <c r="AB98" s="38"/>
    </row>
    <row r="99" spans="2:28" hidden="1" x14ac:dyDescent="0.3">
      <c r="B99" s="16"/>
      <c r="C99" s="17"/>
      <c r="D99" s="105"/>
      <c r="E99" s="105"/>
      <c r="F99" s="105"/>
      <c r="G99" s="105"/>
      <c r="H99" s="106"/>
      <c r="I99" s="106"/>
      <c r="K99" s="2"/>
      <c r="L99" s="21"/>
      <c r="M99" s="21"/>
      <c r="N99" s="22"/>
      <c r="O99" s="2"/>
      <c r="R99" s="44"/>
      <c r="S99" s="22"/>
      <c r="T99" s="108"/>
      <c r="U99" s="38"/>
      <c r="V99" s="38"/>
      <c r="W99" s="39"/>
      <c r="X99" s="38"/>
      <c r="Y99" s="38"/>
      <c r="Z99" s="40"/>
      <c r="AA99" s="41"/>
      <c r="AB99" s="38"/>
    </row>
    <row r="100" spans="2:28" hidden="1" x14ac:dyDescent="0.3">
      <c r="B100" s="16"/>
      <c r="C100" s="17"/>
      <c r="D100" s="105"/>
      <c r="E100" s="105"/>
      <c r="F100" s="105"/>
      <c r="G100" s="105"/>
      <c r="H100" s="106"/>
      <c r="I100" s="106"/>
      <c r="K100" s="2"/>
      <c r="L100" s="21"/>
      <c r="M100" s="21"/>
      <c r="N100" s="22"/>
      <c r="O100" s="2"/>
      <c r="R100" s="44"/>
      <c r="S100" s="22"/>
      <c r="T100" s="108"/>
      <c r="U100" s="38"/>
      <c r="V100" s="38"/>
      <c r="W100" s="39"/>
      <c r="X100" s="38"/>
      <c r="Y100" s="38"/>
      <c r="Z100" s="40"/>
      <c r="AA100" s="41"/>
      <c r="AB100" s="38"/>
    </row>
    <row r="101" spans="2:28" hidden="1" x14ac:dyDescent="0.3">
      <c r="B101" s="16"/>
      <c r="C101" s="17"/>
      <c r="D101" s="105"/>
      <c r="E101" s="105"/>
      <c r="F101" s="105"/>
      <c r="G101" s="105"/>
      <c r="H101" s="106"/>
      <c r="I101" s="106"/>
      <c r="K101" s="2"/>
      <c r="L101" s="21"/>
      <c r="M101" s="21"/>
      <c r="N101" s="22"/>
      <c r="O101" s="2"/>
      <c r="R101" s="44"/>
      <c r="S101" s="22"/>
      <c r="T101" s="108"/>
      <c r="U101" s="38"/>
      <c r="V101" s="38"/>
      <c r="W101" s="39"/>
      <c r="X101" s="38"/>
      <c r="Y101" s="38"/>
      <c r="Z101" s="40"/>
      <c r="AA101" s="41"/>
      <c r="AB101" s="38"/>
    </row>
    <row r="102" spans="2:28" hidden="1" x14ac:dyDescent="0.3">
      <c r="B102" s="16"/>
      <c r="C102" s="17"/>
      <c r="D102" s="105"/>
      <c r="E102" s="105"/>
      <c r="F102" s="105"/>
      <c r="G102" s="105"/>
      <c r="H102" s="106"/>
      <c r="I102" s="106"/>
      <c r="K102" s="2"/>
      <c r="L102" s="21"/>
      <c r="M102" s="21"/>
      <c r="N102" s="22"/>
      <c r="O102" s="2"/>
      <c r="R102" s="44"/>
      <c r="S102" s="22"/>
      <c r="T102" s="108"/>
      <c r="U102" s="38"/>
      <c r="V102" s="38"/>
      <c r="W102" s="39"/>
      <c r="X102" s="38"/>
      <c r="Y102" s="38"/>
      <c r="Z102" s="40"/>
      <c r="AA102" s="41"/>
      <c r="AB102" s="38"/>
    </row>
    <row r="103" spans="2:28" hidden="1" x14ac:dyDescent="0.3">
      <c r="B103" s="16"/>
      <c r="C103" s="17"/>
      <c r="D103" s="105"/>
      <c r="E103" s="105"/>
      <c r="F103" s="105"/>
      <c r="G103" s="105"/>
      <c r="H103" s="106"/>
      <c r="I103" s="106"/>
      <c r="K103" s="2"/>
      <c r="L103" s="21"/>
      <c r="M103" s="21"/>
      <c r="N103" s="22"/>
      <c r="O103" s="2"/>
      <c r="R103" s="44"/>
      <c r="S103" s="22"/>
      <c r="T103" s="108"/>
      <c r="U103" s="38"/>
      <c r="V103" s="38"/>
      <c r="W103" s="39"/>
      <c r="X103" s="38"/>
      <c r="Y103" s="38"/>
      <c r="Z103" s="40"/>
      <c r="AA103" s="41"/>
      <c r="AB103" s="38"/>
    </row>
    <row r="104" spans="2:28" hidden="1" x14ac:dyDescent="0.3">
      <c r="B104" s="16"/>
      <c r="C104" s="17"/>
      <c r="D104" s="105"/>
      <c r="E104" s="105"/>
      <c r="F104" s="105"/>
      <c r="G104" s="105"/>
      <c r="H104" s="106"/>
      <c r="I104" s="106"/>
      <c r="K104" s="2"/>
      <c r="L104" s="21"/>
      <c r="M104" s="21"/>
      <c r="N104" s="22"/>
      <c r="O104" s="2"/>
      <c r="R104" s="44"/>
      <c r="S104" s="22"/>
      <c r="T104" s="108"/>
      <c r="U104" s="38"/>
      <c r="V104" s="38"/>
      <c r="W104" s="39"/>
      <c r="X104" s="38"/>
      <c r="Y104" s="38"/>
      <c r="Z104" s="40"/>
      <c r="AA104" s="41"/>
      <c r="AB104" s="38"/>
    </row>
    <row r="105" spans="2:28" hidden="1" x14ac:dyDescent="0.3">
      <c r="B105" s="16"/>
      <c r="C105" s="17"/>
      <c r="D105" s="105"/>
      <c r="E105" s="105"/>
      <c r="F105" s="105"/>
      <c r="G105" s="105"/>
      <c r="H105" s="106"/>
      <c r="I105" s="106"/>
      <c r="K105" s="2"/>
      <c r="L105" s="21"/>
      <c r="M105" s="21"/>
      <c r="N105" s="22"/>
      <c r="O105" s="2"/>
      <c r="R105" s="44"/>
      <c r="S105" s="22"/>
      <c r="T105" s="108"/>
      <c r="U105" s="38"/>
      <c r="V105" s="38"/>
      <c r="W105" s="39"/>
      <c r="X105" s="38"/>
      <c r="Y105" s="38"/>
      <c r="Z105" s="40"/>
      <c r="AA105" s="41"/>
      <c r="AB105" s="38"/>
    </row>
    <row r="106" spans="2:28" hidden="1" x14ac:dyDescent="0.3">
      <c r="B106" s="16"/>
      <c r="C106" s="17"/>
      <c r="D106" s="105"/>
      <c r="E106" s="105"/>
      <c r="F106" s="105"/>
      <c r="G106" s="105"/>
      <c r="H106" s="106"/>
      <c r="I106" s="106"/>
      <c r="K106" s="2"/>
      <c r="L106" s="21"/>
      <c r="M106" s="21"/>
      <c r="N106" s="22"/>
      <c r="O106" s="2"/>
      <c r="R106" s="44"/>
      <c r="S106" s="22"/>
      <c r="T106" s="108"/>
      <c r="U106" s="38"/>
      <c r="V106" s="38"/>
      <c r="W106" s="39"/>
      <c r="X106" s="38"/>
      <c r="Y106" s="38"/>
      <c r="Z106" s="40"/>
      <c r="AA106" s="41"/>
      <c r="AB106" s="38"/>
    </row>
    <row r="107" spans="2:28" hidden="1" x14ac:dyDescent="0.3">
      <c r="B107" s="16"/>
      <c r="C107" s="17"/>
      <c r="D107" s="105"/>
      <c r="E107" s="105"/>
      <c r="F107" s="105"/>
      <c r="G107" s="105"/>
      <c r="H107" s="106"/>
      <c r="I107" s="106"/>
      <c r="K107" s="2"/>
      <c r="L107" s="21"/>
      <c r="M107" s="21"/>
      <c r="N107" s="22"/>
      <c r="O107" s="2"/>
      <c r="R107" s="44"/>
      <c r="S107" s="22"/>
      <c r="T107" s="108"/>
      <c r="U107" s="38"/>
      <c r="V107" s="38"/>
      <c r="W107" s="39"/>
      <c r="X107" s="38"/>
      <c r="Y107" s="38"/>
      <c r="Z107" s="40"/>
      <c r="AA107" s="41"/>
      <c r="AB107" s="38"/>
    </row>
    <row r="108" spans="2:28" hidden="1" x14ac:dyDescent="0.3">
      <c r="B108" s="16"/>
      <c r="C108" s="17"/>
      <c r="D108" s="105"/>
      <c r="E108" s="105"/>
      <c r="F108" s="105"/>
      <c r="G108" s="105"/>
      <c r="H108" s="106"/>
      <c r="I108" s="106"/>
      <c r="K108" s="2"/>
      <c r="L108" s="21"/>
      <c r="M108" s="21"/>
      <c r="N108" s="22"/>
      <c r="O108" s="2"/>
      <c r="R108" s="44"/>
      <c r="S108" s="22"/>
      <c r="T108" s="108"/>
      <c r="U108" s="38"/>
      <c r="V108" s="38"/>
      <c r="W108" s="39"/>
      <c r="X108" s="38"/>
      <c r="Y108" s="38"/>
      <c r="Z108" s="40"/>
      <c r="AA108" s="41"/>
      <c r="AB108" s="38"/>
    </row>
    <row r="109" spans="2:28" hidden="1" x14ac:dyDescent="0.3">
      <c r="B109" s="16"/>
      <c r="C109" s="17"/>
      <c r="D109" s="105"/>
      <c r="E109" s="105"/>
      <c r="F109" s="105"/>
      <c r="G109" s="105"/>
      <c r="H109" s="106"/>
      <c r="I109" s="106"/>
      <c r="K109" s="2"/>
      <c r="L109" s="21"/>
      <c r="M109" s="21"/>
      <c r="N109" s="22"/>
      <c r="O109" s="2"/>
      <c r="R109" s="44"/>
      <c r="S109" s="22"/>
      <c r="T109" s="108"/>
      <c r="U109" s="38"/>
      <c r="V109" s="38"/>
      <c r="W109" s="39"/>
      <c r="X109" s="38"/>
      <c r="Y109" s="38"/>
      <c r="Z109" s="40"/>
      <c r="AA109" s="41"/>
      <c r="AB109" s="38"/>
    </row>
    <row r="110" spans="2:28" hidden="1" x14ac:dyDescent="0.3">
      <c r="B110" s="16"/>
      <c r="C110" s="17"/>
      <c r="D110" s="105"/>
      <c r="E110" s="105"/>
      <c r="F110" s="105"/>
      <c r="G110" s="105"/>
      <c r="H110" s="106"/>
      <c r="I110" s="106"/>
      <c r="K110" s="2"/>
      <c r="L110" s="21"/>
      <c r="M110" s="21"/>
      <c r="N110" s="22"/>
      <c r="O110" s="2"/>
      <c r="R110" s="44"/>
      <c r="S110" s="22"/>
      <c r="T110" s="108"/>
      <c r="U110" s="38"/>
      <c r="V110" s="38"/>
      <c r="W110" s="39"/>
      <c r="X110" s="38"/>
      <c r="Y110" s="38"/>
      <c r="Z110" s="40"/>
      <c r="AA110" s="41"/>
      <c r="AB110" s="38"/>
    </row>
    <row r="111" spans="2:28" hidden="1" x14ac:dyDescent="0.3">
      <c r="B111" s="16"/>
      <c r="C111" s="17"/>
      <c r="D111" s="105"/>
      <c r="E111" s="105"/>
      <c r="F111" s="105"/>
      <c r="G111" s="105"/>
      <c r="H111" s="106"/>
      <c r="I111" s="106"/>
      <c r="K111" s="2"/>
      <c r="L111" s="21"/>
      <c r="M111" s="21"/>
      <c r="N111" s="22"/>
      <c r="O111" s="2"/>
      <c r="R111" s="44"/>
      <c r="S111" s="22"/>
      <c r="T111" s="108"/>
      <c r="U111" s="38"/>
      <c r="V111" s="38"/>
      <c r="W111" s="39"/>
      <c r="X111" s="38"/>
      <c r="Y111" s="38"/>
      <c r="Z111" s="40"/>
      <c r="AA111" s="41"/>
      <c r="AB111" s="38"/>
    </row>
    <row r="112" spans="2:28" hidden="1" x14ac:dyDescent="0.3">
      <c r="B112" s="16"/>
      <c r="C112" s="17"/>
      <c r="D112" s="105"/>
      <c r="E112" s="105"/>
      <c r="F112" s="105"/>
      <c r="G112" s="105"/>
      <c r="H112" s="106"/>
      <c r="I112" s="106"/>
      <c r="K112" s="2"/>
      <c r="L112" s="21"/>
      <c r="M112" s="21"/>
      <c r="N112" s="22"/>
      <c r="O112" s="2"/>
      <c r="R112" s="44"/>
      <c r="S112" s="22"/>
      <c r="T112" s="108"/>
      <c r="U112" s="38"/>
      <c r="V112" s="38"/>
      <c r="W112" s="39"/>
      <c r="X112" s="38"/>
      <c r="Y112" s="38"/>
      <c r="Z112" s="40"/>
      <c r="AA112" s="41"/>
      <c r="AB112" s="38"/>
    </row>
    <row r="113" spans="2:28" hidden="1" x14ac:dyDescent="0.3">
      <c r="B113" s="16"/>
      <c r="C113" s="17"/>
      <c r="D113" s="105"/>
      <c r="E113" s="105"/>
      <c r="F113" s="105"/>
      <c r="G113" s="105"/>
      <c r="H113" s="106"/>
      <c r="I113" s="106"/>
      <c r="K113" s="2"/>
      <c r="L113" s="21"/>
      <c r="M113" s="21"/>
      <c r="N113" s="22"/>
      <c r="O113" s="2"/>
      <c r="R113" s="44"/>
      <c r="S113" s="22"/>
      <c r="T113" s="108"/>
      <c r="U113" s="38"/>
      <c r="V113" s="38"/>
      <c r="W113" s="39"/>
      <c r="X113" s="38"/>
      <c r="Y113" s="38"/>
      <c r="Z113" s="40"/>
      <c r="AA113" s="41"/>
      <c r="AB113" s="38"/>
    </row>
    <row r="114" spans="2:28" hidden="1" x14ac:dyDescent="0.3">
      <c r="B114" s="16"/>
      <c r="C114" s="17"/>
      <c r="D114" s="105"/>
      <c r="E114" s="105"/>
      <c r="F114" s="105"/>
      <c r="G114" s="105"/>
      <c r="H114" s="106"/>
      <c r="I114" s="106"/>
      <c r="K114" s="2"/>
      <c r="L114" s="21"/>
      <c r="M114" s="21"/>
      <c r="N114" s="22"/>
      <c r="O114" s="2"/>
      <c r="R114" s="44"/>
      <c r="S114" s="22"/>
      <c r="T114" s="108"/>
      <c r="U114" s="38"/>
      <c r="V114" s="38"/>
      <c r="W114" s="39"/>
      <c r="X114" s="38"/>
      <c r="Y114" s="38"/>
      <c r="Z114" s="40"/>
      <c r="AA114" s="41"/>
      <c r="AB114" s="38"/>
    </row>
    <row r="115" spans="2:28" hidden="1" x14ac:dyDescent="0.3">
      <c r="B115" s="16"/>
      <c r="C115" s="17"/>
      <c r="D115" s="105"/>
      <c r="E115" s="105"/>
      <c r="F115" s="105"/>
      <c r="G115" s="105"/>
      <c r="H115" s="106"/>
      <c r="I115" s="106"/>
      <c r="K115" s="2"/>
      <c r="L115" s="21"/>
      <c r="M115" s="21"/>
      <c r="N115" s="22"/>
      <c r="O115" s="2"/>
      <c r="R115" s="44"/>
      <c r="S115" s="22"/>
      <c r="T115" s="108"/>
      <c r="U115" s="38"/>
      <c r="V115" s="38"/>
      <c r="W115" s="39"/>
      <c r="X115" s="38"/>
      <c r="Y115" s="38"/>
      <c r="Z115" s="40"/>
      <c r="AA115" s="41"/>
      <c r="AB115" s="38"/>
    </row>
    <row r="116" spans="2:28" hidden="1" x14ac:dyDescent="0.3">
      <c r="B116" s="16"/>
      <c r="C116" s="17"/>
      <c r="D116" s="105"/>
      <c r="E116" s="105"/>
      <c r="F116" s="105"/>
      <c r="G116" s="105"/>
      <c r="H116" s="106"/>
      <c r="I116" s="106"/>
      <c r="K116" s="2"/>
      <c r="L116" s="21"/>
      <c r="M116" s="21"/>
      <c r="N116" s="22"/>
      <c r="O116" s="2"/>
      <c r="R116" s="44"/>
      <c r="S116" s="22"/>
      <c r="T116" s="108"/>
      <c r="U116" s="38"/>
      <c r="V116" s="38"/>
      <c r="W116" s="39"/>
      <c r="X116" s="38"/>
      <c r="Y116" s="38"/>
      <c r="Z116" s="40"/>
      <c r="AA116" s="41"/>
      <c r="AB116" s="38"/>
    </row>
    <row r="117" spans="2:28" hidden="1" x14ac:dyDescent="0.3">
      <c r="B117" s="16"/>
      <c r="C117" s="17"/>
      <c r="D117" s="105"/>
      <c r="E117" s="105"/>
      <c r="F117" s="105"/>
      <c r="G117" s="105"/>
      <c r="H117" s="106"/>
      <c r="I117" s="106"/>
      <c r="K117" s="2"/>
      <c r="L117" s="21"/>
      <c r="M117" s="21"/>
      <c r="N117" s="22"/>
      <c r="O117" s="2"/>
      <c r="R117" s="44"/>
      <c r="S117" s="22"/>
      <c r="T117" s="108"/>
      <c r="U117" s="38"/>
      <c r="V117" s="38"/>
      <c r="W117" s="39"/>
      <c r="X117" s="38"/>
      <c r="Y117" s="38"/>
      <c r="Z117" s="40"/>
      <c r="AA117" s="41"/>
      <c r="AB117" s="38"/>
    </row>
    <row r="118" spans="2:28" hidden="1" x14ac:dyDescent="0.3">
      <c r="B118" s="16"/>
      <c r="C118" s="17"/>
      <c r="D118" s="105"/>
      <c r="E118" s="105"/>
      <c r="F118" s="105"/>
      <c r="G118" s="105"/>
      <c r="H118" s="106"/>
      <c r="I118" s="106"/>
      <c r="K118" s="2"/>
      <c r="L118" s="21"/>
      <c r="M118" s="21"/>
      <c r="N118" s="22"/>
      <c r="O118" s="2"/>
      <c r="R118" s="44"/>
      <c r="S118" s="22"/>
      <c r="T118" s="108"/>
      <c r="U118" s="38"/>
      <c r="V118" s="38"/>
      <c r="W118" s="39"/>
      <c r="X118" s="38"/>
      <c r="Y118" s="38"/>
      <c r="Z118" s="40"/>
      <c r="AA118" s="41"/>
      <c r="AB118" s="38"/>
    </row>
    <row r="119" spans="2:28" hidden="1" x14ac:dyDescent="0.3">
      <c r="B119" s="16"/>
      <c r="C119" s="17"/>
      <c r="D119" s="105"/>
      <c r="E119" s="105"/>
      <c r="F119" s="105"/>
      <c r="G119" s="105"/>
      <c r="H119" s="106"/>
      <c r="I119" s="106"/>
      <c r="K119" s="2"/>
      <c r="L119" s="21"/>
      <c r="M119" s="21"/>
      <c r="N119" s="22"/>
      <c r="O119" s="2"/>
      <c r="R119" s="44"/>
      <c r="S119" s="22"/>
      <c r="T119" s="108"/>
      <c r="U119" s="38"/>
      <c r="V119" s="38"/>
      <c r="W119" s="39"/>
      <c r="X119" s="38"/>
      <c r="Y119" s="38"/>
      <c r="Z119" s="40"/>
      <c r="AA119" s="41"/>
      <c r="AB119" s="38"/>
    </row>
    <row r="120" spans="2:28" hidden="1" x14ac:dyDescent="0.3">
      <c r="B120" s="16"/>
      <c r="C120" s="17"/>
      <c r="D120" s="105"/>
      <c r="E120" s="105"/>
      <c r="F120" s="105"/>
      <c r="G120" s="105"/>
      <c r="H120" s="106"/>
      <c r="I120" s="106"/>
      <c r="K120" s="2"/>
      <c r="L120" s="21"/>
      <c r="M120" s="21"/>
      <c r="N120" s="22"/>
      <c r="O120" s="2"/>
      <c r="R120" s="44"/>
      <c r="S120" s="22"/>
      <c r="T120" s="108"/>
      <c r="U120" s="38"/>
      <c r="V120" s="38"/>
      <c r="W120" s="39"/>
      <c r="X120" s="38"/>
      <c r="Y120" s="38"/>
      <c r="Z120" s="40"/>
      <c r="AA120" s="41"/>
      <c r="AB120" s="38"/>
    </row>
    <row r="121" spans="2:28" hidden="1" x14ac:dyDescent="0.3">
      <c r="B121" s="16"/>
      <c r="C121" s="17"/>
      <c r="D121" s="105"/>
      <c r="E121" s="105"/>
      <c r="F121" s="105"/>
      <c r="G121" s="105"/>
      <c r="H121" s="106"/>
      <c r="I121" s="106"/>
      <c r="K121" s="2"/>
      <c r="L121" s="21"/>
      <c r="M121" s="21"/>
      <c r="N121" s="22"/>
      <c r="O121" s="2"/>
      <c r="R121" s="44"/>
      <c r="S121" s="22"/>
      <c r="T121" s="108"/>
      <c r="U121" s="38"/>
      <c r="V121" s="38"/>
      <c r="W121" s="39"/>
      <c r="X121" s="38"/>
      <c r="Y121" s="38"/>
      <c r="Z121" s="40"/>
      <c r="AA121" s="41"/>
      <c r="AB121" s="38"/>
    </row>
    <row r="122" spans="2:28" hidden="1" x14ac:dyDescent="0.3">
      <c r="B122" s="16"/>
      <c r="C122" s="17"/>
      <c r="D122" s="105"/>
      <c r="E122" s="105"/>
      <c r="F122" s="105"/>
      <c r="G122" s="105"/>
      <c r="H122" s="106"/>
      <c r="I122" s="106"/>
      <c r="K122" s="2"/>
      <c r="L122" s="21"/>
      <c r="M122" s="21"/>
      <c r="N122" s="22"/>
      <c r="O122" s="2"/>
      <c r="R122" s="44"/>
      <c r="S122" s="22"/>
      <c r="T122" s="108"/>
      <c r="U122" s="38"/>
      <c r="V122" s="38"/>
      <c r="W122" s="39"/>
      <c r="X122" s="38"/>
      <c r="Y122" s="38"/>
      <c r="Z122" s="40"/>
      <c r="AA122" s="41"/>
      <c r="AB122" s="38"/>
    </row>
    <row r="123" spans="2:28" hidden="1" x14ac:dyDescent="0.3">
      <c r="B123" s="16"/>
      <c r="C123" s="17"/>
      <c r="D123" s="105"/>
      <c r="E123" s="105"/>
      <c r="F123" s="105"/>
      <c r="G123" s="105"/>
      <c r="H123" s="106"/>
      <c r="I123" s="106"/>
      <c r="K123" s="2"/>
      <c r="L123" s="21"/>
      <c r="M123" s="21"/>
      <c r="N123" s="22"/>
      <c r="O123" s="2"/>
      <c r="R123" s="44"/>
      <c r="S123" s="22"/>
      <c r="T123" s="108"/>
      <c r="U123" s="38"/>
      <c r="V123" s="38"/>
      <c r="W123" s="39"/>
      <c r="X123" s="38"/>
      <c r="Y123" s="38"/>
      <c r="Z123" s="40"/>
      <c r="AA123" s="41"/>
      <c r="AB123" s="38"/>
    </row>
    <row r="124" spans="2:28" hidden="1" x14ac:dyDescent="0.3">
      <c r="B124" s="16"/>
      <c r="C124" s="17"/>
      <c r="D124" s="105"/>
      <c r="E124" s="105"/>
      <c r="F124" s="105"/>
      <c r="G124" s="105"/>
      <c r="H124" s="106"/>
      <c r="I124" s="106"/>
      <c r="K124" s="2"/>
      <c r="L124" s="21"/>
      <c r="M124" s="21"/>
      <c r="N124" s="22"/>
      <c r="O124" s="2"/>
      <c r="R124" s="44"/>
      <c r="S124" s="22"/>
      <c r="T124" s="108"/>
      <c r="U124" s="38"/>
      <c r="V124" s="38"/>
      <c r="W124" s="39"/>
      <c r="X124" s="38"/>
      <c r="Y124" s="38"/>
      <c r="Z124" s="40"/>
      <c r="AA124" s="41"/>
      <c r="AB124" s="38"/>
    </row>
    <row r="125" spans="2:28" hidden="1" x14ac:dyDescent="0.3">
      <c r="B125" s="16"/>
      <c r="C125" s="17"/>
      <c r="D125" s="105"/>
      <c r="E125" s="105"/>
      <c r="F125" s="105"/>
      <c r="G125" s="105"/>
      <c r="H125" s="106"/>
      <c r="I125" s="106"/>
      <c r="K125" s="2"/>
      <c r="L125" s="21"/>
      <c r="M125" s="21"/>
      <c r="N125" s="22"/>
      <c r="O125" s="2"/>
      <c r="R125" s="44"/>
      <c r="S125" s="22"/>
      <c r="T125" s="108"/>
      <c r="U125" s="38"/>
      <c r="V125" s="38"/>
      <c r="W125" s="39"/>
      <c r="X125" s="38"/>
      <c r="Y125" s="38"/>
      <c r="Z125" s="40"/>
      <c r="AA125" s="41"/>
      <c r="AB125" s="38"/>
    </row>
    <row r="126" spans="2:28" hidden="1" x14ac:dyDescent="0.3">
      <c r="B126" s="16"/>
      <c r="C126" s="17"/>
      <c r="D126" s="105"/>
      <c r="E126" s="105"/>
      <c r="F126" s="105"/>
      <c r="G126" s="105"/>
      <c r="H126" s="106"/>
      <c r="I126" s="106"/>
      <c r="K126" s="2"/>
      <c r="L126" s="21"/>
      <c r="M126" s="21"/>
      <c r="N126" s="22"/>
      <c r="O126" s="2"/>
      <c r="R126" s="44"/>
      <c r="S126" s="22"/>
      <c r="T126" s="108"/>
      <c r="U126" s="38"/>
      <c r="V126" s="38"/>
      <c r="W126" s="39"/>
      <c r="X126" s="38"/>
      <c r="Y126" s="38"/>
      <c r="Z126" s="40"/>
      <c r="AA126" s="41"/>
      <c r="AB126" s="38"/>
    </row>
    <row r="127" spans="2:28" hidden="1" x14ac:dyDescent="0.3">
      <c r="B127" s="16"/>
      <c r="C127" s="17"/>
      <c r="D127" s="105"/>
      <c r="E127" s="105"/>
      <c r="F127" s="105"/>
      <c r="G127" s="105"/>
      <c r="H127" s="106"/>
      <c r="I127" s="106"/>
      <c r="K127" s="2"/>
      <c r="L127" s="21"/>
      <c r="M127" s="21"/>
      <c r="N127" s="22"/>
      <c r="O127" s="2"/>
      <c r="R127" s="44"/>
      <c r="S127" s="22"/>
      <c r="T127" s="108"/>
      <c r="U127" s="38"/>
      <c r="V127" s="38"/>
      <c r="W127" s="39"/>
      <c r="X127" s="38"/>
      <c r="Y127" s="38"/>
      <c r="Z127" s="40"/>
      <c r="AA127" s="41"/>
      <c r="AB127" s="38"/>
    </row>
    <row r="128" spans="2:28" hidden="1" x14ac:dyDescent="0.3">
      <c r="B128" s="16"/>
      <c r="C128" s="17"/>
      <c r="D128" s="105"/>
      <c r="E128" s="105"/>
      <c r="F128" s="105"/>
      <c r="G128" s="105"/>
      <c r="H128" s="106"/>
      <c r="I128" s="106"/>
      <c r="K128" s="2"/>
      <c r="L128" s="21"/>
      <c r="M128" s="21"/>
      <c r="N128" s="22"/>
      <c r="O128" s="2"/>
      <c r="R128" s="44"/>
      <c r="S128" s="22"/>
      <c r="T128" s="108"/>
      <c r="U128" s="38"/>
      <c r="V128" s="38"/>
      <c r="W128" s="39"/>
      <c r="X128" s="38"/>
      <c r="Y128" s="38"/>
      <c r="Z128" s="40"/>
      <c r="AA128" s="41"/>
      <c r="AB128" s="38"/>
    </row>
    <row r="129" spans="2:28" hidden="1" x14ac:dyDescent="0.3">
      <c r="B129" s="16"/>
      <c r="C129" s="17"/>
      <c r="D129" s="105"/>
      <c r="E129" s="105"/>
      <c r="F129" s="105"/>
      <c r="G129" s="105"/>
      <c r="H129" s="106"/>
      <c r="I129" s="106"/>
      <c r="K129" s="2"/>
      <c r="L129" s="21"/>
      <c r="M129" s="21"/>
      <c r="N129" s="22"/>
      <c r="O129" s="2"/>
      <c r="R129" s="44"/>
      <c r="S129" s="22"/>
      <c r="T129" s="108"/>
      <c r="U129" s="38"/>
      <c r="V129" s="38"/>
      <c r="W129" s="39"/>
      <c r="X129" s="38"/>
      <c r="Y129" s="38"/>
      <c r="Z129" s="40"/>
      <c r="AA129" s="41"/>
      <c r="AB129" s="38"/>
    </row>
    <row r="130" spans="2:28" hidden="1" x14ac:dyDescent="0.3">
      <c r="B130" s="16"/>
      <c r="C130" s="17"/>
      <c r="D130" s="105"/>
      <c r="E130" s="105"/>
      <c r="F130" s="105"/>
      <c r="G130" s="105"/>
      <c r="H130" s="106"/>
      <c r="I130" s="106"/>
      <c r="K130" s="2"/>
      <c r="L130" s="21"/>
      <c r="M130" s="21"/>
      <c r="N130" s="22"/>
      <c r="O130" s="2"/>
      <c r="R130" s="44"/>
      <c r="S130" s="22"/>
      <c r="T130" s="108"/>
      <c r="U130" s="38"/>
      <c r="V130" s="38"/>
      <c r="W130" s="39"/>
      <c r="X130" s="38"/>
      <c r="Y130" s="38"/>
      <c r="Z130" s="40"/>
      <c r="AA130" s="41"/>
      <c r="AB130" s="38"/>
    </row>
    <row r="131" spans="2:28" hidden="1" x14ac:dyDescent="0.3">
      <c r="B131" s="16"/>
      <c r="C131" s="17"/>
      <c r="D131" s="105"/>
      <c r="E131" s="105"/>
      <c r="F131" s="105"/>
      <c r="G131" s="105"/>
      <c r="H131" s="106"/>
      <c r="I131" s="106"/>
      <c r="K131" s="2"/>
      <c r="L131" s="21"/>
      <c r="M131" s="21"/>
      <c r="N131" s="22"/>
      <c r="O131" s="2"/>
      <c r="R131" s="44"/>
      <c r="S131" s="22"/>
      <c r="T131" s="108"/>
      <c r="U131" s="38"/>
      <c r="V131" s="38"/>
      <c r="W131" s="39"/>
      <c r="X131" s="38"/>
      <c r="Y131" s="38"/>
      <c r="Z131" s="40"/>
      <c r="AA131" s="41"/>
      <c r="AB131" s="38"/>
    </row>
    <row r="132" spans="2:28" hidden="1" x14ac:dyDescent="0.3">
      <c r="B132" s="16"/>
      <c r="C132" s="17"/>
      <c r="D132" s="105"/>
      <c r="E132" s="105"/>
      <c r="F132" s="105"/>
      <c r="G132" s="105"/>
      <c r="H132" s="106"/>
      <c r="I132" s="106"/>
      <c r="K132" s="2"/>
      <c r="L132" s="21"/>
      <c r="M132" s="21"/>
      <c r="N132" s="22"/>
      <c r="O132" s="2"/>
      <c r="R132" s="44"/>
      <c r="S132" s="22"/>
      <c r="T132" s="108"/>
      <c r="U132" s="38"/>
      <c r="V132" s="38"/>
      <c r="W132" s="39"/>
      <c r="X132" s="38"/>
      <c r="Y132" s="38"/>
      <c r="Z132" s="40"/>
      <c r="AA132" s="41"/>
      <c r="AB132" s="38"/>
    </row>
    <row r="133" spans="2:28" hidden="1" x14ac:dyDescent="0.3">
      <c r="B133" s="16"/>
      <c r="C133" s="17"/>
      <c r="D133" s="105"/>
      <c r="E133" s="105"/>
      <c r="F133" s="105"/>
      <c r="G133" s="105"/>
      <c r="H133" s="106"/>
      <c r="I133" s="106"/>
      <c r="K133" s="2"/>
      <c r="L133" s="21"/>
      <c r="M133" s="21"/>
      <c r="N133" s="22"/>
      <c r="O133" s="2"/>
      <c r="R133" s="44"/>
      <c r="S133" s="22"/>
      <c r="T133" s="108"/>
      <c r="U133" s="38"/>
      <c r="V133" s="38"/>
      <c r="W133" s="39"/>
      <c r="X133" s="38"/>
      <c r="Y133" s="38"/>
      <c r="Z133" s="40"/>
      <c r="AA133" s="41"/>
      <c r="AB133" s="38"/>
    </row>
    <row r="134" spans="2:28" hidden="1" x14ac:dyDescent="0.3">
      <c r="B134" s="16"/>
      <c r="C134" s="17"/>
      <c r="D134" s="105"/>
      <c r="E134" s="105"/>
      <c r="F134" s="105"/>
      <c r="G134" s="105"/>
      <c r="H134" s="106"/>
      <c r="I134" s="106"/>
      <c r="K134" s="2"/>
      <c r="L134" s="21"/>
      <c r="M134" s="21"/>
      <c r="N134" s="22"/>
      <c r="O134" s="2"/>
      <c r="R134" s="44"/>
      <c r="S134" s="22"/>
      <c r="T134" s="108"/>
      <c r="U134" s="38"/>
      <c r="V134" s="38"/>
      <c r="W134" s="39"/>
      <c r="X134" s="38"/>
      <c r="Y134" s="38"/>
      <c r="Z134" s="40"/>
      <c r="AA134" s="41"/>
      <c r="AB134" s="38"/>
    </row>
    <row r="135" spans="2:28" hidden="1" x14ac:dyDescent="0.3">
      <c r="B135" s="16"/>
      <c r="C135" s="17"/>
      <c r="D135" s="105"/>
      <c r="E135" s="105"/>
      <c r="F135" s="105"/>
      <c r="G135" s="105"/>
      <c r="H135" s="106"/>
      <c r="I135" s="106"/>
      <c r="K135" s="2"/>
      <c r="L135" s="21"/>
      <c r="M135" s="21"/>
      <c r="N135" s="22"/>
      <c r="O135" s="2"/>
      <c r="R135" s="44"/>
      <c r="S135" s="22"/>
      <c r="T135" s="108"/>
      <c r="U135" s="38"/>
      <c r="V135" s="38"/>
      <c r="W135" s="39"/>
      <c r="X135" s="38"/>
      <c r="Y135" s="38"/>
      <c r="Z135" s="40"/>
      <c r="AA135" s="41"/>
      <c r="AB135" s="38"/>
    </row>
    <row r="136" spans="2:28" hidden="1" x14ac:dyDescent="0.3">
      <c r="B136" s="16"/>
      <c r="C136" s="17"/>
      <c r="D136" s="105"/>
      <c r="E136" s="105"/>
      <c r="F136" s="105"/>
      <c r="G136" s="105"/>
      <c r="H136" s="106"/>
      <c r="I136" s="106"/>
      <c r="K136" s="2"/>
      <c r="L136" s="21"/>
      <c r="M136" s="21"/>
      <c r="N136" s="22"/>
      <c r="O136" s="2"/>
      <c r="R136" s="44"/>
      <c r="S136" s="22"/>
      <c r="T136" s="108"/>
      <c r="U136" s="38"/>
      <c r="V136" s="38"/>
      <c r="W136" s="39"/>
      <c r="X136" s="38"/>
      <c r="Y136" s="38"/>
      <c r="Z136" s="40"/>
      <c r="AA136" s="41"/>
      <c r="AB136" s="38"/>
    </row>
    <row r="137" spans="2:28" hidden="1" x14ac:dyDescent="0.3">
      <c r="B137" s="16"/>
      <c r="C137" s="17"/>
      <c r="D137" s="105"/>
      <c r="E137" s="105"/>
      <c r="F137" s="105"/>
      <c r="G137" s="105"/>
      <c r="H137" s="106"/>
      <c r="I137" s="106"/>
      <c r="K137" s="2"/>
      <c r="L137" s="21"/>
      <c r="M137" s="21"/>
      <c r="N137" s="22"/>
      <c r="O137" s="2"/>
      <c r="R137" s="44"/>
      <c r="S137" s="22"/>
      <c r="T137" s="108"/>
      <c r="U137" s="38"/>
      <c r="V137" s="38"/>
      <c r="W137" s="39"/>
      <c r="X137" s="38"/>
      <c r="Y137" s="38"/>
      <c r="Z137" s="40"/>
      <c r="AA137" s="41"/>
      <c r="AB137" s="38"/>
    </row>
    <row r="138" spans="2:28" hidden="1" x14ac:dyDescent="0.3">
      <c r="B138" s="16"/>
      <c r="C138" s="17"/>
      <c r="D138" s="105"/>
      <c r="E138" s="105"/>
      <c r="F138" s="105"/>
      <c r="G138" s="105"/>
      <c r="H138" s="106"/>
      <c r="I138" s="106"/>
      <c r="K138" s="2"/>
      <c r="L138" s="21"/>
      <c r="M138" s="21"/>
      <c r="N138" s="22"/>
      <c r="O138" s="2"/>
      <c r="R138" s="44"/>
      <c r="S138" s="22"/>
      <c r="T138" s="108"/>
      <c r="U138" s="38"/>
      <c r="V138" s="38"/>
      <c r="W138" s="39"/>
      <c r="X138" s="38"/>
      <c r="Y138" s="38"/>
      <c r="Z138" s="40"/>
      <c r="AA138" s="41"/>
      <c r="AB138" s="38"/>
    </row>
    <row r="139" spans="2:28" hidden="1" x14ac:dyDescent="0.3">
      <c r="B139" s="16"/>
      <c r="C139" s="17"/>
      <c r="D139" s="105"/>
      <c r="E139" s="105"/>
      <c r="F139" s="105"/>
      <c r="G139" s="105"/>
      <c r="H139" s="106"/>
      <c r="I139" s="106"/>
      <c r="K139" s="2"/>
      <c r="L139" s="21"/>
      <c r="M139" s="21"/>
      <c r="N139" s="22"/>
      <c r="O139" s="2"/>
      <c r="R139" s="44"/>
      <c r="S139" s="22"/>
      <c r="T139" s="108"/>
      <c r="U139" s="38"/>
      <c r="V139" s="38"/>
      <c r="W139" s="39"/>
      <c r="X139" s="38"/>
      <c r="Y139" s="38"/>
      <c r="Z139" s="40"/>
      <c r="AA139" s="41"/>
      <c r="AB139" s="38"/>
    </row>
    <row r="140" spans="2:28" hidden="1" x14ac:dyDescent="0.3">
      <c r="B140" s="16"/>
      <c r="C140" s="17"/>
      <c r="D140" s="105"/>
      <c r="E140" s="105"/>
      <c r="F140" s="105"/>
      <c r="G140" s="105"/>
      <c r="H140" s="106"/>
      <c r="I140" s="106"/>
      <c r="K140" s="2"/>
      <c r="L140" s="21"/>
      <c r="M140" s="21"/>
      <c r="N140" s="22"/>
      <c r="O140" s="2"/>
      <c r="R140" s="44"/>
      <c r="S140" s="22"/>
      <c r="T140" s="108"/>
      <c r="U140" s="38"/>
      <c r="V140" s="38"/>
      <c r="W140" s="39"/>
      <c r="X140" s="38"/>
      <c r="Y140" s="38"/>
      <c r="Z140" s="40"/>
      <c r="AA140" s="41"/>
      <c r="AB140" s="38"/>
    </row>
    <row r="141" spans="2:28" hidden="1" x14ac:dyDescent="0.3">
      <c r="B141" s="16"/>
      <c r="C141" s="17"/>
      <c r="D141" s="105"/>
      <c r="E141" s="105"/>
      <c r="F141" s="105"/>
      <c r="G141" s="105"/>
      <c r="H141" s="106"/>
      <c r="I141" s="106"/>
      <c r="K141" s="2"/>
      <c r="L141" s="21"/>
      <c r="M141" s="21"/>
      <c r="N141" s="22"/>
      <c r="O141" s="2"/>
      <c r="R141" s="44"/>
      <c r="S141" s="22"/>
      <c r="T141" s="108"/>
      <c r="U141" s="38"/>
      <c r="V141" s="38"/>
      <c r="W141" s="39"/>
      <c r="X141" s="38"/>
      <c r="Y141" s="38"/>
      <c r="Z141" s="40"/>
      <c r="AA141" s="41"/>
      <c r="AB141" s="38"/>
    </row>
    <row r="142" spans="2:28" hidden="1" x14ac:dyDescent="0.3">
      <c r="B142" s="16"/>
      <c r="C142" s="17"/>
      <c r="D142" s="105"/>
      <c r="E142" s="105"/>
      <c r="F142" s="105"/>
      <c r="G142" s="105"/>
      <c r="H142" s="106"/>
      <c r="I142" s="106"/>
      <c r="K142" s="2"/>
      <c r="L142" s="21"/>
      <c r="M142" s="21"/>
      <c r="N142" s="22"/>
      <c r="O142" s="2"/>
      <c r="R142" s="44"/>
      <c r="S142" s="22"/>
      <c r="T142" s="108"/>
      <c r="U142" s="38"/>
      <c r="V142" s="38"/>
      <c r="W142" s="39"/>
      <c r="X142" s="38"/>
      <c r="Y142" s="38"/>
      <c r="Z142" s="40"/>
      <c r="AA142" s="41"/>
      <c r="AB142" s="38"/>
    </row>
    <row r="143" spans="2:28" hidden="1" x14ac:dyDescent="0.3">
      <c r="B143" s="16"/>
      <c r="C143" s="17"/>
      <c r="D143" s="105"/>
      <c r="E143" s="105"/>
      <c r="F143" s="105"/>
      <c r="G143" s="105"/>
      <c r="H143" s="106"/>
      <c r="I143" s="106"/>
      <c r="K143" s="2"/>
      <c r="L143" s="21"/>
      <c r="M143" s="21"/>
      <c r="N143" s="22"/>
      <c r="O143" s="2"/>
      <c r="R143" s="44"/>
      <c r="S143" s="22"/>
      <c r="T143" s="108"/>
      <c r="U143" s="38"/>
      <c r="V143" s="38"/>
      <c r="W143" s="39"/>
      <c r="X143" s="38"/>
      <c r="Y143" s="38"/>
      <c r="Z143" s="40"/>
      <c r="AA143" s="41"/>
      <c r="AB143" s="38"/>
    </row>
    <row r="144" spans="2:28" hidden="1" x14ac:dyDescent="0.3">
      <c r="B144" s="16"/>
      <c r="C144" s="17"/>
      <c r="D144" s="105"/>
      <c r="E144" s="105"/>
      <c r="F144" s="105"/>
      <c r="G144" s="105"/>
      <c r="H144" s="106"/>
      <c r="I144" s="106"/>
      <c r="K144" s="2"/>
      <c r="L144" s="21"/>
      <c r="M144" s="21"/>
      <c r="N144" s="22"/>
      <c r="O144" s="2"/>
      <c r="R144" s="44"/>
      <c r="S144" s="22"/>
      <c r="T144" s="108"/>
      <c r="U144" s="38"/>
      <c r="V144" s="38"/>
      <c r="W144" s="39"/>
      <c r="X144" s="38"/>
      <c r="Y144" s="38"/>
      <c r="Z144" s="40"/>
      <c r="AA144" s="41"/>
      <c r="AB144" s="38"/>
    </row>
    <row r="145" spans="2:28" hidden="1" x14ac:dyDescent="0.3">
      <c r="B145" s="16"/>
      <c r="C145" s="17"/>
      <c r="D145" s="105"/>
      <c r="E145" s="105"/>
      <c r="F145" s="105"/>
      <c r="G145" s="105"/>
      <c r="H145" s="106"/>
      <c r="I145" s="106"/>
      <c r="K145" s="2"/>
      <c r="L145" s="21"/>
      <c r="M145" s="21"/>
      <c r="N145" s="22"/>
      <c r="O145" s="2"/>
      <c r="R145" s="44"/>
      <c r="S145" s="22"/>
      <c r="T145" s="108"/>
      <c r="U145" s="38"/>
      <c r="V145" s="38"/>
      <c r="W145" s="39"/>
      <c r="X145" s="38"/>
      <c r="Y145" s="38"/>
      <c r="Z145" s="40"/>
      <c r="AA145" s="41"/>
      <c r="AB145" s="38"/>
    </row>
    <row r="146" spans="2:28" hidden="1" x14ac:dyDescent="0.3">
      <c r="B146" s="16"/>
      <c r="C146" s="17"/>
      <c r="D146" s="105"/>
      <c r="E146" s="105"/>
      <c r="F146" s="105"/>
      <c r="G146" s="105"/>
      <c r="H146" s="106"/>
      <c r="I146" s="106"/>
      <c r="K146" s="2"/>
      <c r="L146" s="21"/>
      <c r="M146" s="21"/>
      <c r="N146" s="22"/>
      <c r="O146" s="2"/>
      <c r="R146" s="44"/>
      <c r="S146" s="22"/>
      <c r="T146" s="108"/>
      <c r="U146" s="38"/>
      <c r="V146" s="38"/>
      <c r="W146" s="39"/>
      <c r="X146" s="38"/>
      <c r="Y146" s="38"/>
      <c r="Z146" s="40"/>
      <c r="AA146" s="41"/>
      <c r="AB146" s="38"/>
    </row>
    <row r="147" spans="2:28" hidden="1" x14ac:dyDescent="0.3">
      <c r="B147" s="109" t="s">
        <v>53</v>
      </c>
      <c r="C147" s="110">
        <v>3</v>
      </c>
      <c r="D147" s="106"/>
      <c r="E147" s="106"/>
      <c r="F147" s="106"/>
      <c r="G147" s="106"/>
      <c r="H147" s="106"/>
      <c r="I147" s="106"/>
      <c r="J147" s="106">
        <f t="shared" ref="J147:J205" si="20">IF(L147=2,3,IF(L147=0,0,IF(D147+F147=E147+G147,1.5,IF(D147+F147&gt;E147+G147,2,1))))</f>
        <v>0</v>
      </c>
      <c r="K147" s="111"/>
      <c r="L147" s="61">
        <f t="shared" si="16"/>
        <v>0</v>
      </c>
      <c r="M147" s="61">
        <f t="shared" si="17"/>
        <v>0</v>
      </c>
      <c r="N147" s="59"/>
      <c r="O147" s="111"/>
      <c r="P147" s="106">
        <f t="shared" ref="P147:P205" si="21">IF(M147=2,3,IF(M147=0,0,IF(D147+F147=E147+G147,1.5,IF(D147+F147&lt;E147+G147,2,1))))</f>
        <v>0</v>
      </c>
      <c r="R147" s="44">
        <v>3</v>
      </c>
      <c r="S147" s="22"/>
      <c r="T147" s="108"/>
      <c r="U147" s="38">
        <f t="shared" ref="U147:U153" si="22">SUMIF(K$84:K$153,T147,D$84:D$153)+SUMIF(O$84:O$153,T147,E$84:E$153)+SUMIF(K$84:K$153,T147,F$84:F$153)+SUMIF(O$84:O$153,T147,G$84:G$153)+SUMIF(K$84:K$153,T147,H$84:H$153)+SUMIF(O$84:O$153,T147,I$84:I$153)</f>
        <v>0</v>
      </c>
      <c r="V147" s="38">
        <f t="shared" ref="V147:V153" si="23">SUMIF(K$84:K$153,T147,E$84:E$153)+SUMIF(O$84:O$153,T147,D$84:D$153)+SUMIF(K$84:K$153,T147,G$84:G$153)+SUMIF(O$84:O$153,T147,F$84:F$153)+SUMIF(K$84:K$153,T147,I$84:I$153)+SUMIF(O$84:O$153,T147,H$84:H$153)</f>
        <v>0</v>
      </c>
      <c r="W147" s="39">
        <f t="shared" ref="W147:W158" si="24">IFERROR(U147/V147,0)</f>
        <v>0</v>
      </c>
      <c r="X147" s="38">
        <f t="shared" ref="X147:X153" si="25">SUMIF(K$84:K$153,T147,L$84:L$153)+SUMIF(O$84:O$153,T147,M$84:M$153)</f>
        <v>0</v>
      </c>
      <c r="Y147" s="38">
        <f>SUMIF(K$84:K$153,T147,M$84:M$153)+SUMIF(O$84:O$153,T147,$L$84:L$153)</f>
        <v>0</v>
      </c>
      <c r="Z147" s="40">
        <f t="shared" ref="Z147:Z158" si="26">IFERROR(X147/Y147,0)</f>
        <v>0</v>
      </c>
      <c r="AA147" s="41">
        <f t="shared" ref="AA147:AA153" si="27">SUMIF(K$84:K$153,T147,J$84:J$153)+SUMIF(O$84:O$153,T147,P$84:P$153)</f>
        <v>0</v>
      </c>
      <c r="AB147" s="38">
        <f t="shared" ref="AB147:AB205" si="28">RANK(AA147,AA$85:AA$153,0)</f>
        <v>1</v>
      </c>
    </row>
    <row r="148" spans="2:28" hidden="1" x14ac:dyDescent="0.3">
      <c r="B148" s="112" t="s">
        <v>29</v>
      </c>
      <c r="C148" s="17">
        <v>3</v>
      </c>
      <c r="D148" s="32"/>
      <c r="E148" s="33"/>
      <c r="F148" s="32"/>
      <c r="G148" s="33"/>
      <c r="H148" s="106"/>
      <c r="I148" s="106"/>
      <c r="J148" s="4">
        <f t="shared" si="20"/>
        <v>0</v>
      </c>
      <c r="K148" s="57"/>
      <c r="L148" s="21">
        <f t="shared" si="16"/>
        <v>0</v>
      </c>
      <c r="M148" s="21">
        <f t="shared" si="17"/>
        <v>0</v>
      </c>
      <c r="N148" s="22"/>
      <c r="O148" s="57"/>
      <c r="P148" s="4">
        <f t="shared" si="21"/>
        <v>0</v>
      </c>
      <c r="R148" s="44">
        <v>4</v>
      </c>
      <c r="S148" s="22"/>
      <c r="T148" s="113"/>
      <c r="U148" s="38">
        <f t="shared" si="22"/>
        <v>0</v>
      </c>
      <c r="V148" s="38">
        <f t="shared" si="23"/>
        <v>0</v>
      </c>
      <c r="W148" s="114">
        <f t="shared" si="24"/>
        <v>0</v>
      </c>
      <c r="X148" s="38">
        <f t="shared" si="25"/>
        <v>0</v>
      </c>
      <c r="Y148" s="38">
        <f>SUMIF(K$84:K$153,T148,M$84:M$153)+SUMIF(O$84:O$153,T148,$L$84:L$153)</f>
        <v>0</v>
      </c>
      <c r="Z148" s="115">
        <f t="shared" si="26"/>
        <v>0</v>
      </c>
      <c r="AA148" s="41">
        <f t="shared" si="27"/>
        <v>0</v>
      </c>
      <c r="AB148" s="38">
        <f t="shared" si="28"/>
        <v>1</v>
      </c>
    </row>
    <row r="149" spans="2:28" hidden="1" x14ac:dyDescent="0.3">
      <c r="B149" s="112" t="s">
        <v>30</v>
      </c>
      <c r="C149" s="17">
        <v>3</v>
      </c>
      <c r="D149" s="42"/>
      <c r="E149" s="43"/>
      <c r="F149" s="42"/>
      <c r="G149" s="43"/>
      <c r="H149" s="106"/>
      <c r="I149" s="106"/>
      <c r="J149" s="4">
        <f t="shared" si="20"/>
        <v>0</v>
      </c>
      <c r="K149" s="20"/>
      <c r="L149" s="21">
        <f t="shared" si="16"/>
        <v>0</v>
      </c>
      <c r="M149" s="21">
        <f t="shared" si="17"/>
        <v>0</v>
      </c>
      <c r="N149" s="22"/>
      <c r="O149" s="20"/>
      <c r="P149" s="4">
        <f t="shared" si="21"/>
        <v>0</v>
      </c>
      <c r="R149" s="58">
        <v>5</v>
      </c>
      <c r="S149" s="59"/>
      <c r="T149" s="116"/>
      <c r="U149" s="61">
        <f t="shared" si="22"/>
        <v>0</v>
      </c>
      <c r="V149" s="61">
        <f t="shared" si="23"/>
        <v>0</v>
      </c>
      <c r="W149" s="117">
        <f t="shared" si="24"/>
        <v>0</v>
      </c>
      <c r="X149" s="61">
        <f t="shared" si="25"/>
        <v>0</v>
      </c>
      <c r="Y149" s="61">
        <f>SUMIF(K$84:K$153,T149,M$84:M$153)+SUMIF(O$84:O$153,T149,$L$84:L$153)</f>
        <v>0</v>
      </c>
      <c r="Z149" s="117">
        <f t="shared" si="26"/>
        <v>0</v>
      </c>
      <c r="AA149" s="61">
        <f t="shared" si="27"/>
        <v>0</v>
      </c>
      <c r="AB149" s="61">
        <f t="shared" si="28"/>
        <v>1</v>
      </c>
    </row>
    <row r="150" spans="2:28" hidden="1" x14ac:dyDescent="0.3">
      <c r="B150" s="16"/>
      <c r="C150" s="31"/>
      <c r="D150" s="34"/>
      <c r="E150" s="35"/>
      <c r="F150" s="34"/>
      <c r="G150" s="35"/>
      <c r="H150" s="56"/>
      <c r="I150" s="4"/>
      <c r="J150" s="4">
        <f t="shared" si="20"/>
        <v>0</v>
      </c>
      <c r="K150" s="20"/>
      <c r="L150" s="21">
        <f t="shared" si="16"/>
        <v>0</v>
      </c>
      <c r="M150" s="21">
        <f t="shared" si="17"/>
        <v>0</v>
      </c>
      <c r="N150" s="22"/>
      <c r="O150" s="20"/>
      <c r="P150" s="4">
        <f t="shared" si="21"/>
        <v>0</v>
      </c>
      <c r="R150" s="118">
        <v>6</v>
      </c>
      <c r="S150" s="59"/>
      <c r="T150" s="119" t="s">
        <v>32</v>
      </c>
      <c r="U150" s="61">
        <f t="shared" si="22"/>
        <v>0</v>
      </c>
      <c r="V150" s="61">
        <f t="shared" si="23"/>
        <v>0</v>
      </c>
      <c r="W150" s="62">
        <f t="shared" si="24"/>
        <v>0</v>
      </c>
      <c r="X150" s="61">
        <f t="shared" si="25"/>
        <v>0</v>
      </c>
      <c r="Y150" s="61">
        <f>SUMIF(K$84:K$153,T150,M$84:M$153)+SUMIF(O$84:O$153,T150,$L$84:L$153)</f>
        <v>0</v>
      </c>
      <c r="Z150" s="62">
        <f t="shared" si="26"/>
        <v>0</v>
      </c>
      <c r="AA150" s="61">
        <f t="shared" si="27"/>
        <v>0</v>
      </c>
      <c r="AB150" s="61">
        <f t="shared" si="28"/>
        <v>1</v>
      </c>
    </row>
    <row r="151" spans="2:28" hidden="1" x14ac:dyDescent="0.3">
      <c r="B151" s="16"/>
      <c r="C151" s="55"/>
      <c r="D151" s="34"/>
      <c r="E151" s="35"/>
      <c r="F151" s="34"/>
      <c r="G151" s="35"/>
      <c r="H151" s="56"/>
      <c r="I151" s="4"/>
      <c r="J151" s="4">
        <f t="shared" si="20"/>
        <v>0</v>
      </c>
      <c r="K151" s="20"/>
      <c r="L151" s="21">
        <f t="shared" si="16"/>
        <v>0</v>
      </c>
      <c r="M151" s="21">
        <f t="shared" si="17"/>
        <v>0</v>
      </c>
      <c r="N151" s="22"/>
      <c r="O151" s="20"/>
      <c r="P151" s="4">
        <f t="shared" si="21"/>
        <v>0</v>
      </c>
      <c r="R151" s="118">
        <v>7</v>
      </c>
      <c r="S151" s="59"/>
      <c r="T151" s="119" t="s">
        <v>33</v>
      </c>
      <c r="U151" s="61">
        <f t="shared" si="22"/>
        <v>0</v>
      </c>
      <c r="V151" s="61">
        <f t="shared" si="23"/>
        <v>0</v>
      </c>
      <c r="W151" s="62">
        <f t="shared" si="24"/>
        <v>0</v>
      </c>
      <c r="X151" s="61">
        <f t="shared" si="25"/>
        <v>0</v>
      </c>
      <c r="Y151" s="61">
        <f>SUMIF(K$84:K$153,T151,M$84:M$153)+SUMIF(O$84:O$153,T151,$L$84:L$153)</f>
        <v>0</v>
      </c>
      <c r="Z151" s="62">
        <f t="shared" si="26"/>
        <v>0</v>
      </c>
      <c r="AA151" s="61">
        <f t="shared" si="27"/>
        <v>0</v>
      </c>
      <c r="AB151" s="61">
        <f t="shared" si="28"/>
        <v>1</v>
      </c>
    </row>
    <row r="152" spans="2:28" hidden="1" x14ac:dyDescent="0.3">
      <c r="B152" s="16"/>
      <c r="C152" s="31"/>
      <c r="D152" s="34"/>
      <c r="E152" s="35"/>
      <c r="F152" s="34"/>
      <c r="G152" s="35"/>
      <c r="H152" s="56"/>
      <c r="I152" s="4"/>
      <c r="J152" s="4">
        <f t="shared" si="20"/>
        <v>0</v>
      </c>
      <c r="K152" s="20"/>
      <c r="L152" s="21">
        <f t="shared" si="16"/>
        <v>0</v>
      </c>
      <c r="M152" s="21">
        <f t="shared" si="17"/>
        <v>0</v>
      </c>
      <c r="N152" s="22"/>
      <c r="O152" s="20"/>
      <c r="P152" s="4">
        <f t="shared" si="21"/>
        <v>0</v>
      </c>
      <c r="R152" s="118">
        <v>8</v>
      </c>
      <c r="S152" s="59"/>
      <c r="T152" s="119" t="s">
        <v>34</v>
      </c>
      <c r="U152" s="61">
        <f t="shared" si="22"/>
        <v>0</v>
      </c>
      <c r="V152" s="61">
        <f t="shared" si="23"/>
        <v>0</v>
      </c>
      <c r="W152" s="62">
        <f t="shared" si="24"/>
        <v>0</v>
      </c>
      <c r="X152" s="61">
        <f t="shared" si="25"/>
        <v>0</v>
      </c>
      <c r="Y152" s="61">
        <f>SUMIF(K$84:K$153,T152,M$84:M$153)+SUMIF(O$84:O$153,T152,$L$84:L$153)</f>
        <v>0</v>
      </c>
      <c r="Z152" s="62">
        <f t="shared" si="26"/>
        <v>0</v>
      </c>
      <c r="AA152" s="61">
        <f t="shared" si="27"/>
        <v>0</v>
      </c>
      <c r="AB152" s="61">
        <f t="shared" si="28"/>
        <v>1</v>
      </c>
    </row>
    <row r="153" spans="2:28" hidden="1" x14ac:dyDescent="0.3">
      <c r="B153" s="16"/>
      <c r="C153" s="55"/>
      <c r="D153" s="34"/>
      <c r="E153" s="35"/>
      <c r="F153" s="34"/>
      <c r="G153" s="35"/>
      <c r="H153" s="56"/>
      <c r="I153" s="4"/>
      <c r="J153" s="4">
        <f t="shared" si="20"/>
        <v>0</v>
      </c>
      <c r="K153" s="20"/>
      <c r="L153" s="21">
        <f t="shared" si="16"/>
        <v>0</v>
      </c>
      <c r="M153" s="21">
        <f t="shared" si="17"/>
        <v>0</v>
      </c>
      <c r="N153" s="22"/>
      <c r="O153" s="20"/>
      <c r="P153" s="4">
        <f t="shared" si="21"/>
        <v>0</v>
      </c>
      <c r="R153" s="118">
        <v>9</v>
      </c>
      <c r="S153" s="59"/>
      <c r="T153" s="119" t="s">
        <v>35</v>
      </c>
      <c r="U153" s="61">
        <f t="shared" si="22"/>
        <v>0</v>
      </c>
      <c r="V153" s="61">
        <f t="shared" si="23"/>
        <v>0</v>
      </c>
      <c r="W153" s="62">
        <f t="shared" si="24"/>
        <v>0</v>
      </c>
      <c r="X153" s="61">
        <f t="shared" si="25"/>
        <v>0</v>
      </c>
      <c r="Y153" s="61">
        <f>SUMIF(K$84:K$153,T153,M$84:M$153)+SUMIF(O$84:O$153,T153,$L$84:L$153)</f>
        <v>0</v>
      </c>
      <c r="Z153" s="62">
        <f t="shared" si="26"/>
        <v>0</v>
      </c>
      <c r="AA153" s="61">
        <f t="shared" si="27"/>
        <v>0</v>
      </c>
      <c r="AB153" s="61">
        <f t="shared" si="28"/>
        <v>1</v>
      </c>
    </row>
    <row r="154" spans="2:28" hidden="1" x14ac:dyDescent="0.3">
      <c r="B154" s="16"/>
      <c r="C154" s="16"/>
      <c r="D154" s="67"/>
      <c r="E154" s="68"/>
      <c r="F154" s="67"/>
      <c r="G154" s="68"/>
      <c r="H154" s="69"/>
      <c r="I154" s="70"/>
      <c r="J154" s="4">
        <f t="shared" si="20"/>
        <v>0</v>
      </c>
      <c r="K154" s="20"/>
      <c r="L154" s="21">
        <f t="shared" si="16"/>
        <v>0</v>
      </c>
      <c r="M154" s="21">
        <f t="shared" si="17"/>
        <v>0</v>
      </c>
      <c r="N154" s="22"/>
      <c r="O154" s="20"/>
      <c r="P154" s="4">
        <f t="shared" si="21"/>
        <v>0</v>
      </c>
      <c r="R154" s="64">
        <v>10</v>
      </c>
      <c r="S154" s="22"/>
      <c r="T154" s="37" t="s">
        <v>36</v>
      </c>
      <c r="U154" s="38">
        <f>SUMIF(K$7:K$68,T154,D$7:D$68)+SUMIF(O$7:O$68,T154,E$7:E$68)+SUMIF(K$7:K$68,T154,F$7:F$68)+SUMIF(O$7:O$68,T154,G$7:G$68)+SUMIF(K$7:K$68,T154,H$7:H$68)+SUMIF(O$7:O$68,T154,I$7:I$68)</f>
        <v>0</v>
      </c>
      <c r="V154" s="38">
        <f>SUMIF(K$7:K$68,T154,E$7:E$68)+SUMIF(O$7:O$68,T154,D$7:D$68)+SUMIF(K$7:K$68,T154,G$7:G$68)+SUMIF(O$7:O$68,T154,F$7:F$68)+SUMIF(K$7:K$68,T154,I$7:I$68)+SUMIF(O$7:O$68,T154,H$7:H$68)</f>
        <v>0</v>
      </c>
      <c r="W154" s="39">
        <f t="shared" si="24"/>
        <v>0</v>
      </c>
      <c r="X154" s="38">
        <f>SUMIF(K$7:K$68,T154,L$7:L$68)+SUMIF(O$7:O$68,T154,M$7:M$68)</f>
        <v>0</v>
      </c>
      <c r="Y154" s="38">
        <f>SUMIF(K$7:K$68,T154,M$7:M$68)+SUMIF(O$7:O$68,T154,$L$7:L$68)</f>
        <v>0</v>
      </c>
      <c r="Z154" s="40">
        <f t="shared" si="26"/>
        <v>0</v>
      </c>
      <c r="AA154" s="41">
        <f>SUMIF(K$7:K$68,T154,J$7:J$68)+SUMIF(O$7:O$68,T154,P$7:P$68)</f>
        <v>0</v>
      </c>
      <c r="AB154" s="38">
        <f t="shared" si="28"/>
        <v>1</v>
      </c>
    </row>
    <row r="155" spans="2:28" hidden="1" x14ac:dyDescent="0.3">
      <c r="B155" s="16"/>
      <c r="C155" s="16"/>
      <c r="D155" s="67"/>
      <c r="E155" s="68"/>
      <c r="F155" s="67"/>
      <c r="G155" s="68"/>
      <c r="H155" s="67"/>
      <c r="I155" s="68"/>
      <c r="J155" s="4">
        <f t="shared" si="20"/>
        <v>0</v>
      </c>
      <c r="K155" s="20"/>
      <c r="L155" s="21">
        <f t="shared" si="16"/>
        <v>0</v>
      </c>
      <c r="M155" s="21">
        <f t="shared" si="17"/>
        <v>0</v>
      </c>
      <c r="N155" s="22"/>
      <c r="O155" s="20"/>
      <c r="P155" s="4">
        <f t="shared" si="21"/>
        <v>0</v>
      </c>
      <c r="R155" s="44">
        <v>11</v>
      </c>
      <c r="S155" s="22"/>
      <c r="T155" s="54" t="s">
        <v>37</v>
      </c>
      <c r="U155" s="65">
        <f>SUMIF(K$7:K$68,T155,D$7:D$68)+SUMIF(O$7:O$68,T155,E$7:E$68)+SUMIF(K$7:K$68,T155,F$7:F$68)+SUMIF(O$7:O$68,T155,G$7:G$68)+SUMIF(K$7:K$68,T155,H$7:H$68)+SUMIF(O$7:O$68,T155,I$7:I$68)</f>
        <v>0</v>
      </c>
      <c r="V155" s="65">
        <f>SUMIF(K$7:K$68,T155,E$7:E$68)+SUMIF(O$7:O$68,T155,D$7:D$68)+SUMIF(K$7:K$68,T155,G$7:G$68)+SUMIF(O$7:O$68,T155,F$7:F$68)+SUMIF(K$7:K$68,T155,I$7:I$68)+SUMIF(O$7:O$68,T155,H$7:H$68)</f>
        <v>0</v>
      </c>
      <c r="W155" s="39">
        <f t="shared" si="24"/>
        <v>0</v>
      </c>
      <c r="X155" s="65">
        <f>SUMIF(K$7:K$68,T155,L$7:L$68)+SUMIF(O$7:O$68,T155,M$7:M$68)</f>
        <v>0</v>
      </c>
      <c r="Y155" s="65">
        <f>SUMIF(K$7:K$68,T155,M$7:M$68)+SUMIF(O$7:O$68,T155,$L$7:L$68)</f>
        <v>0</v>
      </c>
      <c r="Z155" s="40">
        <f t="shared" si="26"/>
        <v>0</v>
      </c>
      <c r="AA155" s="66">
        <f>SUMIF(K$7:K$68,T155,J$7:J$68)+SUMIF(O$7:O$68,T155,P$7:P$68)</f>
        <v>0</v>
      </c>
      <c r="AB155" s="38">
        <f t="shared" si="28"/>
        <v>1</v>
      </c>
    </row>
    <row r="156" spans="2:28" hidden="1" x14ac:dyDescent="0.3">
      <c r="B156" s="16"/>
      <c r="C156" s="16"/>
      <c r="D156" s="67"/>
      <c r="E156" s="68"/>
      <c r="F156" s="67"/>
      <c r="G156" s="68"/>
      <c r="H156" s="67"/>
      <c r="I156" s="68"/>
      <c r="J156" s="4">
        <f t="shared" si="20"/>
        <v>0</v>
      </c>
      <c r="K156" s="20"/>
      <c r="L156" s="21">
        <f t="shared" si="16"/>
        <v>0</v>
      </c>
      <c r="M156" s="21">
        <f t="shared" si="17"/>
        <v>0</v>
      </c>
      <c r="N156" s="22"/>
      <c r="O156" s="20"/>
      <c r="P156" s="4">
        <f t="shared" si="21"/>
        <v>0</v>
      </c>
      <c r="R156" s="44">
        <v>12</v>
      </c>
      <c r="S156" s="22"/>
      <c r="T156" s="54" t="s">
        <v>38</v>
      </c>
      <c r="U156" s="65">
        <f>SUMIF(K$7:K$68,T156,D$7:D$68)+SUMIF(O$7:O$68,T156,E$7:E$68)+SUMIF(K$7:K$68,T156,F$7:F$68)+SUMIF(O$7:O$68,T156,G$7:G$68)+SUMIF(K$7:K$68,T156,H$7:H$68)+SUMIF(O$7:O$68,T156,I$7:I$68)</f>
        <v>0</v>
      </c>
      <c r="V156" s="65">
        <f>SUMIF(K$7:K$68,T156,E$7:E$68)+SUMIF(O$7:O$68,T156,D$7:D$68)+SUMIF(K$7:K$68,T156,G$7:G$68)+SUMIF(O$7:O$68,T156,F$7:F$68)+SUMIF(K$7:K$68,T156,I$7:I$68)+SUMIF(O$7:O$68,T156,H$7:H$68)</f>
        <v>0</v>
      </c>
      <c r="W156" s="39">
        <f t="shared" si="24"/>
        <v>0</v>
      </c>
      <c r="X156" s="65">
        <f>SUMIF(K$7:K$68,T156,L$7:L$68)+SUMIF(O$7:O$68,T156,M$7:M$68)</f>
        <v>0</v>
      </c>
      <c r="Y156" s="65">
        <f>SUMIF(K$7:K$68,T156,M$7:M$68)+SUMIF(O$7:O$68,T156,$L$7:L$68)</f>
        <v>0</v>
      </c>
      <c r="Z156" s="40">
        <f t="shared" si="26"/>
        <v>0</v>
      </c>
      <c r="AA156" s="66">
        <f>SUMIF(K$7:K$68,T156,J$7:J$68)+SUMIF(O$7:O$68,T156,P$7:P$68)</f>
        <v>0</v>
      </c>
      <c r="AB156" s="38">
        <f t="shared" si="28"/>
        <v>1</v>
      </c>
    </row>
    <row r="157" spans="2:28" hidden="1" x14ac:dyDescent="0.3">
      <c r="B157" s="16"/>
      <c r="C157" s="16"/>
      <c r="D157" s="67"/>
      <c r="E157" s="68"/>
      <c r="F157" s="67"/>
      <c r="G157" s="68"/>
      <c r="H157" s="67"/>
      <c r="I157" s="68"/>
      <c r="J157" s="4">
        <f t="shared" si="20"/>
        <v>0</v>
      </c>
      <c r="K157" s="20"/>
      <c r="L157" s="21">
        <f t="shared" si="16"/>
        <v>0</v>
      </c>
      <c r="M157" s="21">
        <f t="shared" si="17"/>
        <v>0</v>
      </c>
      <c r="N157" s="22"/>
      <c r="O157" s="20"/>
      <c r="P157" s="4">
        <f t="shared" si="21"/>
        <v>0</v>
      </c>
      <c r="R157" s="44">
        <v>13</v>
      </c>
      <c r="S157" s="22"/>
      <c r="T157" s="54" t="s">
        <v>39</v>
      </c>
      <c r="U157" s="65">
        <f>SUMIF(K$7:K$68,T157,D$7:D$68)+SUMIF(O$7:O$68,T157,E$7:E$68)+SUMIF(K$7:K$68,T157,F$7:F$68)+SUMIF(O$7:O$68,T157,G$7:G$68)+SUMIF(K$7:K$68,T157,H$7:H$68)+SUMIF(O$7:O$68,T157,I$7:I$68)</f>
        <v>0</v>
      </c>
      <c r="V157" s="65">
        <f>SUMIF(K$7:K$68,T157,E$7:E$68)+SUMIF(O$7:O$68,T157,D$7:D$68)+SUMIF(K$7:K$68,T157,G$7:G$68)+SUMIF(O$7:O$68,T157,F$7:F$68)+SUMIF(K$7:K$68,T157,I$7:I$68)+SUMIF(O$7:O$68,T157,H$7:H$68)</f>
        <v>0</v>
      </c>
      <c r="W157" s="39">
        <f t="shared" si="24"/>
        <v>0</v>
      </c>
      <c r="X157" s="65">
        <f>SUMIF(K$7:K$68,T157,L$7:L$68)+SUMIF(O$7:O$68,T157,M$7:M$68)</f>
        <v>0</v>
      </c>
      <c r="Y157" s="65">
        <f>SUMIF(K$7:K$68,T157,M$7:M$68)+SUMIF(O$7:O$68,T157,$L$7:L$68)</f>
        <v>0</v>
      </c>
      <c r="Z157" s="40">
        <f t="shared" si="26"/>
        <v>0</v>
      </c>
      <c r="AA157" s="66">
        <f>SUMIF(K$7:K$68,T157,J$7:J$68)+SUMIF(O$7:O$68,T157,P$7:P$68)</f>
        <v>0</v>
      </c>
      <c r="AB157" s="38">
        <f t="shared" si="28"/>
        <v>1</v>
      </c>
    </row>
    <row r="158" spans="2:28" hidden="1" x14ac:dyDescent="0.3">
      <c r="B158" s="16"/>
      <c r="C158" s="16"/>
      <c r="D158" s="67"/>
      <c r="E158" s="68"/>
      <c r="F158" s="67"/>
      <c r="G158" s="68"/>
      <c r="H158" s="67"/>
      <c r="I158" s="68"/>
      <c r="J158" s="4">
        <f t="shared" si="20"/>
        <v>0</v>
      </c>
      <c r="K158" s="20"/>
      <c r="L158" s="21">
        <f t="shared" si="16"/>
        <v>0</v>
      </c>
      <c r="M158" s="21">
        <f t="shared" si="17"/>
        <v>0</v>
      </c>
      <c r="N158" s="22"/>
      <c r="O158" s="20"/>
      <c r="P158" s="4">
        <f t="shared" si="21"/>
        <v>0</v>
      </c>
      <c r="R158" s="44">
        <v>14</v>
      </c>
      <c r="S158" s="22"/>
      <c r="T158" s="54" t="s">
        <v>40</v>
      </c>
      <c r="U158" s="65">
        <f>SUMIF(K$7:K$68,T158,D$7:D$68)+SUMIF(O$7:O$68,T158,E$7:E$68)+SUMIF(K$7:K$68,T158,F$7:F$68)+SUMIF(O$7:O$68,T158,G$7:G$68)+SUMIF(K$7:K$68,T158,H$7:H$68)+SUMIF(O$7:O$68,T158,I$7:I$68)</f>
        <v>0</v>
      </c>
      <c r="V158" s="65">
        <f>SUMIF(K$7:K$68,T158,E$7:E$68)+SUMIF(O$7:O$68,T158,D$7:D$68)+SUMIF(K$7:K$68,T158,G$7:G$68)+SUMIF(O$7:O$68,T158,F$7:F$68)+SUMIF(K$7:K$68,T158,I$7:I$68)+SUMIF(O$7:O$68,T158,H$7:H$68)</f>
        <v>0</v>
      </c>
      <c r="W158" s="39">
        <f t="shared" si="24"/>
        <v>0</v>
      </c>
      <c r="X158" s="65">
        <f>SUMIF(K$7:K$68,T158,L$7:L$68)+SUMIF(O$7:O$68,T158,M$7:M$68)</f>
        <v>0</v>
      </c>
      <c r="Y158" s="65">
        <f>SUMIF(K$7:K$68,T158,M$7:M$68)+SUMIF(O$7:O$68,T158,$L$7:L$68)</f>
        <v>0</v>
      </c>
      <c r="Z158" s="40">
        <f t="shared" si="26"/>
        <v>0</v>
      </c>
      <c r="AA158" s="66">
        <f>SUMIF(K$7:K$68,T158,J$7:J$68)+SUMIF(O$7:O$68,T158,P$7:P$68)</f>
        <v>0</v>
      </c>
      <c r="AB158" s="38">
        <f t="shared" si="28"/>
        <v>1</v>
      </c>
    </row>
    <row r="159" spans="2:28" hidden="1" x14ac:dyDescent="0.3">
      <c r="B159" s="71"/>
      <c r="C159" s="71"/>
      <c r="D159" s="67"/>
      <c r="E159" s="68"/>
      <c r="F159" s="67"/>
      <c r="G159" s="68"/>
      <c r="H159" s="67"/>
      <c r="I159" s="68"/>
      <c r="J159" s="4">
        <f t="shared" si="20"/>
        <v>0</v>
      </c>
      <c r="K159" s="20"/>
      <c r="L159" s="21">
        <f t="shared" si="16"/>
        <v>0</v>
      </c>
      <c r="M159" s="21">
        <f t="shared" si="17"/>
        <v>0</v>
      </c>
      <c r="N159" s="22"/>
      <c r="O159" s="20"/>
      <c r="P159" s="4">
        <f t="shared" si="21"/>
        <v>0</v>
      </c>
      <c r="AB159" s="38">
        <f t="shared" si="28"/>
        <v>1</v>
      </c>
    </row>
    <row r="160" spans="2:28" hidden="1" x14ac:dyDescent="0.3">
      <c r="B160" s="16"/>
      <c r="C160" s="16"/>
      <c r="D160" s="67"/>
      <c r="E160" s="68"/>
      <c r="F160" s="67"/>
      <c r="G160" s="68"/>
      <c r="H160" s="67"/>
      <c r="I160" s="68"/>
      <c r="J160" s="4">
        <f t="shared" si="20"/>
        <v>0</v>
      </c>
      <c r="K160" s="20"/>
      <c r="L160" s="21">
        <f t="shared" si="16"/>
        <v>0</v>
      </c>
      <c r="M160" s="21">
        <f t="shared" si="17"/>
        <v>0</v>
      </c>
      <c r="N160" s="22"/>
      <c r="O160" s="20"/>
      <c r="P160" s="4">
        <f t="shared" si="21"/>
        <v>0</v>
      </c>
      <c r="AB160" s="38">
        <f t="shared" si="28"/>
        <v>1</v>
      </c>
    </row>
    <row r="161" spans="2:28" hidden="1" x14ac:dyDescent="0.3">
      <c r="B161" s="16"/>
      <c r="C161" s="16"/>
      <c r="D161" s="67"/>
      <c r="E161" s="68"/>
      <c r="F161" s="67"/>
      <c r="G161" s="68"/>
      <c r="H161" s="67"/>
      <c r="I161" s="68"/>
      <c r="J161" s="4">
        <f t="shared" si="20"/>
        <v>0</v>
      </c>
      <c r="K161" s="20"/>
      <c r="L161" s="21">
        <f t="shared" si="16"/>
        <v>0</v>
      </c>
      <c r="M161" s="21">
        <f t="shared" si="17"/>
        <v>0</v>
      </c>
      <c r="N161" s="22"/>
      <c r="O161" s="20"/>
      <c r="P161" s="4">
        <f t="shared" si="21"/>
        <v>0</v>
      </c>
      <c r="AB161" s="38">
        <f t="shared" si="28"/>
        <v>1</v>
      </c>
    </row>
    <row r="162" spans="2:28" hidden="1" x14ac:dyDescent="0.3">
      <c r="B162" s="16"/>
      <c r="C162" s="16"/>
      <c r="D162" s="67"/>
      <c r="E162" s="68"/>
      <c r="F162" s="67"/>
      <c r="G162" s="68"/>
      <c r="H162" s="67"/>
      <c r="I162" s="68"/>
      <c r="J162" s="4">
        <f t="shared" si="20"/>
        <v>0</v>
      </c>
      <c r="K162" s="20"/>
      <c r="L162" s="21">
        <f t="shared" si="16"/>
        <v>0</v>
      </c>
      <c r="M162" s="21">
        <f t="shared" si="17"/>
        <v>0</v>
      </c>
      <c r="N162" s="22"/>
      <c r="O162" s="20"/>
      <c r="P162" s="4">
        <f t="shared" si="21"/>
        <v>0</v>
      </c>
      <c r="AB162" s="38">
        <f t="shared" si="28"/>
        <v>1</v>
      </c>
    </row>
    <row r="163" spans="2:28" hidden="1" x14ac:dyDescent="0.3">
      <c r="B163" s="16"/>
      <c r="C163" s="16"/>
      <c r="D163" s="67"/>
      <c r="E163" s="68"/>
      <c r="F163" s="67"/>
      <c r="G163" s="68"/>
      <c r="H163" s="67"/>
      <c r="I163" s="68"/>
      <c r="J163" s="4">
        <f t="shared" si="20"/>
        <v>0</v>
      </c>
      <c r="K163" s="20"/>
      <c r="L163" s="21">
        <f t="shared" si="16"/>
        <v>0</v>
      </c>
      <c r="M163" s="21">
        <f t="shared" si="17"/>
        <v>0</v>
      </c>
      <c r="N163" s="22"/>
      <c r="O163" s="20"/>
      <c r="P163" s="4">
        <f t="shared" si="21"/>
        <v>0</v>
      </c>
      <c r="AB163" s="38">
        <f t="shared" si="28"/>
        <v>1</v>
      </c>
    </row>
    <row r="164" spans="2:28" hidden="1" x14ac:dyDescent="0.3">
      <c r="B164" s="16"/>
      <c r="C164" s="16"/>
      <c r="D164" s="67"/>
      <c r="E164" s="68"/>
      <c r="F164" s="67"/>
      <c r="G164" s="68"/>
      <c r="H164" s="67"/>
      <c r="I164" s="68"/>
      <c r="J164" s="4">
        <f t="shared" si="20"/>
        <v>0</v>
      </c>
      <c r="K164" s="20"/>
      <c r="L164" s="21">
        <f t="shared" si="16"/>
        <v>0</v>
      </c>
      <c r="M164" s="21">
        <f t="shared" si="17"/>
        <v>0</v>
      </c>
      <c r="N164" s="22"/>
      <c r="O164" s="20"/>
      <c r="P164" s="4">
        <f t="shared" si="21"/>
        <v>0</v>
      </c>
      <c r="AB164" s="38">
        <f t="shared" si="28"/>
        <v>1</v>
      </c>
    </row>
    <row r="165" spans="2:28" hidden="1" x14ac:dyDescent="0.3">
      <c r="B165" s="16"/>
      <c r="C165" s="16"/>
      <c r="D165" s="67"/>
      <c r="E165" s="68"/>
      <c r="F165" s="67"/>
      <c r="G165" s="68"/>
      <c r="H165" s="67"/>
      <c r="I165" s="68"/>
      <c r="J165" s="4">
        <f t="shared" si="20"/>
        <v>0</v>
      </c>
      <c r="K165" s="20"/>
      <c r="L165" s="21">
        <f t="shared" si="16"/>
        <v>0</v>
      </c>
      <c r="M165" s="21">
        <f t="shared" si="17"/>
        <v>0</v>
      </c>
      <c r="N165" s="22"/>
      <c r="O165" s="20"/>
      <c r="P165" s="4">
        <f t="shared" si="21"/>
        <v>0</v>
      </c>
      <c r="AB165" s="38">
        <f t="shared" si="28"/>
        <v>1</v>
      </c>
    </row>
    <row r="166" spans="2:28" hidden="1" x14ac:dyDescent="0.3">
      <c r="B166" s="16"/>
      <c r="C166" s="16"/>
      <c r="D166" s="67"/>
      <c r="E166" s="68"/>
      <c r="F166" s="67"/>
      <c r="G166" s="68"/>
      <c r="H166" s="67"/>
      <c r="I166" s="68"/>
      <c r="J166" s="4">
        <f t="shared" si="20"/>
        <v>0</v>
      </c>
      <c r="K166" s="20"/>
      <c r="L166" s="21">
        <f t="shared" si="16"/>
        <v>0</v>
      </c>
      <c r="M166" s="21">
        <f t="shared" si="17"/>
        <v>0</v>
      </c>
      <c r="N166" s="22"/>
      <c r="O166" s="20"/>
      <c r="P166" s="4">
        <f t="shared" si="21"/>
        <v>0</v>
      </c>
      <c r="AB166" s="38">
        <f t="shared" si="28"/>
        <v>1</v>
      </c>
    </row>
    <row r="167" spans="2:28" hidden="1" x14ac:dyDescent="0.3">
      <c r="B167" s="16"/>
      <c r="C167" s="16"/>
      <c r="D167" s="67"/>
      <c r="E167" s="68"/>
      <c r="F167" s="67"/>
      <c r="G167" s="68"/>
      <c r="H167" s="67"/>
      <c r="I167" s="68"/>
      <c r="J167" s="4">
        <f t="shared" si="20"/>
        <v>0</v>
      </c>
      <c r="K167" s="20"/>
      <c r="L167" s="21">
        <f t="shared" si="16"/>
        <v>0</v>
      </c>
      <c r="M167" s="21">
        <f t="shared" si="17"/>
        <v>0</v>
      </c>
      <c r="N167" s="22"/>
      <c r="O167" s="20"/>
      <c r="P167" s="4">
        <f t="shared" si="21"/>
        <v>0</v>
      </c>
      <c r="AB167" s="38">
        <f t="shared" si="28"/>
        <v>1</v>
      </c>
    </row>
    <row r="168" spans="2:28" hidden="1" x14ac:dyDescent="0.3">
      <c r="B168" s="16"/>
      <c r="C168" s="16"/>
      <c r="D168" s="67"/>
      <c r="E168" s="68"/>
      <c r="F168" s="67"/>
      <c r="G168" s="68"/>
      <c r="H168" s="67"/>
      <c r="I168" s="68"/>
      <c r="J168" s="4">
        <f t="shared" si="20"/>
        <v>0</v>
      </c>
      <c r="K168" s="20"/>
      <c r="L168" s="21">
        <f t="shared" si="16"/>
        <v>0</v>
      </c>
      <c r="M168" s="21">
        <f t="shared" si="17"/>
        <v>0</v>
      </c>
      <c r="N168" s="22"/>
      <c r="O168" s="20"/>
      <c r="P168" s="4">
        <f t="shared" si="21"/>
        <v>0</v>
      </c>
      <c r="AB168" s="38">
        <f t="shared" si="28"/>
        <v>1</v>
      </c>
    </row>
    <row r="169" spans="2:28" hidden="1" x14ac:dyDescent="0.3">
      <c r="B169" s="16"/>
      <c r="C169" s="16"/>
      <c r="D169" s="67"/>
      <c r="E169" s="68"/>
      <c r="F169" s="67"/>
      <c r="G169" s="68"/>
      <c r="H169" s="67"/>
      <c r="I169" s="68"/>
      <c r="J169" s="4">
        <f t="shared" si="20"/>
        <v>0</v>
      </c>
      <c r="K169" s="20"/>
      <c r="L169" s="21">
        <f t="shared" si="16"/>
        <v>0</v>
      </c>
      <c r="M169" s="21">
        <f t="shared" si="17"/>
        <v>0</v>
      </c>
      <c r="N169" s="22"/>
      <c r="O169" s="20"/>
      <c r="P169" s="4">
        <f t="shared" si="21"/>
        <v>0</v>
      </c>
      <c r="Q169" s="1"/>
      <c r="Z169" s="1"/>
      <c r="AB169" s="38">
        <f t="shared" si="28"/>
        <v>1</v>
      </c>
    </row>
    <row r="170" spans="2:28" hidden="1" x14ac:dyDescent="0.3">
      <c r="B170" s="16"/>
      <c r="C170" s="16"/>
      <c r="D170" s="67"/>
      <c r="E170" s="68"/>
      <c r="F170" s="67"/>
      <c r="G170" s="68"/>
      <c r="H170" s="67"/>
      <c r="I170" s="68"/>
      <c r="J170" s="4">
        <f t="shared" si="20"/>
        <v>0</v>
      </c>
      <c r="K170" s="20"/>
      <c r="L170" s="21">
        <f t="shared" si="16"/>
        <v>0</v>
      </c>
      <c r="M170" s="21">
        <f t="shared" si="17"/>
        <v>0</v>
      </c>
      <c r="N170" s="22"/>
      <c r="O170" s="20"/>
      <c r="P170" s="4">
        <f t="shared" si="21"/>
        <v>0</v>
      </c>
      <c r="Q170" s="1"/>
      <c r="Z170" s="1"/>
      <c r="AB170" s="38">
        <f t="shared" si="28"/>
        <v>1</v>
      </c>
    </row>
    <row r="171" spans="2:28" hidden="1" x14ac:dyDescent="0.3">
      <c r="B171" s="16"/>
      <c r="C171" s="16"/>
      <c r="D171" s="67"/>
      <c r="E171" s="68"/>
      <c r="F171" s="67"/>
      <c r="G171" s="68"/>
      <c r="H171" s="67"/>
      <c r="I171" s="68"/>
      <c r="J171" s="4">
        <f t="shared" si="20"/>
        <v>0</v>
      </c>
      <c r="K171" s="20"/>
      <c r="L171" s="21">
        <f t="shared" si="16"/>
        <v>0</v>
      </c>
      <c r="M171" s="21">
        <f t="shared" si="17"/>
        <v>0</v>
      </c>
      <c r="N171" s="22"/>
      <c r="O171" s="20"/>
      <c r="P171" s="4">
        <f t="shared" si="21"/>
        <v>0</v>
      </c>
      <c r="Q171" s="1"/>
      <c r="Z171" s="1"/>
      <c r="AB171" s="38">
        <f t="shared" si="28"/>
        <v>1</v>
      </c>
    </row>
    <row r="172" spans="2:28" hidden="1" x14ac:dyDescent="0.3">
      <c r="B172" s="16"/>
      <c r="C172" s="16"/>
      <c r="D172" s="67"/>
      <c r="E172" s="68"/>
      <c r="F172" s="67"/>
      <c r="G172" s="68"/>
      <c r="H172" s="67"/>
      <c r="I172" s="68"/>
      <c r="J172" s="4">
        <f t="shared" si="20"/>
        <v>0</v>
      </c>
      <c r="K172" s="20"/>
      <c r="L172" s="21">
        <f t="shared" si="16"/>
        <v>0</v>
      </c>
      <c r="M172" s="21">
        <f t="shared" si="17"/>
        <v>0</v>
      </c>
      <c r="N172" s="22"/>
      <c r="O172" s="20"/>
      <c r="P172" s="4">
        <f t="shared" si="21"/>
        <v>0</v>
      </c>
      <c r="Q172" s="1"/>
      <c r="Z172" s="1"/>
      <c r="AB172" s="38">
        <f t="shared" si="28"/>
        <v>1</v>
      </c>
    </row>
    <row r="173" spans="2:28" hidden="1" x14ac:dyDescent="0.3">
      <c r="B173" s="16"/>
      <c r="C173" s="16"/>
      <c r="D173" s="67"/>
      <c r="E173" s="68"/>
      <c r="F173" s="67"/>
      <c r="G173" s="68"/>
      <c r="H173" s="67"/>
      <c r="I173" s="68"/>
      <c r="J173" s="4">
        <f t="shared" si="20"/>
        <v>0</v>
      </c>
      <c r="K173" s="20"/>
      <c r="L173" s="21">
        <f t="shared" si="16"/>
        <v>0</v>
      </c>
      <c r="M173" s="21">
        <f t="shared" si="17"/>
        <v>0</v>
      </c>
      <c r="N173" s="22"/>
      <c r="O173" s="20"/>
      <c r="P173" s="4">
        <f t="shared" si="21"/>
        <v>0</v>
      </c>
      <c r="Q173" s="1"/>
      <c r="Z173" s="1"/>
      <c r="AB173" s="38">
        <f t="shared" si="28"/>
        <v>1</v>
      </c>
    </row>
    <row r="174" spans="2:28" hidden="1" x14ac:dyDescent="0.3">
      <c r="B174" s="16"/>
      <c r="C174" s="16"/>
      <c r="D174" s="67"/>
      <c r="E174" s="68"/>
      <c r="F174" s="67"/>
      <c r="G174" s="68"/>
      <c r="H174" s="67"/>
      <c r="I174" s="68"/>
      <c r="J174" s="4">
        <f t="shared" si="20"/>
        <v>0</v>
      </c>
      <c r="K174" s="20"/>
      <c r="L174" s="21">
        <f t="shared" si="16"/>
        <v>0</v>
      </c>
      <c r="M174" s="21">
        <f t="shared" si="17"/>
        <v>0</v>
      </c>
      <c r="N174" s="22"/>
      <c r="O174" s="20"/>
      <c r="P174" s="4">
        <f t="shared" si="21"/>
        <v>0</v>
      </c>
      <c r="Q174" s="1"/>
      <c r="Z174" s="1"/>
      <c r="AB174" s="38">
        <f t="shared" si="28"/>
        <v>1</v>
      </c>
    </row>
    <row r="175" spans="2:28" hidden="1" x14ac:dyDescent="0.3">
      <c r="B175" s="16"/>
      <c r="C175" s="16"/>
      <c r="D175" s="67"/>
      <c r="E175" s="68"/>
      <c r="F175" s="67"/>
      <c r="G175" s="68"/>
      <c r="H175" s="67"/>
      <c r="I175" s="68"/>
      <c r="J175" s="4">
        <f t="shared" si="20"/>
        <v>0</v>
      </c>
      <c r="K175" s="20"/>
      <c r="L175" s="21">
        <f t="shared" si="16"/>
        <v>0</v>
      </c>
      <c r="M175" s="21">
        <f t="shared" si="17"/>
        <v>0</v>
      </c>
      <c r="N175" s="22"/>
      <c r="O175" s="20"/>
      <c r="P175" s="4">
        <f t="shared" si="21"/>
        <v>0</v>
      </c>
      <c r="Q175" s="1"/>
      <c r="Z175" s="1"/>
      <c r="AB175" s="38">
        <f t="shared" si="28"/>
        <v>1</v>
      </c>
    </row>
    <row r="176" spans="2:28" hidden="1" x14ac:dyDescent="0.3">
      <c r="B176" s="16"/>
      <c r="C176" s="16"/>
      <c r="D176" s="67"/>
      <c r="E176" s="68"/>
      <c r="F176" s="67"/>
      <c r="G176" s="68"/>
      <c r="H176" s="67"/>
      <c r="I176" s="68"/>
      <c r="J176" s="4">
        <f t="shared" si="20"/>
        <v>0</v>
      </c>
      <c r="K176" s="20"/>
      <c r="L176" s="21">
        <f t="shared" si="16"/>
        <v>0</v>
      </c>
      <c r="M176" s="21">
        <f t="shared" si="17"/>
        <v>0</v>
      </c>
      <c r="N176" s="22"/>
      <c r="O176" s="20"/>
      <c r="P176" s="4">
        <f t="shared" si="21"/>
        <v>0</v>
      </c>
      <c r="Q176" s="1"/>
      <c r="Z176" s="1"/>
      <c r="AB176" s="38">
        <f t="shared" si="28"/>
        <v>1</v>
      </c>
    </row>
    <row r="177" spans="2:28" hidden="1" x14ac:dyDescent="0.3">
      <c r="B177" s="16"/>
      <c r="C177" s="16"/>
      <c r="D177" s="67"/>
      <c r="E177" s="68"/>
      <c r="F177" s="67"/>
      <c r="G177" s="68"/>
      <c r="H177" s="67"/>
      <c r="I177" s="68"/>
      <c r="J177" s="4">
        <f t="shared" si="20"/>
        <v>0</v>
      </c>
      <c r="K177" s="20"/>
      <c r="L177" s="21">
        <f t="shared" si="16"/>
        <v>0</v>
      </c>
      <c r="M177" s="21">
        <f t="shared" si="17"/>
        <v>0</v>
      </c>
      <c r="N177" s="22"/>
      <c r="O177" s="20"/>
      <c r="P177" s="4">
        <f t="shared" si="21"/>
        <v>0</v>
      </c>
      <c r="Q177" s="1"/>
      <c r="Z177" s="1"/>
      <c r="AB177" s="38">
        <f t="shared" si="28"/>
        <v>1</v>
      </c>
    </row>
    <row r="178" spans="2:28" hidden="1" x14ac:dyDescent="0.3">
      <c r="B178" s="16"/>
      <c r="C178" s="16"/>
      <c r="D178" s="67"/>
      <c r="E178" s="68"/>
      <c r="F178" s="67"/>
      <c r="G178" s="68"/>
      <c r="H178" s="67"/>
      <c r="I178" s="68"/>
      <c r="J178" s="4">
        <f t="shared" si="20"/>
        <v>0</v>
      </c>
      <c r="K178" s="20"/>
      <c r="L178" s="21">
        <f t="shared" si="16"/>
        <v>0</v>
      </c>
      <c r="M178" s="21">
        <f t="shared" si="17"/>
        <v>0</v>
      </c>
      <c r="N178" s="22"/>
      <c r="O178" s="20"/>
      <c r="P178" s="4">
        <f t="shared" si="21"/>
        <v>0</v>
      </c>
      <c r="Q178" s="1"/>
      <c r="Z178" s="1"/>
      <c r="AB178" s="38">
        <f t="shared" si="28"/>
        <v>1</v>
      </c>
    </row>
    <row r="179" spans="2:28" hidden="1" x14ac:dyDescent="0.3">
      <c r="B179" s="16"/>
      <c r="C179" s="16"/>
      <c r="D179" s="67"/>
      <c r="E179" s="68"/>
      <c r="F179" s="67"/>
      <c r="G179" s="68"/>
      <c r="H179" s="67"/>
      <c r="I179" s="68"/>
      <c r="J179" s="4">
        <f t="shared" si="20"/>
        <v>0</v>
      </c>
      <c r="K179" s="20"/>
      <c r="L179" s="21">
        <f t="shared" si="16"/>
        <v>0</v>
      </c>
      <c r="M179" s="21">
        <f t="shared" si="17"/>
        <v>0</v>
      </c>
      <c r="N179" s="22"/>
      <c r="O179" s="20"/>
      <c r="P179" s="4">
        <f t="shared" si="21"/>
        <v>0</v>
      </c>
      <c r="Q179" s="1"/>
      <c r="Z179" s="1"/>
      <c r="AB179" s="38">
        <f t="shared" si="28"/>
        <v>1</v>
      </c>
    </row>
    <row r="180" spans="2:28" hidden="1" x14ac:dyDescent="0.3">
      <c r="B180" s="16"/>
      <c r="C180" s="16"/>
      <c r="D180" s="67"/>
      <c r="E180" s="68"/>
      <c r="F180" s="67"/>
      <c r="G180" s="68"/>
      <c r="H180" s="67"/>
      <c r="I180" s="68"/>
      <c r="J180" s="4">
        <f t="shared" si="20"/>
        <v>0</v>
      </c>
      <c r="K180" s="20"/>
      <c r="L180" s="21">
        <f t="shared" si="16"/>
        <v>0</v>
      </c>
      <c r="M180" s="21">
        <f t="shared" si="17"/>
        <v>0</v>
      </c>
      <c r="N180" s="22"/>
      <c r="O180" s="20"/>
      <c r="P180" s="4">
        <f t="shared" si="21"/>
        <v>0</v>
      </c>
      <c r="Q180" s="1"/>
      <c r="Z180" s="1"/>
      <c r="AB180" s="38">
        <f t="shared" si="28"/>
        <v>1</v>
      </c>
    </row>
    <row r="181" spans="2:28" hidden="1" x14ac:dyDescent="0.3">
      <c r="B181" s="16"/>
      <c r="C181" s="16"/>
      <c r="D181" s="67"/>
      <c r="E181" s="68"/>
      <c r="F181" s="67"/>
      <c r="G181" s="68"/>
      <c r="H181" s="67"/>
      <c r="I181" s="68"/>
      <c r="J181" s="4">
        <f t="shared" si="20"/>
        <v>0</v>
      </c>
      <c r="K181" s="20"/>
      <c r="L181" s="21">
        <f t="shared" si="16"/>
        <v>0</v>
      </c>
      <c r="M181" s="21">
        <f t="shared" si="17"/>
        <v>0</v>
      </c>
      <c r="N181" s="22"/>
      <c r="O181" s="20"/>
      <c r="P181" s="4">
        <f t="shared" si="21"/>
        <v>0</v>
      </c>
      <c r="Q181" s="1"/>
      <c r="Z181" s="1"/>
      <c r="AB181" s="38">
        <f t="shared" si="28"/>
        <v>1</v>
      </c>
    </row>
    <row r="182" spans="2:28" hidden="1" x14ac:dyDescent="0.3">
      <c r="B182" s="16"/>
      <c r="C182" s="16"/>
      <c r="D182" s="67"/>
      <c r="E182" s="68"/>
      <c r="F182" s="67"/>
      <c r="G182" s="68"/>
      <c r="H182" s="67"/>
      <c r="I182" s="68"/>
      <c r="J182" s="4">
        <f t="shared" si="20"/>
        <v>0</v>
      </c>
      <c r="K182" s="20"/>
      <c r="L182" s="21">
        <f t="shared" si="16"/>
        <v>0</v>
      </c>
      <c r="M182" s="21">
        <f t="shared" si="17"/>
        <v>0</v>
      </c>
      <c r="N182" s="22"/>
      <c r="O182" s="20"/>
      <c r="P182" s="4">
        <f t="shared" si="21"/>
        <v>0</v>
      </c>
      <c r="Q182" s="1"/>
      <c r="Z182" s="1"/>
      <c r="AB182" s="38">
        <f t="shared" si="28"/>
        <v>1</v>
      </c>
    </row>
    <row r="183" spans="2:28" hidden="1" x14ac:dyDescent="0.3">
      <c r="B183" s="16"/>
      <c r="C183" s="16"/>
      <c r="D183" s="67"/>
      <c r="E183" s="68"/>
      <c r="F183" s="67"/>
      <c r="G183" s="68"/>
      <c r="H183" s="67"/>
      <c r="I183" s="68"/>
      <c r="J183" s="4">
        <f t="shared" si="20"/>
        <v>0</v>
      </c>
      <c r="K183" s="20"/>
      <c r="L183" s="21">
        <f t="shared" si="16"/>
        <v>0</v>
      </c>
      <c r="M183" s="21">
        <f t="shared" si="17"/>
        <v>0</v>
      </c>
      <c r="N183" s="22"/>
      <c r="O183" s="20"/>
      <c r="P183" s="4">
        <f t="shared" si="21"/>
        <v>0</v>
      </c>
      <c r="Q183" s="1"/>
      <c r="Z183" s="1"/>
      <c r="AB183" s="38">
        <f t="shared" si="28"/>
        <v>1</v>
      </c>
    </row>
    <row r="184" spans="2:28" hidden="1" x14ac:dyDescent="0.3">
      <c r="B184" s="16"/>
      <c r="C184" s="16"/>
      <c r="D184" s="67"/>
      <c r="E184" s="68"/>
      <c r="F184" s="67"/>
      <c r="G184" s="68"/>
      <c r="H184" s="67"/>
      <c r="I184" s="68"/>
      <c r="J184" s="4">
        <f t="shared" si="20"/>
        <v>0</v>
      </c>
      <c r="K184" s="20"/>
      <c r="L184" s="21">
        <f t="shared" si="16"/>
        <v>0</v>
      </c>
      <c r="M184" s="21">
        <f t="shared" si="17"/>
        <v>0</v>
      </c>
      <c r="N184" s="22"/>
      <c r="O184" s="20"/>
      <c r="P184" s="4">
        <f t="shared" si="21"/>
        <v>0</v>
      </c>
      <c r="Q184" s="1"/>
      <c r="Z184" s="1"/>
      <c r="AB184" s="38">
        <f t="shared" si="28"/>
        <v>1</v>
      </c>
    </row>
    <row r="185" spans="2:28" hidden="1" x14ac:dyDescent="0.3">
      <c r="B185" s="16"/>
      <c r="C185" s="16"/>
      <c r="D185" s="67"/>
      <c r="E185" s="68"/>
      <c r="F185" s="67"/>
      <c r="G185" s="68"/>
      <c r="H185" s="67"/>
      <c r="I185" s="68"/>
      <c r="J185" s="4">
        <f t="shared" si="20"/>
        <v>0</v>
      </c>
      <c r="K185" s="20"/>
      <c r="L185" s="21">
        <f t="shared" si="16"/>
        <v>0</v>
      </c>
      <c r="M185" s="21">
        <f t="shared" si="17"/>
        <v>0</v>
      </c>
      <c r="N185" s="22"/>
      <c r="O185" s="20"/>
      <c r="P185" s="4">
        <f t="shared" si="21"/>
        <v>0</v>
      </c>
      <c r="Q185" s="1"/>
      <c r="Z185" s="1"/>
      <c r="AB185" s="38">
        <f t="shared" si="28"/>
        <v>1</v>
      </c>
    </row>
    <row r="186" spans="2:28" hidden="1" x14ac:dyDescent="0.3">
      <c r="B186" s="16"/>
      <c r="C186" s="16"/>
      <c r="D186" s="67"/>
      <c r="E186" s="68"/>
      <c r="F186" s="67"/>
      <c r="G186" s="68"/>
      <c r="H186" s="67"/>
      <c r="I186" s="68"/>
      <c r="J186" s="4">
        <f t="shared" si="20"/>
        <v>0</v>
      </c>
      <c r="K186" s="20"/>
      <c r="L186" s="21">
        <f t="shared" si="16"/>
        <v>0</v>
      </c>
      <c r="M186" s="21">
        <f t="shared" si="17"/>
        <v>0</v>
      </c>
      <c r="N186" s="22"/>
      <c r="O186" s="20"/>
      <c r="P186" s="4">
        <f t="shared" si="21"/>
        <v>0</v>
      </c>
      <c r="Q186" s="1"/>
      <c r="Z186" s="1"/>
      <c r="AB186" s="38">
        <f t="shared" si="28"/>
        <v>1</v>
      </c>
    </row>
    <row r="187" spans="2:28" hidden="1" x14ac:dyDescent="0.3">
      <c r="B187" s="16"/>
      <c r="C187" s="16"/>
      <c r="D187" s="67"/>
      <c r="E187" s="68"/>
      <c r="F187" s="67"/>
      <c r="G187" s="68"/>
      <c r="H187" s="67"/>
      <c r="I187" s="68"/>
      <c r="J187" s="4">
        <f t="shared" si="20"/>
        <v>0</v>
      </c>
      <c r="K187" s="20"/>
      <c r="L187" s="21">
        <f t="shared" si="16"/>
        <v>0</v>
      </c>
      <c r="M187" s="21">
        <f t="shared" si="17"/>
        <v>0</v>
      </c>
      <c r="N187" s="22"/>
      <c r="O187" s="20"/>
      <c r="P187" s="4">
        <f t="shared" si="21"/>
        <v>0</v>
      </c>
      <c r="Q187" s="1"/>
      <c r="Z187" s="1"/>
      <c r="AB187" s="38">
        <f t="shared" si="28"/>
        <v>1</v>
      </c>
    </row>
    <row r="188" spans="2:28" hidden="1" x14ac:dyDescent="0.3">
      <c r="B188" s="16"/>
      <c r="C188" s="16"/>
      <c r="D188" s="67"/>
      <c r="E188" s="68"/>
      <c r="F188" s="67"/>
      <c r="G188" s="68"/>
      <c r="H188" s="67"/>
      <c r="I188" s="68"/>
      <c r="J188" s="4">
        <f t="shared" si="20"/>
        <v>0</v>
      </c>
      <c r="K188" s="20"/>
      <c r="L188" s="21">
        <f t="shared" si="16"/>
        <v>0</v>
      </c>
      <c r="M188" s="21">
        <f t="shared" si="17"/>
        <v>0</v>
      </c>
      <c r="N188" s="22"/>
      <c r="O188" s="20"/>
      <c r="P188" s="4">
        <f t="shared" si="21"/>
        <v>0</v>
      </c>
      <c r="Q188" s="1"/>
      <c r="Z188" s="1"/>
      <c r="AB188" s="38">
        <f t="shared" si="28"/>
        <v>1</v>
      </c>
    </row>
    <row r="189" spans="2:28" hidden="1" x14ac:dyDescent="0.3">
      <c r="B189" s="16"/>
      <c r="C189" s="16"/>
      <c r="D189" s="67"/>
      <c r="E189" s="68"/>
      <c r="F189" s="67"/>
      <c r="G189" s="68"/>
      <c r="H189" s="67"/>
      <c r="I189" s="68"/>
      <c r="J189" s="4">
        <f t="shared" si="20"/>
        <v>0</v>
      </c>
      <c r="K189" s="20"/>
      <c r="L189" s="21">
        <f t="shared" si="16"/>
        <v>0</v>
      </c>
      <c r="M189" s="21">
        <f t="shared" si="17"/>
        <v>0</v>
      </c>
      <c r="N189" s="22"/>
      <c r="O189" s="20"/>
      <c r="P189" s="4">
        <f t="shared" si="21"/>
        <v>0</v>
      </c>
      <c r="Q189" s="1"/>
      <c r="Z189" s="1"/>
      <c r="AB189" s="38">
        <f t="shared" si="28"/>
        <v>1</v>
      </c>
    </row>
    <row r="190" spans="2:28" hidden="1" x14ac:dyDescent="0.3">
      <c r="B190" s="16"/>
      <c r="C190" s="16"/>
      <c r="D190" s="67"/>
      <c r="E190" s="68"/>
      <c r="F190" s="67"/>
      <c r="G190" s="68"/>
      <c r="H190" s="67"/>
      <c r="I190" s="68"/>
      <c r="J190" s="4">
        <f t="shared" si="20"/>
        <v>0</v>
      </c>
      <c r="K190" s="20"/>
      <c r="L190" s="21">
        <f t="shared" si="16"/>
        <v>0</v>
      </c>
      <c r="M190" s="21">
        <f t="shared" si="17"/>
        <v>0</v>
      </c>
      <c r="N190" s="22"/>
      <c r="O190" s="20"/>
      <c r="P190" s="4">
        <f t="shared" si="21"/>
        <v>0</v>
      </c>
      <c r="Q190" s="1"/>
      <c r="Z190" s="1"/>
      <c r="AB190" s="38">
        <f t="shared" si="28"/>
        <v>1</v>
      </c>
    </row>
    <row r="191" spans="2:28" hidden="1" x14ac:dyDescent="0.3">
      <c r="B191" s="16"/>
      <c r="C191" s="16"/>
      <c r="D191" s="67"/>
      <c r="E191" s="68"/>
      <c r="F191" s="67"/>
      <c r="G191" s="68"/>
      <c r="H191" s="67"/>
      <c r="I191" s="68"/>
      <c r="J191" s="4">
        <f t="shared" si="20"/>
        <v>0</v>
      </c>
      <c r="K191" s="20"/>
      <c r="L191" s="21">
        <f t="shared" si="16"/>
        <v>0</v>
      </c>
      <c r="M191" s="21">
        <f t="shared" si="17"/>
        <v>0</v>
      </c>
      <c r="N191" s="22"/>
      <c r="O191" s="20"/>
      <c r="P191" s="4">
        <f t="shared" si="21"/>
        <v>0</v>
      </c>
      <c r="Q191" s="1"/>
      <c r="Z191" s="1"/>
      <c r="AB191" s="38">
        <f t="shared" si="28"/>
        <v>1</v>
      </c>
    </row>
    <row r="192" spans="2:28" hidden="1" x14ac:dyDescent="0.3">
      <c r="B192" s="16"/>
      <c r="C192" s="16"/>
      <c r="D192" s="67"/>
      <c r="E192" s="68"/>
      <c r="F192" s="67"/>
      <c r="G192" s="68"/>
      <c r="H192" s="67"/>
      <c r="I192" s="68"/>
      <c r="J192" s="4">
        <f t="shared" si="20"/>
        <v>0</v>
      </c>
      <c r="K192" s="20"/>
      <c r="L192" s="21">
        <f t="shared" si="16"/>
        <v>0</v>
      </c>
      <c r="M192" s="21">
        <f t="shared" si="17"/>
        <v>0</v>
      </c>
      <c r="N192" s="22"/>
      <c r="O192" s="20"/>
      <c r="P192" s="4">
        <f t="shared" si="21"/>
        <v>0</v>
      </c>
      <c r="Q192" s="1"/>
      <c r="Z192" s="1"/>
      <c r="AB192" s="38">
        <f t="shared" si="28"/>
        <v>1</v>
      </c>
    </row>
    <row r="193" spans="2:28" hidden="1" x14ac:dyDescent="0.3">
      <c r="B193" s="16"/>
      <c r="C193" s="16"/>
      <c r="D193" s="67"/>
      <c r="E193" s="68"/>
      <c r="F193" s="67"/>
      <c r="G193" s="68"/>
      <c r="H193" s="67"/>
      <c r="I193" s="68"/>
      <c r="J193" s="4">
        <f t="shared" si="20"/>
        <v>0</v>
      </c>
      <c r="K193" s="20"/>
      <c r="L193" s="21">
        <f t="shared" si="16"/>
        <v>0</v>
      </c>
      <c r="M193" s="21">
        <f t="shared" si="17"/>
        <v>0</v>
      </c>
      <c r="N193" s="22"/>
      <c r="O193" s="20"/>
      <c r="P193" s="4">
        <f t="shared" si="21"/>
        <v>0</v>
      </c>
      <c r="Q193" s="1"/>
      <c r="Z193" s="1"/>
      <c r="AB193" s="38">
        <f t="shared" si="28"/>
        <v>1</v>
      </c>
    </row>
    <row r="194" spans="2:28" hidden="1" x14ac:dyDescent="0.3">
      <c r="B194" s="16"/>
      <c r="C194" s="16"/>
      <c r="D194" s="67"/>
      <c r="E194" s="68"/>
      <c r="F194" s="67"/>
      <c r="G194" s="68"/>
      <c r="H194" s="67"/>
      <c r="I194" s="68"/>
      <c r="J194" s="4">
        <f t="shared" si="20"/>
        <v>0</v>
      </c>
      <c r="K194" s="20"/>
      <c r="L194" s="21">
        <f t="shared" si="16"/>
        <v>0</v>
      </c>
      <c r="M194" s="21">
        <f t="shared" si="17"/>
        <v>0</v>
      </c>
      <c r="N194" s="22"/>
      <c r="O194" s="20"/>
      <c r="P194" s="4">
        <f t="shared" si="21"/>
        <v>0</v>
      </c>
      <c r="Q194" s="1"/>
      <c r="Z194" s="1"/>
      <c r="AB194" s="38">
        <f t="shared" si="28"/>
        <v>1</v>
      </c>
    </row>
    <row r="195" spans="2:28" hidden="1" x14ac:dyDescent="0.3">
      <c r="B195" s="16"/>
      <c r="C195" s="16"/>
      <c r="D195" s="67"/>
      <c r="E195" s="68"/>
      <c r="F195" s="67"/>
      <c r="G195" s="68"/>
      <c r="H195" s="67"/>
      <c r="I195" s="68"/>
      <c r="J195" s="4">
        <f t="shared" si="20"/>
        <v>0</v>
      </c>
      <c r="K195" s="20"/>
      <c r="L195" s="21">
        <f t="shared" si="16"/>
        <v>0</v>
      </c>
      <c r="M195" s="21">
        <f t="shared" si="17"/>
        <v>0</v>
      </c>
      <c r="N195" s="22"/>
      <c r="O195" s="20"/>
      <c r="P195" s="4">
        <f t="shared" si="21"/>
        <v>0</v>
      </c>
      <c r="Q195" s="1"/>
      <c r="Z195" s="1"/>
      <c r="AB195" s="38">
        <f t="shared" si="28"/>
        <v>1</v>
      </c>
    </row>
    <row r="196" spans="2:28" hidden="1" x14ac:dyDescent="0.3">
      <c r="B196" s="16"/>
      <c r="C196" s="16"/>
      <c r="D196" s="67"/>
      <c r="E196" s="68"/>
      <c r="F196" s="67"/>
      <c r="G196" s="68"/>
      <c r="H196" s="67"/>
      <c r="I196" s="68"/>
      <c r="J196" s="4">
        <f t="shared" si="20"/>
        <v>0</v>
      </c>
      <c r="K196" s="20"/>
      <c r="L196" s="21">
        <f t="shared" si="16"/>
        <v>0</v>
      </c>
      <c r="M196" s="21">
        <f t="shared" si="17"/>
        <v>0</v>
      </c>
      <c r="N196" s="22"/>
      <c r="O196" s="20"/>
      <c r="P196" s="4">
        <f t="shared" si="21"/>
        <v>0</v>
      </c>
      <c r="Q196" s="1"/>
      <c r="Z196" s="1"/>
      <c r="AB196" s="38">
        <f t="shared" si="28"/>
        <v>1</v>
      </c>
    </row>
    <row r="197" spans="2:28" hidden="1" x14ac:dyDescent="0.3">
      <c r="B197" s="16"/>
      <c r="C197" s="16"/>
      <c r="D197" s="67"/>
      <c r="E197" s="68"/>
      <c r="F197" s="67"/>
      <c r="G197" s="68"/>
      <c r="H197" s="67"/>
      <c r="I197" s="68"/>
      <c r="J197" s="4">
        <f t="shared" si="20"/>
        <v>0</v>
      </c>
      <c r="K197" s="20"/>
      <c r="L197" s="21">
        <f t="shared" si="16"/>
        <v>0</v>
      </c>
      <c r="M197" s="21">
        <f t="shared" si="17"/>
        <v>0</v>
      </c>
      <c r="N197" s="22"/>
      <c r="O197" s="20"/>
      <c r="P197" s="4">
        <f t="shared" si="21"/>
        <v>0</v>
      </c>
      <c r="Q197" s="1"/>
      <c r="Z197" s="1"/>
      <c r="AB197" s="38">
        <f t="shared" si="28"/>
        <v>1</v>
      </c>
    </row>
    <row r="198" spans="2:28" hidden="1" x14ac:dyDescent="0.3">
      <c r="B198" s="16"/>
      <c r="C198" s="16"/>
      <c r="D198" s="67"/>
      <c r="E198" s="68"/>
      <c r="F198" s="67"/>
      <c r="G198" s="68"/>
      <c r="H198" s="67"/>
      <c r="I198" s="68"/>
      <c r="J198" s="4">
        <f t="shared" si="20"/>
        <v>0</v>
      </c>
      <c r="K198" s="20"/>
      <c r="L198" s="21">
        <f t="shared" si="16"/>
        <v>0</v>
      </c>
      <c r="M198" s="21">
        <f t="shared" si="17"/>
        <v>0</v>
      </c>
      <c r="N198" s="22"/>
      <c r="O198" s="20"/>
      <c r="P198" s="4">
        <f t="shared" si="21"/>
        <v>0</v>
      </c>
      <c r="Q198" s="1"/>
      <c r="Z198" s="1"/>
      <c r="AB198" s="38">
        <f t="shared" si="28"/>
        <v>1</v>
      </c>
    </row>
    <row r="199" spans="2:28" hidden="1" x14ac:dyDescent="0.3">
      <c r="B199" s="16"/>
      <c r="C199" s="16"/>
      <c r="D199" s="67"/>
      <c r="E199" s="68"/>
      <c r="F199" s="67"/>
      <c r="G199" s="68"/>
      <c r="H199" s="67"/>
      <c r="I199" s="68"/>
      <c r="J199" s="4">
        <f t="shared" si="20"/>
        <v>0</v>
      </c>
      <c r="K199" s="20"/>
      <c r="L199" s="21">
        <f t="shared" si="16"/>
        <v>0</v>
      </c>
      <c r="M199" s="21">
        <f t="shared" si="17"/>
        <v>0</v>
      </c>
      <c r="N199" s="22"/>
      <c r="O199" s="20"/>
      <c r="P199" s="4">
        <f t="shared" si="21"/>
        <v>0</v>
      </c>
      <c r="Q199" s="1"/>
      <c r="Z199" s="1"/>
      <c r="AB199" s="38">
        <f t="shared" si="28"/>
        <v>1</v>
      </c>
    </row>
    <row r="200" spans="2:28" hidden="1" x14ac:dyDescent="0.3">
      <c r="B200" s="16"/>
      <c r="C200" s="16"/>
      <c r="D200" s="67"/>
      <c r="E200" s="68"/>
      <c r="F200" s="67"/>
      <c r="G200" s="68"/>
      <c r="H200" s="67"/>
      <c r="I200" s="68"/>
      <c r="J200" s="4">
        <f t="shared" si="20"/>
        <v>0</v>
      </c>
      <c r="K200" s="20"/>
      <c r="L200" s="21">
        <f t="shared" si="16"/>
        <v>0</v>
      </c>
      <c r="M200" s="21">
        <f t="shared" si="17"/>
        <v>0</v>
      </c>
      <c r="N200" s="22"/>
      <c r="O200" s="20"/>
      <c r="P200" s="4">
        <f t="shared" si="21"/>
        <v>0</v>
      </c>
      <c r="Q200" s="1"/>
      <c r="Z200" s="1"/>
      <c r="AB200" s="38">
        <f t="shared" si="28"/>
        <v>1</v>
      </c>
    </row>
    <row r="201" spans="2:28" hidden="1" x14ac:dyDescent="0.3">
      <c r="B201" s="16"/>
      <c r="C201" s="16"/>
      <c r="D201" s="67"/>
      <c r="E201" s="68"/>
      <c r="F201" s="67"/>
      <c r="G201" s="68"/>
      <c r="H201" s="67"/>
      <c r="I201" s="68"/>
      <c r="J201" s="4">
        <f t="shared" si="20"/>
        <v>0</v>
      </c>
      <c r="K201" s="20"/>
      <c r="L201" s="21">
        <f t="shared" si="16"/>
        <v>0</v>
      </c>
      <c r="M201" s="21">
        <f t="shared" si="17"/>
        <v>0</v>
      </c>
      <c r="N201" s="22"/>
      <c r="O201" s="20"/>
      <c r="P201" s="4">
        <f t="shared" si="21"/>
        <v>0</v>
      </c>
      <c r="Q201" s="1"/>
      <c r="Z201" s="1"/>
      <c r="AB201" s="38">
        <f t="shared" si="28"/>
        <v>1</v>
      </c>
    </row>
    <row r="202" spans="2:28" hidden="1" x14ac:dyDescent="0.3">
      <c r="B202" s="16"/>
      <c r="C202" s="16"/>
      <c r="D202" s="67"/>
      <c r="E202" s="68"/>
      <c r="F202" s="67"/>
      <c r="G202" s="68"/>
      <c r="H202" s="67"/>
      <c r="I202" s="68"/>
      <c r="J202" s="4">
        <f t="shared" si="20"/>
        <v>0</v>
      </c>
      <c r="K202" s="20"/>
      <c r="L202" s="21">
        <f t="shared" si="16"/>
        <v>0</v>
      </c>
      <c r="M202" s="21">
        <f t="shared" si="17"/>
        <v>0</v>
      </c>
      <c r="N202" s="22"/>
      <c r="O202" s="20"/>
      <c r="P202" s="4">
        <f t="shared" si="21"/>
        <v>0</v>
      </c>
      <c r="Q202" s="1"/>
      <c r="Z202" s="1"/>
      <c r="AB202" s="38">
        <f t="shared" si="28"/>
        <v>1</v>
      </c>
    </row>
    <row r="203" spans="2:28" hidden="1" x14ac:dyDescent="0.3">
      <c r="B203" s="16"/>
      <c r="C203" s="16"/>
      <c r="D203" s="67"/>
      <c r="E203" s="68"/>
      <c r="F203" s="67"/>
      <c r="G203" s="68"/>
      <c r="H203" s="67"/>
      <c r="I203" s="68"/>
      <c r="J203" s="4">
        <f t="shared" si="20"/>
        <v>0</v>
      </c>
      <c r="K203" s="20"/>
      <c r="L203" s="21">
        <f t="shared" si="16"/>
        <v>0</v>
      </c>
      <c r="M203" s="21">
        <f t="shared" si="17"/>
        <v>0</v>
      </c>
      <c r="N203" s="22"/>
      <c r="O203" s="20"/>
      <c r="P203" s="4">
        <f t="shared" si="21"/>
        <v>0</v>
      </c>
      <c r="Q203" s="1"/>
      <c r="Z203" s="1"/>
      <c r="AB203" s="38">
        <f t="shared" si="28"/>
        <v>1</v>
      </c>
    </row>
    <row r="204" spans="2:28" hidden="1" x14ac:dyDescent="0.3">
      <c r="B204" s="16"/>
      <c r="C204" s="16"/>
      <c r="D204" s="67"/>
      <c r="E204" s="68"/>
      <c r="F204" s="67"/>
      <c r="G204" s="68"/>
      <c r="H204" s="67"/>
      <c r="I204" s="68"/>
      <c r="J204" s="4">
        <f t="shared" si="20"/>
        <v>0</v>
      </c>
      <c r="K204" s="20"/>
      <c r="L204" s="21">
        <f t="shared" si="16"/>
        <v>0</v>
      </c>
      <c r="M204" s="21">
        <f t="shared" si="17"/>
        <v>0</v>
      </c>
      <c r="N204" s="22"/>
      <c r="O204" s="20"/>
      <c r="P204" s="4">
        <f t="shared" si="21"/>
        <v>0</v>
      </c>
      <c r="Q204" s="1"/>
      <c r="Z204" s="1"/>
      <c r="AB204" s="38">
        <f t="shared" si="28"/>
        <v>1</v>
      </c>
    </row>
    <row r="205" spans="2:28" ht="17.25" hidden="1" thickBot="1" x14ac:dyDescent="0.35">
      <c r="B205" s="16"/>
      <c r="C205" s="16"/>
      <c r="D205" s="72"/>
      <c r="E205" s="73"/>
      <c r="F205" s="72"/>
      <c r="G205" s="73"/>
      <c r="H205" s="72"/>
      <c r="I205" s="73"/>
      <c r="J205" s="4">
        <f t="shared" si="20"/>
        <v>0</v>
      </c>
      <c r="K205" s="20"/>
      <c r="L205" s="21">
        <f t="shared" si="16"/>
        <v>0</v>
      </c>
      <c r="M205" s="21">
        <f t="shared" si="17"/>
        <v>0</v>
      </c>
      <c r="N205" s="22"/>
      <c r="O205" s="20"/>
      <c r="P205" s="4">
        <f t="shared" si="21"/>
        <v>0</v>
      </c>
      <c r="Q205" s="1"/>
      <c r="Z205" s="1"/>
      <c r="AB205" s="38">
        <f t="shared" si="28"/>
        <v>1</v>
      </c>
    </row>
    <row r="206" spans="2:28" ht="17.25" thickBot="1" x14ac:dyDescent="0.35">
      <c r="B206" s="16"/>
      <c r="C206" s="16"/>
      <c r="K206" s="2"/>
      <c r="L206" s="21"/>
      <c r="M206" s="21"/>
      <c r="N206" s="22"/>
      <c r="O206" s="2"/>
      <c r="Q206" s="1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52"/>
    </row>
    <row r="207" spans="2:28" x14ac:dyDescent="0.3">
      <c r="B207" s="16"/>
      <c r="C207" s="74"/>
      <c r="D207" s="75"/>
      <c r="E207" s="75"/>
      <c r="F207" s="75"/>
      <c r="G207" s="75"/>
      <c r="H207" s="76"/>
      <c r="I207" s="77"/>
      <c r="K207" s="2"/>
      <c r="L207" s="21"/>
      <c r="M207" s="21"/>
      <c r="N207" s="22"/>
      <c r="O207" s="2"/>
      <c r="Q207" s="1"/>
      <c r="T207" s="193" t="s">
        <v>108</v>
      </c>
      <c r="U207" s="194"/>
      <c r="V207" s="194"/>
      <c r="W207" s="194"/>
      <c r="X207" s="194"/>
      <c r="Y207" s="195"/>
      <c r="Z207" s="1"/>
      <c r="AB207" s="21"/>
    </row>
    <row r="208" spans="2:28" ht="17.25" thickBot="1" x14ac:dyDescent="0.35">
      <c r="B208" s="16"/>
      <c r="C208" s="78"/>
      <c r="D208" s="79" t="s">
        <v>54</v>
      </c>
      <c r="E208" s="79"/>
      <c r="F208" s="79"/>
      <c r="G208" s="79"/>
      <c r="I208" s="80"/>
      <c r="K208" s="2"/>
      <c r="L208" s="21"/>
      <c r="M208" s="21"/>
      <c r="N208" s="22"/>
      <c r="O208" s="2"/>
      <c r="Q208" s="1"/>
      <c r="T208" s="196" t="s">
        <v>124</v>
      </c>
      <c r="U208" s="197"/>
      <c r="V208" s="197"/>
      <c r="W208" s="197"/>
      <c r="X208" s="197"/>
      <c r="Y208" s="198"/>
      <c r="Z208" s="1"/>
      <c r="AB208" s="21"/>
    </row>
    <row r="209" spans="2:28" x14ac:dyDescent="0.3">
      <c r="B209" s="16"/>
      <c r="C209" s="78"/>
      <c r="D209" s="79" t="s">
        <v>55</v>
      </c>
      <c r="E209" s="79"/>
      <c r="F209" s="79"/>
      <c r="G209" s="79"/>
      <c r="I209" s="80"/>
      <c r="K209" s="2"/>
      <c r="L209" s="21"/>
      <c r="M209" s="21"/>
      <c r="N209" s="22"/>
      <c r="O209" s="2"/>
      <c r="Q209" s="1"/>
      <c r="T209"/>
      <c r="U209" s="121"/>
      <c r="V209" s="121"/>
      <c r="W209" s="123"/>
      <c r="Z209" s="1"/>
      <c r="AB209" s="21"/>
    </row>
    <row r="210" spans="2:28" x14ac:dyDescent="0.3">
      <c r="B210" s="16"/>
      <c r="C210" s="78"/>
      <c r="D210" s="79" t="s">
        <v>56</v>
      </c>
      <c r="E210" s="79"/>
      <c r="F210" s="79"/>
      <c r="G210" s="79"/>
      <c r="I210" s="80"/>
      <c r="K210" s="2"/>
      <c r="L210" s="21"/>
      <c r="M210" s="21"/>
      <c r="N210" s="22"/>
      <c r="O210" s="2"/>
      <c r="Q210" s="1"/>
      <c r="T210" s="122"/>
      <c r="U210" s="124"/>
      <c r="V210" s="121"/>
      <c r="W210" s="123"/>
      <c r="Z210" s="1"/>
      <c r="AB210" s="21"/>
    </row>
    <row r="211" spans="2:28" x14ac:dyDescent="0.3">
      <c r="B211" s="16"/>
      <c r="C211" s="78"/>
      <c r="D211" s="79" t="s">
        <v>57</v>
      </c>
      <c r="E211" s="79"/>
      <c r="F211" s="79"/>
      <c r="G211" s="79"/>
      <c r="I211" s="80"/>
      <c r="K211" s="2"/>
      <c r="L211" s="21"/>
      <c r="M211" s="21"/>
      <c r="N211" s="22"/>
      <c r="O211" s="2"/>
      <c r="Q211" s="1"/>
      <c r="T211" s="122"/>
      <c r="U211" s="121"/>
      <c r="V211" s="121"/>
      <c r="W211" s="123"/>
      <c r="Z211" s="1"/>
      <c r="AB211" s="21"/>
    </row>
    <row r="212" spans="2:28" x14ac:dyDescent="0.3">
      <c r="B212" s="16"/>
      <c r="C212" s="82"/>
      <c r="D212" s="83"/>
      <c r="E212" s="83"/>
      <c r="F212" s="83"/>
      <c r="G212" s="83"/>
      <c r="H212" s="84"/>
      <c r="I212" s="85"/>
      <c r="K212" s="2"/>
      <c r="L212" s="21"/>
      <c r="M212" s="21"/>
      <c r="N212" s="22"/>
      <c r="O212" s="2"/>
      <c r="Q212" s="1"/>
      <c r="T212"/>
      <c r="U212" s="121"/>
      <c r="V212" s="121"/>
      <c r="W212" s="123"/>
      <c r="Z212" s="1"/>
      <c r="AB212" s="21"/>
    </row>
    <row r="213" spans="2:28" x14ac:dyDescent="0.3">
      <c r="B213" s="16"/>
      <c r="C213" s="16"/>
      <c r="K213" s="5"/>
      <c r="L213" s="5"/>
      <c r="M213" s="5"/>
      <c r="N213" s="5"/>
      <c r="O213" s="5"/>
      <c r="Q213" s="1"/>
      <c r="T213" s="122"/>
      <c r="U213" s="121"/>
      <c r="V213" s="121"/>
      <c r="W213" s="123"/>
      <c r="Z213" s="1"/>
      <c r="AB213" s="1"/>
    </row>
    <row r="215" spans="2:28" x14ac:dyDescent="0.3">
      <c r="C215" s="125"/>
      <c r="E215" s="126"/>
    </row>
    <row r="216" spans="2:28" x14ac:dyDescent="0.3">
      <c r="C216" s="125"/>
    </row>
  </sheetData>
  <mergeCells count="17">
    <mergeCell ref="AC85:AD85"/>
    <mergeCell ref="AC8:AD8"/>
    <mergeCell ref="D82:I82"/>
    <mergeCell ref="D83:E83"/>
    <mergeCell ref="F83:G83"/>
    <mergeCell ref="H83:I83"/>
    <mergeCell ref="L83:N83"/>
    <mergeCell ref="B78:U79"/>
    <mergeCell ref="B80:U80"/>
    <mergeCell ref="T207:Y207"/>
    <mergeCell ref="T208:Y208"/>
    <mergeCell ref="B1:AB2"/>
    <mergeCell ref="D5:G5"/>
    <mergeCell ref="D6:E6"/>
    <mergeCell ref="F6:G6"/>
    <mergeCell ref="H6:I6"/>
    <mergeCell ref="L6:N6"/>
  </mergeCells>
  <dataValidations count="2">
    <dataValidation type="list" allowBlank="1" showInputMessage="1" showErrorMessage="1" sqref="K7:K73 O154:O212 O7:O73 K154:K212" xr:uid="{A34ABDD6-AFA5-4CE6-964B-F64C1E495B81}">
      <formula1>$T$8:$T$21</formula1>
    </dataValidation>
    <dataValidation type="list" allowBlank="1" showInputMessage="1" showErrorMessage="1" sqref="O84:O153 K84:K153" xr:uid="{FE7C40FC-299F-498B-93C7-F34651E22306}">
      <formula1>$T$85:$T$153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17</xdr:col>
                    <xdr:colOff>152400</xdr:colOff>
                    <xdr:row>3</xdr:row>
                    <xdr:rowOff>200025</xdr:rowOff>
                  </from>
                  <to>
                    <xdr:col>20</xdr:col>
                    <xdr:colOff>57150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82C1-BB3C-4376-8995-7CC824700138}">
  <sheetPr codeName="Feuil1">
    <tabColor theme="3" tint="0.499984740745262"/>
    <pageSetUpPr fitToPage="1"/>
  </sheetPr>
  <dimension ref="B1:AH78"/>
  <sheetViews>
    <sheetView showGridLines="0" topLeftCell="A54" zoomScaleNormal="100" workbookViewId="0">
      <selection activeCell="P61" sqref="P61"/>
    </sheetView>
  </sheetViews>
  <sheetFormatPr baseColWidth="10" defaultColWidth="4.42578125" defaultRowHeight="15" x14ac:dyDescent="0.25"/>
  <cols>
    <col min="1" max="1" width="0.85546875" customWidth="1"/>
    <col min="2" max="2" width="11.5703125" bestFit="1" customWidth="1"/>
    <col min="4" max="23" width="6" customWidth="1"/>
    <col min="24" max="24" width="7.5703125" customWidth="1"/>
    <col min="25" max="25" width="2.5703125" customWidth="1"/>
    <col min="26" max="28" width="6" hidden="1" customWidth="1"/>
    <col min="29" max="44" width="6" customWidth="1"/>
  </cols>
  <sheetData>
    <row r="1" spans="4:34" ht="15" hidden="1" customHeight="1" x14ac:dyDescent="0.25">
      <c r="D1" s="228" t="s">
        <v>72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AB1">
        <v>1</v>
      </c>
      <c r="AC1" s="127" t="s">
        <v>73</v>
      </c>
      <c r="AD1" s="229" t="s">
        <v>74</v>
      </c>
      <c r="AE1" s="229"/>
      <c r="AF1" s="229"/>
      <c r="AG1" s="229"/>
      <c r="AH1" s="229"/>
    </row>
    <row r="2" spans="4:34" ht="15" hidden="1" customHeight="1" x14ac:dyDescent="0.25">
      <c r="H2" s="230" t="s">
        <v>75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128"/>
      <c r="V2" s="128"/>
      <c r="W2" s="128"/>
      <c r="AB2">
        <v>2</v>
      </c>
      <c r="AC2" s="127" t="s">
        <v>76</v>
      </c>
      <c r="AD2" s="229" t="s">
        <v>77</v>
      </c>
      <c r="AE2" s="229"/>
      <c r="AF2" s="229"/>
      <c r="AG2" s="229"/>
      <c r="AH2" s="229"/>
    </row>
    <row r="3" spans="4:34" hidden="1" x14ac:dyDescent="0.25">
      <c r="D3" s="231" t="s">
        <v>78</v>
      </c>
      <c r="E3" s="231"/>
      <c r="F3" s="231"/>
      <c r="G3" s="231"/>
      <c r="H3" s="231"/>
      <c r="I3" s="129"/>
      <c r="J3" s="129"/>
      <c r="K3" s="129"/>
      <c r="L3" s="129"/>
      <c r="M3" s="129"/>
      <c r="P3" s="232" t="s">
        <v>79</v>
      </c>
      <c r="Q3" s="232"/>
      <c r="R3" s="233" t="s">
        <v>80</v>
      </c>
      <c r="S3" s="233"/>
      <c r="T3" s="233" t="s">
        <v>81</v>
      </c>
      <c r="U3" s="233"/>
      <c r="V3" s="233" t="s">
        <v>82</v>
      </c>
      <c r="W3" s="233"/>
      <c r="AB3">
        <v>3</v>
      </c>
      <c r="AC3" s="127" t="s">
        <v>83</v>
      </c>
      <c r="AD3" s="229" t="s">
        <v>84</v>
      </c>
      <c r="AE3" s="229"/>
      <c r="AF3" s="229"/>
      <c r="AG3" s="229"/>
      <c r="AH3" s="229"/>
    </row>
    <row r="4" spans="4:34" hidden="1" x14ac:dyDescent="0.25">
      <c r="D4" s="235"/>
      <c r="E4" s="235"/>
      <c r="F4" s="236" t="str">
        <f>AD1</f>
        <v>Waremme</v>
      </c>
      <c r="G4" s="236"/>
      <c r="H4" s="236"/>
      <c r="I4" s="236"/>
      <c r="J4" s="236"/>
      <c r="K4" s="237" t="str">
        <f>AD6</f>
        <v>Chaumont</v>
      </c>
      <c r="L4" s="237"/>
      <c r="M4" s="237"/>
      <c r="N4" s="237"/>
      <c r="O4" s="237"/>
      <c r="P4" s="130"/>
      <c r="Q4" s="130"/>
      <c r="R4" s="131">
        <v>25</v>
      </c>
      <c r="S4" s="131">
        <v>12</v>
      </c>
      <c r="T4" s="132">
        <v>25</v>
      </c>
      <c r="U4" s="132">
        <v>12</v>
      </c>
      <c r="V4" s="133">
        <v>25</v>
      </c>
      <c r="W4" s="133">
        <v>14</v>
      </c>
      <c r="AB4">
        <v>4</v>
      </c>
      <c r="AC4" s="127" t="s">
        <v>85</v>
      </c>
      <c r="AD4" s="229" t="s">
        <v>86</v>
      </c>
      <c r="AE4" s="229"/>
      <c r="AF4" s="229"/>
      <c r="AG4" s="229"/>
      <c r="AH4" s="229"/>
    </row>
    <row r="5" spans="4:34" hidden="1" x14ac:dyDescent="0.25">
      <c r="D5" s="235"/>
      <c r="E5" s="235"/>
      <c r="F5" s="236" t="str">
        <f>AD4</f>
        <v>Namur</v>
      </c>
      <c r="G5" s="236"/>
      <c r="H5" s="236"/>
      <c r="I5" s="236"/>
      <c r="J5" s="236"/>
      <c r="K5" s="237" t="str">
        <f>AD1</f>
        <v>Waremme</v>
      </c>
      <c r="L5" s="237"/>
      <c r="M5" s="237"/>
      <c r="N5" s="237"/>
      <c r="O5" s="237"/>
      <c r="P5" s="130"/>
      <c r="Q5" s="130"/>
      <c r="R5" s="131"/>
      <c r="S5" s="131"/>
      <c r="T5" s="132"/>
      <c r="U5" s="132"/>
      <c r="V5" s="133"/>
      <c r="W5" s="133"/>
      <c r="AB5">
        <v>5</v>
      </c>
      <c r="AC5" s="127" t="s">
        <v>87</v>
      </c>
      <c r="AD5" s="229" t="s">
        <v>88</v>
      </c>
      <c r="AE5" s="229"/>
      <c r="AF5" s="229"/>
      <c r="AG5" s="229"/>
      <c r="AH5" s="229"/>
    </row>
    <row r="6" spans="4:34" hidden="1" x14ac:dyDescent="0.25">
      <c r="D6" s="235"/>
      <c r="E6" s="235"/>
      <c r="F6" s="236" t="str">
        <f>AD6</f>
        <v>Chaumont</v>
      </c>
      <c r="G6" s="236"/>
      <c r="H6" s="236"/>
      <c r="I6" s="236"/>
      <c r="J6" s="236"/>
      <c r="K6" s="237" t="str">
        <f>AD4</f>
        <v>Namur</v>
      </c>
      <c r="L6" s="237"/>
      <c r="M6" s="237"/>
      <c r="N6" s="237"/>
      <c r="O6" s="237"/>
      <c r="P6" s="130"/>
      <c r="Q6" s="130"/>
      <c r="R6" s="131"/>
      <c r="S6" s="131"/>
      <c r="T6" s="132"/>
      <c r="U6" s="132"/>
      <c r="V6" s="133"/>
      <c r="W6" s="133"/>
      <c r="AB6">
        <v>6</v>
      </c>
      <c r="AC6" s="127" t="s">
        <v>89</v>
      </c>
      <c r="AD6" s="229" t="s">
        <v>90</v>
      </c>
      <c r="AE6" s="229"/>
      <c r="AF6" s="229"/>
      <c r="AG6" s="229"/>
      <c r="AH6" s="229"/>
    </row>
    <row r="7" spans="4:34" hidden="1" x14ac:dyDescent="0.25"/>
    <row r="8" spans="4:34" hidden="1" x14ac:dyDescent="0.25">
      <c r="H8" s="232" t="str">
        <f>CONCATENATE(LEFT(P4,1)," ",LEFT(Q4,1))</f>
        <v xml:space="preserve"> </v>
      </c>
      <c r="I8" s="232"/>
      <c r="K8" s="234" t="str">
        <f>AD1</f>
        <v>Waremme</v>
      </c>
      <c r="L8" s="234"/>
      <c r="M8" s="234"/>
      <c r="N8" s="234"/>
      <c r="O8" s="234"/>
      <c r="P8" s="122">
        <f>IF(H8=" ",0,IF(LEFT(H8,1)="F",-1,IF(RIGHT(H8,1)="F",3,ROUND((LEFT(H8,1)+1)/(RIGHT(H8,1)+1),0))))</f>
        <v>0</v>
      </c>
      <c r="Q8" s="122">
        <f>IF(LEFT(P4,1)="F",0,P4)</f>
        <v>0</v>
      </c>
      <c r="R8" s="122">
        <f>IF(LEFT(Q4,1)="F",0,Q4)</f>
        <v>0</v>
      </c>
      <c r="S8" s="122">
        <f>R4+T4+V4</f>
        <v>75</v>
      </c>
      <c r="T8" s="122">
        <f>S4+U4+W4</f>
        <v>38</v>
      </c>
      <c r="U8" s="232"/>
      <c r="V8" s="232"/>
    </row>
    <row r="9" spans="4:34" hidden="1" x14ac:dyDescent="0.25">
      <c r="H9" s="232" t="str">
        <f>CONCATENATE(LEFT(Q5,1)," ",LEFT(P5,1))</f>
        <v xml:space="preserve"> </v>
      </c>
      <c r="I9" s="232"/>
      <c r="K9" s="234"/>
      <c r="L9" s="234"/>
      <c r="M9" s="234"/>
      <c r="N9" s="234"/>
      <c r="O9" s="234"/>
      <c r="P9" s="122">
        <f>IF(H9=" ",0,IF(LEFT(H9,1)="F",-1,IF(RIGHT(H9,1)="F",3,ROUND((LEFT(H9,1)+1)/(RIGHT(H9,1)+1),0))))</f>
        <v>0</v>
      </c>
      <c r="Q9" s="122">
        <f>IF(LEFT(Q5,1)="F",0,Q5)</f>
        <v>0</v>
      </c>
      <c r="R9" s="122">
        <f>IF(LEFT(P5,1)="F",0,P5)</f>
        <v>0</v>
      </c>
      <c r="S9" s="122">
        <f>S5+U5+W5</f>
        <v>0</v>
      </c>
      <c r="T9" s="122">
        <f>R5+T5+V5</f>
        <v>0</v>
      </c>
    </row>
    <row r="10" spans="4:34" hidden="1" x14ac:dyDescent="0.25">
      <c r="K10" s="234"/>
      <c r="L10" s="234"/>
      <c r="M10" s="234"/>
      <c r="N10" s="234"/>
      <c r="O10" s="234"/>
      <c r="P10" s="122">
        <f>SUM(P8:P9)</f>
        <v>0</v>
      </c>
      <c r="Q10" s="122">
        <f>SUM(Q8:Q9)</f>
        <v>0</v>
      </c>
      <c r="R10" s="122">
        <f t="shared" ref="R10:T10" si="0">SUM(R8:R9)</f>
        <v>0</v>
      </c>
      <c r="S10" s="122">
        <f t="shared" si="0"/>
        <v>75</v>
      </c>
      <c r="T10" s="122">
        <f t="shared" si="0"/>
        <v>38</v>
      </c>
    </row>
    <row r="11" spans="4:34" hidden="1" x14ac:dyDescent="0.25"/>
    <row r="12" spans="4:34" hidden="1" x14ac:dyDescent="0.25">
      <c r="H12" s="232" t="str">
        <f>CONCATENATE(LEFT(Q4,1)," ",LEFT(P4,1))</f>
        <v xml:space="preserve"> </v>
      </c>
      <c r="I12" s="232"/>
      <c r="K12" s="234" t="str">
        <f>AD4</f>
        <v>Namur</v>
      </c>
      <c r="L12" s="234"/>
      <c r="M12" s="234"/>
      <c r="N12" s="234"/>
      <c r="O12" s="234"/>
      <c r="P12" s="122">
        <f>IF(H12=" ",0,IF(LEFT(H12,1)="F",-1,IF(RIGHT(H12,1)="F",3,ROUND((LEFT(H12,1)+1)/(RIGHT(H12,1)+1),0))))</f>
        <v>0</v>
      </c>
      <c r="Q12" s="122">
        <f>IF(LEFT(Q4,1)="F",0,Q4)</f>
        <v>0</v>
      </c>
      <c r="R12" s="122">
        <f>IF(LEFT(P4,1)="F",0,P4)</f>
        <v>0</v>
      </c>
      <c r="S12" s="122">
        <f>S4+U4+W4</f>
        <v>38</v>
      </c>
      <c r="T12" s="122">
        <f>R4+T4+V4</f>
        <v>75</v>
      </c>
    </row>
    <row r="13" spans="4:34" hidden="1" x14ac:dyDescent="0.25">
      <c r="H13" s="232" t="str">
        <f>CONCATENATE(LEFT(P6,1)," ",LEFT(Q6,1))</f>
        <v xml:space="preserve"> </v>
      </c>
      <c r="I13" s="232"/>
      <c r="K13" s="234"/>
      <c r="L13" s="234"/>
      <c r="M13" s="234"/>
      <c r="N13" s="234"/>
      <c r="O13" s="234"/>
      <c r="P13" s="122">
        <f>IF(H13=" ",0,IF(LEFT(H13,1)="F",-1,IF(RIGHT(H13,1)="F",3,ROUND((LEFT(H13,1)+1)/(RIGHT(H13,1)+1),0))))</f>
        <v>0</v>
      </c>
      <c r="Q13" s="122">
        <f>IF(LEFT(P6,1)="F",0,P6)</f>
        <v>0</v>
      </c>
      <c r="R13" s="122">
        <f>IF(LEFT(Q6,1)="F",0,Q6)</f>
        <v>0</v>
      </c>
      <c r="S13" s="122">
        <f>R6+T6+V6</f>
        <v>0</v>
      </c>
      <c r="T13" s="122">
        <f>S6+U6+W6</f>
        <v>0</v>
      </c>
    </row>
    <row r="14" spans="4:34" hidden="1" x14ac:dyDescent="0.25">
      <c r="K14" s="234"/>
      <c r="L14" s="234"/>
      <c r="M14" s="234"/>
      <c r="N14" s="234"/>
      <c r="O14" s="234"/>
      <c r="P14" s="122">
        <f>SUM(P12:P13)</f>
        <v>0</v>
      </c>
      <c r="Q14" s="122">
        <f>SUM(Q12:Q13)</f>
        <v>0</v>
      </c>
      <c r="R14" s="122">
        <f t="shared" ref="R14:T14" si="1">SUM(R12:R13)</f>
        <v>0</v>
      </c>
      <c r="S14" s="122">
        <f t="shared" si="1"/>
        <v>38</v>
      </c>
      <c r="T14" s="122">
        <f t="shared" si="1"/>
        <v>75</v>
      </c>
    </row>
    <row r="15" spans="4:34" hidden="1" x14ac:dyDescent="0.25"/>
    <row r="16" spans="4:34" hidden="1" x14ac:dyDescent="0.25">
      <c r="H16" s="232" t="str">
        <f>CONCATENATE(LEFT(P5,1)," ",LEFT(Q5,1))</f>
        <v xml:space="preserve"> </v>
      </c>
      <c r="I16" s="232"/>
      <c r="K16" s="234" t="str">
        <f>AD6</f>
        <v>Chaumont</v>
      </c>
      <c r="L16" s="234"/>
      <c r="M16" s="234"/>
      <c r="N16" s="234"/>
      <c r="O16" s="234"/>
      <c r="P16" s="122">
        <f>IF(H16=" ",0,IF(LEFT(H16,1)="F",-1,IF(RIGHT(H16,1)="F",3,ROUND((LEFT(H16,1)+1)/(RIGHT(H16,1)+1),0))))</f>
        <v>0</v>
      </c>
      <c r="Q16" s="122">
        <f>IF(LEFT(P5,1)="F",0,P5)</f>
        <v>0</v>
      </c>
      <c r="R16" s="122">
        <f>IF(LEFT(Q5,1)="F",0,Q5)</f>
        <v>0</v>
      </c>
      <c r="S16" s="122">
        <f>R5+T5+V5</f>
        <v>0</v>
      </c>
      <c r="T16" s="122">
        <f>S5+U5+W5</f>
        <v>0</v>
      </c>
    </row>
    <row r="17" spans="4:28" hidden="1" x14ac:dyDescent="0.25">
      <c r="H17" s="232" t="str">
        <f>CONCATENATE(LEFT(Q6,1)," ",LEFT(P6,1))</f>
        <v xml:space="preserve"> </v>
      </c>
      <c r="I17" s="232"/>
      <c r="K17" s="234"/>
      <c r="L17" s="234"/>
      <c r="M17" s="234"/>
      <c r="N17" s="234"/>
      <c r="O17" s="234"/>
      <c r="P17" s="122">
        <f>IF(H17=" ",0,IF(LEFT(H17,1)="F",-1,IF(RIGHT(H17,1)="F",3,ROUND((LEFT(H17,1)+1)/(RIGHT(H17,1)+1),0))))</f>
        <v>0</v>
      </c>
      <c r="Q17" s="122">
        <f>IF(LEFT(Q6,1)="F",0,Q6)</f>
        <v>0</v>
      </c>
      <c r="R17" s="122">
        <f>IF(LEFT(P6,1)="F",0,P6)</f>
        <v>0</v>
      </c>
      <c r="S17" s="122">
        <f>S6+U6+W6</f>
        <v>0</v>
      </c>
      <c r="T17" s="122">
        <f>R6+T6+V6</f>
        <v>0</v>
      </c>
    </row>
    <row r="18" spans="4:28" hidden="1" x14ac:dyDescent="0.25">
      <c r="K18" s="234"/>
      <c r="L18" s="234"/>
      <c r="M18" s="234"/>
      <c r="N18" s="234"/>
      <c r="O18" s="234"/>
      <c r="P18" s="122">
        <f>SUM(P16:P17)</f>
        <v>0</v>
      </c>
      <c r="Q18" s="122">
        <f>SUM(Q16:Q17)</f>
        <v>0</v>
      </c>
      <c r="R18" s="122">
        <f t="shared" ref="R18:T18" si="2">SUM(R16:R17)</f>
        <v>0</v>
      </c>
      <c r="S18" s="122">
        <f t="shared" si="2"/>
        <v>0</v>
      </c>
      <c r="T18" s="122">
        <f t="shared" si="2"/>
        <v>0</v>
      </c>
    </row>
    <row r="19" spans="4:28" hidden="1" x14ac:dyDescent="0.25"/>
    <row r="20" spans="4:28" hidden="1" x14ac:dyDescent="0.25">
      <c r="K20" s="238" t="str">
        <f>K8</f>
        <v>Waremme</v>
      </c>
      <c r="L20" s="238"/>
      <c r="M20" s="238"/>
      <c r="N20" s="238"/>
      <c r="O20" s="238"/>
      <c r="P20" s="135">
        <f>P10</f>
        <v>0</v>
      </c>
      <c r="Q20" s="135">
        <f>Q10</f>
        <v>0</v>
      </c>
      <c r="R20" s="135">
        <f>R10</f>
        <v>0</v>
      </c>
      <c r="S20" s="135">
        <f>S10</f>
        <v>75</v>
      </c>
      <c r="T20" s="135">
        <f>T10</f>
        <v>38</v>
      </c>
      <c r="U20" s="136">
        <f>IF(R20=0,99,Q20/R20)</f>
        <v>99</v>
      </c>
      <c r="V20" s="136">
        <f>IF(T20=0,999,S20/T20)</f>
        <v>1.9736842105263157</v>
      </c>
      <c r="W20" s="137" t="str">
        <f>K20</f>
        <v>Waremme</v>
      </c>
      <c r="X20" s="138"/>
    </row>
    <row r="21" spans="4:28" hidden="1" x14ac:dyDescent="0.25">
      <c r="K21" s="238" t="str">
        <f>K12</f>
        <v>Namur</v>
      </c>
      <c r="L21" s="238"/>
      <c r="M21" s="238"/>
      <c r="N21" s="238"/>
      <c r="O21" s="238"/>
      <c r="P21" s="135">
        <f>P14</f>
        <v>0</v>
      </c>
      <c r="Q21" s="135">
        <f>Q14</f>
        <v>0</v>
      </c>
      <c r="R21" s="135">
        <f>R14</f>
        <v>0</v>
      </c>
      <c r="S21" s="135">
        <f>S14</f>
        <v>38</v>
      </c>
      <c r="T21" s="135">
        <f>T14</f>
        <v>75</v>
      </c>
      <c r="U21" s="136">
        <f t="shared" ref="U21:U22" si="3">IF(R21=0,99,Q21/R21)</f>
        <v>99</v>
      </c>
      <c r="V21" s="136">
        <f t="shared" ref="V21:V22" si="4">IF(T21=0,999,S21/T21)</f>
        <v>0.50666666666666671</v>
      </c>
      <c r="W21" s="137" t="str">
        <f>K21</f>
        <v>Namur</v>
      </c>
      <c r="X21" s="138"/>
    </row>
    <row r="22" spans="4:28" hidden="1" x14ac:dyDescent="0.25">
      <c r="K22" s="238" t="str">
        <f>K16</f>
        <v>Chaumont</v>
      </c>
      <c r="L22" s="238"/>
      <c r="M22" s="238"/>
      <c r="N22" s="238"/>
      <c r="O22" s="238"/>
      <c r="P22" s="135">
        <f>P18</f>
        <v>0</v>
      </c>
      <c r="Q22" s="135">
        <f>Q18</f>
        <v>0</v>
      </c>
      <c r="R22" s="135">
        <f>R18</f>
        <v>0</v>
      </c>
      <c r="S22" s="135">
        <f>S18</f>
        <v>0</v>
      </c>
      <c r="T22" s="135">
        <f>T18</f>
        <v>0</v>
      </c>
      <c r="U22" s="136">
        <f t="shared" si="3"/>
        <v>99</v>
      </c>
      <c r="V22" s="136">
        <f t="shared" si="4"/>
        <v>999</v>
      </c>
      <c r="W22" s="137" t="str">
        <f>K22</f>
        <v>Chaumont</v>
      </c>
      <c r="X22" s="138"/>
    </row>
    <row r="23" spans="4:28" hidden="1" x14ac:dyDescent="0.25">
      <c r="AA23" s="232"/>
      <c r="AB23" s="232"/>
    </row>
    <row r="24" spans="4:28" hidden="1" x14ac:dyDescent="0.25">
      <c r="D24" s="239"/>
      <c r="E24" s="239"/>
      <c r="F24" s="239"/>
      <c r="G24" s="239"/>
      <c r="H24" s="239"/>
      <c r="I24" s="139"/>
      <c r="J24" s="140"/>
      <c r="K24" s="240" t="s">
        <v>91</v>
      </c>
      <c r="L24" s="240"/>
      <c r="M24" s="240"/>
      <c r="N24" s="240"/>
      <c r="O24" s="240"/>
      <c r="P24" s="141" t="s">
        <v>92</v>
      </c>
      <c r="Q24" s="141" t="s">
        <v>93</v>
      </c>
      <c r="R24" s="141" t="s">
        <v>94</v>
      </c>
      <c r="S24" s="141" t="s">
        <v>95</v>
      </c>
      <c r="T24" s="141" t="s">
        <v>96</v>
      </c>
      <c r="U24" s="142" t="s">
        <v>97</v>
      </c>
      <c r="V24" s="142" t="s">
        <v>98</v>
      </c>
      <c r="W24" s="143"/>
      <c r="X24" s="143"/>
    </row>
    <row r="25" spans="4:28" hidden="1" x14ac:dyDescent="0.25">
      <c r="D25" s="239"/>
      <c r="E25" s="239"/>
      <c r="F25" s="239"/>
      <c r="G25" s="239"/>
      <c r="H25" s="239"/>
      <c r="I25" s="139"/>
      <c r="J25" s="134" t="s">
        <v>99</v>
      </c>
      <c r="K25" s="238" t="str">
        <f>W25</f>
        <v>Waremme</v>
      </c>
      <c r="L25" s="238"/>
      <c r="M25" s="238"/>
      <c r="N25" s="238"/>
      <c r="O25" s="238"/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6">
        <v>99</v>
      </c>
      <c r="V25" s="136">
        <v>999</v>
      </c>
      <c r="W25" s="137" t="s">
        <v>74</v>
      </c>
      <c r="X25" s="143"/>
    </row>
    <row r="26" spans="4:28" hidden="1" x14ac:dyDescent="0.25">
      <c r="J26" s="134" t="s">
        <v>100</v>
      </c>
      <c r="K26" s="238" t="str">
        <f>W26</f>
        <v>BEVC</v>
      </c>
      <c r="L26" s="238"/>
      <c r="M26" s="238"/>
      <c r="N26" s="238"/>
      <c r="O26" s="238"/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6">
        <v>99</v>
      </c>
      <c r="V26" s="136">
        <v>999</v>
      </c>
      <c r="W26" s="137" t="s">
        <v>88</v>
      </c>
      <c r="X26" s="143"/>
    </row>
    <row r="27" spans="4:28" hidden="1" x14ac:dyDescent="0.25">
      <c r="J27" s="134" t="s">
        <v>101</v>
      </c>
      <c r="K27" s="238" t="str">
        <f>W27</f>
        <v>Chaumont</v>
      </c>
      <c r="L27" s="238"/>
      <c r="M27" s="238"/>
      <c r="N27" s="238"/>
      <c r="O27" s="238"/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6">
        <v>99</v>
      </c>
      <c r="V27" s="136">
        <v>999</v>
      </c>
      <c r="W27" s="137" t="s">
        <v>90</v>
      </c>
      <c r="X27" s="143"/>
    </row>
    <row r="28" spans="4:28" hidden="1" x14ac:dyDescent="0.25"/>
    <row r="29" spans="4:28" hidden="1" x14ac:dyDescent="0.25">
      <c r="D29" s="241" t="s">
        <v>102</v>
      </c>
      <c r="E29" s="241"/>
      <c r="F29" s="241"/>
      <c r="G29" s="241"/>
      <c r="H29" s="241"/>
      <c r="I29" s="129"/>
      <c r="J29" s="129"/>
      <c r="K29" s="129"/>
      <c r="L29" s="129"/>
      <c r="M29" s="129"/>
      <c r="P29" s="232" t="s">
        <v>79</v>
      </c>
      <c r="Q29" s="232"/>
      <c r="R29" s="233" t="s">
        <v>80</v>
      </c>
      <c r="S29" s="233"/>
      <c r="T29" s="233" t="s">
        <v>81</v>
      </c>
      <c r="U29" s="233"/>
      <c r="V29" s="233" t="s">
        <v>82</v>
      </c>
      <c r="W29" s="233"/>
    </row>
    <row r="30" spans="4:28" hidden="1" x14ac:dyDescent="0.25">
      <c r="D30" s="235">
        <v>0.44444444444444442</v>
      </c>
      <c r="E30" s="235"/>
      <c r="F30" s="236" t="str">
        <f>AD2</f>
        <v>Tchalou</v>
      </c>
      <c r="G30" s="236"/>
      <c r="H30" s="236"/>
      <c r="I30" s="236"/>
      <c r="J30" s="236"/>
      <c r="K30" s="237" t="str">
        <f>AD3</f>
        <v>Sporta</v>
      </c>
      <c r="L30" s="237"/>
      <c r="M30" s="237"/>
      <c r="N30" s="237"/>
      <c r="O30" s="237"/>
      <c r="P30" s="130"/>
      <c r="Q30" s="130"/>
      <c r="R30" s="131">
        <v>25</v>
      </c>
      <c r="S30" s="131">
        <v>15</v>
      </c>
      <c r="T30" s="132">
        <v>25</v>
      </c>
      <c r="U30" s="132">
        <v>12</v>
      </c>
      <c r="V30" s="133"/>
      <c r="W30" s="133"/>
    </row>
    <row r="31" spans="4:28" hidden="1" x14ac:dyDescent="0.25">
      <c r="D31" s="235">
        <v>0.49305555555555558</v>
      </c>
      <c r="E31" s="235"/>
      <c r="F31" s="236" t="str">
        <f>AD5</f>
        <v>BEVC</v>
      </c>
      <c r="G31" s="236"/>
      <c r="H31" s="236"/>
      <c r="I31" s="236"/>
      <c r="J31" s="236"/>
      <c r="K31" s="237" t="str">
        <f>AD2</f>
        <v>Tchalou</v>
      </c>
      <c r="L31" s="237"/>
      <c r="M31" s="237"/>
      <c r="N31" s="237"/>
      <c r="O31" s="237"/>
      <c r="P31" s="130"/>
      <c r="Q31" s="130"/>
      <c r="R31" s="131"/>
      <c r="S31" s="131"/>
      <c r="T31" s="132"/>
      <c r="U31" s="132"/>
      <c r="V31" s="133"/>
      <c r="W31" s="133"/>
    </row>
    <row r="32" spans="4:28" hidden="1" x14ac:dyDescent="0.25">
      <c r="D32" s="235">
        <v>0.54166666666666663</v>
      </c>
      <c r="E32" s="235"/>
      <c r="F32" s="236" t="str">
        <f>AD3</f>
        <v>Sporta</v>
      </c>
      <c r="G32" s="236"/>
      <c r="H32" s="236"/>
      <c r="I32" s="236"/>
      <c r="J32" s="236"/>
      <c r="K32" s="237" t="str">
        <f>AD5</f>
        <v>BEVC</v>
      </c>
      <c r="L32" s="237"/>
      <c r="M32" s="237"/>
      <c r="N32" s="237"/>
      <c r="O32" s="237"/>
      <c r="P32" s="130"/>
      <c r="Q32" s="130"/>
      <c r="R32" s="131"/>
      <c r="S32" s="131"/>
      <c r="T32" s="132"/>
      <c r="U32" s="132"/>
      <c r="V32" s="133"/>
      <c r="W32" s="133"/>
    </row>
    <row r="33" spans="8:24" hidden="1" x14ac:dyDescent="0.25"/>
    <row r="34" spans="8:24" hidden="1" x14ac:dyDescent="0.25">
      <c r="H34" s="232" t="str">
        <f>CONCATENATE(LEFT(P30,1)," ",LEFT(Q30,1))</f>
        <v xml:space="preserve"> </v>
      </c>
      <c r="I34" s="232"/>
      <c r="K34" s="234" t="str">
        <f>AD2</f>
        <v>Tchalou</v>
      </c>
      <c r="L34" s="234"/>
      <c r="M34" s="234"/>
      <c r="N34" s="234"/>
      <c r="O34" s="234"/>
      <c r="P34" s="122">
        <f>IF(H34=" ",0,IF(LEFT(H34,1)="F",-1,IF(RIGHT(H34,1)="F",3,ROUND((LEFT(H34,1)+1)/(RIGHT(H34,1)+1),0))))</f>
        <v>0</v>
      </c>
      <c r="Q34" s="122">
        <f>IF(LEFT(P30,1)="F",0,P30)</f>
        <v>0</v>
      </c>
      <c r="R34" s="122">
        <f>IF(LEFT(Q30,1)="F",0,Q30)</f>
        <v>0</v>
      </c>
      <c r="S34" s="122">
        <f>R30+T30+V30</f>
        <v>50</v>
      </c>
      <c r="T34" s="122">
        <f>S30+U30+W30</f>
        <v>27</v>
      </c>
      <c r="U34" s="232"/>
      <c r="V34" s="232"/>
    </row>
    <row r="35" spans="8:24" hidden="1" x14ac:dyDescent="0.25">
      <c r="H35" s="232" t="str">
        <f>CONCATENATE(LEFT(Q31,1)," ",LEFT(P31,1))</f>
        <v xml:space="preserve"> </v>
      </c>
      <c r="I35" s="232"/>
      <c r="K35" s="234"/>
      <c r="L35" s="234"/>
      <c r="M35" s="234"/>
      <c r="N35" s="234"/>
      <c r="O35" s="234"/>
      <c r="P35" s="122">
        <f>IF(H35=" ",0,IF(LEFT(H35,1)="F",-1,IF(RIGHT(H35,1)="F",3,ROUND((LEFT(H35,1)+1)/(RIGHT(H35,1)+1),0))))</f>
        <v>0</v>
      </c>
      <c r="Q35" s="122">
        <f>IF(LEFT(Q31,1)="F",0,Q31)</f>
        <v>0</v>
      </c>
      <c r="R35" s="122">
        <f>IF(LEFT(P31,1)="F",0,P31)</f>
        <v>0</v>
      </c>
      <c r="S35" s="122">
        <f>S31+U31+W31</f>
        <v>0</v>
      </c>
      <c r="T35" s="122">
        <f>R31+T31+V31</f>
        <v>0</v>
      </c>
    </row>
    <row r="36" spans="8:24" hidden="1" x14ac:dyDescent="0.25">
      <c r="K36" s="234"/>
      <c r="L36" s="234"/>
      <c r="M36" s="234"/>
      <c r="N36" s="234"/>
      <c r="O36" s="234"/>
      <c r="P36" s="122">
        <f>SUM(P34:P35)</f>
        <v>0</v>
      </c>
      <c r="Q36" s="122">
        <f>SUM(Q34:Q35)</f>
        <v>0</v>
      </c>
      <c r="R36" s="122">
        <f t="shared" ref="R36:T36" si="5">SUM(R34:R35)</f>
        <v>0</v>
      </c>
      <c r="S36" s="122">
        <f t="shared" si="5"/>
        <v>50</v>
      </c>
      <c r="T36" s="122">
        <f t="shared" si="5"/>
        <v>27</v>
      </c>
    </row>
    <row r="37" spans="8:24" hidden="1" x14ac:dyDescent="0.25"/>
    <row r="38" spans="8:24" hidden="1" x14ac:dyDescent="0.25">
      <c r="H38" s="232" t="str">
        <f>CONCATENATE(LEFT(Q30,1)," ",LEFT(P30,1))</f>
        <v xml:space="preserve"> </v>
      </c>
      <c r="I38" s="232"/>
      <c r="K38" s="234" t="str">
        <f>AD3</f>
        <v>Sporta</v>
      </c>
      <c r="L38" s="234"/>
      <c r="M38" s="234"/>
      <c r="N38" s="234"/>
      <c r="O38" s="234"/>
      <c r="P38" s="122">
        <f>IF(H38=" ",0,IF(LEFT(H38,1)="F",-1,IF(RIGHT(H38,1)="F",3,ROUND((LEFT(H38,1)+1)/(RIGHT(H38,1)+1),0))))</f>
        <v>0</v>
      </c>
      <c r="Q38" s="122">
        <f>IF(LEFT(Q30,1)="F",0,Q30)</f>
        <v>0</v>
      </c>
      <c r="R38" s="122">
        <f>IF(LEFT(P30,1)="F",0,P30)</f>
        <v>0</v>
      </c>
      <c r="S38" s="122">
        <f>S30+U30+W30</f>
        <v>27</v>
      </c>
      <c r="T38" s="122">
        <f>R30+T30+V30</f>
        <v>50</v>
      </c>
    </row>
    <row r="39" spans="8:24" hidden="1" x14ac:dyDescent="0.25">
      <c r="H39" s="232" t="str">
        <f>CONCATENATE(LEFT(P32,1)," ",LEFT(Q32,1))</f>
        <v xml:space="preserve"> </v>
      </c>
      <c r="I39" s="232"/>
      <c r="K39" s="234"/>
      <c r="L39" s="234"/>
      <c r="M39" s="234"/>
      <c r="N39" s="234"/>
      <c r="O39" s="234"/>
      <c r="P39" s="122">
        <f>IF(H39=" ",0,IF(LEFT(H39,1)="F",-1,IF(RIGHT(H39,1)="F",3,ROUND((LEFT(H39,1)+1)/(RIGHT(H39,1)+1),0))))</f>
        <v>0</v>
      </c>
      <c r="Q39" s="122">
        <f>IF(LEFT(P32,1)="F",0,P32)</f>
        <v>0</v>
      </c>
      <c r="R39" s="122">
        <f>IF(LEFT(Q32,1)="F",0,Q32)</f>
        <v>0</v>
      </c>
      <c r="S39" s="122">
        <f>R32+T32+V32</f>
        <v>0</v>
      </c>
      <c r="T39" s="122">
        <f>S32+U32+W32</f>
        <v>0</v>
      </c>
    </row>
    <row r="40" spans="8:24" hidden="1" x14ac:dyDescent="0.25">
      <c r="K40" s="234"/>
      <c r="L40" s="234"/>
      <c r="M40" s="234"/>
      <c r="N40" s="234"/>
      <c r="O40" s="234"/>
      <c r="P40" s="122">
        <f>SUM(P38:P39)</f>
        <v>0</v>
      </c>
      <c r="Q40" s="122">
        <f>SUM(Q38:Q39)</f>
        <v>0</v>
      </c>
      <c r="R40" s="122">
        <f t="shared" ref="R40:T40" si="6">SUM(R38:R39)</f>
        <v>0</v>
      </c>
      <c r="S40" s="122">
        <f t="shared" si="6"/>
        <v>27</v>
      </c>
      <c r="T40" s="122">
        <f t="shared" si="6"/>
        <v>50</v>
      </c>
    </row>
    <row r="41" spans="8:24" hidden="1" x14ac:dyDescent="0.25"/>
    <row r="42" spans="8:24" hidden="1" x14ac:dyDescent="0.25">
      <c r="H42" s="232" t="str">
        <f>CONCATENATE(LEFT(P31,1)," ",LEFT(Q31,1))</f>
        <v xml:space="preserve"> </v>
      </c>
      <c r="I42" s="232"/>
      <c r="K42" s="234" t="str">
        <f>AD5</f>
        <v>BEVC</v>
      </c>
      <c r="L42" s="234"/>
      <c r="M42" s="234"/>
      <c r="N42" s="234"/>
      <c r="O42" s="234"/>
      <c r="P42" s="122">
        <f>IF(H42=" ",0,IF(LEFT(H42,1)="F",-1,IF(RIGHT(H42,1)="F",3,ROUND((LEFT(H42,1)+1)/(RIGHT(H42,1)+1),0))))</f>
        <v>0</v>
      </c>
      <c r="Q42" s="122">
        <f>IF(LEFT(P31,1)="F",0,P31)</f>
        <v>0</v>
      </c>
      <c r="R42" s="122">
        <f>IF(LEFT(Q31,1)="F",0,Q31)</f>
        <v>0</v>
      </c>
      <c r="S42" s="122">
        <f>R31+T31+V31</f>
        <v>0</v>
      </c>
      <c r="T42" s="122">
        <f>S31+U31+W31</f>
        <v>0</v>
      </c>
    </row>
    <row r="43" spans="8:24" hidden="1" x14ac:dyDescent="0.25">
      <c r="H43" s="232" t="str">
        <f>CONCATENATE(LEFT(Q32,1)," ",LEFT(P32,1))</f>
        <v xml:space="preserve"> </v>
      </c>
      <c r="I43" s="232"/>
      <c r="K43" s="234"/>
      <c r="L43" s="234"/>
      <c r="M43" s="234"/>
      <c r="N43" s="234"/>
      <c r="O43" s="234"/>
      <c r="P43" s="122">
        <f>IF(H43=" ",0,IF(LEFT(H43,1)="F",-1,IF(RIGHT(H43,1)="F",3,ROUND((LEFT(H43,1)+1)/(RIGHT(H43,1)+1),0))))</f>
        <v>0</v>
      </c>
      <c r="Q43" s="122">
        <f>IF(LEFT(Q32,1)="F",0,Q32)</f>
        <v>0</v>
      </c>
      <c r="R43" s="122">
        <f>IF(LEFT(P32,1)="F",0,P32)</f>
        <v>0</v>
      </c>
      <c r="S43" s="122">
        <f>S32+U32+W32</f>
        <v>0</v>
      </c>
      <c r="T43" s="122">
        <f>R32+T32+V32</f>
        <v>0</v>
      </c>
    </row>
    <row r="44" spans="8:24" hidden="1" x14ac:dyDescent="0.25">
      <c r="K44" s="234"/>
      <c r="L44" s="234"/>
      <c r="M44" s="234"/>
      <c r="N44" s="234"/>
      <c r="O44" s="234"/>
      <c r="P44" s="122">
        <f>SUM(P42:P43)</f>
        <v>0</v>
      </c>
      <c r="Q44" s="122">
        <f>SUM(Q42:Q43)</f>
        <v>0</v>
      </c>
      <c r="R44" s="122">
        <f t="shared" ref="R44:T44" si="7">SUM(R42:R43)</f>
        <v>0</v>
      </c>
      <c r="S44" s="122">
        <f t="shared" si="7"/>
        <v>0</v>
      </c>
      <c r="T44" s="122">
        <f t="shared" si="7"/>
        <v>0</v>
      </c>
    </row>
    <row r="45" spans="8:24" hidden="1" x14ac:dyDescent="0.25"/>
    <row r="46" spans="8:24" hidden="1" x14ac:dyDescent="0.25">
      <c r="K46" s="244" t="str">
        <f>K34</f>
        <v>Tchalou</v>
      </c>
      <c r="L46" s="244"/>
      <c r="M46" s="244"/>
      <c r="N46" s="244"/>
      <c r="O46" s="244"/>
      <c r="P46" s="145">
        <f>P36</f>
        <v>0</v>
      </c>
      <c r="Q46" s="145">
        <f>Q36</f>
        <v>0</v>
      </c>
      <c r="R46" s="145">
        <f>R36</f>
        <v>0</v>
      </c>
      <c r="S46" s="145">
        <f>S36</f>
        <v>50</v>
      </c>
      <c r="T46" s="145">
        <f>T36</f>
        <v>27</v>
      </c>
      <c r="U46" s="146">
        <f>IF(R46=0,99,Q46/R46)</f>
        <v>99</v>
      </c>
      <c r="V46" s="146">
        <f>IF(T46=0,999,S46/T46)</f>
        <v>1.8518518518518519</v>
      </c>
      <c r="W46" s="137" t="str">
        <f>K46</f>
        <v>Tchalou</v>
      </c>
      <c r="X46" s="143"/>
    </row>
    <row r="47" spans="8:24" hidden="1" x14ac:dyDescent="0.25">
      <c r="K47" s="244" t="str">
        <f>K38</f>
        <v>Sporta</v>
      </c>
      <c r="L47" s="244"/>
      <c r="M47" s="244"/>
      <c r="N47" s="244"/>
      <c r="O47" s="244"/>
      <c r="P47" s="145">
        <f>P40</f>
        <v>0</v>
      </c>
      <c r="Q47" s="145">
        <f>Q40</f>
        <v>0</v>
      </c>
      <c r="R47" s="145">
        <f>R40</f>
        <v>0</v>
      </c>
      <c r="S47" s="145">
        <f>S40</f>
        <v>27</v>
      </c>
      <c r="T47" s="145">
        <f>T40</f>
        <v>50</v>
      </c>
      <c r="U47" s="146">
        <f t="shared" ref="U47:U48" si="8">IF(R47=0,99,Q47/R47)</f>
        <v>99</v>
      </c>
      <c r="V47" s="146">
        <f t="shared" ref="V47:V48" si="9">IF(T47=0,999,S47/T47)</f>
        <v>0.54</v>
      </c>
      <c r="W47" s="137" t="str">
        <f t="shared" ref="W47:W48" si="10">K47</f>
        <v>Sporta</v>
      </c>
      <c r="X47" s="143"/>
    </row>
    <row r="48" spans="8:24" hidden="1" x14ac:dyDescent="0.25">
      <c r="K48" s="244" t="str">
        <f>K42</f>
        <v>BEVC</v>
      </c>
      <c r="L48" s="244"/>
      <c r="M48" s="244"/>
      <c r="N48" s="244"/>
      <c r="O48" s="244"/>
      <c r="P48" s="145">
        <f>P44</f>
        <v>0</v>
      </c>
      <c r="Q48" s="145">
        <f>Q44</f>
        <v>0</v>
      </c>
      <c r="R48" s="145">
        <f>R44</f>
        <v>0</v>
      </c>
      <c r="S48" s="145">
        <f>S44</f>
        <v>0</v>
      </c>
      <c r="T48" s="145">
        <f>T44</f>
        <v>0</v>
      </c>
      <c r="U48" s="146">
        <f t="shared" si="8"/>
        <v>99</v>
      </c>
      <c r="V48" s="146">
        <f t="shared" si="9"/>
        <v>999</v>
      </c>
      <c r="W48" s="137" t="str">
        <f t="shared" si="10"/>
        <v>BEVC</v>
      </c>
      <c r="X48" s="143"/>
    </row>
    <row r="49" spans="2:34" hidden="1" x14ac:dyDescent="0.25"/>
    <row r="50" spans="2:34" hidden="1" x14ac:dyDescent="0.25">
      <c r="D50" s="242"/>
      <c r="E50" s="242"/>
      <c r="F50" s="242"/>
      <c r="G50" s="242"/>
      <c r="H50" s="242"/>
      <c r="J50" s="147"/>
      <c r="K50" s="243" t="s">
        <v>91</v>
      </c>
      <c r="L50" s="243"/>
      <c r="M50" s="243"/>
      <c r="N50" s="243"/>
      <c r="O50" s="243"/>
      <c r="P50" s="148" t="s">
        <v>92</v>
      </c>
      <c r="Q50" s="148" t="s">
        <v>93</v>
      </c>
      <c r="R50" s="148" t="s">
        <v>94</v>
      </c>
      <c r="S50" s="148" t="s">
        <v>95</v>
      </c>
      <c r="T50" s="148" t="s">
        <v>103</v>
      </c>
      <c r="U50" s="149" t="s">
        <v>97</v>
      </c>
      <c r="V50" s="149" t="s">
        <v>98</v>
      </c>
      <c r="W50" s="143"/>
      <c r="X50" s="143"/>
    </row>
    <row r="51" spans="2:34" hidden="1" x14ac:dyDescent="0.25">
      <c r="D51" s="242"/>
      <c r="E51" s="242"/>
      <c r="F51" s="242"/>
      <c r="G51" s="242"/>
      <c r="H51" s="242"/>
      <c r="J51" s="144" t="s">
        <v>99</v>
      </c>
      <c r="K51" s="244" t="str">
        <f>W51</f>
        <v>Tchalou</v>
      </c>
      <c r="L51" s="244"/>
      <c r="M51" s="244"/>
      <c r="N51" s="244"/>
      <c r="O51" s="244"/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6">
        <v>99</v>
      </c>
      <c r="V51" s="146">
        <v>999</v>
      </c>
      <c r="W51" s="137" t="s">
        <v>77</v>
      </c>
      <c r="X51" s="143"/>
    </row>
    <row r="52" spans="2:34" hidden="1" x14ac:dyDescent="0.25">
      <c r="J52" s="144" t="s">
        <v>100</v>
      </c>
      <c r="K52" s="244" t="str">
        <f t="shared" ref="K52:K53" si="11">W52</f>
        <v>Sporta</v>
      </c>
      <c r="L52" s="244"/>
      <c r="M52" s="244"/>
      <c r="N52" s="244"/>
      <c r="O52" s="244"/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6">
        <v>99</v>
      </c>
      <c r="V52" s="146">
        <v>999</v>
      </c>
      <c r="W52" s="137" t="s">
        <v>84</v>
      </c>
      <c r="X52" s="143"/>
    </row>
    <row r="53" spans="2:34" hidden="1" x14ac:dyDescent="0.25">
      <c r="J53" s="144" t="s">
        <v>101</v>
      </c>
      <c r="K53" s="244" t="str">
        <f t="shared" si="11"/>
        <v>BEVC</v>
      </c>
      <c r="L53" s="244"/>
      <c r="M53" s="244"/>
      <c r="N53" s="244"/>
      <c r="O53" s="244"/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6">
        <v>99</v>
      </c>
      <c r="V53" s="146">
        <v>999</v>
      </c>
      <c r="W53" s="137" t="s">
        <v>88</v>
      </c>
      <c r="X53" s="143"/>
    </row>
    <row r="54" spans="2:34" ht="5.25" customHeight="1" thickBot="1" x14ac:dyDescent="0.3">
      <c r="P54" s="122"/>
      <c r="Q54" s="122"/>
      <c r="R54" s="122"/>
      <c r="S54" s="122"/>
      <c r="T54" s="122"/>
      <c r="U54" s="138"/>
      <c r="V54" s="138"/>
      <c r="W54" s="137"/>
      <c r="X54" s="143"/>
    </row>
    <row r="55" spans="2:34" ht="15" customHeight="1" x14ac:dyDescent="0.25">
      <c r="B55" s="222" t="s">
        <v>45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160"/>
      <c r="T55" s="160"/>
      <c r="U55" s="160"/>
      <c r="V55" s="160"/>
      <c r="W55" s="160"/>
      <c r="X55" s="160"/>
      <c r="Y55" s="160"/>
      <c r="Z55" s="160"/>
      <c r="AA55" s="160"/>
      <c r="AB55" s="172"/>
      <c r="AC55" s="161"/>
    </row>
    <row r="56" spans="2:34" ht="15" customHeight="1" x14ac:dyDescent="0.25"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164"/>
      <c r="T56" s="164"/>
      <c r="U56" s="164"/>
      <c r="V56" s="164"/>
      <c r="W56" s="164"/>
      <c r="X56" s="164"/>
      <c r="Y56" s="164"/>
      <c r="Z56" s="164"/>
      <c r="AA56" s="164"/>
      <c r="AB56" s="173"/>
      <c r="AC56" s="161"/>
    </row>
    <row r="57" spans="2:34" x14ac:dyDescent="0.25">
      <c r="B57" s="161"/>
      <c r="P57" s="122"/>
      <c r="Q57" s="122"/>
      <c r="R57" s="122"/>
      <c r="S57" s="122"/>
      <c r="T57" s="122"/>
      <c r="U57" s="138"/>
      <c r="V57" s="138"/>
      <c r="W57" s="137"/>
      <c r="X57" s="143"/>
      <c r="AB57" s="162"/>
      <c r="AC57" s="161"/>
    </row>
    <row r="58" spans="2:34" ht="21.75" thickBot="1" x14ac:dyDescent="0.4">
      <c r="B58" s="226" t="s">
        <v>109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171"/>
      <c r="T58" s="171"/>
      <c r="U58" s="171"/>
      <c r="V58" s="171"/>
      <c r="W58" s="171"/>
      <c r="X58" s="171"/>
      <c r="Y58" s="174"/>
      <c r="Z58" s="154"/>
      <c r="AA58" s="154"/>
      <c r="AB58" s="163"/>
      <c r="AC58" s="161"/>
    </row>
    <row r="59" spans="2:34" x14ac:dyDescent="0.25">
      <c r="AD59" s="220" t="s">
        <v>78</v>
      </c>
      <c r="AE59" s="220"/>
      <c r="AF59" s="220"/>
      <c r="AG59" s="220"/>
      <c r="AH59" s="220"/>
    </row>
    <row r="60" spans="2:34" ht="15.75" thickBot="1" x14ac:dyDescent="0.3">
      <c r="C60" s="153" t="s">
        <v>106</v>
      </c>
      <c r="D60" s="250" t="s">
        <v>107</v>
      </c>
      <c r="E60" s="250"/>
      <c r="F60" s="250" t="s">
        <v>58</v>
      </c>
      <c r="G60" s="250"/>
      <c r="H60" s="250"/>
      <c r="I60" s="250"/>
      <c r="J60" s="250"/>
      <c r="K60" s="250" t="s">
        <v>59</v>
      </c>
      <c r="L60" s="250"/>
      <c r="M60" s="250"/>
      <c r="N60" s="250"/>
      <c r="O60" s="250"/>
      <c r="P60" s="232" t="s">
        <v>79</v>
      </c>
      <c r="Q60" s="232"/>
      <c r="R60" s="232" t="s">
        <v>80</v>
      </c>
      <c r="S60" s="232"/>
      <c r="T60" s="232" t="s">
        <v>81</v>
      </c>
      <c r="U60" s="232"/>
      <c r="V60" s="232" t="s">
        <v>82</v>
      </c>
      <c r="W60" s="232"/>
      <c r="AC60" s="150">
        <v>1</v>
      </c>
      <c r="AD60" s="247" t="str">
        <f>'Poule A'!T85</f>
        <v>Equipe A</v>
      </c>
      <c r="AE60" s="247"/>
      <c r="AF60" s="247"/>
      <c r="AG60" s="247"/>
      <c r="AH60" s="247"/>
    </row>
    <row r="61" spans="2:34" ht="16.5" x14ac:dyDescent="0.3">
      <c r="B61" s="175" t="s">
        <v>65</v>
      </c>
      <c r="C61" s="178"/>
      <c r="D61" s="245"/>
      <c r="E61" s="245"/>
      <c r="F61" s="246" t="str">
        <f>AD61</f>
        <v>Equipe B</v>
      </c>
      <c r="G61" s="246"/>
      <c r="H61" s="246"/>
      <c r="I61" s="246"/>
      <c r="J61" s="246"/>
      <c r="K61" s="246" t="str">
        <f>AD65</f>
        <v>2ème</v>
      </c>
      <c r="L61" s="246"/>
      <c r="M61" s="246"/>
      <c r="N61" s="246"/>
      <c r="O61" s="246"/>
      <c r="P61" s="180">
        <f>IF(R61&gt;S61,1,0)+IF(T61&gt;U61,1,0)+IF(V61&gt;W61,1,0)</f>
        <v>0</v>
      </c>
      <c r="Q61" s="180">
        <f>IF(R61&lt;S61,1,0)+IF(T61&lt;U61,1,0)+IF(V61&lt;W61,1,0)</f>
        <v>0</v>
      </c>
      <c r="R61" s="156"/>
      <c r="S61" s="156"/>
      <c r="T61" s="183"/>
      <c r="U61" s="183"/>
      <c r="V61" s="185"/>
      <c r="W61" s="186"/>
      <c r="AC61" s="150">
        <v>2</v>
      </c>
      <c r="AD61" s="247" t="str">
        <f>'Poule A'!T86</f>
        <v>Equipe B</v>
      </c>
      <c r="AE61" s="247"/>
      <c r="AF61" s="247"/>
      <c r="AG61" s="247"/>
      <c r="AH61" s="247"/>
    </row>
    <row r="62" spans="2:34" ht="17.25" thickBot="1" x14ac:dyDescent="0.35">
      <c r="B62" s="176" t="s">
        <v>64</v>
      </c>
      <c r="C62" s="179"/>
      <c r="D62" s="248"/>
      <c r="E62" s="248"/>
      <c r="F62" s="249" t="str">
        <f>AD66</f>
        <v>3ème</v>
      </c>
      <c r="G62" s="249"/>
      <c r="H62" s="249"/>
      <c r="I62" s="249"/>
      <c r="J62" s="249"/>
      <c r="K62" s="249" t="str">
        <f>AD60</f>
        <v>Equipe A</v>
      </c>
      <c r="L62" s="249"/>
      <c r="M62" s="249"/>
      <c r="N62" s="249"/>
      <c r="O62" s="249"/>
      <c r="P62" s="181">
        <f t="shared" ref="P62:P68" si="12">IF(R62&gt;S62,1,0)+IF(T62&gt;U62,1,0)+IF(V62&gt;W62,1,0)</f>
        <v>0</v>
      </c>
      <c r="Q62" s="181">
        <f t="shared" ref="Q62:Q68" si="13">IF(R62&lt;S62,1,0)+IF(T62&lt;U62,1,0)+IF(V62&lt;W62,1,0)</f>
        <v>0</v>
      </c>
      <c r="R62" s="157"/>
      <c r="S62" s="157"/>
      <c r="T62" s="184"/>
      <c r="U62" s="184"/>
      <c r="V62" s="187"/>
      <c r="W62" s="188"/>
      <c r="AC62" s="150">
        <v>3</v>
      </c>
      <c r="AD62" s="247" t="str">
        <f>'Poule A'!T87</f>
        <v>Equipe C</v>
      </c>
      <c r="AE62" s="247"/>
      <c r="AF62" s="247"/>
      <c r="AG62" s="247"/>
      <c r="AH62" s="247"/>
    </row>
    <row r="63" spans="2:34" ht="16.5" x14ac:dyDescent="0.3">
      <c r="B63" s="175" t="s">
        <v>66</v>
      </c>
      <c r="C63" s="178"/>
      <c r="D63" s="245"/>
      <c r="E63" s="245"/>
      <c r="F63" s="246" t="str">
        <f>AD62</f>
        <v>Equipe C</v>
      </c>
      <c r="G63" s="246"/>
      <c r="H63" s="246"/>
      <c r="I63" s="246"/>
      <c r="J63" s="246"/>
      <c r="K63" s="246" t="str">
        <f>AD68</f>
        <v>7ème</v>
      </c>
      <c r="L63" s="246"/>
      <c r="M63" s="246"/>
      <c r="N63" s="246"/>
      <c r="O63" s="246"/>
      <c r="P63" s="180">
        <f t="shared" si="12"/>
        <v>0</v>
      </c>
      <c r="Q63" s="180">
        <f t="shared" si="13"/>
        <v>0</v>
      </c>
      <c r="R63" s="156"/>
      <c r="S63" s="156"/>
      <c r="T63" s="183"/>
      <c r="U63" s="183"/>
      <c r="V63" s="185"/>
      <c r="W63" s="186"/>
      <c r="AC63" s="150">
        <v>4</v>
      </c>
      <c r="AD63" s="247" t="str">
        <f>'Poule A'!T88</f>
        <v>Equipe D</v>
      </c>
      <c r="AE63" s="247"/>
      <c r="AF63" s="247"/>
      <c r="AG63" s="247"/>
      <c r="AH63" s="247"/>
    </row>
    <row r="64" spans="2:34" ht="17.25" thickBot="1" x14ac:dyDescent="0.35">
      <c r="B64" s="177" t="s">
        <v>67</v>
      </c>
      <c r="C64" s="179"/>
      <c r="D64" s="248"/>
      <c r="E64" s="248"/>
      <c r="F64" s="249" t="str">
        <f>AD67</f>
        <v>6ème</v>
      </c>
      <c r="G64" s="249"/>
      <c r="H64" s="249"/>
      <c r="I64" s="249"/>
      <c r="J64" s="249"/>
      <c r="K64" s="249" t="str">
        <f>AD63</f>
        <v>Equipe D</v>
      </c>
      <c r="L64" s="249"/>
      <c r="M64" s="249"/>
      <c r="N64" s="249"/>
      <c r="O64" s="249"/>
      <c r="P64" s="181">
        <f t="shared" si="12"/>
        <v>0</v>
      </c>
      <c r="Q64" s="181">
        <f t="shared" si="13"/>
        <v>0</v>
      </c>
      <c r="R64" s="157"/>
      <c r="S64" s="157"/>
      <c r="T64" s="184"/>
      <c r="U64" s="184"/>
      <c r="V64" s="187"/>
      <c r="W64" s="188"/>
      <c r="AC64" s="152"/>
      <c r="AD64" s="221" t="s">
        <v>102</v>
      </c>
      <c r="AE64" s="221"/>
      <c r="AF64" s="221"/>
      <c r="AG64" s="221"/>
      <c r="AH64" s="221"/>
    </row>
    <row r="65" spans="2:34" ht="16.5" x14ac:dyDescent="0.3">
      <c r="B65" s="175" t="s">
        <v>68</v>
      </c>
      <c r="C65" s="178"/>
      <c r="D65" s="245"/>
      <c r="E65" s="245"/>
      <c r="F65" s="246" t="str">
        <f>IF(P61&lt;2,F61,K61)</f>
        <v>Equipe B</v>
      </c>
      <c r="G65" s="246"/>
      <c r="H65" s="246"/>
      <c r="I65" s="246"/>
      <c r="J65" s="246"/>
      <c r="K65" s="246" t="str">
        <f>IF(Q62&lt;2,K62,F62)</f>
        <v>Equipe A</v>
      </c>
      <c r="L65" s="246"/>
      <c r="M65" s="246"/>
      <c r="N65" s="246"/>
      <c r="O65" s="246"/>
      <c r="P65" s="180">
        <f t="shared" si="12"/>
        <v>0</v>
      </c>
      <c r="Q65" s="180">
        <f t="shared" si="13"/>
        <v>0</v>
      </c>
      <c r="R65" s="156"/>
      <c r="S65" s="156"/>
      <c r="T65" s="183"/>
      <c r="U65" s="183"/>
      <c r="V65" s="185"/>
      <c r="W65" s="186"/>
      <c r="AC65" s="151">
        <v>1</v>
      </c>
      <c r="AD65" s="247" t="str">
        <f>'Poule B'!T85</f>
        <v>2ème</v>
      </c>
      <c r="AE65" s="247"/>
      <c r="AF65" s="247"/>
      <c r="AG65" s="247"/>
      <c r="AH65" s="247"/>
    </row>
    <row r="66" spans="2:34" ht="17.25" thickBot="1" x14ac:dyDescent="0.35">
      <c r="B66" s="177" t="s">
        <v>69</v>
      </c>
      <c r="C66" s="179"/>
      <c r="D66" s="251"/>
      <c r="E66" s="251"/>
      <c r="F66" s="249" t="str">
        <f>IF(P63&lt;2,F63,K63)</f>
        <v>Equipe C</v>
      </c>
      <c r="G66" s="249"/>
      <c r="H66" s="249"/>
      <c r="I66" s="249"/>
      <c r="J66" s="249"/>
      <c r="K66" s="249" t="str">
        <f>IF(Q64&lt;2,K64,F64)</f>
        <v>Equipe D</v>
      </c>
      <c r="L66" s="249"/>
      <c r="M66" s="249"/>
      <c r="N66" s="249"/>
      <c r="O66" s="249"/>
      <c r="P66" s="181">
        <f t="shared" si="12"/>
        <v>0</v>
      </c>
      <c r="Q66" s="181">
        <f t="shared" si="13"/>
        <v>0</v>
      </c>
      <c r="R66" s="157"/>
      <c r="S66" s="157"/>
      <c r="T66" s="184"/>
      <c r="U66" s="184"/>
      <c r="V66" s="187"/>
      <c r="W66" s="188"/>
      <c r="AC66" s="151">
        <v>2</v>
      </c>
      <c r="AD66" s="247" t="str">
        <f>'Poule B'!T86</f>
        <v>3ème</v>
      </c>
      <c r="AE66" s="247"/>
      <c r="AF66" s="247"/>
      <c r="AG66" s="247"/>
      <c r="AH66" s="247"/>
    </row>
    <row r="67" spans="2:34" ht="16.5" x14ac:dyDescent="0.3">
      <c r="B67" s="175" t="s">
        <v>70</v>
      </c>
      <c r="C67" s="178"/>
      <c r="D67" s="252"/>
      <c r="E67" s="252"/>
      <c r="F67" s="246" t="str">
        <f>IF(P64=2,F64,K64)</f>
        <v>Equipe D</v>
      </c>
      <c r="G67" s="246"/>
      <c r="H67" s="246"/>
      <c r="I67" s="246"/>
      <c r="J67" s="246"/>
      <c r="K67" s="246" t="str">
        <f>IF(Q63=2,K63,F63)</f>
        <v>Equipe C</v>
      </c>
      <c r="L67" s="246"/>
      <c r="M67" s="246"/>
      <c r="N67" s="246"/>
      <c r="O67" s="246"/>
      <c r="P67" s="180">
        <f t="shared" si="12"/>
        <v>0</v>
      </c>
      <c r="Q67" s="180">
        <f t="shared" si="13"/>
        <v>0</v>
      </c>
      <c r="R67" s="156"/>
      <c r="S67" s="156"/>
      <c r="T67" s="183"/>
      <c r="U67" s="183"/>
      <c r="V67" s="185"/>
      <c r="W67" s="186"/>
      <c r="AC67" s="151">
        <v>3</v>
      </c>
      <c r="AD67" s="247" t="str">
        <f>'Poule B'!T87</f>
        <v>6ème</v>
      </c>
      <c r="AE67" s="247"/>
      <c r="AF67" s="247"/>
      <c r="AG67" s="247"/>
      <c r="AH67" s="247"/>
    </row>
    <row r="68" spans="2:34" ht="17.25" thickBot="1" x14ac:dyDescent="0.35">
      <c r="B68" s="177" t="s">
        <v>71</v>
      </c>
      <c r="C68" s="179"/>
      <c r="D68" s="251"/>
      <c r="E68" s="251"/>
      <c r="F68" s="249" t="str">
        <f>IF(P61=2,F61,K61)</f>
        <v>2ème</v>
      </c>
      <c r="G68" s="249"/>
      <c r="H68" s="249"/>
      <c r="I68" s="249"/>
      <c r="J68" s="249"/>
      <c r="K68" s="249" t="str">
        <f>IF(Q62=2,K62,F62)</f>
        <v>3ème</v>
      </c>
      <c r="L68" s="249"/>
      <c r="M68" s="249"/>
      <c r="N68" s="249"/>
      <c r="O68" s="249"/>
      <c r="P68" s="181">
        <f t="shared" si="12"/>
        <v>0</v>
      </c>
      <c r="Q68" s="181">
        <f t="shared" si="13"/>
        <v>0</v>
      </c>
      <c r="R68" s="157"/>
      <c r="S68" s="157"/>
      <c r="T68" s="184"/>
      <c r="U68" s="184"/>
      <c r="V68" s="187"/>
      <c r="W68" s="188"/>
      <c r="AC68" s="151">
        <v>4</v>
      </c>
      <c r="AD68" s="247" t="str">
        <f>'Poule B'!T88</f>
        <v>7ème</v>
      </c>
      <c r="AE68" s="247"/>
      <c r="AF68" s="247"/>
      <c r="AG68" s="247"/>
      <c r="AH68" s="247"/>
    </row>
    <row r="70" spans="2:34" ht="15.75" thickBot="1" x14ac:dyDescent="0.3">
      <c r="J70" s="189"/>
      <c r="K70" s="253" t="s">
        <v>104</v>
      </c>
      <c r="L70" s="254"/>
      <c r="M70" s="254"/>
      <c r="N70" s="254"/>
      <c r="O70" s="255"/>
    </row>
    <row r="71" spans="2:34" ht="16.5" x14ac:dyDescent="0.3">
      <c r="B71" s="1"/>
      <c r="J71" s="191" t="s">
        <v>99</v>
      </c>
      <c r="K71" s="256" t="str">
        <f>IF(P68=2,F68,K68)</f>
        <v>3ème</v>
      </c>
      <c r="L71" s="256"/>
      <c r="M71" s="256"/>
      <c r="N71" s="256"/>
      <c r="O71" s="256"/>
      <c r="P71" s="159" t="s">
        <v>110</v>
      </c>
      <c r="S71" s="193" t="s">
        <v>108</v>
      </c>
      <c r="T71" s="194"/>
      <c r="U71" s="194"/>
      <c r="V71" s="194"/>
      <c r="W71" s="194"/>
      <c r="X71" s="195"/>
    </row>
    <row r="72" spans="2:34" ht="15.75" thickBot="1" x14ac:dyDescent="0.3">
      <c r="J72" s="191" t="s">
        <v>100</v>
      </c>
      <c r="K72" s="256" t="str">
        <f>IF(P68&lt;2,F68,K68)</f>
        <v>2ème</v>
      </c>
      <c r="L72" s="256"/>
      <c r="M72" s="256"/>
      <c r="N72" s="256"/>
      <c r="O72" s="256"/>
      <c r="P72" s="159" t="s">
        <v>110</v>
      </c>
      <c r="S72" s="196" t="s">
        <v>124</v>
      </c>
      <c r="T72" s="197"/>
      <c r="U72" s="197"/>
      <c r="V72" s="197"/>
      <c r="W72" s="197"/>
      <c r="X72" s="198"/>
    </row>
    <row r="73" spans="2:34" x14ac:dyDescent="0.25">
      <c r="J73" s="190" t="s">
        <v>101</v>
      </c>
      <c r="K73" s="247" t="str">
        <f>IF(P67=2,F67,K67)</f>
        <v>Equipe C</v>
      </c>
      <c r="L73" s="247"/>
      <c r="M73" s="247"/>
      <c r="N73" s="247"/>
      <c r="O73" s="247"/>
    </row>
    <row r="74" spans="2:34" x14ac:dyDescent="0.25">
      <c r="J74" s="190" t="s">
        <v>105</v>
      </c>
      <c r="K74" s="247" t="str">
        <f>IF(P67&lt;2,F67,K67)</f>
        <v>Equipe D</v>
      </c>
      <c r="L74" s="247"/>
      <c r="M74" s="247"/>
      <c r="N74" s="247"/>
      <c r="O74" s="247"/>
    </row>
    <row r="75" spans="2:34" x14ac:dyDescent="0.25">
      <c r="J75" s="190" t="s">
        <v>60</v>
      </c>
      <c r="K75" s="247" t="str">
        <f>IF(P66=2,F66,K66)</f>
        <v>Equipe D</v>
      </c>
      <c r="L75" s="247"/>
      <c r="M75" s="247"/>
      <c r="N75" s="247"/>
      <c r="O75" s="247"/>
    </row>
    <row r="76" spans="2:34" x14ac:dyDescent="0.25">
      <c r="J76" s="190" t="s">
        <v>61</v>
      </c>
      <c r="K76" s="247" t="str">
        <f>IF(P66&lt;2,F66,K66)</f>
        <v>Equipe C</v>
      </c>
      <c r="L76" s="247"/>
      <c r="M76" s="247"/>
      <c r="N76" s="247"/>
      <c r="O76" s="247"/>
    </row>
    <row r="77" spans="2:34" x14ac:dyDescent="0.25">
      <c r="J77" s="190" t="s">
        <v>62</v>
      </c>
      <c r="K77" s="247" t="str">
        <f>IF(P65=2,F65,K65)</f>
        <v>Equipe A</v>
      </c>
      <c r="L77" s="247"/>
      <c r="M77" s="247"/>
      <c r="N77" s="247"/>
      <c r="O77" s="247"/>
    </row>
    <row r="78" spans="2:34" x14ac:dyDescent="0.25">
      <c r="J78" s="190" t="s">
        <v>63</v>
      </c>
      <c r="K78" s="247" t="str">
        <f>IF(P65&lt;2,F65,K65)</f>
        <v>Equipe B</v>
      </c>
      <c r="L78" s="247"/>
      <c r="M78" s="247"/>
      <c r="N78" s="247"/>
      <c r="O78" s="247"/>
    </row>
  </sheetData>
  <mergeCells count="139">
    <mergeCell ref="K77:O77"/>
    <mergeCell ref="K78:O78"/>
    <mergeCell ref="F60:J60"/>
    <mergeCell ref="K60:O60"/>
    <mergeCell ref="F66:J66"/>
    <mergeCell ref="F67:J67"/>
    <mergeCell ref="F68:J68"/>
    <mergeCell ref="K66:O66"/>
    <mergeCell ref="K67:O67"/>
    <mergeCell ref="K68:O68"/>
    <mergeCell ref="K72:O72"/>
    <mergeCell ref="K73:O73"/>
    <mergeCell ref="K74:O74"/>
    <mergeCell ref="K75:O75"/>
    <mergeCell ref="K76:O76"/>
    <mergeCell ref="D66:E66"/>
    <mergeCell ref="D67:E67"/>
    <mergeCell ref="D68:E68"/>
    <mergeCell ref="D65:E65"/>
    <mergeCell ref="F65:J65"/>
    <mergeCell ref="K65:O65"/>
    <mergeCell ref="AD65:AH65"/>
    <mergeCell ref="K70:O70"/>
    <mergeCell ref="K71:O71"/>
    <mergeCell ref="AD66:AH66"/>
    <mergeCell ref="AD67:AH67"/>
    <mergeCell ref="AD68:AH68"/>
    <mergeCell ref="S71:X71"/>
    <mergeCell ref="D63:E63"/>
    <mergeCell ref="F63:J63"/>
    <mergeCell ref="K63:O63"/>
    <mergeCell ref="AD63:AH63"/>
    <mergeCell ref="D64:E64"/>
    <mergeCell ref="F64:J64"/>
    <mergeCell ref="K64:O64"/>
    <mergeCell ref="AD60:AH60"/>
    <mergeCell ref="D61:E61"/>
    <mergeCell ref="F61:J61"/>
    <mergeCell ref="K61:O61"/>
    <mergeCell ref="AD61:AH61"/>
    <mergeCell ref="D62:E62"/>
    <mergeCell ref="F62:J62"/>
    <mergeCell ref="K62:O62"/>
    <mergeCell ref="AD62:AH62"/>
    <mergeCell ref="D60:E60"/>
    <mergeCell ref="K52:O52"/>
    <mergeCell ref="K53:O53"/>
    <mergeCell ref="P60:Q60"/>
    <mergeCell ref="R60:S60"/>
    <mergeCell ref="T60:U60"/>
    <mergeCell ref="V60:W60"/>
    <mergeCell ref="K46:O46"/>
    <mergeCell ref="K47:O47"/>
    <mergeCell ref="K48:O48"/>
    <mergeCell ref="D50:H51"/>
    <mergeCell ref="K50:O50"/>
    <mergeCell ref="K51:O51"/>
    <mergeCell ref="K40:O40"/>
    <mergeCell ref="H42:I42"/>
    <mergeCell ref="K42:O42"/>
    <mergeCell ref="H43:I43"/>
    <mergeCell ref="K43:O43"/>
    <mergeCell ref="K44:O44"/>
    <mergeCell ref="H35:I35"/>
    <mergeCell ref="K35:O35"/>
    <mergeCell ref="K36:O36"/>
    <mergeCell ref="H38:I38"/>
    <mergeCell ref="K38:O38"/>
    <mergeCell ref="H39:I39"/>
    <mergeCell ref="K39:O39"/>
    <mergeCell ref="D32:E32"/>
    <mergeCell ref="F32:J32"/>
    <mergeCell ref="K32:O32"/>
    <mergeCell ref="H34:I34"/>
    <mergeCell ref="K34:O34"/>
    <mergeCell ref="U34:V34"/>
    <mergeCell ref="V29:W29"/>
    <mergeCell ref="D30:E30"/>
    <mergeCell ref="F30:J30"/>
    <mergeCell ref="K30:O30"/>
    <mergeCell ref="D31:E31"/>
    <mergeCell ref="F31:J31"/>
    <mergeCell ref="K31:O31"/>
    <mergeCell ref="K26:O26"/>
    <mergeCell ref="K27:O27"/>
    <mergeCell ref="D29:H29"/>
    <mergeCell ref="P29:Q29"/>
    <mergeCell ref="R29:S29"/>
    <mergeCell ref="T29:U29"/>
    <mergeCell ref="D6:E6"/>
    <mergeCell ref="F6:J6"/>
    <mergeCell ref="K6:O6"/>
    <mergeCell ref="K20:O20"/>
    <mergeCell ref="K21:O21"/>
    <mergeCell ref="K22:O22"/>
    <mergeCell ref="AA23:AB23"/>
    <mergeCell ref="D24:H25"/>
    <mergeCell ref="K24:O24"/>
    <mergeCell ref="K25:O25"/>
    <mergeCell ref="K14:O14"/>
    <mergeCell ref="H16:I16"/>
    <mergeCell ref="K16:O16"/>
    <mergeCell ref="H17:I17"/>
    <mergeCell ref="K17:O17"/>
    <mergeCell ref="K18:O18"/>
    <mergeCell ref="F5:J5"/>
    <mergeCell ref="K5:O5"/>
    <mergeCell ref="AD5:AH5"/>
    <mergeCell ref="H9:I9"/>
    <mergeCell ref="K9:O9"/>
    <mergeCell ref="K10:O10"/>
    <mergeCell ref="H12:I12"/>
    <mergeCell ref="K12:O12"/>
    <mergeCell ref="H13:I13"/>
    <mergeCell ref="K13:O13"/>
    <mergeCell ref="S72:X72"/>
    <mergeCell ref="AD59:AH59"/>
    <mergeCell ref="AD64:AH64"/>
    <mergeCell ref="B55:R56"/>
    <mergeCell ref="B58:R58"/>
    <mergeCell ref="D1:X1"/>
    <mergeCell ref="AD1:AH1"/>
    <mergeCell ref="H2:T2"/>
    <mergeCell ref="AD2:AH2"/>
    <mergeCell ref="D3:H3"/>
    <mergeCell ref="P3:Q3"/>
    <mergeCell ref="R3:S3"/>
    <mergeCell ref="T3:U3"/>
    <mergeCell ref="V3:W3"/>
    <mergeCell ref="AD3:AH3"/>
    <mergeCell ref="AD6:AH6"/>
    <mergeCell ref="H8:I8"/>
    <mergeCell ref="K8:O8"/>
    <mergeCell ref="U8:V8"/>
    <mergeCell ref="D4:E4"/>
    <mergeCell ref="F4:J4"/>
    <mergeCell ref="K4:O4"/>
    <mergeCell ref="AD4:AH4"/>
    <mergeCell ref="D5:E5"/>
  </mergeCells>
  <conditionalFormatting sqref="K61">
    <cfRule type="expression" dxfId="0" priority="1">
      <formula>IF($Q$61=2,$K$61)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laPouleA">
                <anchor moveWithCells="1" sizeWithCells="1">
                  <from>
                    <xdr:col>3</xdr:col>
                    <xdr:colOff>76200</xdr:colOff>
                    <xdr:row>23</xdr:row>
                    <xdr:rowOff>76200</xdr:rowOff>
                  </from>
                  <to>
                    <xdr:col>7</xdr:col>
                    <xdr:colOff>323850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ClaPouleB">
                <anchor moveWithCells="1" sizeWithCells="1">
                  <from>
                    <xdr:col>3</xdr:col>
                    <xdr:colOff>76200</xdr:colOff>
                    <xdr:row>49</xdr:row>
                    <xdr:rowOff>76200</xdr:rowOff>
                  </from>
                  <to>
                    <xdr:col>7</xdr:col>
                    <xdr:colOff>323850</xdr:colOff>
                    <xdr:row>50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Mode d'emploi</vt:lpstr>
      <vt:lpstr>Poule A</vt:lpstr>
      <vt:lpstr>Poule B</vt:lpstr>
      <vt:lpstr>Phase finale</vt:lpstr>
      <vt:lpstr>'Phase finale'!Zone_d_impression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LORGE</dc:creator>
  <cp:lastModifiedBy>Emile LORGE</cp:lastModifiedBy>
  <dcterms:created xsi:type="dcterms:W3CDTF">2024-04-22T15:21:36Z</dcterms:created>
  <dcterms:modified xsi:type="dcterms:W3CDTF">2024-04-27T13:08:43Z</dcterms:modified>
</cp:coreProperties>
</file>