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<sst xmlns="http://schemas.openxmlformats.org/spreadsheetml/2006/main" count="8" uniqueCount="7">
  <si>
    <t xml:space="preserve">Date de début réelle</t>
  </si>
  <si>
    <t xml:space="preserve">date de fin réelle</t>
  </si>
  <si>
    <t xml:space="preserve">Date de début</t>
  </si>
  <si>
    <t xml:space="preserve">date de fin</t>
  </si>
  <si>
    <t xml:space="preserve">Date de début théorique</t>
  </si>
  <si>
    <t xml:space="preserve">Date de fin théorique</t>
  </si>
  <si>
    <t xml:space="preserve">Problème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</si>
</sst>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"/>
    <numFmt numFmtId="166" formatCode="dd/mm/yyyy"/>
    <numFmt numFmtId="167" formatCode="dd/mm/yy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A6"/>
        <bgColor rgb="FFFFFFCC"/>
      </patternFill>
    </fill>
    <fill>
      <patternFill patternType="solid">
        <fgColor theme="9" tint="0.7998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ColWidth="9.1640625" defaultRowHeight="15" zeroHeight="false" outlineLevelRow="0" outlineLevelCol="0"/>
  <cols>
    <col collapsed="false" customWidth="true" hidden="false" outlineLevel="0" max="1" min="1" style="1" width="2.95"/>
    <col collapsed="false" customWidth="true" hidden="false" outlineLevel="0" max="2" min="2" style="1" width="18.69"/>
    <col collapsed="false" customWidth="true" hidden="false" outlineLevel="0" max="3" min="3" style="1" width="12.98"/>
    <col collapsed="false" customWidth="true" hidden="false" outlineLevel="0" max="7" min="4" style="1" width="3.5"/>
    <col collapsed="false" customWidth="true" hidden="false" outlineLevel="0" max="8" min="8" style="1" width="14"/>
    <col collapsed="false" customWidth="true" hidden="false" outlineLevel="0" max="9" min="9" style="1" width="10.66"/>
    <col collapsed="false" customWidth="true" hidden="false" outlineLevel="0" max="10" min="10" style="1" width="10.51"/>
    <col collapsed="false" customWidth="true" hidden="false" outlineLevel="0" max="12" min="11" style="1" width="12.06"/>
    <col collapsed="false" customWidth="true" hidden="false" outlineLevel="0" max="13" min="13" style="1" width="10.4"/>
    <col collapsed="false" customWidth="true" hidden="false" outlineLevel="0" max="14" min="14" style="1" width="12.98"/>
    <col collapsed="false" customWidth="true" hidden="false" outlineLevel="0" max="17" min="17" style="1" width="6"/>
    <col collapsed="false" customWidth="true" hidden="false" outlineLevel="0" max="19" min="19" style="1" width="30.83"/>
    <col collapsed="false" customWidth="true" hidden="false" outlineLevel="0" max="20" min="20" style="1" width="11.83"/>
    <col collapsed="false" customWidth="true" hidden="false" outlineLevel="0" max="21" min="21" style="1" width="11.33"/>
    <col collapsed="false" customWidth="true" hidden="false" outlineLevel="0" max="22" min="22" style="1" width="3.16"/>
    <col collapsed="false" customWidth="true" hidden="false" outlineLevel="0" max="24" min="24" style="1" width="3.34"/>
    <col collapsed="false" customWidth="true" hidden="false" outlineLevel="0" max="26" min="26" style="1" width="3.34"/>
    <col collapsed="false" customWidth="true" hidden="false" outlineLevel="0" max="16384" min="16376" style="1" width="11.53"/>
  </cols>
  <sheetData>
    <row r="1" customFormat="false" ht="34.9" hidden="false" customHeight="true" outlineLevel="0" collapsed="false">
      <c r="H1" s="2" t="s">
        <v>0</v>
      </c>
      <c r="I1" s="2" t="s">
        <v>1</v>
      </c>
      <c r="L1" s="2"/>
      <c r="M1" s="2"/>
      <c r="N1" s="2"/>
      <c r="T1" s="3" t="s">
        <v>2</v>
      </c>
      <c r="U1" s="3" t="s">
        <v>3</v>
      </c>
      <c r="W1" s="1" t="n">
        <v>2023</v>
      </c>
      <c r="Y1" s="1" t="n">
        <v>2024</v>
      </c>
      <c r="AA1" s="1" t="n">
        <v>2025</v>
      </c>
    </row>
    <row r="2" customFormat="false" ht="15" hidden="false" customHeight="false" outlineLevel="0" collapsed="false">
      <c r="J2" s="4" t="n">
        <v>45292</v>
      </c>
      <c r="K2" s="4"/>
      <c r="L2" s="5" t="n">
        <f aca="false">J2</f>
        <v>45292</v>
      </c>
    </row>
    <row r="3" customFormat="false" ht="22.55" hidden="false" customHeight="false" outlineLevel="0" collapsed="false">
      <c r="B3" s="2"/>
      <c r="C3" s="2"/>
      <c r="D3" s="6"/>
      <c r="E3" s="6"/>
      <c r="F3" s="6"/>
      <c r="J3" s="7"/>
      <c r="K3" s="7"/>
      <c r="L3" s="2" t="s">
        <v>4</v>
      </c>
      <c r="M3" s="2" t="s">
        <v>5</v>
      </c>
      <c r="N3" s="2"/>
    </row>
    <row r="4" customFormat="false" ht="15" hidden="false" customHeight="false" outlineLevel="0" collapsed="false">
      <c r="B4" s="8"/>
      <c r="C4" s="8"/>
      <c r="D4" s="9"/>
      <c r="E4" s="9"/>
      <c r="F4" s="9"/>
      <c r="G4" s="9"/>
      <c r="H4" s="9" t="n">
        <v>44958</v>
      </c>
      <c r="I4" s="9"/>
      <c r="J4" s="1" t="n">
        <f aca="false">IF(H4=I4,0,M4-L4+1)</f>
        <v>366</v>
      </c>
      <c r="K4" s="10"/>
      <c r="L4" s="9" t="n">
        <f aca="false">IF(H4&lt;=$L$2,$L$2,H4)</f>
        <v>45292</v>
      </c>
      <c r="M4" s="11" t="n">
        <f aca="false">IF(OR(ISBLANK(I4),     I4&lt;=$L$2),   DATE(YEAR($J$2),12,31),I4 )</f>
        <v>45657</v>
      </c>
      <c r="N4" s="3"/>
      <c r="O4" s="12"/>
      <c r="T4" s="9" t="n">
        <v>44958</v>
      </c>
      <c r="U4" s="9"/>
      <c r="W4" s="1" t="n">
        <v>335</v>
      </c>
      <c r="Y4" s="1" t="n">
        <v>365</v>
      </c>
      <c r="AA4" s="1" t="n">
        <v>365</v>
      </c>
    </row>
    <row r="5" customFormat="false" ht="15" hidden="false" customHeight="false" outlineLevel="0" collapsed="false">
      <c r="B5" s="8"/>
      <c r="C5" s="8"/>
      <c r="D5" s="9"/>
      <c r="E5" s="9"/>
      <c r="F5" s="9"/>
      <c r="G5" s="9"/>
      <c r="H5" s="9" t="n">
        <v>45230</v>
      </c>
      <c r="I5" s="9" t="n">
        <v>45321</v>
      </c>
      <c r="J5" s="1" t="n">
        <f aca="false">IF(H5=I5,0,M5-L5+1)</f>
        <v>30</v>
      </c>
      <c r="L5" s="9" t="n">
        <f aca="false">IF(H5&lt;=$L$2,$L$2,H5)</f>
        <v>45292</v>
      </c>
      <c r="M5" s="11" t="n">
        <f aca="false">IF(OR(ISBLANK(I5),     I5&lt;=$L$2),   DATE(YEAR($J$2),12,31),I5 )</f>
        <v>45321</v>
      </c>
      <c r="N5" s="3"/>
      <c r="O5" s="12"/>
      <c r="T5" s="9" t="n">
        <v>45230</v>
      </c>
      <c r="U5" s="9" t="n">
        <v>45321</v>
      </c>
      <c r="W5" s="1" t="n">
        <v>62</v>
      </c>
      <c r="Y5" s="1" t="n">
        <v>30</v>
      </c>
      <c r="AA5" s="1" t="n">
        <v>0</v>
      </c>
    </row>
    <row r="6" customFormat="false" ht="15" hidden="false" customHeight="false" outlineLevel="0" collapsed="false">
      <c r="B6" s="8"/>
      <c r="C6" s="8"/>
      <c r="D6" s="9"/>
      <c r="E6" s="9"/>
      <c r="F6" s="9"/>
      <c r="G6" s="9"/>
      <c r="H6" s="9" t="n">
        <v>45231</v>
      </c>
      <c r="I6" s="9" t="n">
        <v>45260</v>
      </c>
      <c r="J6" s="1" t="n">
        <f aca="false">IF(H6=I6,0,M6-L6+1)</f>
        <v>366</v>
      </c>
      <c r="K6" s="1" t="s">
        <v>6</v>
      </c>
      <c r="L6" s="9" t="n">
        <f aca="false">IF(H6&lt;=$L$2,$L$2,H6)</f>
        <v>45292</v>
      </c>
      <c r="M6" s="11" t="n">
        <f aca="false">IF(OR(ISBLANK(I6),     I6&lt;=$L$2),   DATE(YEAR($J$2),12,31),I6 )</f>
        <v>45657</v>
      </c>
      <c r="N6" s="3"/>
      <c r="O6" s="12"/>
      <c r="T6" s="9" t="n">
        <v>45231</v>
      </c>
      <c r="U6" s="9" t="n">
        <v>45260</v>
      </c>
      <c r="W6" s="3" t="n">
        <f aca="false">U6-T6</f>
        <v>29</v>
      </c>
      <c r="Y6" s="1" t="n">
        <v>0</v>
      </c>
      <c r="AA6" s="1" t="n">
        <v>0</v>
      </c>
    </row>
    <row r="7" customFormat="false" ht="15" hidden="false" customHeight="false" outlineLevel="0" collapsed="false">
      <c r="B7" s="8"/>
      <c r="C7" s="8"/>
      <c r="D7" s="9"/>
      <c r="E7" s="9"/>
      <c r="F7" s="9"/>
      <c r="G7" s="9"/>
      <c r="H7" s="9" t="n">
        <v>44927</v>
      </c>
      <c r="I7" s="9" t="n">
        <v>45324</v>
      </c>
      <c r="J7" s="1" t="n">
        <f aca="false">M7-L7+1</f>
        <v>33</v>
      </c>
      <c r="L7" s="9" t="n">
        <f aca="false">IF(H7&lt;=$L$2,$L$2,H7)</f>
        <v>45292</v>
      </c>
      <c r="M7" s="11" t="n">
        <f aca="false">IF(OR(ISBLANK(I7),     I7&lt;=$L$2),   DATE(YEAR($J$2),12,31),I7 )</f>
        <v>45324</v>
      </c>
      <c r="N7" s="3"/>
      <c r="T7" s="9" t="n">
        <v>44927</v>
      </c>
      <c r="U7" s="9" t="n">
        <v>45324</v>
      </c>
      <c r="W7" s="1" t="n">
        <v>365</v>
      </c>
      <c r="Y7" s="1" t="n">
        <v>33</v>
      </c>
      <c r="AA7" s="1" t="n">
        <v>0</v>
      </c>
    </row>
    <row r="8" customFormat="false" ht="15" hidden="false" customHeight="false" outlineLevel="0" collapsed="false">
      <c r="B8" s="8"/>
      <c r="C8" s="8"/>
      <c r="D8" s="9"/>
      <c r="E8" s="9"/>
      <c r="F8" s="9"/>
      <c r="G8" s="9"/>
      <c r="H8" s="9" t="n">
        <v>44927</v>
      </c>
      <c r="I8" s="9"/>
      <c r="J8" s="1" t="n">
        <f aca="false">M8-L8+1</f>
        <v>366</v>
      </c>
      <c r="L8" s="9" t="n">
        <f aca="false">IF(H8&lt;=$L$2,$L$2,H8)</f>
        <v>45292</v>
      </c>
      <c r="M8" s="11" t="n">
        <f aca="false">IF(OR(ISBLANK(I8),     I8&lt;=$L$2),   DATE(YEAR($J$2),12,31),I8 )</f>
        <v>45657</v>
      </c>
      <c r="N8" s="3"/>
      <c r="T8" s="9" t="n">
        <v>44927</v>
      </c>
      <c r="W8" s="1" t="n">
        <v>365</v>
      </c>
      <c r="Y8" s="1" t="n">
        <v>365</v>
      </c>
      <c r="AA8" s="1" t="n">
        <v>365</v>
      </c>
    </row>
    <row r="9" customFormat="false" ht="15" hidden="false" customHeight="false" outlineLevel="0" collapsed="false">
      <c r="B9" s="8"/>
      <c r="C9" s="8"/>
      <c r="D9" s="9"/>
      <c r="E9" s="9"/>
      <c r="F9" s="9"/>
      <c r="G9" s="9"/>
      <c r="H9" s="9" t="n">
        <v>45323</v>
      </c>
      <c r="J9" s="1" t="n">
        <f aca="false">M9-L9+1</f>
        <v>335</v>
      </c>
      <c r="L9" s="9" t="n">
        <f aca="false">IF(H9&lt;=$L$2,$L$2,H9)</f>
        <v>45323</v>
      </c>
      <c r="M9" s="11" t="n">
        <f aca="false">IF(OR(ISBLANK(I9),     I9&lt;=$L$2),   DATE(YEAR($J$2),12,31),I9 )</f>
        <v>45657</v>
      </c>
      <c r="N9" s="3"/>
      <c r="T9" s="9" t="n">
        <v>45323</v>
      </c>
      <c r="W9" s="1" t="n">
        <v>0</v>
      </c>
      <c r="Y9" s="1" t="n">
        <v>32</v>
      </c>
      <c r="AA9" s="1" t="n">
        <v>365</v>
      </c>
    </row>
    <row r="10" customFormat="false" ht="15" hidden="false" customHeight="false" outlineLevel="0" collapsed="false">
      <c r="B10" s="8"/>
      <c r="C10" s="8"/>
      <c r="D10" s="9"/>
      <c r="E10" s="9"/>
      <c r="F10" s="9"/>
      <c r="G10" s="9"/>
      <c r="H10" s="9" t="n">
        <v>45292</v>
      </c>
      <c r="I10" s="9" t="n">
        <v>45324</v>
      </c>
      <c r="J10" s="1" t="n">
        <f aca="false">M10-L10+1</f>
        <v>33</v>
      </c>
      <c r="L10" s="9" t="n">
        <f aca="false">IF(H10&lt;=$L$2,$L$2,H10)</f>
        <v>45292</v>
      </c>
      <c r="M10" s="11" t="n">
        <f aca="false">IF(OR(ISBLANK(I10),     I10&lt;=$L$2),   DATE(YEAR($J$2),12,31),I10 )</f>
        <v>45324</v>
      </c>
      <c r="N10" s="3"/>
      <c r="T10" s="9" t="n">
        <v>45292</v>
      </c>
      <c r="U10" s="9" t="n">
        <v>45324</v>
      </c>
      <c r="W10" s="1" t="n">
        <v>0</v>
      </c>
      <c r="Y10" s="1" t="n">
        <v>33</v>
      </c>
      <c r="AA10" s="1" t="n">
        <v>0</v>
      </c>
    </row>
    <row r="11" customFormat="false" ht="15" hidden="false" customHeight="false" outlineLevel="0" collapsed="false">
      <c r="B11" s="8"/>
      <c r="C11" s="8"/>
      <c r="D11" s="9"/>
      <c r="E11" s="9"/>
      <c r="F11" s="9"/>
      <c r="G11" s="9"/>
      <c r="H11" s="9" t="n">
        <v>45301</v>
      </c>
      <c r="I11" s="9" t="n">
        <v>45690</v>
      </c>
      <c r="J11" s="1" t="n">
        <f aca="false">M11-L11+1</f>
        <v>390</v>
      </c>
      <c r="K11" s="1" t="s">
        <v>6</v>
      </c>
      <c r="L11" s="9" t="n">
        <f aca="false">IF(H11&lt;=$L$2,$L$2,H11)</f>
        <v>45301</v>
      </c>
      <c r="M11" s="11" t="n">
        <f aca="false">IF(OR(ISBLANK(I11),     I11&lt;=$L$2),   DATE(YEAR($J$2),12,31),I11 )</f>
        <v>45690</v>
      </c>
      <c r="N11" s="3"/>
      <c r="T11" s="9" t="n">
        <v>45292</v>
      </c>
      <c r="U11" s="9" t="n">
        <v>45690</v>
      </c>
      <c r="W11" s="1" t="n">
        <v>0</v>
      </c>
      <c r="Y11" s="1" t="n">
        <v>365</v>
      </c>
      <c r="AA11" s="1" t="n">
        <v>33</v>
      </c>
    </row>
    <row r="12" customFormat="false" ht="15" hidden="false" customHeight="false" outlineLevel="0" collapsed="false">
      <c r="B12" s="8"/>
      <c r="C12" s="8"/>
      <c r="D12" s="9"/>
      <c r="E12" s="9"/>
      <c r="F12" s="9"/>
      <c r="G12" s="9"/>
      <c r="H12" s="9" t="n">
        <v>44986</v>
      </c>
      <c r="I12" s="9" t="n">
        <v>45384</v>
      </c>
      <c r="J12" s="1" t="n">
        <f aca="false">M12-L12+1</f>
        <v>93</v>
      </c>
      <c r="L12" s="9" t="n">
        <f aca="false">IF(H12&lt;=$L$2,$L$2,H12)</f>
        <v>45292</v>
      </c>
      <c r="M12" s="11" t="n">
        <f aca="false">IF(OR(ISBLANK(I12),     I12&lt;=$L$2),   DATE(YEAR($J$2),12,31),I12 )</f>
        <v>45384</v>
      </c>
      <c r="N12" s="3"/>
      <c r="T12" s="9" t="n">
        <v>44986</v>
      </c>
      <c r="U12" s="9" t="n">
        <v>45384</v>
      </c>
      <c r="W12" s="1" t="n">
        <v>306</v>
      </c>
      <c r="Y12" s="1" t="n">
        <v>91</v>
      </c>
      <c r="AA12" s="1" t="n">
        <v>0</v>
      </c>
    </row>
    <row r="13" customFormat="false" ht="15" hidden="false" customHeight="false" outlineLevel="0" collapsed="false">
      <c r="B13" s="13"/>
      <c r="C13" s="13"/>
      <c r="H13" s="9" t="n">
        <v>45306</v>
      </c>
      <c r="I13" s="9" t="n">
        <v>45382</v>
      </c>
      <c r="J13" s="1" t="n">
        <f aca="false">M13-L13+1</f>
        <v>77</v>
      </c>
      <c r="L13" s="9" t="n">
        <f aca="false">IF(H13&lt;=$L$2,$L$2,H13)</f>
        <v>45306</v>
      </c>
      <c r="M13" s="11" t="n">
        <f aca="false">IF(OR(ISBLANK(I13),     I13&lt;=$L$2),   DATE(YEAR($J$2),12,31),I13 )</f>
        <v>45382</v>
      </c>
      <c r="N13" s="3"/>
    </row>
    <row r="14" customFormat="false" ht="15" hidden="false" customHeight="false" outlineLevel="0" collapsed="false">
      <c r="M14" s="9"/>
      <c r="N14" s="9"/>
    </row>
    <row r="16" customFormat="false" ht="15" hidden="false" customHeight="false" outlineLevel="0" collapsed="false">
      <c r="H16" s="9"/>
    </row>
    <row r="19" customFormat="false" ht="15" hidden="false" customHeight="false" outlineLevel="0" collapsed="false">
      <c r="C19" s="10"/>
      <c r="H19" s="14"/>
      <c r="I19" s="14"/>
      <c r="M19" s="3"/>
      <c r="N19" s="3"/>
    </row>
    <row r="22" customFormat="false" ht="15" hidden="false" customHeight="false" outlineLevel="0" collapsed="false">
      <c r="C22" s="10"/>
      <c r="I22" s="15"/>
      <c r="M22" s="16"/>
      <c r="N22" s="16"/>
    </row>
    <row r="23" customFormat="false" ht="15" hidden="false" customHeight="false" outlineLevel="0" collapsed="false">
      <c r="C23" s="9"/>
      <c r="I23" s="10"/>
      <c r="M23" s="3"/>
      <c r="N23" s="3"/>
    </row>
    <row r="24" customFormat="false" ht="15" hidden="false" customHeight="false" outlineLevel="0" collapsed="false">
      <c r="I24" s="15"/>
      <c r="M24" s="3"/>
    </row>
    <row r="25" customFormat="false" ht="15" hidden="false" customHeight="false" outlineLevel="0" collapsed="false">
      <c r="M25" s="3"/>
    </row>
    <row r="26" customFormat="false" ht="15" hidden="false" customHeight="false" outlineLevel="0" collapsed="false">
      <c r="H26" s="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LibreOffice/24.2.2.2$Windows_x86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fr-FR</dc:language>
  <cp:lastModifiedBy/>
  <dcterms:modified xsi:type="dcterms:W3CDTF">2024-03-31T20:45:53Z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