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F024C78-D967-4672-9C6A-E8437798737D}" xr6:coauthVersionLast="47" xr6:coauthVersionMax="47" xr10:uidLastSave="{00000000-0000-0000-0000-000000000000}"/>
  <bookViews>
    <workbookView xWindow="-120" yWindow="-120" windowWidth="29040" windowHeight="15840" xr2:uid="{726E7A8C-D1B6-F944-B550-2B282B5FE4CA}"/>
  </bookViews>
  <sheets>
    <sheet name="Feuil1" sheetId="1" r:id="rId1"/>
    <sheet name="Tournoi 1" sheetId="2" r:id="rId2"/>
    <sheet name="Tournoi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  <c r="C54" i="3"/>
  <c r="C53" i="3"/>
  <c r="C51" i="3"/>
  <c r="C50" i="3"/>
  <c r="C48" i="3"/>
  <c r="C47" i="3"/>
  <c r="C46" i="3"/>
  <c r="C45" i="3"/>
  <c r="B41" i="3" a="1"/>
  <c r="B41" i="3" s="1"/>
  <c r="B39" i="3" a="1"/>
  <c r="B39" i="3" s="1"/>
  <c r="B37" i="3" a="1"/>
  <c r="B37" i="3" s="1"/>
  <c r="B36" i="3" a="1"/>
  <c r="B36" i="3" s="1"/>
  <c r="B31" i="3"/>
  <c r="B30" i="3"/>
  <c r="B43" i="3" s="1" a="1"/>
  <c r="B43" i="3" s="1"/>
  <c r="E29" i="3" a="1"/>
  <c r="E29" i="3" s="1"/>
  <c r="E39" i="3" s="1" a="1"/>
  <c r="E39" i="3" s="1"/>
  <c r="B48" i="3" s="1"/>
  <c r="B27" i="3"/>
  <c r="E28" i="3" s="1" a="1"/>
  <c r="E28" i="3" s="1"/>
  <c r="H25" i="3" s="1" a="1"/>
  <c r="H25" i="3" s="1"/>
  <c r="H37" i="3" s="1" a="1"/>
  <c r="H37" i="3" s="1"/>
  <c r="B51" i="3" s="1"/>
  <c r="B26" i="3"/>
  <c r="B42" i="3" s="1" a="1"/>
  <c r="B42" i="3" s="1"/>
  <c r="B23" i="3"/>
  <c r="B22" i="3"/>
  <c r="E21" i="3" a="1"/>
  <c r="E21" i="3" s="1"/>
  <c r="E38" i="3" s="1" a="1"/>
  <c r="E38" i="3" s="1"/>
  <c r="B47" i="3" s="1"/>
  <c r="B19" i="3"/>
  <c r="E20" i="3" s="1" a="1"/>
  <c r="E20" i="3" s="1"/>
  <c r="H24" i="3" s="1" a="1"/>
  <c r="H24" i="3" s="1"/>
  <c r="M17" i="3" s="1" a="1"/>
  <c r="M17" i="3" s="1"/>
  <c r="B18" i="3"/>
  <c r="B40" i="3" s="1" a="1"/>
  <c r="B40" i="3" s="1"/>
  <c r="B15" i="3"/>
  <c r="B14" i="3"/>
  <c r="E13" i="3" a="1"/>
  <c r="E13" i="3" s="1"/>
  <c r="H9" i="3" s="1" a="1"/>
  <c r="H9" i="3" s="1"/>
  <c r="M16" i="3" s="1" a="1"/>
  <c r="M16" i="3" s="1"/>
  <c r="B11" i="3"/>
  <c r="E12" i="3" s="1" a="1"/>
  <c r="E12" i="3" s="1"/>
  <c r="E37" i="3" s="1" a="1"/>
  <c r="E37" i="3" s="1"/>
  <c r="B46" i="3" s="1"/>
  <c r="B10" i="3"/>
  <c r="B38" i="3" s="1" a="1"/>
  <c r="B38" i="3" s="1"/>
  <c r="B7" i="3"/>
  <c r="B6" i="3"/>
  <c r="E5" i="3" a="1"/>
  <c r="E5" i="3" s="1"/>
  <c r="H8" i="3" s="1" a="1"/>
  <c r="H8" i="3" s="1"/>
  <c r="H36" i="3" s="1" a="1"/>
  <c r="H36" i="3" s="1"/>
  <c r="B50" i="3" s="1"/>
  <c r="B3" i="3"/>
  <c r="B2" i="3"/>
  <c r="E4" i="3" s="1" a="1"/>
  <c r="E4" i="3" s="1"/>
  <c r="E36" i="3" s="1" a="1"/>
  <c r="E36" i="3" s="1"/>
  <c r="B45" i="3" s="1"/>
  <c r="C54" i="2"/>
  <c r="B54" i="2"/>
  <c r="C53" i="2"/>
  <c r="B53" i="2"/>
  <c r="B51" i="2"/>
  <c r="C51" i="2"/>
  <c r="C50" i="2"/>
  <c r="B50" i="2"/>
  <c r="B46" i="2"/>
  <c r="C46" i="2"/>
  <c r="B47" i="2"/>
  <c r="C47" i="2"/>
  <c r="B48" i="2"/>
  <c r="C48" i="2"/>
  <c r="C45" i="2"/>
  <c r="B45" i="2"/>
  <c r="E36" i="2" a="1"/>
  <c r="E36" i="2"/>
  <c r="O36" i="2" a="1"/>
  <c r="O36" i="2" s="1"/>
  <c r="M36" i="2" a="1"/>
  <c r="M36" i="2" s="1"/>
  <c r="H37" i="2" a="1"/>
  <c r="H37" i="2" s="1"/>
  <c r="H36" i="2" a="1"/>
  <c r="H36" i="2" s="1"/>
  <c r="E39" i="2" a="1"/>
  <c r="E39" i="2" s="1"/>
  <c r="E38" i="2" a="1"/>
  <c r="E38" i="2" s="1"/>
  <c r="E37" i="2" a="1"/>
  <c r="E37" i="2" s="1"/>
  <c r="B31" i="2"/>
  <c r="E29" i="2" s="1" a="1"/>
  <c r="E29" i="2" s="1"/>
  <c r="B30" i="2"/>
  <c r="B43" i="2" s="1" a="1"/>
  <c r="B43" i="2" s="1"/>
  <c r="B27" i="2"/>
  <c r="E28" i="2" s="1" a="1"/>
  <c r="E28" i="2" s="1"/>
  <c r="H25" i="2" s="1" a="1"/>
  <c r="H25" i="2" s="1"/>
  <c r="B26" i="2"/>
  <c r="B42" i="2" s="1" a="1"/>
  <c r="B42" i="2" s="1"/>
  <c r="B23" i="2"/>
  <c r="B41" i="2" s="1" a="1"/>
  <c r="B41" i="2" s="1"/>
  <c r="B22" i="2"/>
  <c r="E21" i="2" s="1" a="1"/>
  <c r="E21" i="2" s="1"/>
  <c r="B19" i="2"/>
  <c r="E20" i="2" s="1" a="1"/>
  <c r="E20" i="2" s="1"/>
  <c r="B18" i="2"/>
  <c r="B40" i="2" s="1" a="1"/>
  <c r="B40" i="2" s="1"/>
  <c r="B15" i="2"/>
  <c r="E13" i="2" s="1" a="1"/>
  <c r="E13" i="2" s="1"/>
  <c r="H9" i="2" s="1" a="1"/>
  <c r="H9" i="2" s="1"/>
  <c r="M16" i="2" s="1" a="1"/>
  <c r="M16" i="2" s="1"/>
  <c r="B14" i="2"/>
  <c r="B39" i="2" s="1" a="1"/>
  <c r="B39" i="2" s="1"/>
  <c r="B11" i="2"/>
  <c r="E12" i="2" s="1" a="1"/>
  <c r="E12" i="2" s="1"/>
  <c r="B10" i="2"/>
  <c r="B38" i="2" s="1" a="1"/>
  <c r="B38" i="2" s="1"/>
  <c r="B7" i="2"/>
  <c r="B37" i="2" s="1" a="1"/>
  <c r="B37" i="2" s="1"/>
  <c r="B6" i="2"/>
  <c r="E5" i="2" s="1" a="1"/>
  <c r="E5" i="2" s="1"/>
  <c r="H8" i="2" s="1" a="1"/>
  <c r="H8" i="2" s="1"/>
  <c r="B3" i="2"/>
  <c r="B36" i="2" s="1" a="1"/>
  <c r="B36" i="2" s="1"/>
  <c r="B2" i="2"/>
  <c r="E4" i="2" s="1" a="1"/>
  <c r="E4" i="2" s="1"/>
  <c r="H24" i="2" a="1"/>
  <c r="H24" i="2" s="1"/>
  <c r="M17" i="2" a="1"/>
  <c r="M17" i="2" s="1"/>
  <c r="M36" i="3" l="1" a="1"/>
  <c r="M36" i="3" s="1"/>
  <c r="B53" i="3" s="1"/>
  <c r="O36" i="3" a="1"/>
  <c r="O36" i="3" s="1"/>
  <c r="B5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<sst xmlns="http://schemas.openxmlformats.org/spreadsheetml/2006/main" count="70" uniqueCount="30">
  <si>
    <t>1/8</t>
  </si>
  <si>
    <t>Finale</t>
  </si>
  <si>
    <t>Demi</t>
  </si>
  <si>
    <t>Quart</t>
  </si>
  <si>
    <t>Joueur</t>
  </si>
  <si>
    <t>Points tournoi 1</t>
  </si>
  <si>
    <t>Points tournoi 2</t>
  </si>
  <si>
    <t>Points tournoi 3</t>
  </si>
  <si>
    <t>Joueur 1</t>
  </si>
  <si>
    <t>Joueur 2</t>
  </si>
  <si>
    <t>Joueur 3</t>
  </si>
  <si>
    <t>Joueur 4</t>
  </si>
  <si>
    <t>Joueur 5</t>
  </si>
  <si>
    <t>Joueur 6</t>
  </si>
  <si>
    <t>Joueur 7</t>
  </si>
  <si>
    <t>Joueur 8</t>
  </si>
  <si>
    <t>Joueur 9</t>
  </si>
  <si>
    <t>Joueur 10</t>
  </si>
  <si>
    <t>Joueur 11</t>
  </si>
  <si>
    <t>Joueur 12</t>
  </si>
  <si>
    <t>Joueur 13</t>
  </si>
  <si>
    <t>Joueur 14</t>
  </si>
  <si>
    <t>Joueur 15</t>
  </si>
  <si>
    <t>Joueur 16</t>
  </si>
  <si>
    <t>Éliminé 1/8</t>
  </si>
  <si>
    <t>Point</t>
  </si>
  <si>
    <t>Éliminé Quart</t>
  </si>
  <si>
    <t>Éliminé Demi</t>
  </si>
  <si>
    <t>Éliminé Finale</t>
  </si>
  <si>
    <t>Vainqueur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</si>
</sst>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4" borderId="1" xfId="0" applyFill="1" applyBorder="1"/>
    <xf numFmtId="0" fontId="2" fillId="3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3" borderId="2" xfId="0" applyFont="1" applyFill="1" applyBorder="1"/>
    <xf numFmtId="0" fontId="0" fillId="0" borderId="0" xfId="0" quotePrefix="1"/>
    <xf numFmtId="17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330200</xdr:rowOff>
    </xdr:from>
    <xdr:to>
      <xdr:col>4</xdr:col>
      <xdr:colOff>0</xdr:colOff>
      <xdr:row>6</xdr:row>
      <xdr:rowOff>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68AE2795-4F6F-5F43-8C2E-011700FE2FF4}"/>
            </a:ext>
          </a:extLst>
        </xdr:cNvPr>
        <xdr:cNvSpPr/>
      </xdr:nvSpPr>
      <xdr:spPr>
        <a:xfrm>
          <a:off x="3632200" y="419735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9</xdr:row>
      <xdr:rowOff>330200</xdr:rowOff>
    </xdr:from>
    <xdr:to>
      <xdr:col>4</xdr:col>
      <xdr:colOff>0</xdr:colOff>
      <xdr:row>14</xdr:row>
      <xdr:rowOff>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160CA303-95FB-E94F-9E1C-AFB54D14ACDA}"/>
            </a:ext>
          </a:extLst>
        </xdr:cNvPr>
        <xdr:cNvSpPr/>
      </xdr:nvSpPr>
      <xdr:spPr>
        <a:xfrm>
          <a:off x="3632200" y="441071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17</xdr:row>
      <xdr:rowOff>330200</xdr:rowOff>
    </xdr:from>
    <xdr:to>
      <xdr:col>4</xdr:col>
      <xdr:colOff>0</xdr:colOff>
      <xdr:row>22</xdr:row>
      <xdr:rowOff>0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50173401-6D30-9C4B-88A2-A268BFF8C029}"/>
            </a:ext>
          </a:extLst>
        </xdr:cNvPr>
        <xdr:cNvSpPr/>
      </xdr:nvSpPr>
      <xdr:spPr>
        <a:xfrm>
          <a:off x="3632200" y="462407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330200</xdr:rowOff>
    </xdr:from>
    <xdr:to>
      <xdr:col>4</xdr:col>
      <xdr:colOff>0</xdr:colOff>
      <xdr:row>30</xdr:row>
      <xdr:rowOff>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2437D315-B8EC-2F49-8535-C804462EA5BA}"/>
            </a:ext>
          </a:extLst>
        </xdr:cNvPr>
        <xdr:cNvSpPr/>
      </xdr:nvSpPr>
      <xdr:spPr>
        <a:xfrm>
          <a:off x="3632200" y="483743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321734</xdr:rowOff>
    </xdr:from>
    <xdr:to>
      <xdr:col>7</xdr:col>
      <xdr:colOff>-1</xdr:colOff>
      <xdr:row>11</xdr:row>
      <xdr:rowOff>304800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0B971926-4D30-DF4D-B626-3AA0AE8BD10C}"/>
            </a:ext>
          </a:extLst>
        </xdr:cNvPr>
        <xdr:cNvSpPr/>
      </xdr:nvSpPr>
      <xdr:spPr>
        <a:xfrm>
          <a:off x="6248400" y="42511134"/>
          <a:ext cx="1587499" cy="212936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19</xdr:row>
      <xdr:rowOff>321734</xdr:rowOff>
    </xdr:from>
    <xdr:to>
      <xdr:col>7</xdr:col>
      <xdr:colOff>-1</xdr:colOff>
      <xdr:row>27</xdr:row>
      <xdr:rowOff>304800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D87C67B1-DC00-C84F-BBC8-DBE3CD6A4DE7}"/>
            </a:ext>
          </a:extLst>
        </xdr:cNvPr>
        <xdr:cNvSpPr/>
      </xdr:nvSpPr>
      <xdr:spPr>
        <a:xfrm>
          <a:off x="6248400" y="46778334"/>
          <a:ext cx="1587499" cy="212936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8695</xdr:colOff>
      <xdr:row>7</xdr:row>
      <xdr:rowOff>319445</xdr:rowOff>
    </xdr:from>
    <xdr:to>
      <xdr:col>12</xdr:col>
      <xdr:colOff>0</xdr:colOff>
      <xdr:row>24</xdr:row>
      <xdr:rowOff>0</xdr:rowOff>
    </xdr:to>
    <xdr:sp macro="" textlink="">
      <xdr:nvSpPr>
        <xdr:cNvPr id="8" name="Accolade fermante 7">
          <a:extLst>
            <a:ext uri="{FF2B5EF4-FFF2-40B4-BE49-F238E27FC236}">
              <a16:creationId xmlns:a16="http://schemas.microsoft.com/office/drawing/2014/main" id="{3CDB13A9-88E8-3E4C-9E07-C7CB73049B8D}"/>
            </a:ext>
          </a:extLst>
        </xdr:cNvPr>
        <xdr:cNvSpPr/>
      </xdr:nvSpPr>
      <xdr:spPr>
        <a:xfrm>
          <a:off x="9495595" y="43575645"/>
          <a:ext cx="2823405" cy="4265255"/>
        </a:xfrm>
        <a:prstGeom prst="rightBrace">
          <a:avLst>
            <a:gd name="adj1" fmla="val 8333"/>
            <a:gd name="adj2" fmla="val 50624"/>
          </a:avLst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15030</xdr:colOff>
      <xdr:row>2</xdr:row>
      <xdr:rowOff>14270</xdr:rowOff>
    </xdr:from>
    <xdr:to>
      <xdr:col>32</xdr:col>
      <xdr:colOff>826627</xdr:colOff>
      <xdr:row>5</xdr:row>
      <xdr:rowOff>328202</xdr:rowOff>
    </xdr:to>
    <xdr:sp macro="" textlink="">
      <xdr:nvSpPr>
        <xdr:cNvPr id="9" name="Accolade ouvrante 8">
          <a:extLst>
            <a:ext uri="{FF2B5EF4-FFF2-40B4-BE49-F238E27FC236}">
              <a16:creationId xmlns:a16="http://schemas.microsoft.com/office/drawing/2014/main" id="{7B3A7381-0232-3446-A647-C329ED7C47D5}"/>
            </a:ext>
          </a:extLst>
        </xdr:cNvPr>
        <xdr:cNvSpPr/>
      </xdr:nvSpPr>
      <xdr:spPr>
        <a:xfrm>
          <a:off x="28818630" y="41987770"/>
          <a:ext cx="811597" cy="105053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811597</xdr:colOff>
      <xdr:row>13</xdr:row>
      <xdr:rowOff>313932</xdr:rowOff>
    </xdr:to>
    <xdr:sp macro="" textlink="">
      <xdr:nvSpPr>
        <xdr:cNvPr id="10" name="Accolade ouvrante 9">
          <a:extLst>
            <a:ext uri="{FF2B5EF4-FFF2-40B4-BE49-F238E27FC236}">
              <a16:creationId xmlns:a16="http://schemas.microsoft.com/office/drawing/2014/main" id="{38BD6DBC-F4AD-1F40-BF34-5A09ADEB6C91}"/>
            </a:ext>
          </a:extLst>
        </xdr:cNvPr>
        <xdr:cNvSpPr/>
      </xdr:nvSpPr>
      <xdr:spPr>
        <a:xfrm>
          <a:off x="28803600" y="44107100"/>
          <a:ext cx="811597" cy="106323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811597</xdr:colOff>
      <xdr:row>21</xdr:row>
      <xdr:rowOff>313933</xdr:rowOff>
    </xdr:to>
    <xdr:sp macro="" textlink="">
      <xdr:nvSpPr>
        <xdr:cNvPr id="11" name="Accolade ouvrante 10">
          <a:extLst>
            <a:ext uri="{FF2B5EF4-FFF2-40B4-BE49-F238E27FC236}">
              <a16:creationId xmlns:a16="http://schemas.microsoft.com/office/drawing/2014/main" id="{DA60499E-C924-3F45-A7E1-B18C4E93D15D}"/>
            </a:ext>
          </a:extLst>
        </xdr:cNvPr>
        <xdr:cNvSpPr/>
      </xdr:nvSpPr>
      <xdr:spPr>
        <a:xfrm>
          <a:off x="28803600" y="46240700"/>
          <a:ext cx="811597" cy="1063233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26</xdr:row>
      <xdr:rowOff>0</xdr:rowOff>
    </xdr:from>
    <xdr:to>
      <xdr:col>32</xdr:col>
      <xdr:colOff>811597</xdr:colOff>
      <xdr:row>29</xdr:row>
      <xdr:rowOff>313933</xdr:rowOff>
    </xdr:to>
    <xdr:sp macro="" textlink="">
      <xdr:nvSpPr>
        <xdr:cNvPr id="12" name="Accolade ouvrante 11">
          <a:extLst>
            <a:ext uri="{FF2B5EF4-FFF2-40B4-BE49-F238E27FC236}">
              <a16:creationId xmlns:a16="http://schemas.microsoft.com/office/drawing/2014/main" id="{B7EFCE14-9CAD-DA41-816F-4718591CAE3B}"/>
            </a:ext>
          </a:extLst>
        </xdr:cNvPr>
        <xdr:cNvSpPr/>
      </xdr:nvSpPr>
      <xdr:spPr>
        <a:xfrm>
          <a:off x="28803600" y="48374300"/>
          <a:ext cx="811597" cy="1063233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4</xdr:row>
      <xdr:rowOff>0</xdr:rowOff>
    </xdr:from>
    <xdr:to>
      <xdr:col>30</xdr:col>
      <xdr:colOff>5424</xdr:colOff>
      <xdr:row>11</xdr:row>
      <xdr:rowOff>331305</xdr:rowOff>
    </xdr:to>
    <xdr:sp macro="" textlink="">
      <xdr:nvSpPr>
        <xdr:cNvPr id="13" name="Accolade ouvrante 12">
          <a:extLst>
            <a:ext uri="{FF2B5EF4-FFF2-40B4-BE49-F238E27FC236}">
              <a16:creationId xmlns:a16="http://schemas.microsoft.com/office/drawing/2014/main" id="{38C7B28D-A601-5F45-A0BE-8AA6A09BA6B6}"/>
            </a:ext>
          </a:extLst>
        </xdr:cNvPr>
        <xdr:cNvSpPr/>
      </xdr:nvSpPr>
      <xdr:spPr>
        <a:xfrm>
          <a:off x="25626943" y="42506900"/>
          <a:ext cx="819881" cy="2134705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20</xdr:row>
      <xdr:rowOff>0</xdr:rowOff>
    </xdr:from>
    <xdr:to>
      <xdr:col>30</xdr:col>
      <xdr:colOff>5424</xdr:colOff>
      <xdr:row>27</xdr:row>
      <xdr:rowOff>331305</xdr:rowOff>
    </xdr:to>
    <xdr:sp macro="" textlink="">
      <xdr:nvSpPr>
        <xdr:cNvPr id="14" name="Accolade ouvrante 13">
          <a:extLst>
            <a:ext uri="{FF2B5EF4-FFF2-40B4-BE49-F238E27FC236}">
              <a16:creationId xmlns:a16="http://schemas.microsoft.com/office/drawing/2014/main" id="{C7B228E1-380B-D649-8A45-5108FFA53D5E}"/>
            </a:ext>
          </a:extLst>
        </xdr:cNvPr>
        <xdr:cNvSpPr/>
      </xdr:nvSpPr>
      <xdr:spPr>
        <a:xfrm>
          <a:off x="25626943" y="46774100"/>
          <a:ext cx="819881" cy="2134705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0</xdr:colOff>
      <xdr:row>7</xdr:row>
      <xdr:rowOff>337930</xdr:rowOff>
    </xdr:from>
    <xdr:to>
      <xdr:col>26</xdr:col>
      <xdr:colOff>818224</xdr:colOff>
      <xdr:row>23</xdr:row>
      <xdr:rowOff>321733</xdr:rowOff>
    </xdr:to>
    <xdr:sp macro="" textlink="">
      <xdr:nvSpPr>
        <xdr:cNvPr id="15" name="Accolade ouvrante 14">
          <a:extLst>
            <a:ext uri="{FF2B5EF4-FFF2-40B4-BE49-F238E27FC236}">
              <a16:creationId xmlns:a16="http://schemas.microsoft.com/office/drawing/2014/main" id="{0C74E0E1-5E48-AE4B-ADD3-1DB9E68F1F19}"/>
            </a:ext>
          </a:extLst>
        </xdr:cNvPr>
        <xdr:cNvSpPr/>
      </xdr:nvSpPr>
      <xdr:spPr>
        <a:xfrm>
          <a:off x="22682200" y="43568730"/>
          <a:ext cx="1275424" cy="4276403"/>
        </a:xfrm>
        <a:prstGeom prst="leftBrace">
          <a:avLst>
            <a:gd name="adj1" fmla="val 8333"/>
            <a:gd name="adj2" fmla="val 50287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50800</xdr:colOff>
      <xdr:row>15</xdr:row>
      <xdr:rowOff>215900</xdr:rowOff>
    </xdr:from>
    <xdr:to>
      <xdr:col>16</xdr:col>
      <xdr:colOff>266700</xdr:colOff>
      <xdr:row>16</xdr:row>
      <xdr:rowOff>12700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F7AC849F-74FE-1D4D-9EFB-A229C8E705D8}"/>
            </a:ext>
          </a:extLst>
        </xdr:cNvPr>
        <xdr:cNvCxnSpPr/>
      </xdr:nvCxnSpPr>
      <xdr:spPr>
        <a:xfrm flipV="1">
          <a:off x="13817600" y="45656500"/>
          <a:ext cx="1257300" cy="6350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88900</xdr:colOff>
      <xdr:row>15</xdr:row>
      <xdr:rowOff>241300</xdr:rowOff>
    </xdr:from>
    <xdr:to>
      <xdr:col>21</xdr:col>
      <xdr:colOff>800100</xdr:colOff>
      <xdr:row>16</xdr:row>
      <xdr:rowOff>38100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A594977C-9185-0D45-AF5E-AAC3CA4B7685}"/>
            </a:ext>
          </a:extLst>
        </xdr:cNvPr>
        <xdr:cNvCxnSpPr/>
      </xdr:nvCxnSpPr>
      <xdr:spPr>
        <a:xfrm flipH="1" flipV="1">
          <a:off x="20294600" y="45681900"/>
          <a:ext cx="711200" cy="6350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330200</xdr:rowOff>
    </xdr:from>
    <xdr:to>
      <xdr:col>4</xdr:col>
      <xdr:colOff>0</xdr:colOff>
      <xdr:row>6</xdr:row>
      <xdr:rowOff>0</xdr:rowOff>
    </xdr:to>
    <xdr:sp macro="" textlink="">
      <xdr:nvSpPr>
        <xdr:cNvPr id="18" name="Accolade fermante 17">
          <a:extLst>
            <a:ext uri="{FF2B5EF4-FFF2-40B4-BE49-F238E27FC236}">
              <a16:creationId xmlns:a16="http://schemas.microsoft.com/office/drawing/2014/main" id="{CFF703B8-6F77-2845-8CD5-8F53454FC153}"/>
            </a:ext>
          </a:extLst>
        </xdr:cNvPr>
        <xdr:cNvSpPr/>
      </xdr:nvSpPr>
      <xdr:spPr>
        <a:xfrm>
          <a:off x="3632200" y="419735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9</xdr:row>
      <xdr:rowOff>330200</xdr:rowOff>
    </xdr:from>
    <xdr:to>
      <xdr:col>4</xdr:col>
      <xdr:colOff>0</xdr:colOff>
      <xdr:row>14</xdr:row>
      <xdr:rowOff>0</xdr:rowOff>
    </xdr:to>
    <xdr:sp macro="" textlink="">
      <xdr:nvSpPr>
        <xdr:cNvPr id="19" name="Accolade fermante 18">
          <a:extLst>
            <a:ext uri="{FF2B5EF4-FFF2-40B4-BE49-F238E27FC236}">
              <a16:creationId xmlns:a16="http://schemas.microsoft.com/office/drawing/2014/main" id="{86373657-B022-774E-978B-37DB319703BF}"/>
            </a:ext>
          </a:extLst>
        </xdr:cNvPr>
        <xdr:cNvSpPr/>
      </xdr:nvSpPr>
      <xdr:spPr>
        <a:xfrm>
          <a:off x="3632200" y="441071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17</xdr:row>
      <xdr:rowOff>330200</xdr:rowOff>
    </xdr:from>
    <xdr:to>
      <xdr:col>4</xdr:col>
      <xdr:colOff>0</xdr:colOff>
      <xdr:row>22</xdr:row>
      <xdr:rowOff>0</xdr:rowOff>
    </xdr:to>
    <xdr:sp macro="" textlink="">
      <xdr:nvSpPr>
        <xdr:cNvPr id="20" name="Accolade fermante 19">
          <a:extLst>
            <a:ext uri="{FF2B5EF4-FFF2-40B4-BE49-F238E27FC236}">
              <a16:creationId xmlns:a16="http://schemas.microsoft.com/office/drawing/2014/main" id="{153C1A99-3DD1-B54E-845F-9649BBBC6BD6}"/>
            </a:ext>
          </a:extLst>
        </xdr:cNvPr>
        <xdr:cNvSpPr/>
      </xdr:nvSpPr>
      <xdr:spPr>
        <a:xfrm>
          <a:off x="3632200" y="462407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330200</xdr:rowOff>
    </xdr:from>
    <xdr:to>
      <xdr:col>4</xdr:col>
      <xdr:colOff>0</xdr:colOff>
      <xdr:row>30</xdr:row>
      <xdr:rowOff>0</xdr:rowOff>
    </xdr:to>
    <xdr:sp macro="" textlink="">
      <xdr:nvSpPr>
        <xdr:cNvPr id="21" name="Accolade fermante 20">
          <a:extLst>
            <a:ext uri="{FF2B5EF4-FFF2-40B4-BE49-F238E27FC236}">
              <a16:creationId xmlns:a16="http://schemas.microsoft.com/office/drawing/2014/main" id="{361F6E52-EC34-1E47-AC05-D0623A155FE0}"/>
            </a:ext>
          </a:extLst>
        </xdr:cNvPr>
        <xdr:cNvSpPr/>
      </xdr:nvSpPr>
      <xdr:spPr>
        <a:xfrm>
          <a:off x="3632200" y="48374300"/>
          <a:ext cx="203200" cy="1066800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321734</xdr:rowOff>
    </xdr:from>
    <xdr:to>
      <xdr:col>7</xdr:col>
      <xdr:colOff>-1</xdr:colOff>
      <xdr:row>11</xdr:row>
      <xdr:rowOff>304800</xdr:rowOff>
    </xdr:to>
    <xdr:sp macro="" textlink="">
      <xdr:nvSpPr>
        <xdr:cNvPr id="22" name="Accolade fermante 21">
          <a:extLst>
            <a:ext uri="{FF2B5EF4-FFF2-40B4-BE49-F238E27FC236}">
              <a16:creationId xmlns:a16="http://schemas.microsoft.com/office/drawing/2014/main" id="{F2F12AC7-2096-3748-872B-C94DAB10E9DD}"/>
            </a:ext>
          </a:extLst>
        </xdr:cNvPr>
        <xdr:cNvSpPr/>
      </xdr:nvSpPr>
      <xdr:spPr>
        <a:xfrm>
          <a:off x="6248400" y="42511134"/>
          <a:ext cx="1587499" cy="212936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19</xdr:row>
      <xdr:rowOff>321734</xdr:rowOff>
    </xdr:from>
    <xdr:to>
      <xdr:col>7</xdr:col>
      <xdr:colOff>-1</xdr:colOff>
      <xdr:row>27</xdr:row>
      <xdr:rowOff>304800</xdr:rowOff>
    </xdr:to>
    <xdr:sp macro="" textlink="">
      <xdr:nvSpPr>
        <xdr:cNvPr id="23" name="Accolade fermante 22">
          <a:extLst>
            <a:ext uri="{FF2B5EF4-FFF2-40B4-BE49-F238E27FC236}">
              <a16:creationId xmlns:a16="http://schemas.microsoft.com/office/drawing/2014/main" id="{DB62BEE2-3EBE-F449-96CD-F3A2C62BB803}"/>
            </a:ext>
          </a:extLst>
        </xdr:cNvPr>
        <xdr:cNvSpPr/>
      </xdr:nvSpPr>
      <xdr:spPr>
        <a:xfrm>
          <a:off x="6248400" y="46778334"/>
          <a:ext cx="1587499" cy="212936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8695</xdr:colOff>
      <xdr:row>7</xdr:row>
      <xdr:rowOff>319445</xdr:rowOff>
    </xdr:from>
    <xdr:to>
      <xdr:col>12</xdr:col>
      <xdr:colOff>0</xdr:colOff>
      <xdr:row>24</xdr:row>
      <xdr:rowOff>0</xdr:rowOff>
    </xdr:to>
    <xdr:sp macro="" textlink="">
      <xdr:nvSpPr>
        <xdr:cNvPr id="24" name="Accolade fermante 23">
          <a:extLst>
            <a:ext uri="{FF2B5EF4-FFF2-40B4-BE49-F238E27FC236}">
              <a16:creationId xmlns:a16="http://schemas.microsoft.com/office/drawing/2014/main" id="{8BEC7D2A-F373-624E-981D-1DBA848281CD}"/>
            </a:ext>
          </a:extLst>
        </xdr:cNvPr>
        <xdr:cNvSpPr/>
      </xdr:nvSpPr>
      <xdr:spPr>
        <a:xfrm>
          <a:off x="9495595" y="43575645"/>
          <a:ext cx="2823405" cy="4265255"/>
        </a:xfrm>
        <a:prstGeom prst="rightBrace">
          <a:avLst>
            <a:gd name="adj1" fmla="val 8333"/>
            <a:gd name="adj2" fmla="val 50624"/>
          </a:avLst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15030</xdr:colOff>
      <xdr:row>2</xdr:row>
      <xdr:rowOff>14270</xdr:rowOff>
    </xdr:from>
    <xdr:to>
      <xdr:col>32</xdr:col>
      <xdr:colOff>826627</xdr:colOff>
      <xdr:row>5</xdr:row>
      <xdr:rowOff>328202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96A85B29-6FFD-E04B-B88A-8CD98F7903F9}"/>
            </a:ext>
          </a:extLst>
        </xdr:cNvPr>
        <xdr:cNvSpPr/>
      </xdr:nvSpPr>
      <xdr:spPr>
        <a:xfrm>
          <a:off x="28818630" y="41987770"/>
          <a:ext cx="811597" cy="105053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811597</xdr:colOff>
      <xdr:row>13</xdr:row>
      <xdr:rowOff>313932</xdr:rowOff>
    </xdr:to>
    <xdr:sp macro="" textlink="">
      <xdr:nvSpPr>
        <xdr:cNvPr id="26" name="Accolade ouvrante 25">
          <a:extLst>
            <a:ext uri="{FF2B5EF4-FFF2-40B4-BE49-F238E27FC236}">
              <a16:creationId xmlns:a16="http://schemas.microsoft.com/office/drawing/2014/main" id="{DECDB36F-14B2-7B41-AA4F-C31BBF165FC0}"/>
            </a:ext>
          </a:extLst>
        </xdr:cNvPr>
        <xdr:cNvSpPr/>
      </xdr:nvSpPr>
      <xdr:spPr>
        <a:xfrm>
          <a:off x="28803600" y="44107100"/>
          <a:ext cx="811597" cy="106323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811597</xdr:colOff>
      <xdr:row>21</xdr:row>
      <xdr:rowOff>313933</xdr:rowOff>
    </xdr:to>
    <xdr:sp macro="" textlink="">
      <xdr:nvSpPr>
        <xdr:cNvPr id="27" name="Accolade ouvrante 26">
          <a:extLst>
            <a:ext uri="{FF2B5EF4-FFF2-40B4-BE49-F238E27FC236}">
              <a16:creationId xmlns:a16="http://schemas.microsoft.com/office/drawing/2014/main" id="{5616AC0D-2238-E54F-A51D-18A7A8D92A99}"/>
            </a:ext>
          </a:extLst>
        </xdr:cNvPr>
        <xdr:cNvSpPr/>
      </xdr:nvSpPr>
      <xdr:spPr>
        <a:xfrm>
          <a:off x="28803600" y="46240700"/>
          <a:ext cx="811597" cy="1063233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26</xdr:row>
      <xdr:rowOff>0</xdr:rowOff>
    </xdr:from>
    <xdr:to>
      <xdr:col>32</xdr:col>
      <xdr:colOff>811597</xdr:colOff>
      <xdr:row>29</xdr:row>
      <xdr:rowOff>313933</xdr:rowOff>
    </xdr:to>
    <xdr:sp macro="" textlink="">
      <xdr:nvSpPr>
        <xdr:cNvPr id="28" name="Accolade ouvrante 27">
          <a:extLst>
            <a:ext uri="{FF2B5EF4-FFF2-40B4-BE49-F238E27FC236}">
              <a16:creationId xmlns:a16="http://schemas.microsoft.com/office/drawing/2014/main" id="{8212A887-CDC5-C943-A6EF-7FF0B9234B79}"/>
            </a:ext>
          </a:extLst>
        </xdr:cNvPr>
        <xdr:cNvSpPr/>
      </xdr:nvSpPr>
      <xdr:spPr>
        <a:xfrm>
          <a:off x="28803600" y="48374300"/>
          <a:ext cx="811597" cy="1063233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4</xdr:row>
      <xdr:rowOff>0</xdr:rowOff>
    </xdr:from>
    <xdr:to>
      <xdr:col>30</xdr:col>
      <xdr:colOff>5424</xdr:colOff>
      <xdr:row>11</xdr:row>
      <xdr:rowOff>331305</xdr:rowOff>
    </xdr:to>
    <xdr:sp macro="" textlink="">
      <xdr:nvSpPr>
        <xdr:cNvPr id="29" name="Accolade ouvrante 28">
          <a:extLst>
            <a:ext uri="{FF2B5EF4-FFF2-40B4-BE49-F238E27FC236}">
              <a16:creationId xmlns:a16="http://schemas.microsoft.com/office/drawing/2014/main" id="{90D1C044-23EB-344D-8FCB-E4DE42003DA6}"/>
            </a:ext>
          </a:extLst>
        </xdr:cNvPr>
        <xdr:cNvSpPr/>
      </xdr:nvSpPr>
      <xdr:spPr>
        <a:xfrm>
          <a:off x="25626943" y="42506900"/>
          <a:ext cx="819881" cy="2134705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20</xdr:row>
      <xdr:rowOff>0</xdr:rowOff>
    </xdr:from>
    <xdr:to>
      <xdr:col>30</xdr:col>
      <xdr:colOff>5424</xdr:colOff>
      <xdr:row>27</xdr:row>
      <xdr:rowOff>331305</xdr:rowOff>
    </xdr:to>
    <xdr:sp macro="" textlink="">
      <xdr:nvSpPr>
        <xdr:cNvPr id="30" name="Accolade ouvrante 29">
          <a:extLst>
            <a:ext uri="{FF2B5EF4-FFF2-40B4-BE49-F238E27FC236}">
              <a16:creationId xmlns:a16="http://schemas.microsoft.com/office/drawing/2014/main" id="{E411369F-D853-7D4D-A693-4E92A5F17C72}"/>
            </a:ext>
          </a:extLst>
        </xdr:cNvPr>
        <xdr:cNvSpPr/>
      </xdr:nvSpPr>
      <xdr:spPr>
        <a:xfrm>
          <a:off x="25626943" y="46774100"/>
          <a:ext cx="819881" cy="2134705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0</xdr:colOff>
      <xdr:row>7</xdr:row>
      <xdr:rowOff>337930</xdr:rowOff>
    </xdr:from>
    <xdr:to>
      <xdr:col>26</xdr:col>
      <xdr:colOff>818224</xdr:colOff>
      <xdr:row>23</xdr:row>
      <xdr:rowOff>321733</xdr:rowOff>
    </xdr:to>
    <xdr:sp macro="" textlink="">
      <xdr:nvSpPr>
        <xdr:cNvPr id="31" name="Accolade ouvrante 30">
          <a:extLst>
            <a:ext uri="{FF2B5EF4-FFF2-40B4-BE49-F238E27FC236}">
              <a16:creationId xmlns:a16="http://schemas.microsoft.com/office/drawing/2014/main" id="{B8E83472-F630-9F49-BE17-25738C2336DB}"/>
            </a:ext>
          </a:extLst>
        </xdr:cNvPr>
        <xdr:cNvSpPr/>
      </xdr:nvSpPr>
      <xdr:spPr>
        <a:xfrm>
          <a:off x="22682200" y="43568730"/>
          <a:ext cx="1275424" cy="4276403"/>
        </a:xfrm>
        <a:prstGeom prst="leftBrace">
          <a:avLst>
            <a:gd name="adj1" fmla="val 8333"/>
            <a:gd name="adj2" fmla="val 50287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88900</xdr:colOff>
      <xdr:row>15</xdr:row>
      <xdr:rowOff>241300</xdr:rowOff>
    </xdr:from>
    <xdr:to>
      <xdr:col>21</xdr:col>
      <xdr:colOff>800100</xdr:colOff>
      <xdr:row>16</xdr:row>
      <xdr:rowOff>38100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7186FA03-2813-6047-B995-CC57BCD2F8E6}"/>
            </a:ext>
          </a:extLst>
        </xdr:cNvPr>
        <xdr:cNvCxnSpPr/>
      </xdr:nvCxnSpPr>
      <xdr:spPr>
        <a:xfrm flipH="1" flipV="1">
          <a:off x="20294600" y="45681900"/>
          <a:ext cx="711200" cy="6350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330200</xdr:rowOff>
    </xdr:from>
    <xdr:to>
      <xdr:col>4</xdr:col>
      <xdr:colOff>0</xdr:colOff>
      <xdr:row>6</xdr:row>
      <xdr:rowOff>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FBEFBCFC-C39C-40C8-82F6-67ED6182A042}"/>
            </a:ext>
          </a:extLst>
        </xdr:cNvPr>
        <xdr:cNvSpPr/>
      </xdr:nvSpPr>
      <xdr:spPr>
        <a:xfrm>
          <a:off x="2514600" y="3968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9</xdr:row>
      <xdr:rowOff>330200</xdr:rowOff>
    </xdr:from>
    <xdr:to>
      <xdr:col>4</xdr:col>
      <xdr:colOff>0</xdr:colOff>
      <xdr:row>14</xdr:row>
      <xdr:rowOff>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DD2114D7-3E1F-4784-BD01-529299C5888B}"/>
            </a:ext>
          </a:extLst>
        </xdr:cNvPr>
        <xdr:cNvSpPr/>
      </xdr:nvSpPr>
      <xdr:spPr>
        <a:xfrm>
          <a:off x="2514600" y="19970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17</xdr:row>
      <xdr:rowOff>330200</xdr:rowOff>
    </xdr:from>
    <xdr:to>
      <xdr:col>4</xdr:col>
      <xdr:colOff>0</xdr:colOff>
      <xdr:row>22</xdr:row>
      <xdr:rowOff>0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55F46E53-5895-4688-BF62-76A735096EBD}"/>
            </a:ext>
          </a:extLst>
        </xdr:cNvPr>
        <xdr:cNvSpPr/>
      </xdr:nvSpPr>
      <xdr:spPr>
        <a:xfrm>
          <a:off x="2514600" y="35972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330200</xdr:rowOff>
    </xdr:from>
    <xdr:to>
      <xdr:col>4</xdr:col>
      <xdr:colOff>0</xdr:colOff>
      <xdr:row>30</xdr:row>
      <xdr:rowOff>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94A1384B-931F-4E53-8066-DBDA3A0F11AD}"/>
            </a:ext>
          </a:extLst>
        </xdr:cNvPr>
        <xdr:cNvSpPr/>
      </xdr:nvSpPr>
      <xdr:spPr>
        <a:xfrm>
          <a:off x="2514600" y="51974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321734</xdr:rowOff>
    </xdr:from>
    <xdr:to>
      <xdr:col>7</xdr:col>
      <xdr:colOff>-1</xdr:colOff>
      <xdr:row>11</xdr:row>
      <xdr:rowOff>304800</xdr:rowOff>
    </xdr:to>
    <xdr:sp macro="" textlink="">
      <xdr:nvSpPr>
        <xdr:cNvPr id="6" name="Accolade fermante 5">
          <a:extLst>
            <a:ext uri="{FF2B5EF4-FFF2-40B4-BE49-F238E27FC236}">
              <a16:creationId xmlns:a16="http://schemas.microsoft.com/office/drawing/2014/main" id="{D89DBE70-1A80-4744-99DC-4EC7111E0871}"/>
            </a:ext>
          </a:extLst>
        </xdr:cNvPr>
        <xdr:cNvSpPr/>
      </xdr:nvSpPr>
      <xdr:spPr>
        <a:xfrm>
          <a:off x="5029200" y="797984"/>
          <a:ext cx="838199" cy="160231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19</xdr:row>
      <xdr:rowOff>321734</xdr:rowOff>
    </xdr:from>
    <xdr:to>
      <xdr:col>7</xdr:col>
      <xdr:colOff>-1</xdr:colOff>
      <xdr:row>27</xdr:row>
      <xdr:rowOff>304800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3EC51E1D-00B2-4CCE-83AB-AA58BE9BA566}"/>
            </a:ext>
          </a:extLst>
        </xdr:cNvPr>
        <xdr:cNvSpPr/>
      </xdr:nvSpPr>
      <xdr:spPr>
        <a:xfrm>
          <a:off x="5029200" y="3998384"/>
          <a:ext cx="838199" cy="160231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8695</xdr:colOff>
      <xdr:row>7</xdr:row>
      <xdr:rowOff>319445</xdr:rowOff>
    </xdr:from>
    <xdr:to>
      <xdr:col>12</xdr:col>
      <xdr:colOff>0</xdr:colOff>
      <xdr:row>24</xdr:row>
      <xdr:rowOff>0</xdr:rowOff>
    </xdr:to>
    <xdr:sp macro="" textlink="">
      <xdr:nvSpPr>
        <xdr:cNvPr id="8" name="Accolade fermante 7">
          <a:extLst>
            <a:ext uri="{FF2B5EF4-FFF2-40B4-BE49-F238E27FC236}">
              <a16:creationId xmlns:a16="http://schemas.microsoft.com/office/drawing/2014/main" id="{2DFA7841-6C1F-42A3-BAFB-736DEE2798EB}"/>
            </a:ext>
          </a:extLst>
        </xdr:cNvPr>
        <xdr:cNvSpPr/>
      </xdr:nvSpPr>
      <xdr:spPr>
        <a:xfrm>
          <a:off x="7552495" y="1595795"/>
          <a:ext cx="2505905" cy="3204805"/>
        </a:xfrm>
        <a:prstGeom prst="rightBrace">
          <a:avLst>
            <a:gd name="adj1" fmla="val 8333"/>
            <a:gd name="adj2" fmla="val 50624"/>
          </a:avLst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15030</xdr:colOff>
      <xdr:row>2</xdr:row>
      <xdr:rowOff>14270</xdr:rowOff>
    </xdr:from>
    <xdr:to>
      <xdr:col>32</xdr:col>
      <xdr:colOff>826627</xdr:colOff>
      <xdr:row>5</xdr:row>
      <xdr:rowOff>328202</xdr:rowOff>
    </xdr:to>
    <xdr:sp macro="" textlink="">
      <xdr:nvSpPr>
        <xdr:cNvPr id="9" name="Accolade ouvrante 8">
          <a:extLst>
            <a:ext uri="{FF2B5EF4-FFF2-40B4-BE49-F238E27FC236}">
              <a16:creationId xmlns:a16="http://schemas.microsoft.com/office/drawing/2014/main" id="{874B6C78-6D3D-4A8C-81FA-71A657A56345}"/>
            </a:ext>
          </a:extLst>
        </xdr:cNvPr>
        <xdr:cNvSpPr/>
      </xdr:nvSpPr>
      <xdr:spPr>
        <a:xfrm>
          <a:off x="26837430" y="414320"/>
          <a:ext cx="811597" cy="79018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811597</xdr:colOff>
      <xdr:row>13</xdr:row>
      <xdr:rowOff>313932</xdr:rowOff>
    </xdr:to>
    <xdr:sp macro="" textlink="">
      <xdr:nvSpPr>
        <xdr:cNvPr id="10" name="Accolade ouvrante 9">
          <a:extLst>
            <a:ext uri="{FF2B5EF4-FFF2-40B4-BE49-F238E27FC236}">
              <a16:creationId xmlns:a16="http://schemas.microsoft.com/office/drawing/2014/main" id="{73DFF1B6-086C-4574-BFA7-0D6E787CA7B0}"/>
            </a:ext>
          </a:extLst>
        </xdr:cNvPr>
        <xdr:cNvSpPr/>
      </xdr:nvSpPr>
      <xdr:spPr>
        <a:xfrm>
          <a:off x="26822400" y="2000250"/>
          <a:ext cx="811597" cy="799707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811597</xdr:colOff>
      <xdr:row>21</xdr:row>
      <xdr:rowOff>313933</xdr:rowOff>
    </xdr:to>
    <xdr:sp macro="" textlink="">
      <xdr:nvSpPr>
        <xdr:cNvPr id="11" name="Accolade ouvrante 10">
          <a:extLst>
            <a:ext uri="{FF2B5EF4-FFF2-40B4-BE49-F238E27FC236}">
              <a16:creationId xmlns:a16="http://schemas.microsoft.com/office/drawing/2014/main" id="{AF799056-4688-4BD0-98EF-387A2D7F54F7}"/>
            </a:ext>
          </a:extLst>
        </xdr:cNvPr>
        <xdr:cNvSpPr/>
      </xdr:nvSpPr>
      <xdr:spPr>
        <a:xfrm>
          <a:off x="26822400" y="3600450"/>
          <a:ext cx="811597" cy="799708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26</xdr:row>
      <xdr:rowOff>0</xdr:rowOff>
    </xdr:from>
    <xdr:to>
      <xdr:col>32</xdr:col>
      <xdr:colOff>811597</xdr:colOff>
      <xdr:row>29</xdr:row>
      <xdr:rowOff>313933</xdr:rowOff>
    </xdr:to>
    <xdr:sp macro="" textlink="">
      <xdr:nvSpPr>
        <xdr:cNvPr id="12" name="Accolade ouvrante 11">
          <a:extLst>
            <a:ext uri="{FF2B5EF4-FFF2-40B4-BE49-F238E27FC236}">
              <a16:creationId xmlns:a16="http://schemas.microsoft.com/office/drawing/2014/main" id="{9937F9C8-9F3B-4111-907D-1F2B8B263E18}"/>
            </a:ext>
          </a:extLst>
        </xdr:cNvPr>
        <xdr:cNvSpPr/>
      </xdr:nvSpPr>
      <xdr:spPr>
        <a:xfrm>
          <a:off x="26822400" y="5200650"/>
          <a:ext cx="811597" cy="799708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4</xdr:row>
      <xdr:rowOff>0</xdr:rowOff>
    </xdr:from>
    <xdr:to>
      <xdr:col>30</xdr:col>
      <xdr:colOff>5424</xdr:colOff>
      <xdr:row>11</xdr:row>
      <xdr:rowOff>331305</xdr:rowOff>
    </xdr:to>
    <xdr:sp macro="" textlink="">
      <xdr:nvSpPr>
        <xdr:cNvPr id="13" name="Accolade ouvrante 12">
          <a:extLst>
            <a:ext uri="{FF2B5EF4-FFF2-40B4-BE49-F238E27FC236}">
              <a16:creationId xmlns:a16="http://schemas.microsoft.com/office/drawing/2014/main" id="{39E136AA-F7E1-463E-9167-F8DA05F1F407}"/>
            </a:ext>
          </a:extLst>
        </xdr:cNvPr>
        <xdr:cNvSpPr/>
      </xdr:nvSpPr>
      <xdr:spPr>
        <a:xfrm>
          <a:off x="24318843" y="800100"/>
          <a:ext cx="832581" cy="1598130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20</xdr:row>
      <xdr:rowOff>0</xdr:rowOff>
    </xdr:from>
    <xdr:to>
      <xdr:col>30</xdr:col>
      <xdr:colOff>5424</xdr:colOff>
      <xdr:row>27</xdr:row>
      <xdr:rowOff>331305</xdr:rowOff>
    </xdr:to>
    <xdr:sp macro="" textlink="">
      <xdr:nvSpPr>
        <xdr:cNvPr id="14" name="Accolade ouvrante 13">
          <a:extLst>
            <a:ext uri="{FF2B5EF4-FFF2-40B4-BE49-F238E27FC236}">
              <a16:creationId xmlns:a16="http://schemas.microsoft.com/office/drawing/2014/main" id="{49C7BC4A-2E36-4B51-8453-60480FB87F10}"/>
            </a:ext>
          </a:extLst>
        </xdr:cNvPr>
        <xdr:cNvSpPr/>
      </xdr:nvSpPr>
      <xdr:spPr>
        <a:xfrm>
          <a:off x="24318843" y="4000500"/>
          <a:ext cx="832581" cy="1598130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0</xdr:colOff>
      <xdr:row>7</xdr:row>
      <xdr:rowOff>337930</xdr:rowOff>
    </xdr:from>
    <xdr:to>
      <xdr:col>26</xdr:col>
      <xdr:colOff>818224</xdr:colOff>
      <xdr:row>23</xdr:row>
      <xdr:rowOff>321733</xdr:rowOff>
    </xdr:to>
    <xdr:sp macro="" textlink="">
      <xdr:nvSpPr>
        <xdr:cNvPr id="15" name="Accolade ouvrante 14">
          <a:extLst>
            <a:ext uri="{FF2B5EF4-FFF2-40B4-BE49-F238E27FC236}">
              <a16:creationId xmlns:a16="http://schemas.microsoft.com/office/drawing/2014/main" id="{D02B27F5-0889-4BE6-BBBE-E0017816F056}"/>
            </a:ext>
          </a:extLst>
        </xdr:cNvPr>
        <xdr:cNvSpPr/>
      </xdr:nvSpPr>
      <xdr:spPr>
        <a:xfrm>
          <a:off x="20116800" y="1604755"/>
          <a:ext cx="2494624" cy="3193728"/>
        </a:xfrm>
        <a:prstGeom prst="leftBrace">
          <a:avLst>
            <a:gd name="adj1" fmla="val 8333"/>
            <a:gd name="adj2" fmla="val 50287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50800</xdr:colOff>
      <xdr:row>15</xdr:row>
      <xdr:rowOff>215900</xdr:rowOff>
    </xdr:from>
    <xdr:to>
      <xdr:col>16</xdr:col>
      <xdr:colOff>266700</xdr:colOff>
      <xdr:row>16</xdr:row>
      <xdr:rowOff>12700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AA672095-17CD-4A5E-8E1B-D754DC94CA2A}"/>
            </a:ext>
          </a:extLst>
        </xdr:cNvPr>
        <xdr:cNvCxnSpPr/>
      </xdr:nvCxnSpPr>
      <xdr:spPr>
        <a:xfrm flipV="1">
          <a:off x="11785600" y="3197225"/>
          <a:ext cx="1892300" cy="15875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88900</xdr:colOff>
      <xdr:row>15</xdr:row>
      <xdr:rowOff>241300</xdr:rowOff>
    </xdr:from>
    <xdr:to>
      <xdr:col>21</xdr:col>
      <xdr:colOff>800100</xdr:colOff>
      <xdr:row>16</xdr:row>
      <xdr:rowOff>38100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0564E70C-E9B0-4618-87E9-70E264D885A9}"/>
            </a:ext>
          </a:extLst>
        </xdr:cNvPr>
        <xdr:cNvCxnSpPr/>
      </xdr:nvCxnSpPr>
      <xdr:spPr>
        <a:xfrm flipH="1" flipV="1">
          <a:off x="17691100" y="3203575"/>
          <a:ext cx="711200" cy="34925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330200</xdr:rowOff>
    </xdr:from>
    <xdr:to>
      <xdr:col>4</xdr:col>
      <xdr:colOff>0</xdr:colOff>
      <xdr:row>6</xdr:row>
      <xdr:rowOff>0</xdr:rowOff>
    </xdr:to>
    <xdr:sp macro="" textlink="">
      <xdr:nvSpPr>
        <xdr:cNvPr id="18" name="Accolade fermante 17">
          <a:extLst>
            <a:ext uri="{FF2B5EF4-FFF2-40B4-BE49-F238E27FC236}">
              <a16:creationId xmlns:a16="http://schemas.microsoft.com/office/drawing/2014/main" id="{FFE4E302-EC4C-45E4-9F3C-D0DCC8A31605}"/>
            </a:ext>
          </a:extLst>
        </xdr:cNvPr>
        <xdr:cNvSpPr/>
      </xdr:nvSpPr>
      <xdr:spPr>
        <a:xfrm>
          <a:off x="2514600" y="3968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9</xdr:row>
      <xdr:rowOff>330200</xdr:rowOff>
    </xdr:from>
    <xdr:to>
      <xdr:col>4</xdr:col>
      <xdr:colOff>0</xdr:colOff>
      <xdr:row>14</xdr:row>
      <xdr:rowOff>0</xdr:rowOff>
    </xdr:to>
    <xdr:sp macro="" textlink="">
      <xdr:nvSpPr>
        <xdr:cNvPr id="19" name="Accolade fermante 18">
          <a:extLst>
            <a:ext uri="{FF2B5EF4-FFF2-40B4-BE49-F238E27FC236}">
              <a16:creationId xmlns:a16="http://schemas.microsoft.com/office/drawing/2014/main" id="{C47B1B95-F4DE-4937-A924-A69789FA51AB}"/>
            </a:ext>
          </a:extLst>
        </xdr:cNvPr>
        <xdr:cNvSpPr/>
      </xdr:nvSpPr>
      <xdr:spPr>
        <a:xfrm>
          <a:off x="2514600" y="19970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17</xdr:row>
      <xdr:rowOff>330200</xdr:rowOff>
    </xdr:from>
    <xdr:to>
      <xdr:col>4</xdr:col>
      <xdr:colOff>0</xdr:colOff>
      <xdr:row>22</xdr:row>
      <xdr:rowOff>0</xdr:rowOff>
    </xdr:to>
    <xdr:sp macro="" textlink="">
      <xdr:nvSpPr>
        <xdr:cNvPr id="20" name="Accolade fermante 19">
          <a:extLst>
            <a:ext uri="{FF2B5EF4-FFF2-40B4-BE49-F238E27FC236}">
              <a16:creationId xmlns:a16="http://schemas.microsoft.com/office/drawing/2014/main" id="{52028B63-CD6F-4796-AF87-22659FB08E39}"/>
            </a:ext>
          </a:extLst>
        </xdr:cNvPr>
        <xdr:cNvSpPr/>
      </xdr:nvSpPr>
      <xdr:spPr>
        <a:xfrm>
          <a:off x="2514600" y="35972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330200</xdr:rowOff>
    </xdr:from>
    <xdr:to>
      <xdr:col>4</xdr:col>
      <xdr:colOff>0</xdr:colOff>
      <xdr:row>30</xdr:row>
      <xdr:rowOff>0</xdr:rowOff>
    </xdr:to>
    <xdr:sp macro="" textlink="">
      <xdr:nvSpPr>
        <xdr:cNvPr id="21" name="Accolade fermante 20">
          <a:extLst>
            <a:ext uri="{FF2B5EF4-FFF2-40B4-BE49-F238E27FC236}">
              <a16:creationId xmlns:a16="http://schemas.microsoft.com/office/drawing/2014/main" id="{D9A2BCBF-E223-4597-B3D4-24DA7489A90E}"/>
            </a:ext>
          </a:extLst>
        </xdr:cNvPr>
        <xdr:cNvSpPr/>
      </xdr:nvSpPr>
      <xdr:spPr>
        <a:xfrm>
          <a:off x="2514600" y="5197475"/>
          <a:ext cx="838200" cy="803275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</xdr:row>
      <xdr:rowOff>321734</xdr:rowOff>
    </xdr:from>
    <xdr:to>
      <xdr:col>7</xdr:col>
      <xdr:colOff>-1</xdr:colOff>
      <xdr:row>11</xdr:row>
      <xdr:rowOff>304800</xdr:rowOff>
    </xdr:to>
    <xdr:sp macro="" textlink="">
      <xdr:nvSpPr>
        <xdr:cNvPr id="22" name="Accolade fermante 21">
          <a:extLst>
            <a:ext uri="{FF2B5EF4-FFF2-40B4-BE49-F238E27FC236}">
              <a16:creationId xmlns:a16="http://schemas.microsoft.com/office/drawing/2014/main" id="{0377EB8C-4426-48F6-B710-FDFE7F66055F}"/>
            </a:ext>
          </a:extLst>
        </xdr:cNvPr>
        <xdr:cNvSpPr/>
      </xdr:nvSpPr>
      <xdr:spPr>
        <a:xfrm>
          <a:off x="5029200" y="797984"/>
          <a:ext cx="838199" cy="160231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19</xdr:row>
      <xdr:rowOff>321734</xdr:rowOff>
    </xdr:from>
    <xdr:to>
      <xdr:col>7</xdr:col>
      <xdr:colOff>-1</xdr:colOff>
      <xdr:row>27</xdr:row>
      <xdr:rowOff>304800</xdr:rowOff>
    </xdr:to>
    <xdr:sp macro="" textlink="">
      <xdr:nvSpPr>
        <xdr:cNvPr id="23" name="Accolade fermante 22">
          <a:extLst>
            <a:ext uri="{FF2B5EF4-FFF2-40B4-BE49-F238E27FC236}">
              <a16:creationId xmlns:a16="http://schemas.microsoft.com/office/drawing/2014/main" id="{A1C3BB74-F083-458D-8D17-61AE3D9234DB}"/>
            </a:ext>
          </a:extLst>
        </xdr:cNvPr>
        <xdr:cNvSpPr/>
      </xdr:nvSpPr>
      <xdr:spPr>
        <a:xfrm>
          <a:off x="5029200" y="3998384"/>
          <a:ext cx="838199" cy="1602316"/>
        </a:xfrm>
        <a:prstGeom prst="rightBrace">
          <a:avLst/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8695</xdr:colOff>
      <xdr:row>7</xdr:row>
      <xdr:rowOff>319445</xdr:rowOff>
    </xdr:from>
    <xdr:to>
      <xdr:col>12</xdr:col>
      <xdr:colOff>0</xdr:colOff>
      <xdr:row>24</xdr:row>
      <xdr:rowOff>0</xdr:rowOff>
    </xdr:to>
    <xdr:sp macro="" textlink="">
      <xdr:nvSpPr>
        <xdr:cNvPr id="24" name="Accolade fermante 23">
          <a:extLst>
            <a:ext uri="{FF2B5EF4-FFF2-40B4-BE49-F238E27FC236}">
              <a16:creationId xmlns:a16="http://schemas.microsoft.com/office/drawing/2014/main" id="{E040042C-5CC0-4732-9914-991F6ED4F865}"/>
            </a:ext>
          </a:extLst>
        </xdr:cNvPr>
        <xdr:cNvSpPr/>
      </xdr:nvSpPr>
      <xdr:spPr>
        <a:xfrm>
          <a:off x="7552495" y="1595795"/>
          <a:ext cx="2505905" cy="3204805"/>
        </a:xfrm>
        <a:prstGeom prst="rightBrace">
          <a:avLst>
            <a:gd name="adj1" fmla="val 8333"/>
            <a:gd name="adj2" fmla="val 50624"/>
          </a:avLst>
        </a:prstGeom>
        <a:noFill/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15030</xdr:colOff>
      <xdr:row>2</xdr:row>
      <xdr:rowOff>14270</xdr:rowOff>
    </xdr:from>
    <xdr:to>
      <xdr:col>32</xdr:col>
      <xdr:colOff>826627</xdr:colOff>
      <xdr:row>5</xdr:row>
      <xdr:rowOff>328202</xdr:rowOff>
    </xdr:to>
    <xdr:sp macro="" textlink="">
      <xdr:nvSpPr>
        <xdr:cNvPr id="25" name="Accolade ouvrante 24">
          <a:extLst>
            <a:ext uri="{FF2B5EF4-FFF2-40B4-BE49-F238E27FC236}">
              <a16:creationId xmlns:a16="http://schemas.microsoft.com/office/drawing/2014/main" id="{EDB13714-F6E0-4BF7-8076-7FA0E8F5D940}"/>
            </a:ext>
          </a:extLst>
        </xdr:cNvPr>
        <xdr:cNvSpPr/>
      </xdr:nvSpPr>
      <xdr:spPr>
        <a:xfrm>
          <a:off x="26837430" y="414320"/>
          <a:ext cx="811597" cy="790182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811597</xdr:colOff>
      <xdr:row>13</xdr:row>
      <xdr:rowOff>313932</xdr:rowOff>
    </xdr:to>
    <xdr:sp macro="" textlink="">
      <xdr:nvSpPr>
        <xdr:cNvPr id="26" name="Accolade ouvrante 25">
          <a:extLst>
            <a:ext uri="{FF2B5EF4-FFF2-40B4-BE49-F238E27FC236}">
              <a16:creationId xmlns:a16="http://schemas.microsoft.com/office/drawing/2014/main" id="{8E50E913-3662-409C-AB06-4E073ADBF60A}"/>
            </a:ext>
          </a:extLst>
        </xdr:cNvPr>
        <xdr:cNvSpPr/>
      </xdr:nvSpPr>
      <xdr:spPr>
        <a:xfrm>
          <a:off x="26822400" y="2000250"/>
          <a:ext cx="811597" cy="799707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811597</xdr:colOff>
      <xdr:row>21</xdr:row>
      <xdr:rowOff>313933</xdr:rowOff>
    </xdr:to>
    <xdr:sp macro="" textlink="">
      <xdr:nvSpPr>
        <xdr:cNvPr id="27" name="Accolade ouvrante 26">
          <a:extLst>
            <a:ext uri="{FF2B5EF4-FFF2-40B4-BE49-F238E27FC236}">
              <a16:creationId xmlns:a16="http://schemas.microsoft.com/office/drawing/2014/main" id="{22BFC668-2DEF-4178-99B3-EE8334E84651}"/>
            </a:ext>
          </a:extLst>
        </xdr:cNvPr>
        <xdr:cNvSpPr/>
      </xdr:nvSpPr>
      <xdr:spPr>
        <a:xfrm>
          <a:off x="26822400" y="3600450"/>
          <a:ext cx="811597" cy="799708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0</xdr:colOff>
      <xdr:row>26</xdr:row>
      <xdr:rowOff>0</xdr:rowOff>
    </xdr:from>
    <xdr:to>
      <xdr:col>32</xdr:col>
      <xdr:colOff>811597</xdr:colOff>
      <xdr:row>29</xdr:row>
      <xdr:rowOff>313933</xdr:rowOff>
    </xdr:to>
    <xdr:sp macro="" textlink="">
      <xdr:nvSpPr>
        <xdr:cNvPr id="28" name="Accolade ouvrante 27">
          <a:extLst>
            <a:ext uri="{FF2B5EF4-FFF2-40B4-BE49-F238E27FC236}">
              <a16:creationId xmlns:a16="http://schemas.microsoft.com/office/drawing/2014/main" id="{435B27AD-64B5-4D37-BE8F-2EE3FD51A3DD}"/>
            </a:ext>
          </a:extLst>
        </xdr:cNvPr>
        <xdr:cNvSpPr/>
      </xdr:nvSpPr>
      <xdr:spPr>
        <a:xfrm>
          <a:off x="26822400" y="5200650"/>
          <a:ext cx="811597" cy="799708"/>
        </a:xfrm>
        <a:prstGeom prst="leftBrace">
          <a:avLst>
            <a:gd name="adj1" fmla="val 8333"/>
            <a:gd name="adj2" fmla="val 4939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4</xdr:row>
      <xdr:rowOff>0</xdr:rowOff>
    </xdr:from>
    <xdr:to>
      <xdr:col>30</xdr:col>
      <xdr:colOff>5424</xdr:colOff>
      <xdr:row>11</xdr:row>
      <xdr:rowOff>331305</xdr:rowOff>
    </xdr:to>
    <xdr:sp macro="" textlink="">
      <xdr:nvSpPr>
        <xdr:cNvPr id="29" name="Accolade ouvrante 28">
          <a:extLst>
            <a:ext uri="{FF2B5EF4-FFF2-40B4-BE49-F238E27FC236}">
              <a16:creationId xmlns:a16="http://schemas.microsoft.com/office/drawing/2014/main" id="{83FA3137-1A18-440D-A341-A52848216F4B}"/>
            </a:ext>
          </a:extLst>
        </xdr:cNvPr>
        <xdr:cNvSpPr/>
      </xdr:nvSpPr>
      <xdr:spPr>
        <a:xfrm>
          <a:off x="24318843" y="800100"/>
          <a:ext cx="832581" cy="1598130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11043</xdr:colOff>
      <xdr:row>20</xdr:row>
      <xdr:rowOff>0</xdr:rowOff>
    </xdr:from>
    <xdr:to>
      <xdr:col>30</xdr:col>
      <xdr:colOff>5424</xdr:colOff>
      <xdr:row>27</xdr:row>
      <xdr:rowOff>331305</xdr:rowOff>
    </xdr:to>
    <xdr:sp macro="" textlink="">
      <xdr:nvSpPr>
        <xdr:cNvPr id="30" name="Accolade ouvrante 29">
          <a:extLst>
            <a:ext uri="{FF2B5EF4-FFF2-40B4-BE49-F238E27FC236}">
              <a16:creationId xmlns:a16="http://schemas.microsoft.com/office/drawing/2014/main" id="{4956CD97-1FF9-4611-90F2-6D362237DD72}"/>
            </a:ext>
          </a:extLst>
        </xdr:cNvPr>
        <xdr:cNvSpPr/>
      </xdr:nvSpPr>
      <xdr:spPr>
        <a:xfrm>
          <a:off x="24318843" y="4000500"/>
          <a:ext cx="832581" cy="1598130"/>
        </a:xfrm>
        <a:prstGeom prst="leftBrace">
          <a:avLst>
            <a:gd name="adj1" fmla="val 8333"/>
            <a:gd name="adj2" fmla="val 50205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0</xdr:colOff>
      <xdr:row>7</xdr:row>
      <xdr:rowOff>337930</xdr:rowOff>
    </xdr:from>
    <xdr:to>
      <xdr:col>26</xdr:col>
      <xdr:colOff>818224</xdr:colOff>
      <xdr:row>23</xdr:row>
      <xdr:rowOff>321733</xdr:rowOff>
    </xdr:to>
    <xdr:sp macro="" textlink="">
      <xdr:nvSpPr>
        <xdr:cNvPr id="31" name="Accolade ouvrante 30">
          <a:extLst>
            <a:ext uri="{FF2B5EF4-FFF2-40B4-BE49-F238E27FC236}">
              <a16:creationId xmlns:a16="http://schemas.microsoft.com/office/drawing/2014/main" id="{CAD5A2BF-F4C1-46D0-8076-01FD76F94C6C}"/>
            </a:ext>
          </a:extLst>
        </xdr:cNvPr>
        <xdr:cNvSpPr/>
      </xdr:nvSpPr>
      <xdr:spPr>
        <a:xfrm>
          <a:off x="20116800" y="1604755"/>
          <a:ext cx="2494624" cy="3193728"/>
        </a:xfrm>
        <a:prstGeom prst="leftBrace">
          <a:avLst>
            <a:gd name="adj1" fmla="val 8333"/>
            <a:gd name="adj2" fmla="val 50287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88900</xdr:colOff>
      <xdr:row>15</xdr:row>
      <xdr:rowOff>241300</xdr:rowOff>
    </xdr:from>
    <xdr:to>
      <xdr:col>21</xdr:col>
      <xdr:colOff>800100</xdr:colOff>
      <xdr:row>16</xdr:row>
      <xdr:rowOff>38100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3F275338-A802-4FBD-92E1-8EA1EE8A2450}"/>
            </a:ext>
          </a:extLst>
        </xdr:cNvPr>
        <xdr:cNvCxnSpPr/>
      </xdr:nvCxnSpPr>
      <xdr:spPr>
        <a:xfrm flipH="1" flipV="1">
          <a:off x="17691100" y="3203575"/>
          <a:ext cx="711200" cy="34925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DBEA-37F4-7341-8036-07D314F5C123}">
  <sheetPr codeName="Feuil1"/>
  <dimension ref="A1:D17"/>
  <sheetViews>
    <sheetView tabSelected="1" workbookViewId="0">
      <selection activeCell="D22" sqref="D22"/>
    </sheetView>
  </sheetViews>
  <sheetFormatPr baseColWidth="10" defaultRowHeight="15.75" x14ac:dyDescent="0.25"/>
  <cols>
    <col min="2" max="2" width="17.5" customWidth="1"/>
    <col min="3" max="3" width="15" customWidth="1"/>
    <col min="4" max="4" width="17" customWidth="1"/>
  </cols>
  <sheetData>
    <row r="1" spans="1:4" x14ac:dyDescent="0.25">
      <c r="A1" t="s">
        <v>4</v>
      </c>
      <c r="B1" t="s">
        <v>5</v>
      </c>
      <c r="C1" t="s">
        <v>6</v>
      </c>
      <c r="D1" t="s">
        <v>7</v>
      </c>
    </row>
    <row r="2" spans="1:4" x14ac:dyDescent="0.25">
      <c r="A2" t="s">
        <v>8</v>
      </c>
      <c r="B2" s="16">
        <f>VLOOKUP($A2,'Tournoi 1'!$B$36:$C$54,2,0)</f>
        <v>4</v>
      </c>
      <c r="C2" s="16">
        <f>VLOOKUP($A2,'Tournoi 2'!$B$36:$C$54,2,0)</f>
        <v>2</v>
      </c>
    </row>
    <row r="3" spans="1:4" x14ac:dyDescent="0.25">
      <c r="A3" t="s">
        <v>9</v>
      </c>
      <c r="B3" s="16">
        <f>VLOOKUP($A3,'Tournoi 1'!$B$36:$C$54,2,0)</f>
        <v>2</v>
      </c>
      <c r="C3" s="16">
        <f>VLOOKUP($A3,'Tournoi 2'!$B$36:$C$54,2,0)</f>
        <v>10</v>
      </c>
    </row>
    <row r="4" spans="1:4" x14ac:dyDescent="0.25">
      <c r="A4" t="s">
        <v>10</v>
      </c>
      <c r="B4" s="16">
        <f>VLOOKUP($A4,'Tournoi 1'!$B$36:$C$54,2,0)</f>
        <v>6</v>
      </c>
      <c r="C4" s="16">
        <f>VLOOKUP($A4,'Tournoi 2'!$B$36:$C$54,2,0)</f>
        <v>4</v>
      </c>
    </row>
    <row r="5" spans="1:4" x14ac:dyDescent="0.25">
      <c r="A5" t="s">
        <v>11</v>
      </c>
      <c r="B5" s="16">
        <f>VLOOKUP($A5,'Tournoi 1'!$B$36:$C$54,2,0)</f>
        <v>2</v>
      </c>
      <c r="C5" s="16">
        <f>VLOOKUP($A5,'Tournoi 2'!$B$36:$C$54,2,0)</f>
        <v>2</v>
      </c>
    </row>
    <row r="6" spans="1:4" x14ac:dyDescent="0.25">
      <c r="A6" t="s">
        <v>12</v>
      </c>
      <c r="B6" s="16">
        <f>VLOOKUP($A6,'Tournoi 1'!$B$36:$C$54,2,0)</f>
        <v>2</v>
      </c>
      <c r="C6" s="16">
        <f>VLOOKUP($A6,'Tournoi 2'!$B$36:$C$54,2,0)</f>
        <v>4</v>
      </c>
    </row>
    <row r="7" spans="1:4" x14ac:dyDescent="0.25">
      <c r="A7" t="s">
        <v>13</v>
      </c>
      <c r="B7" s="16">
        <f>VLOOKUP($A7,'Tournoi 1'!$B$36:$C$54,2,0)</f>
        <v>4</v>
      </c>
      <c r="C7" s="16">
        <f>VLOOKUP($A7,'Tournoi 2'!$B$36:$C$54,2,0)</f>
        <v>2</v>
      </c>
    </row>
    <row r="8" spans="1:4" x14ac:dyDescent="0.25">
      <c r="A8" t="s">
        <v>14</v>
      </c>
      <c r="B8" s="16">
        <f>VLOOKUP($A8,'Tournoi 1'!$B$36:$C$54,2,0)</f>
        <v>2</v>
      </c>
      <c r="C8" s="16">
        <f>VLOOKUP($A8,'Tournoi 2'!$B$36:$C$54,2,0)</f>
        <v>2</v>
      </c>
    </row>
    <row r="9" spans="1:4" x14ac:dyDescent="0.25">
      <c r="A9" t="s">
        <v>15</v>
      </c>
      <c r="B9" s="16">
        <f>VLOOKUP($A9,'Tournoi 1'!$B$36:$C$54,2,0)</f>
        <v>10</v>
      </c>
      <c r="C9" s="16">
        <f>VLOOKUP($A9,'Tournoi 2'!$B$36:$C$54,2,0)</f>
        <v>6</v>
      </c>
    </row>
    <row r="10" spans="1:4" x14ac:dyDescent="0.25">
      <c r="A10" t="s">
        <v>16</v>
      </c>
      <c r="B10" s="16">
        <f>VLOOKUP($A10,'Tournoi 1'!$B$36:$C$54,2,0)</f>
        <v>2</v>
      </c>
      <c r="C10" s="16">
        <f>VLOOKUP($A10,'Tournoi 2'!$B$36:$C$54,2,0)</f>
        <v>8</v>
      </c>
    </row>
    <row r="11" spans="1:4" x14ac:dyDescent="0.25">
      <c r="A11" t="s">
        <v>17</v>
      </c>
      <c r="B11" s="16">
        <f>VLOOKUP($A11,'Tournoi 1'!$B$36:$C$54,2,0)</f>
        <v>8</v>
      </c>
      <c r="C11" s="16">
        <f>VLOOKUP($A11,'Tournoi 2'!$B$36:$C$54,2,0)</f>
        <v>2</v>
      </c>
    </row>
    <row r="12" spans="1:4" x14ac:dyDescent="0.25">
      <c r="A12" t="s">
        <v>18</v>
      </c>
      <c r="B12" s="16">
        <f>VLOOKUP($A12,'Tournoi 1'!$B$36:$C$54,2,0)</f>
        <v>4</v>
      </c>
      <c r="C12" s="16">
        <f>VLOOKUP($A12,'Tournoi 2'!$B$36:$C$54,2,0)</f>
        <v>4</v>
      </c>
    </row>
    <row r="13" spans="1:4" x14ac:dyDescent="0.25">
      <c r="A13" t="s">
        <v>19</v>
      </c>
      <c r="B13" s="16">
        <f>VLOOKUP($A13,'Tournoi 1'!$B$36:$C$54,2,0)</f>
        <v>2</v>
      </c>
      <c r="C13" s="16">
        <f>VLOOKUP($A13,'Tournoi 2'!$B$36:$C$54,2,0)</f>
        <v>2</v>
      </c>
    </row>
    <row r="14" spans="1:4" x14ac:dyDescent="0.25">
      <c r="A14" t="s">
        <v>20</v>
      </c>
      <c r="B14" s="16">
        <f>VLOOKUP($A14,'Tournoi 1'!$B$36:$C$54,2,0)</f>
        <v>2</v>
      </c>
      <c r="C14" s="16">
        <f>VLOOKUP($A14,'Tournoi 2'!$B$36:$C$54,2,0)</f>
        <v>4</v>
      </c>
    </row>
    <row r="15" spans="1:4" x14ac:dyDescent="0.25">
      <c r="A15" t="s">
        <v>21</v>
      </c>
      <c r="B15" s="16">
        <f>VLOOKUP($A15,'Tournoi 1'!$B$36:$C$54,2,0)</f>
        <v>6</v>
      </c>
      <c r="C15" s="16">
        <f>VLOOKUP($A15,'Tournoi 2'!$B$36:$C$54,2,0)</f>
        <v>2</v>
      </c>
    </row>
    <row r="16" spans="1:4" x14ac:dyDescent="0.25">
      <c r="A16" t="s">
        <v>22</v>
      </c>
      <c r="B16" s="16">
        <f>VLOOKUP($A16,'Tournoi 1'!$B$36:$C$54,2,0)</f>
        <v>2</v>
      </c>
      <c r="C16" s="16">
        <f>VLOOKUP($A16,'Tournoi 2'!$B$36:$C$54,2,0)</f>
        <v>2</v>
      </c>
    </row>
    <row r="17" spans="1:3" x14ac:dyDescent="0.25">
      <c r="A17" t="s">
        <v>23</v>
      </c>
      <c r="B17" s="16">
        <f>VLOOKUP($A17,'Tournoi 1'!$B$36:$C$54,2,0)</f>
        <v>4</v>
      </c>
      <c r="C17" s="16">
        <f>VLOOKUP($A17,'Tournoi 2'!$B$36:$C$54,2,0)</f>
        <v>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591A-02FF-684D-ACB3-433F56C0842C}">
  <sheetPr codeName="Feuil2"/>
  <dimension ref="A1:AI54"/>
  <sheetViews>
    <sheetView zoomScale="89" workbookViewId="0">
      <selection activeCell="C14" sqref="C14"/>
    </sheetView>
  </sheetViews>
  <sheetFormatPr baseColWidth="10" defaultRowHeight="15.75" x14ac:dyDescent="0.25"/>
  <sheetData>
    <row r="1" spans="1:35" x14ac:dyDescent="0.25">
      <c r="A1" s="1"/>
      <c r="B1" s="11" t="s">
        <v>0</v>
      </c>
      <c r="C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E1" s="4"/>
      <c r="AH1" s="13"/>
      <c r="AI1" s="14"/>
    </row>
    <row r="2" spans="1:35" x14ac:dyDescent="0.25">
      <c r="A2" s="1"/>
      <c r="B2" s="2" t="str">
        <f>Feuil1!A2</f>
        <v>Joueur 1</v>
      </c>
      <c r="C2" s="3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AE2" s="4"/>
      <c r="AH2" s="5"/>
      <c r="AI2" s="6"/>
    </row>
    <row r="3" spans="1:35" x14ac:dyDescent="0.25">
      <c r="A3" s="1"/>
      <c r="B3" s="2" t="str">
        <f>Feuil1!A3</f>
        <v>Joueur 2</v>
      </c>
      <c r="C3" s="3">
        <v>3</v>
      </c>
      <c r="D3" s="1"/>
      <c r="E3" s="11" t="s">
        <v>3</v>
      </c>
      <c r="F3" s="12"/>
      <c r="G3" s="1"/>
      <c r="H3" s="1"/>
      <c r="I3" s="1"/>
      <c r="J3" s="1"/>
      <c r="K3" s="1"/>
      <c r="L3" s="1"/>
      <c r="M3" s="1"/>
      <c r="N3" s="1"/>
      <c r="AE3" s="13"/>
      <c r="AF3" s="14"/>
      <c r="AH3" s="5"/>
      <c r="AI3" s="6"/>
    </row>
    <row r="4" spans="1:35" x14ac:dyDescent="0.25">
      <c r="A4" s="1"/>
      <c r="B4" s="1"/>
      <c r="C4" s="1"/>
      <c r="D4" s="1"/>
      <c r="E4" s="2" t="str" cm="1">
        <f t="array" ref="E4">_xlfn.IFS(C2&gt;C3,B2,C3&gt;C2,B3,C2=C3,"En Attente")</f>
        <v>Joueur 1</v>
      </c>
      <c r="F4" s="3">
        <v>2</v>
      </c>
      <c r="G4" s="1"/>
      <c r="H4" s="1"/>
      <c r="I4" s="1"/>
      <c r="J4" s="1"/>
      <c r="K4" s="1"/>
      <c r="L4" s="1"/>
      <c r="M4" s="1"/>
      <c r="N4" s="1"/>
      <c r="AE4" s="5"/>
      <c r="AF4" s="6"/>
      <c r="AH4" s="4"/>
    </row>
    <row r="5" spans="1:35" x14ac:dyDescent="0.25">
      <c r="A5" s="1"/>
      <c r="B5" s="11" t="s">
        <v>0</v>
      </c>
      <c r="C5" s="12"/>
      <c r="D5" s="1"/>
      <c r="E5" s="2" t="str" cm="1">
        <f t="array" ref="E5">_xlfn.IFS(C6&gt;C7,B6,C7&gt;C6,B7,C7=C6,"En Attente")</f>
        <v>Joueur 3</v>
      </c>
      <c r="F5" s="3">
        <v>5</v>
      </c>
      <c r="G5" s="1"/>
      <c r="H5" s="1"/>
      <c r="I5" s="1"/>
      <c r="J5" s="1"/>
      <c r="K5" s="1"/>
      <c r="L5" s="1"/>
      <c r="M5" s="1"/>
      <c r="N5" s="1"/>
      <c r="AE5" s="5"/>
      <c r="AF5" s="6"/>
      <c r="AH5" s="13"/>
      <c r="AI5" s="14"/>
    </row>
    <row r="6" spans="1:35" x14ac:dyDescent="0.25">
      <c r="A6" s="1"/>
      <c r="B6" s="2" t="str">
        <f>Feuil1!A4</f>
        <v>Joueur 3</v>
      </c>
      <c r="C6" s="3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AE6" s="4"/>
      <c r="AH6" s="5"/>
      <c r="AI6" s="6"/>
    </row>
    <row r="7" spans="1:35" x14ac:dyDescent="0.25">
      <c r="A7" s="1"/>
      <c r="B7" s="2" t="str">
        <f>Feuil1!A5</f>
        <v>Joueur 4</v>
      </c>
      <c r="C7" s="3">
        <v>2</v>
      </c>
      <c r="D7" s="1"/>
      <c r="E7" s="1"/>
      <c r="F7" s="1"/>
      <c r="G7" s="1"/>
      <c r="H7" s="11" t="s">
        <v>2</v>
      </c>
      <c r="I7" s="12"/>
      <c r="J7" s="1"/>
      <c r="K7" s="1"/>
      <c r="L7" s="1"/>
      <c r="M7" s="1"/>
      <c r="N7" s="1"/>
      <c r="AB7" s="13"/>
      <c r="AC7" s="14"/>
      <c r="AE7" s="4"/>
      <c r="AH7" s="5"/>
      <c r="AI7" s="6"/>
    </row>
    <row r="8" spans="1:35" x14ac:dyDescent="0.25">
      <c r="A8" s="1"/>
      <c r="B8" s="1"/>
      <c r="C8" s="1"/>
      <c r="D8" s="1"/>
      <c r="E8" s="1"/>
      <c r="F8" s="1"/>
      <c r="G8" s="1"/>
      <c r="H8" s="2" t="str" cm="1">
        <f t="array" ref="H8">_xlfn.IFS(F5&gt;F4,E5,F4&gt;F5,E4,F5=F4,"En Attente")</f>
        <v>Joueur 3</v>
      </c>
      <c r="I8" s="3">
        <v>4</v>
      </c>
      <c r="J8" s="1"/>
      <c r="K8" s="1"/>
      <c r="L8" s="1"/>
      <c r="M8" s="1"/>
      <c r="N8" s="1"/>
      <c r="AB8" s="7"/>
      <c r="AC8" s="6"/>
      <c r="AE8" s="4"/>
      <c r="AH8" s="4"/>
    </row>
    <row r="9" spans="1:35" x14ac:dyDescent="0.25">
      <c r="A9" s="1"/>
      <c r="B9" s="11" t="s">
        <v>0</v>
      </c>
      <c r="C9" s="12"/>
      <c r="D9" s="1"/>
      <c r="E9" s="1"/>
      <c r="F9" s="1"/>
      <c r="G9" s="1"/>
      <c r="H9" s="2" t="str" cm="1">
        <f t="array" ref="H9">_xlfn.IFS(F12&gt;F13,E12,F13&gt;F12,E13,F13=F12,"En Attente")</f>
        <v>Joueur 8</v>
      </c>
      <c r="I9" s="3">
        <v>5</v>
      </c>
      <c r="J9" s="1"/>
      <c r="K9" s="1"/>
      <c r="L9" s="1"/>
      <c r="M9" s="1"/>
      <c r="N9" s="1"/>
      <c r="AB9" s="8"/>
      <c r="AC9" s="6"/>
      <c r="AE9" s="4"/>
      <c r="AH9" s="13"/>
      <c r="AI9" s="14"/>
    </row>
    <row r="10" spans="1:35" x14ac:dyDescent="0.25">
      <c r="A10" s="1"/>
      <c r="B10" s="2" t="str">
        <f>Feuil1!A6</f>
        <v>Joueur 5</v>
      </c>
      <c r="C10" s="3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AE10" s="4"/>
      <c r="AH10" s="5"/>
      <c r="AI10" s="6"/>
    </row>
    <row r="11" spans="1:35" x14ac:dyDescent="0.25">
      <c r="A11" s="1"/>
      <c r="B11" s="2" t="str">
        <f>Feuil1!A7</f>
        <v>Joueur 6</v>
      </c>
      <c r="C11" s="3">
        <v>5</v>
      </c>
      <c r="D11" s="1"/>
      <c r="E11" s="11" t="s">
        <v>3</v>
      </c>
      <c r="F11" s="12"/>
      <c r="G11" s="1"/>
      <c r="H11" s="1"/>
      <c r="I11" s="1"/>
      <c r="J11" s="1"/>
      <c r="K11" s="1"/>
      <c r="L11" s="1"/>
      <c r="M11" s="1"/>
      <c r="N11" s="1"/>
      <c r="AE11" s="13"/>
      <c r="AF11" s="14"/>
      <c r="AH11" s="5"/>
      <c r="AI11" s="6"/>
    </row>
    <row r="12" spans="1:35" x14ac:dyDescent="0.25">
      <c r="A12" s="1"/>
      <c r="B12" s="1"/>
      <c r="C12" s="1"/>
      <c r="D12" s="1"/>
      <c r="E12" s="2" t="str" cm="1">
        <f t="array" ref="E12">_xlfn.IFS(C10&gt;C11,B10,C11&gt;C10,B11,C11=C10,"En Attente")</f>
        <v>Joueur 6</v>
      </c>
      <c r="F12" s="3">
        <v>4</v>
      </c>
      <c r="G12" s="1"/>
      <c r="H12" s="1"/>
      <c r="I12" s="1"/>
      <c r="J12" s="1"/>
      <c r="K12" s="1"/>
      <c r="L12" s="1"/>
      <c r="M12" s="1"/>
      <c r="N12" s="1"/>
      <c r="AE12" s="5"/>
      <c r="AF12" s="6"/>
      <c r="AH12" s="4"/>
    </row>
    <row r="13" spans="1:35" x14ac:dyDescent="0.25">
      <c r="A13" s="1"/>
      <c r="B13" s="11" t="s">
        <v>0</v>
      </c>
      <c r="C13" s="12"/>
      <c r="D13" s="1"/>
      <c r="E13" s="2" t="str" cm="1">
        <f t="array" ref="E13">_xlfn.IFS(C14&gt;C15,B14,C15&gt;C14,B15,C15=C14,"En Attente")</f>
        <v>Joueur 8</v>
      </c>
      <c r="F13" s="3">
        <v>5</v>
      </c>
      <c r="G13" s="1"/>
      <c r="H13" s="1"/>
      <c r="I13" s="1"/>
      <c r="J13" s="1"/>
      <c r="K13" s="1"/>
      <c r="L13" s="1"/>
      <c r="M13" s="1"/>
      <c r="N13" s="1"/>
      <c r="AE13" s="5"/>
      <c r="AF13" s="6"/>
      <c r="AH13" s="13"/>
      <c r="AI13" s="14"/>
    </row>
    <row r="14" spans="1:35" x14ac:dyDescent="0.25">
      <c r="A14" s="1"/>
      <c r="B14" s="2" t="str">
        <f>Feuil1!A8</f>
        <v>Joueur 7</v>
      </c>
      <c r="C14" s="3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AE14" s="4"/>
      <c r="AH14" s="5"/>
      <c r="AI14" s="6"/>
    </row>
    <row r="15" spans="1:35" x14ac:dyDescent="0.25">
      <c r="A15" s="1"/>
      <c r="B15" s="2" t="str">
        <f>Feuil1!A9</f>
        <v>Joueur 8</v>
      </c>
      <c r="C15" s="3">
        <v>5</v>
      </c>
      <c r="D15" s="1"/>
      <c r="E15" s="1"/>
      <c r="F15" s="1"/>
      <c r="G15" s="1"/>
      <c r="H15" s="1"/>
      <c r="I15" s="1"/>
      <c r="J15" s="1"/>
      <c r="K15" s="1"/>
      <c r="L15" s="1"/>
      <c r="M15" s="11" t="s">
        <v>1</v>
      </c>
      <c r="N15" s="15"/>
      <c r="R15" s="14"/>
      <c r="S15" s="14"/>
      <c r="T15" s="14"/>
      <c r="U15" s="14"/>
      <c r="W15" s="13"/>
      <c r="X15" s="14"/>
      <c r="AE15" s="4"/>
      <c r="AH15" s="5"/>
      <c r="AI15" s="6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 t="str" cm="1">
        <f t="array" ref="M16">_xlfn.IFS(I8&gt;I9,H8,I9&gt;I8,H9,I9=I8,"En Attente")</f>
        <v>Joueur 8</v>
      </c>
      <c r="N16" s="9">
        <v>8</v>
      </c>
      <c r="R16" s="10"/>
      <c r="W16" s="7"/>
      <c r="X16" s="6"/>
      <c r="AE16" s="4"/>
      <c r="AH16" s="4"/>
    </row>
    <row r="17" spans="1:35" x14ac:dyDescent="0.25">
      <c r="A17" s="1"/>
      <c r="B17" s="11" t="s">
        <v>0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2" t="str" cm="1">
        <f t="array" ref="M17">_xlfn.IFS(I24&gt;I25,H24,I25&gt;I24,H25,I25=I24,"En Attente")</f>
        <v>Joueur 10</v>
      </c>
      <c r="N17" s="9">
        <v>3</v>
      </c>
      <c r="W17" s="8"/>
      <c r="X17" s="6"/>
      <c r="AE17" s="4"/>
      <c r="AH17" s="13"/>
      <c r="AI17" s="14"/>
    </row>
    <row r="18" spans="1:35" x14ac:dyDescent="0.25">
      <c r="A18" s="1"/>
      <c r="B18" s="2" t="str">
        <f>Feuil1!A10</f>
        <v>Joueur 9</v>
      </c>
      <c r="C18" s="3">
        <v>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AE18" s="4"/>
      <c r="AH18" s="5"/>
      <c r="AI18" s="6"/>
    </row>
    <row r="19" spans="1:35" x14ac:dyDescent="0.25">
      <c r="A19" s="1"/>
      <c r="B19" s="2" t="str">
        <f>Feuil1!A11</f>
        <v>Joueur 10</v>
      </c>
      <c r="C19" s="3">
        <v>5</v>
      </c>
      <c r="D19" s="1"/>
      <c r="E19" s="11" t="s">
        <v>3</v>
      </c>
      <c r="F19" s="12"/>
      <c r="G19" s="1"/>
      <c r="H19" s="1"/>
      <c r="I19" s="1"/>
      <c r="J19" s="1"/>
      <c r="K19" s="1"/>
      <c r="L19" s="1"/>
      <c r="M19" s="1"/>
      <c r="N19" s="1"/>
      <c r="AE19" s="13"/>
      <c r="AF19" s="14"/>
      <c r="AH19" s="5"/>
      <c r="AI19" s="6"/>
    </row>
    <row r="20" spans="1:35" x14ac:dyDescent="0.25">
      <c r="A20" s="1"/>
      <c r="B20" s="1"/>
      <c r="C20" s="1"/>
      <c r="D20" s="1"/>
      <c r="E20" s="2" t="str" cm="1">
        <f t="array" ref="E20">_xlfn.IFS(C18&gt;C19,B18,C19&gt;C18,B19,C18=C19,"En Attente")</f>
        <v>Joueur 10</v>
      </c>
      <c r="F20" s="3">
        <v>5</v>
      </c>
      <c r="G20" s="1"/>
      <c r="H20" s="1"/>
      <c r="I20" s="1"/>
      <c r="J20" s="1"/>
      <c r="K20" s="1"/>
      <c r="L20" s="1"/>
      <c r="M20" s="1"/>
      <c r="N20" s="1"/>
      <c r="AE20" s="5"/>
      <c r="AF20" s="6"/>
      <c r="AH20" s="4"/>
    </row>
    <row r="21" spans="1:35" x14ac:dyDescent="0.25">
      <c r="A21" s="1"/>
      <c r="B21" s="11" t="s">
        <v>0</v>
      </c>
      <c r="C21" s="12"/>
      <c r="D21" s="1"/>
      <c r="E21" s="2" t="str" cm="1">
        <f t="array" ref="E21">_xlfn.IFS(C22&gt;C23,B22,C23&gt;C22,B23,C23=C22,"En Attente")</f>
        <v>Joueur 11</v>
      </c>
      <c r="F21" s="3">
        <v>2</v>
      </c>
      <c r="G21" s="1"/>
      <c r="H21" s="1"/>
      <c r="I21" s="1"/>
      <c r="J21" s="1"/>
      <c r="K21" s="1"/>
      <c r="L21" s="1"/>
      <c r="M21" s="1"/>
      <c r="N21" s="1"/>
      <c r="AE21" s="5"/>
      <c r="AF21" s="6"/>
      <c r="AH21" s="13"/>
      <c r="AI21" s="14"/>
    </row>
    <row r="22" spans="1:35" x14ac:dyDescent="0.25">
      <c r="A22" s="1"/>
      <c r="B22" s="2" t="str">
        <f>Feuil1!A12</f>
        <v>Joueur 11</v>
      </c>
      <c r="C22" s="3">
        <v>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AE22" s="4"/>
      <c r="AH22" s="5"/>
      <c r="AI22" s="6"/>
    </row>
    <row r="23" spans="1:35" x14ac:dyDescent="0.25">
      <c r="A23" s="1"/>
      <c r="B23" s="2" t="str">
        <f>Feuil1!A13</f>
        <v>Joueur 12</v>
      </c>
      <c r="C23" s="3">
        <v>3</v>
      </c>
      <c r="D23" s="1"/>
      <c r="E23" s="1"/>
      <c r="F23" s="1"/>
      <c r="G23" s="1"/>
      <c r="H23" s="11" t="s">
        <v>2</v>
      </c>
      <c r="I23" s="12"/>
      <c r="J23" s="1"/>
      <c r="K23" s="1"/>
      <c r="L23" s="1"/>
      <c r="M23" s="1"/>
      <c r="N23" s="1"/>
      <c r="AB23" s="13"/>
      <c r="AC23" s="14"/>
      <c r="AE23" s="4"/>
      <c r="AH23" s="5"/>
      <c r="AI23" s="6"/>
    </row>
    <row r="24" spans="1:35" x14ac:dyDescent="0.25">
      <c r="A24" s="1"/>
      <c r="B24" s="1"/>
      <c r="C24" s="1"/>
      <c r="D24" s="1"/>
      <c r="E24" s="1"/>
      <c r="F24" s="1"/>
      <c r="G24" s="1"/>
      <c r="H24" s="2" t="str" cm="1">
        <f t="array" ref="H24">_xlfn.IFS(F21&gt;F20,E21,F20&gt;F21,E20,F21=F20,"En Attente")</f>
        <v>Joueur 10</v>
      </c>
      <c r="I24" s="3">
        <v>7</v>
      </c>
      <c r="J24" s="1"/>
      <c r="K24" s="1"/>
      <c r="L24" s="1"/>
      <c r="M24" s="1"/>
      <c r="N24" s="1"/>
      <c r="AB24" s="7"/>
      <c r="AC24" s="6"/>
      <c r="AE24" s="4"/>
      <c r="AH24" s="4"/>
    </row>
    <row r="25" spans="1:35" x14ac:dyDescent="0.25">
      <c r="A25" s="1"/>
      <c r="B25" s="11" t="s">
        <v>0</v>
      </c>
      <c r="C25" s="12"/>
      <c r="D25" s="1"/>
      <c r="E25" s="1"/>
      <c r="F25" s="1"/>
      <c r="G25" s="1"/>
      <c r="H25" s="2" t="str" cm="1">
        <f t="array" ref="H25">_xlfn.IFS(F28&gt;F29,E28,F29&gt;F28,E29,F29=F28,"En Attente")</f>
        <v>Joueur 14</v>
      </c>
      <c r="I25" s="3">
        <v>2</v>
      </c>
      <c r="J25" s="1"/>
      <c r="K25" s="1"/>
      <c r="L25" s="1"/>
      <c r="M25" s="1"/>
      <c r="N25" s="1"/>
      <c r="AB25" s="8"/>
      <c r="AC25" s="6"/>
      <c r="AE25" s="4"/>
      <c r="AH25" s="13"/>
      <c r="AI25" s="14"/>
    </row>
    <row r="26" spans="1:35" x14ac:dyDescent="0.25">
      <c r="A26" s="1"/>
      <c r="B26" s="2" t="str">
        <f>Feuil1!A14</f>
        <v>Joueur 13</v>
      </c>
      <c r="C26" s="3">
        <v>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AE26" s="4"/>
      <c r="AH26" s="5"/>
      <c r="AI26" s="6"/>
    </row>
    <row r="27" spans="1:35" x14ac:dyDescent="0.25">
      <c r="A27" s="1"/>
      <c r="B27" s="2" t="str">
        <f>Feuil1!A15</f>
        <v>Joueur 14</v>
      </c>
      <c r="C27" s="3">
        <v>5</v>
      </c>
      <c r="D27" s="1"/>
      <c r="E27" s="11" t="s">
        <v>3</v>
      </c>
      <c r="F27" s="12"/>
      <c r="G27" s="1"/>
      <c r="H27" s="1"/>
      <c r="I27" s="1"/>
      <c r="J27" s="1"/>
      <c r="K27" s="1"/>
      <c r="L27" s="1"/>
      <c r="M27" s="1"/>
      <c r="N27" s="1"/>
      <c r="AE27" s="13"/>
      <c r="AF27" s="14"/>
      <c r="AH27" s="5"/>
      <c r="AI27" s="6"/>
    </row>
    <row r="28" spans="1:35" x14ac:dyDescent="0.25">
      <c r="A28" s="1"/>
      <c r="B28" s="1"/>
      <c r="C28" s="1"/>
      <c r="D28" s="1"/>
      <c r="E28" s="2" t="str" cm="1">
        <f t="array" ref="E28">_xlfn.IFS(C26&gt;C27,B26,C27&gt;C26,B27,C27=C26,"En Attente")</f>
        <v>Joueur 14</v>
      </c>
      <c r="F28" s="3">
        <v>5</v>
      </c>
      <c r="G28" s="1"/>
      <c r="H28" s="1"/>
      <c r="I28" s="1"/>
      <c r="J28" s="1"/>
      <c r="K28" s="1"/>
      <c r="L28" s="1"/>
      <c r="M28" s="1"/>
      <c r="N28" s="1"/>
      <c r="AE28" s="5"/>
      <c r="AF28" s="6"/>
      <c r="AH28" s="4"/>
    </row>
    <row r="29" spans="1:35" x14ac:dyDescent="0.25">
      <c r="A29" s="1"/>
      <c r="B29" s="11" t="s">
        <v>0</v>
      </c>
      <c r="C29" s="12"/>
      <c r="D29" s="1"/>
      <c r="E29" s="2" t="str" cm="1">
        <f t="array" ref="E29">_xlfn.IFS(C30&gt;C31,B30,C31&gt;C30,B31,C31=C30,"En Attente")</f>
        <v>Joueur 16</v>
      </c>
      <c r="F29" s="3">
        <v>4</v>
      </c>
      <c r="G29" s="1"/>
      <c r="H29" s="1"/>
      <c r="I29" s="1"/>
      <c r="J29" s="1"/>
      <c r="K29" s="1"/>
      <c r="L29" s="1"/>
      <c r="M29" s="1"/>
      <c r="N29" s="1"/>
      <c r="AE29" s="5"/>
      <c r="AF29" s="6"/>
      <c r="AH29" s="13"/>
      <c r="AI29" s="14"/>
    </row>
    <row r="30" spans="1:35" x14ac:dyDescent="0.25">
      <c r="A30" s="1"/>
      <c r="B30" s="2" t="str">
        <f>Feuil1!A16</f>
        <v>Joueur 15</v>
      </c>
      <c r="C30" s="3"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AE30" s="4"/>
      <c r="AH30" s="5"/>
      <c r="AI30" s="6"/>
    </row>
    <row r="31" spans="1:35" x14ac:dyDescent="0.25">
      <c r="A31" s="1"/>
      <c r="B31" s="2" t="str">
        <f>Feuil1!A17</f>
        <v>Joueur 16</v>
      </c>
      <c r="C31" s="3">
        <v>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AE31" s="4"/>
      <c r="AH31" s="5"/>
      <c r="AI31" s="6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AE32" s="4"/>
      <c r="AH32" s="4"/>
    </row>
    <row r="35" spans="2:16" x14ac:dyDescent="0.25">
      <c r="B35" t="s">
        <v>24</v>
      </c>
      <c r="C35" t="s">
        <v>25</v>
      </c>
      <c r="E35" t="s">
        <v>26</v>
      </c>
      <c r="F35" t="s">
        <v>25</v>
      </c>
      <c r="H35" t="s">
        <v>27</v>
      </c>
      <c r="I35" t="s">
        <v>25</v>
      </c>
      <c r="M35" t="s">
        <v>28</v>
      </c>
      <c r="N35" t="s">
        <v>25</v>
      </c>
      <c r="O35" t="s">
        <v>29</v>
      </c>
      <c r="P35" t="s">
        <v>25</v>
      </c>
    </row>
    <row r="36" spans="2:16" x14ac:dyDescent="0.25">
      <c r="B36" t="str" cm="1">
        <f t="array" ref="B36">_xlfn.IFS(C2&gt;C3,B3,C3&gt;C2,B2,C3=C2,"En attente")</f>
        <v>Joueur 2</v>
      </c>
      <c r="C36">
        <v>2</v>
      </c>
      <c r="E36" t="str" cm="1">
        <f t="array" ref="E36">_xlfn.IFS(F4&gt;F5,E5,F5&gt;F4,E4,F5=F4,"En attente")</f>
        <v>Joueur 1</v>
      </c>
      <c r="F36">
        <v>4</v>
      </c>
      <c r="H36" t="str" cm="1">
        <f t="array" ref="H36">_xlfn.IFS(I8&gt;I9,H9,I9&gt;I8,H8,I9=I8,"En Attente")</f>
        <v>Joueur 3</v>
      </c>
      <c r="I36">
        <v>6</v>
      </c>
      <c r="M36" t="str" cm="1">
        <f t="array" ref="M36">_xlfn.IFS(N16&gt;N17,M17,N17&gt;M16,N16,N17=N16,"En Attente")</f>
        <v>Joueur 10</v>
      </c>
      <c r="N36">
        <v>8</v>
      </c>
      <c r="O36" t="str" cm="1">
        <f t="array" ref="O36">_xlfn.IFS(N16&gt;N17,M16,N17&gt;N16,M17,N17=N16,"En Attente")</f>
        <v>Joueur 8</v>
      </c>
      <c r="P36">
        <v>10</v>
      </c>
    </row>
    <row r="37" spans="2:16" x14ac:dyDescent="0.25">
      <c r="B37" t="str" cm="1">
        <f t="array" ref="B37">_xlfn.IFS(C6&gt;C7,B7,C7&gt;C6,B6,C7=C6,"En attente")</f>
        <v>Joueur 4</v>
      </c>
      <c r="C37">
        <v>2</v>
      </c>
      <c r="E37" t="str" cm="1">
        <f t="array" ref="E37">_xlfn.IFS(F12&gt;F13,E13,F13&gt;F12,E12,F13=F12,"En attente")</f>
        <v>Joueur 6</v>
      </c>
      <c r="F37">
        <v>4</v>
      </c>
      <c r="H37" t="str" cm="1">
        <f t="array" ref="H37">_xlfn.IFS(I24&gt;I25,H25,I25&gt;I24,H24,I25=I24,"En Attente")</f>
        <v>Joueur 14</v>
      </c>
      <c r="I37">
        <v>6</v>
      </c>
    </row>
    <row r="38" spans="2:16" x14ac:dyDescent="0.25">
      <c r="B38" t="str" cm="1">
        <f t="array" ref="B38">_xlfn.IFS(C10&gt;C11,B11,C11&gt;C10,B10,C11=C10,"En attente")</f>
        <v>Joueur 5</v>
      </c>
      <c r="C38">
        <v>2</v>
      </c>
      <c r="E38" t="str" cm="1">
        <f t="array" ref="E38">_xlfn.IFS(F20&gt;F21,E21,F21&gt;F20,E20,F21=F20,"En attente")</f>
        <v>Joueur 11</v>
      </c>
      <c r="F38">
        <v>4</v>
      </c>
    </row>
    <row r="39" spans="2:16" x14ac:dyDescent="0.25">
      <c r="B39" t="str" cm="1">
        <f t="array" ref="B39">_xlfn.IFS(C14&gt;C15,B15,C15&gt;C14,B14,C15=C14,"En attente")</f>
        <v>Joueur 7</v>
      </c>
      <c r="C39">
        <v>2</v>
      </c>
      <c r="E39" t="str" cm="1">
        <f t="array" ref="E39">_xlfn.IFS(F28&gt;F29,E29,F29&gt;F28,E28,F29=F28,"En attente")</f>
        <v>Joueur 16</v>
      </c>
      <c r="F39">
        <v>4</v>
      </c>
    </row>
    <row r="40" spans="2:16" x14ac:dyDescent="0.25">
      <c r="B40" t="str" cm="1">
        <f t="array" ref="B40">_xlfn.IFS(C18&gt;C19,B19,C19&gt;C18,B18,C19=C18,"En attente")</f>
        <v>Joueur 9</v>
      </c>
      <c r="C40">
        <v>2</v>
      </c>
    </row>
    <row r="41" spans="2:16" x14ac:dyDescent="0.25">
      <c r="B41" t="str" cm="1">
        <f t="array" ref="B41">_xlfn.IFS(C22&gt;C23,B23,C23&gt;C22,B22,C23=C22,"En attente")</f>
        <v>Joueur 12</v>
      </c>
      <c r="C41">
        <v>2</v>
      </c>
    </row>
    <row r="42" spans="2:16" x14ac:dyDescent="0.25">
      <c r="B42" t="str" cm="1">
        <f t="array" ref="B42">_xlfn.IFS(C26&gt;C27,B27,C27&gt;C26,B26,C27=C26,"En attente")</f>
        <v>Joueur 13</v>
      </c>
      <c r="C42">
        <v>2</v>
      </c>
    </row>
    <row r="43" spans="2:16" x14ac:dyDescent="0.25">
      <c r="B43" t="str" cm="1">
        <f t="array" ref="B43">_xlfn.IFS(C30&gt;C31,B31,C31&gt;C30,B30,C31=C30,"En attente")</f>
        <v>Joueur 15</v>
      </c>
      <c r="C43">
        <v>2</v>
      </c>
    </row>
    <row r="45" spans="2:16" x14ac:dyDescent="0.25">
      <c r="B45" t="str">
        <f>E36</f>
        <v>Joueur 1</v>
      </c>
      <c r="C45">
        <f>F36</f>
        <v>4</v>
      </c>
    </row>
    <row r="46" spans="2:16" x14ac:dyDescent="0.25">
      <c r="B46" t="str">
        <f t="shared" ref="B46:C46" si="0">E37</f>
        <v>Joueur 6</v>
      </c>
      <c r="C46">
        <f t="shared" si="0"/>
        <v>4</v>
      </c>
    </row>
    <row r="47" spans="2:16" x14ac:dyDescent="0.25">
      <c r="B47" t="str">
        <f t="shared" ref="B47:C47" si="1">E38</f>
        <v>Joueur 11</v>
      </c>
      <c r="C47">
        <f t="shared" si="1"/>
        <v>4</v>
      </c>
    </row>
    <row r="48" spans="2:16" x14ac:dyDescent="0.25">
      <c r="B48" t="str">
        <f t="shared" ref="B48:C48" si="2">E39</f>
        <v>Joueur 16</v>
      </c>
      <c r="C48">
        <f t="shared" si="2"/>
        <v>4</v>
      </c>
    </row>
    <row r="50" spans="2:3" x14ac:dyDescent="0.25">
      <c r="B50" t="str">
        <f>H36</f>
        <v>Joueur 3</v>
      </c>
      <c r="C50">
        <f>I36</f>
        <v>6</v>
      </c>
    </row>
    <row r="51" spans="2:3" x14ac:dyDescent="0.25">
      <c r="B51" t="str">
        <f>H37</f>
        <v>Joueur 14</v>
      </c>
      <c r="C51">
        <f>I37</f>
        <v>6</v>
      </c>
    </row>
    <row r="53" spans="2:3" x14ac:dyDescent="0.25">
      <c r="B53" t="str">
        <f>M36</f>
        <v>Joueur 10</v>
      </c>
      <c r="C53">
        <f>N36</f>
        <v>8</v>
      </c>
    </row>
    <row r="54" spans="2:3" x14ac:dyDescent="0.25">
      <c r="B54" t="str">
        <f>O36</f>
        <v>Joueur 8</v>
      </c>
      <c r="C54">
        <f>P36</f>
        <v>10</v>
      </c>
    </row>
  </sheetData>
  <mergeCells count="31">
    <mergeCell ref="B25:C25"/>
    <mergeCell ref="AH25:AI25"/>
    <mergeCell ref="E27:F27"/>
    <mergeCell ref="AE27:AF27"/>
    <mergeCell ref="B29:C29"/>
    <mergeCell ref="AH29:AI29"/>
    <mergeCell ref="E19:F19"/>
    <mergeCell ref="AE19:AF19"/>
    <mergeCell ref="B21:C21"/>
    <mergeCell ref="AH21:AI21"/>
    <mergeCell ref="H23:I23"/>
    <mergeCell ref="AB23:AC23"/>
    <mergeCell ref="B17:C17"/>
    <mergeCell ref="AH17:AI17"/>
    <mergeCell ref="H7:I7"/>
    <mergeCell ref="AB7:AC7"/>
    <mergeCell ref="B9:C9"/>
    <mergeCell ref="AH9:AI9"/>
    <mergeCell ref="E11:F11"/>
    <mergeCell ref="AE11:AF11"/>
    <mergeCell ref="B13:C13"/>
    <mergeCell ref="AH13:AI13"/>
    <mergeCell ref="M15:N15"/>
    <mergeCell ref="R15:U15"/>
    <mergeCell ref="W15:X15"/>
    <mergeCell ref="B1:C1"/>
    <mergeCell ref="AH1:AI1"/>
    <mergeCell ref="E3:F3"/>
    <mergeCell ref="AE3:AF3"/>
    <mergeCell ref="B5:C5"/>
    <mergeCell ref="AH5:A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5822-F6E5-4FA9-98FA-0C614727A436}">
  <sheetPr codeName="Feuil3"/>
  <dimension ref="A1:AI54"/>
  <sheetViews>
    <sheetView topLeftCell="A28" zoomScale="89" workbookViewId="0">
      <selection activeCell="I28" sqref="I28"/>
    </sheetView>
  </sheetViews>
  <sheetFormatPr baseColWidth="10" defaultRowHeight="15.75" x14ac:dyDescent="0.25"/>
  <sheetData>
    <row r="1" spans="1:35" x14ac:dyDescent="0.25">
      <c r="A1" s="1"/>
      <c r="B1" s="11" t="s">
        <v>0</v>
      </c>
      <c r="C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E1" s="4"/>
      <c r="AH1" s="13"/>
      <c r="AI1" s="14"/>
    </row>
    <row r="2" spans="1:35" x14ac:dyDescent="0.25">
      <c r="A2" s="1"/>
      <c r="B2" s="2" t="str">
        <f>Feuil1!A2</f>
        <v>Joueur 1</v>
      </c>
      <c r="C2" s="3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AE2" s="4"/>
      <c r="AH2" s="5"/>
      <c r="AI2" s="6"/>
    </row>
    <row r="3" spans="1:35" x14ac:dyDescent="0.25">
      <c r="A3" s="1"/>
      <c r="B3" s="2" t="str">
        <f>Feuil1!A3</f>
        <v>Joueur 2</v>
      </c>
      <c r="C3" s="3">
        <v>5</v>
      </c>
      <c r="D3" s="1"/>
      <c r="E3" s="11" t="s">
        <v>3</v>
      </c>
      <c r="F3" s="12"/>
      <c r="G3" s="1"/>
      <c r="H3" s="1"/>
      <c r="I3" s="1"/>
      <c r="J3" s="1"/>
      <c r="K3" s="1"/>
      <c r="L3" s="1"/>
      <c r="M3" s="1"/>
      <c r="N3" s="1"/>
      <c r="AE3" s="13"/>
      <c r="AF3" s="14"/>
      <c r="AH3" s="5"/>
      <c r="AI3" s="6"/>
    </row>
    <row r="4" spans="1:35" x14ac:dyDescent="0.25">
      <c r="A4" s="1"/>
      <c r="B4" s="1"/>
      <c r="C4" s="1"/>
      <c r="D4" s="1"/>
      <c r="E4" s="2" t="str" cm="1">
        <f t="array" ref="E4">_xlfn.IFS(C2&gt;C3,B2,C3&gt;C2,B3,C2=C3,"En Attente")</f>
        <v>Joueur 2</v>
      </c>
      <c r="F4" s="3">
        <v>5</v>
      </c>
      <c r="G4" s="1"/>
      <c r="H4" s="1"/>
      <c r="I4" s="1"/>
      <c r="J4" s="1"/>
      <c r="K4" s="1"/>
      <c r="L4" s="1"/>
      <c r="M4" s="1"/>
      <c r="N4" s="1"/>
      <c r="AE4" s="5"/>
      <c r="AF4" s="6"/>
      <c r="AH4" s="4"/>
    </row>
    <row r="5" spans="1:35" x14ac:dyDescent="0.25">
      <c r="A5" s="1"/>
      <c r="B5" s="11" t="s">
        <v>0</v>
      </c>
      <c r="C5" s="12"/>
      <c r="D5" s="1"/>
      <c r="E5" s="2" t="str" cm="1">
        <f t="array" ref="E5">_xlfn.IFS(C6&gt;C7,B6,C7&gt;C6,B7,C7=C6,"En Attente")</f>
        <v>Joueur 3</v>
      </c>
      <c r="F5" s="3">
        <v>3</v>
      </c>
      <c r="G5" s="1"/>
      <c r="H5" s="1"/>
      <c r="I5" s="1"/>
      <c r="J5" s="1"/>
      <c r="K5" s="1"/>
      <c r="L5" s="1"/>
      <c r="M5" s="1"/>
      <c r="N5" s="1"/>
      <c r="AE5" s="5"/>
      <c r="AF5" s="6"/>
      <c r="AH5" s="13"/>
      <c r="AI5" s="14"/>
    </row>
    <row r="6" spans="1:35" x14ac:dyDescent="0.25">
      <c r="A6" s="1"/>
      <c r="B6" s="2" t="str">
        <f>Feuil1!A4</f>
        <v>Joueur 3</v>
      </c>
      <c r="C6" s="3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AE6" s="4"/>
      <c r="AH6" s="5"/>
      <c r="AI6" s="6"/>
    </row>
    <row r="7" spans="1:35" x14ac:dyDescent="0.25">
      <c r="A7" s="1"/>
      <c r="B7" s="2" t="str">
        <f>Feuil1!A5</f>
        <v>Joueur 4</v>
      </c>
      <c r="C7" s="3">
        <v>2</v>
      </c>
      <c r="D7" s="1"/>
      <c r="E7" s="1"/>
      <c r="F7" s="1"/>
      <c r="G7" s="1"/>
      <c r="H7" s="11" t="s">
        <v>2</v>
      </c>
      <c r="I7" s="12"/>
      <c r="J7" s="1"/>
      <c r="K7" s="1"/>
      <c r="L7" s="1"/>
      <c r="M7" s="1"/>
      <c r="N7" s="1"/>
      <c r="AB7" s="13"/>
      <c r="AC7" s="14"/>
      <c r="AE7" s="4"/>
      <c r="AH7" s="5"/>
      <c r="AI7" s="6"/>
    </row>
    <row r="8" spans="1:35" x14ac:dyDescent="0.25">
      <c r="A8" s="1"/>
      <c r="B8" s="1"/>
      <c r="C8" s="1"/>
      <c r="D8" s="1"/>
      <c r="E8" s="1"/>
      <c r="F8" s="1"/>
      <c r="G8" s="1"/>
      <c r="H8" s="2" t="str" cm="1">
        <f t="array" ref="H8">_xlfn.IFS(F5&gt;F4,E5,F4&gt;F5,E4,F5=F4,"En Attente")</f>
        <v>Joueur 2</v>
      </c>
      <c r="I8" s="3">
        <v>5</v>
      </c>
      <c r="J8" s="1"/>
      <c r="K8" s="1"/>
      <c r="L8" s="1"/>
      <c r="M8" s="1"/>
      <c r="N8" s="1"/>
      <c r="AB8" s="7"/>
      <c r="AC8" s="6"/>
      <c r="AE8" s="4"/>
      <c r="AH8" s="4"/>
    </row>
    <row r="9" spans="1:35" x14ac:dyDescent="0.25">
      <c r="A9" s="1"/>
      <c r="B9" s="11" t="s">
        <v>0</v>
      </c>
      <c r="C9" s="12"/>
      <c r="D9" s="1"/>
      <c r="E9" s="1"/>
      <c r="F9" s="1"/>
      <c r="G9" s="1"/>
      <c r="H9" s="2" t="str" cm="1">
        <f t="array" ref="H9">_xlfn.IFS(F12&gt;F13,E12,F13&gt;F12,E13,F13=F12,"En Attente")</f>
        <v>Joueur 8</v>
      </c>
      <c r="I9" s="3">
        <v>4</v>
      </c>
      <c r="J9" s="1"/>
      <c r="K9" s="1"/>
      <c r="L9" s="1"/>
      <c r="M9" s="1"/>
      <c r="N9" s="1"/>
      <c r="AB9" s="8"/>
      <c r="AC9" s="6"/>
      <c r="AE9" s="4"/>
      <c r="AH9" s="13"/>
      <c r="AI9" s="14"/>
    </row>
    <row r="10" spans="1:35" x14ac:dyDescent="0.25">
      <c r="A10" s="1"/>
      <c r="B10" s="2" t="str">
        <f>Feuil1!A6</f>
        <v>Joueur 5</v>
      </c>
      <c r="C10" s="3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AE10" s="4"/>
      <c r="AH10" s="5"/>
      <c r="AI10" s="6"/>
    </row>
    <row r="11" spans="1:35" x14ac:dyDescent="0.25">
      <c r="A11" s="1"/>
      <c r="B11" s="2" t="str">
        <f>Feuil1!A7</f>
        <v>Joueur 6</v>
      </c>
      <c r="C11" s="3">
        <v>3</v>
      </c>
      <c r="D11" s="1"/>
      <c r="E11" s="11" t="s">
        <v>3</v>
      </c>
      <c r="F11" s="12"/>
      <c r="G11" s="1"/>
      <c r="H11" s="1"/>
      <c r="I11" s="1"/>
      <c r="J11" s="1"/>
      <c r="K11" s="1"/>
      <c r="L11" s="1"/>
      <c r="M11" s="1"/>
      <c r="N11" s="1"/>
      <c r="AE11" s="13"/>
      <c r="AF11" s="14"/>
      <c r="AH11" s="5"/>
      <c r="AI11" s="6"/>
    </row>
    <row r="12" spans="1:35" x14ac:dyDescent="0.25">
      <c r="A12" s="1"/>
      <c r="B12" s="1"/>
      <c r="C12" s="1"/>
      <c r="D12" s="1"/>
      <c r="E12" s="2" t="str" cm="1">
        <f t="array" ref="E12">_xlfn.IFS(C10&gt;C11,B10,C11&gt;C10,B11,C11=C10,"En Attente")</f>
        <v>Joueur 5</v>
      </c>
      <c r="F12" s="3">
        <v>4</v>
      </c>
      <c r="G12" s="1"/>
      <c r="H12" s="1"/>
      <c r="I12" s="1"/>
      <c r="J12" s="1"/>
      <c r="K12" s="1"/>
      <c r="L12" s="1"/>
      <c r="M12" s="1"/>
      <c r="N12" s="1"/>
      <c r="AE12" s="5"/>
      <c r="AF12" s="6"/>
      <c r="AH12" s="4"/>
    </row>
    <row r="13" spans="1:35" x14ac:dyDescent="0.25">
      <c r="A13" s="1"/>
      <c r="B13" s="11" t="s">
        <v>0</v>
      </c>
      <c r="C13" s="12"/>
      <c r="D13" s="1"/>
      <c r="E13" s="2" t="str" cm="1">
        <f t="array" ref="E13">_xlfn.IFS(C14&gt;C15,B14,C15&gt;C14,B15,C15=C14,"En Attente")</f>
        <v>Joueur 8</v>
      </c>
      <c r="F13" s="3">
        <v>5</v>
      </c>
      <c r="G13" s="1"/>
      <c r="H13" s="1"/>
      <c r="I13" s="1"/>
      <c r="J13" s="1"/>
      <c r="K13" s="1"/>
      <c r="L13" s="1"/>
      <c r="M13" s="1"/>
      <c r="N13" s="1"/>
      <c r="AE13" s="5"/>
      <c r="AF13" s="6"/>
      <c r="AH13" s="13"/>
      <c r="AI13" s="14"/>
    </row>
    <row r="14" spans="1:35" x14ac:dyDescent="0.25">
      <c r="A14" s="1"/>
      <c r="B14" s="2" t="str">
        <f>Feuil1!A8</f>
        <v>Joueur 7</v>
      </c>
      <c r="C14" s="3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AE14" s="4"/>
      <c r="AH14" s="5"/>
      <c r="AI14" s="6"/>
    </row>
    <row r="15" spans="1:35" x14ac:dyDescent="0.25">
      <c r="A15" s="1"/>
      <c r="B15" s="2" t="str">
        <f>Feuil1!A9</f>
        <v>Joueur 8</v>
      </c>
      <c r="C15" s="3">
        <v>5</v>
      </c>
      <c r="D15" s="1"/>
      <c r="E15" s="1"/>
      <c r="F15" s="1"/>
      <c r="G15" s="1"/>
      <c r="H15" s="1"/>
      <c r="I15" s="1"/>
      <c r="J15" s="1"/>
      <c r="K15" s="1"/>
      <c r="L15" s="1"/>
      <c r="M15" s="11" t="s">
        <v>1</v>
      </c>
      <c r="N15" s="15"/>
      <c r="R15" s="14"/>
      <c r="S15" s="14"/>
      <c r="T15" s="14"/>
      <c r="U15" s="14"/>
      <c r="W15" s="13"/>
      <c r="X15" s="14"/>
      <c r="AE15" s="4"/>
      <c r="AH15" s="5"/>
      <c r="AI15" s="6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 t="str" cm="1">
        <f t="array" ref="M16">_xlfn.IFS(I8&gt;I9,H8,I9&gt;I8,H9,I9=I8,"En Attente")</f>
        <v>Joueur 2</v>
      </c>
      <c r="N16" s="9">
        <v>8</v>
      </c>
      <c r="R16" s="10"/>
      <c r="W16" s="7"/>
      <c r="X16" s="6"/>
      <c r="AE16" s="4"/>
      <c r="AH16" s="4"/>
    </row>
    <row r="17" spans="1:35" x14ac:dyDescent="0.25">
      <c r="A17" s="1"/>
      <c r="B17" s="11" t="s">
        <v>0</v>
      </c>
      <c r="C17" s="12"/>
      <c r="D17" s="1"/>
      <c r="E17" s="1"/>
      <c r="F17" s="1"/>
      <c r="G17" s="1"/>
      <c r="H17" s="1"/>
      <c r="I17" s="1"/>
      <c r="J17" s="1"/>
      <c r="K17" s="1"/>
      <c r="L17" s="1"/>
      <c r="M17" s="2" t="str" cm="1">
        <f t="array" ref="M17">_xlfn.IFS(I24&gt;I25,H24,I25&gt;I24,H25,I25=I24,"En Attente")</f>
        <v>Joueur 9</v>
      </c>
      <c r="N17" s="9">
        <v>3</v>
      </c>
      <c r="W17" s="8"/>
      <c r="X17" s="6"/>
      <c r="AE17" s="4"/>
      <c r="AH17" s="13"/>
      <c r="AI17" s="14"/>
    </row>
    <row r="18" spans="1:35" x14ac:dyDescent="0.25">
      <c r="A18" s="1"/>
      <c r="B18" s="2" t="str">
        <f>Feuil1!A10</f>
        <v>Joueur 9</v>
      </c>
      <c r="C18" s="3">
        <v>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AE18" s="4"/>
      <c r="AH18" s="5"/>
      <c r="AI18" s="6"/>
    </row>
    <row r="19" spans="1:35" x14ac:dyDescent="0.25">
      <c r="A19" s="1"/>
      <c r="B19" s="2" t="str">
        <f>Feuil1!A11</f>
        <v>Joueur 10</v>
      </c>
      <c r="C19" s="3">
        <v>2</v>
      </c>
      <c r="D19" s="1"/>
      <c r="E19" s="11" t="s">
        <v>3</v>
      </c>
      <c r="F19" s="12"/>
      <c r="G19" s="1"/>
      <c r="H19" s="1"/>
      <c r="I19" s="1"/>
      <c r="J19" s="1"/>
      <c r="K19" s="1"/>
      <c r="L19" s="1"/>
      <c r="M19" s="1"/>
      <c r="N19" s="1"/>
      <c r="AE19" s="13"/>
      <c r="AF19" s="14"/>
      <c r="AH19" s="5"/>
      <c r="AI19" s="6"/>
    </row>
    <row r="20" spans="1:35" x14ac:dyDescent="0.25">
      <c r="A20" s="1"/>
      <c r="B20" s="1"/>
      <c r="C20" s="1"/>
      <c r="D20" s="1"/>
      <c r="E20" s="2" t="str" cm="1">
        <f t="array" ref="E20">_xlfn.IFS(C18&gt;C19,B18,C19&gt;C18,B19,C18=C19,"En Attente")</f>
        <v>Joueur 9</v>
      </c>
      <c r="F20" s="3">
        <v>5</v>
      </c>
      <c r="G20" s="1"/>
      <c r="H20" s="1"/>
      <c r="I20" s="1"/>
      <c r="J20" s="1"/>
      <c r="K20" s="1"/>
      <c r="L20" s="1"/>
      <c r="M20" s="1"/>
      <c r="N20" s="1"/>
      <c r="AE20" s="5"/>
      <c r="AF20" s="6"/>
      <c r="AH20" s="4"/>
    </row>
    <row r="21" spans="1:35" x14ac:dyDescent="0.25">
      <c r="A21" s="1"/>
      <c r="B21" s="11" t="s">
        <v>0</v>
      </c>
      <c r="C21" s="12"/>
      <c r="D21" s="1"/>
      <c r="E21" s="2" t="str" cm="1">
        <f t="array" ref="E21">_xlfn.IFS(C22&gt;C23,B22,C23&gt;C22,B23,C23=C22,"En Attente")</f>
        <v>Joueur 11</v>
      </c>
      <c r="F21" s="3">
        <v>2</v>
      </c>
      <c r="G21" s="1"/>
      <c r="H21" s="1"/>
      <c r="I21" s="1"/>
      <c r="J21" s="1"/>
      <c r="K21" s="1"/>
      <c r="L21" s="1"/>
      <c r="M21" s="1"/>
      <c r="N21" s="1"/>
      <c r="AE21" s="5"/>
      <c r="AF21" s="6"/>
      <c r="AH21" s="13"/>
      <c r="AI21" s="14"/>
    </row>
    <row r="22" spans="1:35" x14ac:dyDescent="0.25">
      <c r="A22" s="1"/>
      <c r="B22" s="2" t="str">
        <f>Feuil1!A12</f>
        <v>Joueur 11</v>
      </c>
      <c r="C22" s="3">
        <v>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AE22" s="4"/>
      <c r="AH22" s="5"/>
      <c r="AI22" s="6"/>
    </row>
    <row r="23" spans="1:35" x14ac:dyDescent="0.25">
      <c r="A23" s="1"/>
      <c r="B23" s="2" t="str">
        <f>Feuil1!A13</f>
        <v>Joueur 12</v>
      </c>
      <c r="C23" s="3">
        <v>3</v>
      </c>
      <c r="D23" s="1"/>
      <c r="E23" s="1"/>
      <c r="F23" s="1"/>
      <c r="G23" s="1"/>
      <c r="H23" s="11" t="s">
        <v>2</v>
      </c>
      <c r="I23" s="12"/>
      <c r="J23" s="1"/>
      <c r="K23" s="1"/>
      <c r="L23" s="1"/>
      <c r="M23" s="1"/>
      <c r="N23" s="1"/>
      <c r="AB23" s="13"/>
      <c r="AC23" s="14"/>
      <c r="AE23" s="4"/>
      <c r="AH23" s="5"/>
      <c r="AI23" s="6"/>
    </row>
    <row r="24" spans="1:35" x14ac:dyDescent="0.25">
      <c r="A24" s="1"/>
      <c r="B24" s="1"/>
      <c r="C24" s="1"/>
      <c r="D24" s="1"/>
      <c r="E24" s="1"/>
      <c r="F24" s="1"/>
      <c r="G24" s="1"/>
      <c r="H24" s="2" t="str" cm="1">
        <f t="array" ref="H24">_xlfn.IFS(F21&gt;F20,E21,F20&gt;F21,E20,F21=F20,"En Attente")</f>
        <v>Joueur 9</v>
      </c>
      <c r="I24" s="3">
        <v>7</v>
      </c>
      <c r="J24" s="1"/>
      <c r="K24" s="1"/>
      <c r="L24" s="1"/>
      <c r="M24" s="1"/>
      <c r="N24" s="1"/>
      <c r="AB24" s="7"/>
      <c r="AC24" s="6"/>
      <c r="AE24" s="4"/>
      <c r="AH24" s="4"/>
    </row>
    <row r="25" spans="1:35" x14ac:dyDescent="0.25">
      <c r="A25" s="1"/>
      <c r="B25" s="11" t="s">
        <v>0</v>
      </c>
      <c r="C25" s="12"/>
      <c r="D25" s="1"/>
      <c r="E25" s="1"/>
      <c r="F25" s="1"/>
      <c r="G25" s="1"/>
      <c r="H25" s="2" t="str" cm="1">
        <f t="array" ref="H25">_xlfn.IFS(F28&gt;F29,E28,F29&gt;F28,E29,F29=F28,"En Attente")</f>
        <v>Joueur 16</v>
      </c>
      <c r="I25" s="3">
        <v>2</v>
      </c>
      <c r="J25" s="1"/>
      <c r="K25" s="1"/>
      <c r="L25" s="1"/>
      <c r="M25" s="1"/>
      <c r="N25" s="1"/>
      <c r="AB25" s="8"/>
      <c r="AC25" s="6"/>
      <c r="AE25" s="4"/>
      <c r="AH25" s="13"/>
      <c r="AI25" s="14"/>
    </row>
    <row r="26" spans="1:35" x14ac:dyDescent="0.25">
      <c r="A26" s="1"/>
      <c r="B26" s="2" t="str">
        <f>Feuil1!A14</f>
        <v>Joueur 13</v>
      </c>
      <c r="C26" s="3">
        <v>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AE26" s="4"/>
      <c r="AH26" s="5"/>
      <c r="AI26" s="6"/>
    </row>
    <row r="27" spans="1:35" x14ac:dyDescent="0.25">
      <c r="A27" s="1"/>
      <c r="B27" s="2" t="str">
        <f>Feuil1!A15</f>
        <v>Joueur 14</v>
      </c>
      <c r="C27" s="3">
        <v>2</v>
      </c>
      <c r="D27" s="1"/>
      <c r="E27" s="11" t="s">
        <v>3</v>
      </c>
      <c r="F27" s="12"/>
      <c r="G27" s="1"/>
      <c r="H27" s="1"/>
      <c r="I27" s="1"/>
      <c r="J27" s="1"/>
      <c r="K27" s="1"/>
      <c r="L27" s="1"/>
      <c r="M27" s="1"/>
      <c r="N27" s="1"/>
      <c r="AE27" s="13"/>
      <c r="AF27" s="14"/>
      <c r="AH27" s="5"/>
      <c r="AI27" s="6"/>
    </row>
    <row r="28" spans="1:35" x14ac:dyDescent="0.25">
      <c r="A28" s="1"/>
      <c r="B28" s="1"/>
      <c r="C28" s="1"/>
      <c r="D28" s="1"/>
      <c r="E28" s="2" t="str" cm="1">
        <f t="array" ref="E28">_xlfn.IFS(C26&gt;C27,B26,C27&gt;C26,B27,C27=C26,"En Attente")</f>
        <v>Joueur 13</v>
      </c>
      <c r="F28" s="3">
        <v>4</v>
      </c>
      <c r="G28" s="1"/>
      <c r="H28" s="1"/>
      <c r="I28" s="1"/>
      <c r="J28" s="1"/>
      <c r="K28" s="1"/>
      <c r="L28" s="1"/>
      <c r="M28" s="1"/>
      <c r="N28" s="1"/>
      <c r="AE28" s="5"/>
      <c r="AF28" s="6"/>
      <c r="AH28" s="4"/>
    </row>
    <row r="29" spans="1:35" x14ac:dyDescent="0.25">
      <c r="A29" s="1"/>
      <c r="B29" s="11" t="s">
        <v>0</v>
      </c>
      <c r="C29" s="12"/>
      <c r="D29" s="1"/>
      <c r="E29" s="2" t="str" cm="1">
        <f t="array" ref="E29">_xlfn.IFS(C30&gt;C31,B30,C31&gt;C30,B31,C31=C30,"En Attente")</f>
        <v>Joueur 16</v>
      </c>
      <c r="F29" s="3">
        <v>5</v>
      </c>
      <c r="G29" s="1"/>
      <c r="H29" s="1"/>
      <c r="I29" s="1"/>
      <c r="J29" s="1"/>
      <c r="K29" s="1"/>
      <c r="L29" s="1"/>
      <c r="M29" s="1"/>
      <c r="N29" s="1"/>
      <c r="AE29" s="5"/>
      <c r="AF29" s="6"/>
      <c r="AH29" s="13"/>
      <c r="AI29" s="14"/>
    </row>
    <row r="30" spans="1:35" x14ac:dyDescent="0.25">
      <c r="A30" s="1"/>
      <c r="B30" s="2" t="str">
        <f>Feuil1!A16</f>
        <v>Joueur 15</v>
      </c>
      <c r="C30" s="3">
        <v>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AE30" s="4"/>
      <c r="AH30" s="5"/>
      <c r="AI30" s="6"/>
    </row>
    <row r="31" spans="1:35" x14ac:dyDescent="0.25">
      <c r="A31" s="1"/>
      <c r="B31" s="2" t="str">
        <f>Feuil1!A17</f>
        <v>Joueur 16</v>
      </c>
      <c r="C31" s="3">
        <v>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AE31" s="4"/>
      <c r="AH31" s="5"/>
      <c r="AI31" s="6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AE32" s="4"/>
      <c r="AH32" s="4"/>
    </row>
    <row r="35" spans="2:16" x14ac:dyDescent="0.25">
      <c r="B35" t="s">
        <v>24</v>
      </c>
      <c r="C35" t="s">
        <v>25</v>
      </c>
      <c r="E35" t="s">
        <v>26</v>
      </c>
      <c r="F35" t="s">
        <v>25</v>
      </c>
      <c r="H35" t="s">
        <v>27</v>
      </c>
      <c r="I35" t="s">
        <v>25</v>
      </c>
      <c r="M35" t="s">
        <v>28</v>
      </c>
      <c r="N35" t="s">
        <v>25</v>
      </c>
      <c r="O35" t="s">
        <v>29</v>
      </c>
      <c r="P35" t="s">
        <v>25</v>
      </c>
    </row>
    <row r="36" spans="2:16" x14ac:dyDescent="0.25">
      <c r="B36" t="str" cm="1">
        <f t="array" ref="B36">_xlfn.IFS(C2&gt;C3,B3,C3&gt;C2,B2,C3=C2,"En attente")</f>
        <v>Joueur 1</v>
      </c>
      <c r="C36">
        <v>2</v>
      </c>
      <c r="E36" t="str" cm="1">
        <f t="array" ref="E36">_xlfn.IFS(F4&gt;F5,E5,F5&gt;F4,E4,F5=F4,"En attente")</f>
        <v>Joueur 3</v>
      </c>
      <c r="F36">
        <v>4</v>
      </c>
      <c r="H36" t="str" cm="1">
        <f t="array" ref="H36">_xlfn.IFS(I8&gt;I9,H9,I9&gt;I8,H8,I9=I8,"En Attente")</f>
        <v>Joueur 8</v>
      </c>
      <c r="I36">
        <v>6</v>
      </c>
      <c r="M36" t="str" cm="1">
        <f t="array" ref="M36">_xlfn.IFS(N16&gt;N17,M17,N17&gt;M16,N16,N17=N16,"En Attente")</f>
        <v>Joueur 9</v>
      </c>
      <c r="N36">
        <v>8</v>
      </c>
      <c r="O36" t="str" cm="1">
        <f t="array" ref="O36">_xlfn.IFS(N16&gt;N17,M16,N17&gt;N16,M17,N17=N16,"En Attente")</f>
        <v>Joueur 2</v>
      </c>
      <c r="P36">
        <v>10</v>
      </c>
    </row>
    <row r="37" spans="2:16" x14ac:dyDescent="0.25">
      <c r="B37" t="str" cm="1">
        <f t="array" ref="B37">_xlfn.IFS(C6&gt;C7,B7,C7&gt;C6,B6,C7=C6,"En attente")</f>
        <v>Joueur 4</v>
      </c>
      <c r="C37">
        <v>2</v>
      </c>
      <c r="E37" t="str" cm="1">
        <f t="array" ref="E37">_xlfn.IFS(F12&gt;F13,E13,F13&gt;F12,E12,F13=F12,"En attente")</f>
        <v>Joueur 5</v>
      </c>
      <c r="F37">
        <v>4</v>
      </c>
      <c r="H37" t="str" cm="1">
        <f t="array" ref="H37">_xlfn.IFS(I24&gt;I25,H25,I25&gt;I24,H24,I25=I24,"En Attente")</f>
        <v>Joueur 16</v>
      </c>
      <c r="I37">
        <v>6</v>
      </c>
    </row>
    <row r="38" spans="2:16" x14ac:dyDescent="0.25">
      <c r="B38" t="str" cm="1">
        <f t="array" ref="B38">_xlfn.IFS(C10&gt;C11,B11,C11&gt;C10,B10,C11=C10,"En attente")</f>
        <v>Joueur 6</v>
      </c>
      <c r="C38">
        <v>2</v>
      </c>
      <c r="E38" t="str" cm="1">
        <f t="array" ref="E38">_xlfn.IFS(F20&gt;F21,E21,F21&gt;F20,E20,F21=F20,"En attente")</f>
        <v>Joueur 11</v>
      </c>
      <c r="F38">
        <v>4</v>
      </c>
    </row>
    <row r="39" spans="2:16" x14ac:dyDescent="0.25">
      <c r="B39" t="str" cm="1">
        <f t="array" ref="B39">_xlfn.IFS(C14&gt;C15,B15,C15&gt;C14,B14,C15=C14,"En attente")</f>
        <v>Joueur 7</v>
      </c>
      <c r="C39">
        <v>2</v>
      </c>
      <c r="E39" t="str" cm="1">
        <f t="array" ref="E39">_xlfn.IFS(F28&gt;F29,E29,F29&gt;F28,E28,F29=F28,"En attente")</f>
        <v>Joueur 13</v>
      </c>
      <c r="F39">
        <v>4</v>
      </c>
    </row>
    <row r="40" spans="2:16" x14ac:dyDescent="0.25">
      <c r="B40" t="str" cm="1">
        <f t="array" ref="B40">_xlfn.IFS(C18&gt;C19,B19,C19&gt;C18,B18,C19=C18,"En attente")</f>
        <v>Joueur 10</v>
      </c>
      <c r="C40">
        <v>2</v>
      </c>
    </row>
    <row r="41" spans="2:16" x14ac:dyDescent="0.25">
      <c r="B41" t="str" cm="1">
        <f t="array" ref="B41">_xlfn.IFS(C22&gt;C23,B23,C23&gt;C22,B22,C23=C22,"En attente")</f>
        <v>Joueur 12</v>
      </c>
      <c r="C41">
        <v>2</v>
      </c>
    </row>
    <row r="42" spans="2:16" x14ac:dyDescent="0.25">
      <c r="B42" t="str" cm="1">
        <f t="array" ref="B42">_xlfn.IFS(C26&gt;C27,B27,C27&gt;C26,B26,C27=C26,"En attente")</f>
        <v>Joueur 14</v>
      </c>
      <c r="C42">
        <v>2</v>
      </c>
    </row>
    <row r="43" spans="2:16" x14ac:dyDescent="0.25">
      <c r="B43" t="str" cm="1">
        <f t="array" ref="B43">_xlfn.IFS(C30&gt;C31,B31,C31&gt;C30,B30,C31=C30,"En attente")</f>
        <v>Joueur 15</v>
      </c>
      <c r="C43">
        <v>2</v>
      </c>
    </row>
    <row r="45" spans="2:16" x14ac:dyDescent="0.25">
      <c r="B45" t="str">
        <f>E36</f>
        <v>Joueur 3</v>
      </c>
      <c r="C45">
        <f>F36</f>
        <v>4</v>
      </c>
    </row>
    <row r="46" spans="2:16" x14ac:dyDescent="0.25">
      <c r="B46" t="str">
        <f t="shared" ref="B46:C48" si="0">E37</f>
        <v>Joueur 5</v>
      </c>
      <c r="C46">
        <f t="shared" si="0"/>
        <v>4</v>
      </c>
    </row>
    <row r="47" spans="2:16" x14ac:dyDescent="0.25">
      <c r="B47" t="str">
        <f t="shared" si="0"/>
        <v>Joueur 11</v>
      </c>
      <c r="C47">
        <f t="shared" si="0"/>
        <v>4</v>
      </c>
    </row>
    <row r="48" spans="2:16" x14ac:dyDescent="0.25">
      <c r="B48" t="str">
        <f t="shared" si="0"/>
        <v>Joueur 13</v>
      </c>
      <c r="C48">
        <f t="shared" si="0"/>
        <v>4</v>
      </c>
    </row>
    <row r="50" spans="2:3" x14ac:dyDescent="0.25">
      <c r="B50" t="str">
        <f>H36</f>
        <v>Joueur 8</v>
      </c>
      <c r="C50">
        <f>I36</f>
        <v>6</v>
      </c>
    </row>
    <row r="51" spans="2:3" x14ac:dyDescent="0.25">
      <c r="B51" t="str">
        <f>H37</f>
        <v>Joueur 16</v>
      </c>
      <c r="C51">
        <f>I37</f>
        <v>6</v>
      </c>
    </row>
    <row r="53" spans="2:3" x14ac:dyDescent="0.25">
      <c r="B53" t="str">
        <f>M36</f>
        <v>Joueur 9</v>
      </c>
      <c r="C53">
        <f>N36</f>
        <v>8</v>
      </c>
    </row>
    <row r="54" spans="2:3" x14ac:dyDescent="0.25">
      <c r="B54" t="str">
        <f>O36</f>
        <v>Joueur 2</v>
      </c>
      <c r="C54">
        <f>P36</f>
        <v>10</v>
      </c>
    </row>
  </sheetData>
  <mergeCells count="31">
    <mergeCell ref="B25:C25"/>
    <mergeCell ref="AH25:AI25"/>
    <mergeCell ref="E27:F27"/>
    <mergeCell ref="AE27:AF27"/>
    <mergeCell ref="B29:C29"/>
    <mergeCell ref="AH29:AI29"/>
    <mergeCell ref="E19:F19"/>
    <mergeCell ref="AE19:AF19"/>
    <mergeCell ref="B21:C21"/>
    <mergeCell ref="AH21:AI21"/>
    <mergeCell ref="H23:I23"/>
    <mergeCell ref="AB23:AC23"/>
    <mergeCell ref="B13:C13"/>
    <mergeCell ref="AH13:AI13"/>
    <mergeCell ref="M15:N15"/>
    <mergeCell ref="R15:U15"/>
    <mergeCell ref="W15:X15"/>
    <mergeCell ref="B17:C17"/>
    <mergeCell ref="AH17:AI17"/>
    <mergeCell ref="H7:I7"/>
    <mergeCell ref="AB7:AC7"/>
    <mergeCell ref="B9:C9"/>
    <mergeCell ref="AH9:AI9"/>
    <mergeCell ref="E11:F11"/>
    <mergeCell ref="AE11:AF11"/>
    <mergeCell ref="B1:C1"/>
    <mergeCell ref="AH1:AI1"/>
    <mergeCell ref="E3:F3"/>
    <mergeCell ref="AE3:AF3"/>
    <mergeCell ref="B5:C5"/>
    <mergeCell ref="AH5:A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Tournoi 1</vt:lpstr>
      <vt:lpstr>Tournoi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GUERRY Julien</dc:creator>
  <cp:lastModifiedBy>vianney TISSOT</cp:lastModifiedBy>
  <dcterms:created xsi:type="dcterms:W3CDTF">2023-12-31T14:15:07Z</dcterms:created>
  <dcterms:modified xsi:type="dcterms:W3CDTF">2024-01-01T05:48:51Z</dcterms:modified>
</cp:coreProperties>
</file>