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 filterPrivacy="1" codeName="ThisWorkbook" defaultThemeVersion="124226"/>
  <xr:revisionPtr revIDLastSave="0" documentId="13_ncr:1_{94ADAE1C-9087-4143-A415-EE746F7DD5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Q37" i="1"/>
  <c r="Q25" i="1"/>
  <c r="Q26" i="1"/>
  <c r="Q24" i="1"/>
  <c r="Q13" i="1"/>
  <c r="Q2" i="1"/>
  <c r="P25" i="1"/>
  <c r="P26" i="1"/>
  <c r="P24" i="1"/>
  <c r="P13" i="1"/>
  <c r="P2" i="1"/>
  <c r="O26" i="1"/>
  <c r="O25" i="1"/>
  <c r="O24" i="1"/>
  <c r="O13" i="1"/>
  <c r="O2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12" i="1"/>
  <c r="I13" i="1"/>
  <c r="I14" i="1"/>
  <c r="I15" i="1"/>
  <c r="I16" i="1"/>
  <c r="I17" i="1"/>
  <c r="I18" i="1"/>
  <c r="I23" i="1"/>
  <c r="I24" i="1"/>
  <c r="I25" i="1"/>
  <c r="I26" i="1"/>
  <c r="I27" i="1"/>
  <c r="I28" i="1"/>
  <c r="I29" i="1"/>
  <c r="I2" i="1"/>
  <c r="I3" i="1"/>
  <c r="I4" i="1"/>
  <c r="I5" i="1"/>
  <c r="I6" i="1"/>
  <c r="I7" i="1"/>
  <c r="I1" i="1"/>
  <c r="J37" i="1" l="1"/>
  <c r="J1" i="1"/>
  <c r="J12" i="1"/>
  <c r="J23" i="1"/>
  <c r="J30" i="1"/>
</calcChain>
</file>

<file path=xl/sharedStrings.xml><?xml version="1.0" encoding="utf-8"?>
<sst xmlns="http://schemas.openxmlformats.org/spreadsheetml/2006/main" count="47" uniqueCount="12">
  <si>
    <t>L</t>
  </si>
  <si>
    <t>M</t>
  </si>
  <si>
    <t>J</t>
  </si>
  <si>
    <t>V</t>
  </si>
  <si>
    <t>S</t>
  </si>
  <si>
    <t>D</t>
  </si>
  <si>
    <t>Total hebdo</t>
  </si>
  <si>
    <t>Heures Négatives</t>
  </si>
  <si>
    <r>
      <rPr>
        <sz val="8"/>
        <rFont val="Comic Sans MS"/>
        <family val="4"/>
      </rPr>
      <t>Total heures négatives</t>
    </r>
    <r>
      <rPr>
        <sz val="11"/>
        <rFont val="Comic Sans MS"/>
        <family val="4"/>
      </rPr>
      <t xml:space="preserve"> 2024</t>
    </r>
  </si>
  <si>
    <r>
      <rPr>
        <sz val="8"/>
        <rFont val="Comic Sans MS"/>
        <family val="4"/>
      </rPr>
      <t>Total heures Supplémentaires</t>
    </r>
    <r>
      <rPr>
        <sz val="11"/>
        <rFont val="Comic Sans MS"/>
        <family val="4"/>
      </rPr>
      <t xml:space="preserve"> 2024</t>
    </r>
  </si>
  <si>
    <t>Heures supplémentaires</t>
  </si>
  <si>
    <t>Heures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</si>
</sst>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h:mm;@"/>
    <numFmt numFmtId="166" formatCode="[hh]:mm:ss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omic Sans MS"/>
      <family val="4"/>
    </font>
    <font>
      <sz val="10"/>
      <name val="Comic Sans MS"/>
      <family val="4"/>
    </font>
    <font>
      <sz val="10"/>
      <color theme="1"/>
      <name val="Comic Sans MS"/>
      <family val="4"/>
    </font>
    <font>
      <sz val="11"/>
      <name val="Comic Sans MS"/>
      <family val="4"/>
    </font>
    <font>
      <sz val="8"/>
      <name val="Comic Sans MS"/>
      <family val="4"/>
    </font>
    <font>
      <b/>
      <sz val="11"/>
      <color rgb="FFFF0000"/>
      <name val="Comic Sans MS"/>
      <family val="4"/>
    </font>
    <font>
      <b/>
      <sz val="11"/>
      <color theme="1"/>
      <name val="Comic Sans MS"/>
      <family val="4"/>
    </font>
    <font>
      <b/>
      <sz val="1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9">
    <xf numFmtId="0" fontId="0" fillId="0" borderId="0" xfId="0"/>
    <xf numFmtId="46" fontId="0" fillId="0" borderId="0" xfId="0" applyNumberFormat="1" applyAlignment="1">
      <alignment horizontal="left"/>
    </xf>
    <xf numFmtId="164" fontId="4" fillId="5" borderId="7" xfId="1" applyNumberFormat="1" applyFont="1" applyFill="1" applyBorder="1" applyAlignment="1" applyProtection="1">
      <alignment horizontal="center" vertical="center"/>
      <protection hidden="1"/>
    </xf>
    <xf numFmtId="14" fontId="3" fillId="5" borderId="12" xfId="0" applyNumberFormat="1" applyFont="1" applyFill="1" applyBorder="1"/>
    <xf numFmtId="20" fontId="3" fillId="5" borderId="3" xfId="0" applyNumberFormat="1" applyFont="1" applyFill="1" applyBorder="1"/>
    <xf numFmtId="0" fontId="3" fillId="5" borderId="3" xfId="0" applyFont="1" applyFill="1" applyBorder="1"/>
    <xf numFmtId="165" fontId="3" fillId="5" borderId="16" xfId="0" applyNumberFormat="1" applyFont="1" applyFill="1" applyBorder="1" applyProtection="1">
      <protection hidden="1"/>
    </xf>
    <xf numFmtId="164" fontId="4" fillId="5" borderId="8" xfId="1" applyNumberFormat="1" applyFont="1" applyFill="1" applyBorder="1" applyAlignment="1" applyProtection="1">
      <alignment horizontal="center" vertical="center"/>
      <protection hidden="1"/>
    </xf>
    <xf numFmtId="14" fontId="3" fillId="5" borderId="14" xfId="0" applyNumberFormat="1" applyFont="1" applyFill="1" applyBorder="1"/>
    <xf numFmtId="20" fontId="3" fillId="5" borderId="13" xfId="0" applyNumberFormat="1" applyFont="1" applyFill="1" applyBorder="1"/>
    <xf numFmtId="0" fontId="3" fillId="5" borderId="13" xfId="0" applyFont="1" applyFill="1" applyBorder="1"/>
    <xf numFmtId="165" fontId="3" fillId="5" borderId="15" xfId="0" applyNumberFormat="1" applyFont="1" applyFill="1" applyBorder="1" applyProtection="1">
      <protection hidden="1"/>
    </xf>
    <xf numFmtId="164" fontId="4" fillId="3" borderId="6" xfId="1" applyNumberFormat="1" applyFont="1" applyFill="1" applyBorder="1" applyAlignment="1" applyProtection="1">
      <alignment horizontal="center" vertical="center"/>
      <protection hidden="1"/>
    </xf>
    <xf numFmtId="14" fontId="3" fillId="3" borderId="9" xfId="0" applyNumberFormat="1" applyFont="1" applyFill="1" applyBorder="1"/>
    <xf numFmtId="20" fontId="3" fillId="3" borderId="10" xfId="0" applyNumberFormat="1" applyFont="1" applyFill="1" applyBorder="1"/>
    <xf numFmtId="0" fontId="3" fillId="3" borderId="10" xfId="0" applyFont="1" applyFill="1" applyBorder="1"/>
    <xf numFmtId="165" fontId="3" fillId="3" borderId="11" xfId="0" applyNumberFormat="1" applyFont="1" applyFill="1" applyBorder="1" applyProtection="1">
      <protection hidden="1"/>
    </xf>
    <xf numFmtId="164" fontId="4" fillId="3" borderId="7" xfId="1" applyNumberFormat="1" applyFont="1" applyFill="1" applyBorder="1" applyAlignment="1" applyProtection="1">
      <alignment horizontal="center" vertical="center"/>
      <protection hidden="1"/>
    </xf>
    <xf numFmtId="14" fontId="3" fillId="3" borderId="12" xfId="0" applyNumberFormat="1" applyFont="1" applyFill="1" applyBorder="1"/>
    <xf numFmtId="20" fontId="3" fillId="3" borderId="3" xfId="0" applyNumberFormat="1" applyFont="1" applyFill="1" applyBorder="1"/>
    <xf numFmtId="0" fontId="3" fillId="3" borderId="3" xfId="0" applyFont="1" applyFill="1" applyBorder="1"/>
    <xf numFmtId="165" fontId="3" fillId="3" borderId="16" xfId="0" applyNumberFormat="1" applyFont="1" applyFill="1" applyBorder="1" applyProtection="1"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4" fontId="3" fillId="3" borderId="14" xfId="0" applyNumberFormat="1" applyFont="1" applyFill="1" applyBorder="1"/>
    <xf numFmtId="20" fontId="3" fillId="3" borderId="13" xfId="0" applyNumberFormat="1" applyFont="1" applyFill="1" applyBorder="1"/>
    <xf numFmtId="0" fontId="3" fillId="3" borderId="13" xfId="0" applyFont="1" applyFill="1" applyBorder="1"/>
    <xf numFmtId="165" fontId="3" fillId="3" borderId="15" xfId="0" applyNumberFormat="1" applyFont="1" applyFill="1" applyBorder="1" applyProtection="1">
      <protection hidden="1"/>
    </xf>
    <xf numFmtId="164" fontId="4" fillId="4" borderId="6" xfId="1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/>
    <xf numFmtId="20" fontId="3" fillId="4" borderId="10" xfId="0" applyNumberFormat="1" applyFont="1" applyFill="1" applyBorder="1"/>
    <xf numFmtId="0" fontId="3" fillId="4" borderId="10" xfId="0" applyFont="1" applyFill="1" applyBorder="1"/>
    <xf numFmtId="165" fontId="3" fillId="4" borderId="11" xfId="0" applyNumberFormat="1" applyFont="1" applyFill="1" applyBorder="1" applyProtection="1">
      <protection hidden="1"/>
    </xf>
    <xf numFmtId="164" fontId="4" fillId="4" borderId="7" xfId="1" applyNumberFormat="1" applyFont="1" applyFill="1" applyBorder="1" applyAlignment="1" applyProtection="1">
      <alignment horizontal="center" vertical="center"/>
      <protection hidden="1"/>
    </xf>
    <xf numFmtId="14" fontId="3" fillId="4" borderId="12" xfId="0" applyNumberFormat="1" applyFont="1" applyFill="1" applyBorder="1"/>
    <xf numFmtId="20" fontId="3" fillId="4" borderId="3" xfId="0" applyNumberFormat="1" applyFont="1" applyFill="1" applyBorder="1"/>
    <xf numFmtId="0" fontId="3" fillId="4" borderId="3" xfId="0" applyFont="1" applyFill="1" applyBorder="1"/>
    <xf numFmtId="165" fontId="3" fillId="4" borderId="16" xfId="0" applyNumberFormat="1" applyFont="1" applyFill="1" applyBorder="1" applyProtection="1">
      <protection hidden="1"/>
    </xf>
    <xf numFmtId="164" fontId="4" fillId="4" borderId="8" xfId="1" applyNumberFormat="1" applyFont="1" applyFill="1" applyBorder="1" applyAlignment="1" applyProtection="1">
      <alignment horizontal="center" vertical="center"/>
      <protection hidden="1"/>
    </xf>
    <xf numFmtId="14" fontId="3" fillId="4" borderId="14" xfId="0" applyNumberFormat="1" applyFont="1" applyFill="1" applyBorder="1"/>
    <xf numFmtId="20" fontId="3" fillId="4" borderId="13" xfId="0" applyNumberFormat="1" applyFont="1" applyFill="1" applyBorder="1"/>
    <xf numFmtId="0" fontId="3" fillId="4" borderId="13" xfId="0" applyFont="1" applyFill="1" applyBorder="1"/>
    <xf numFmtId="165" fontId="3" fillId="4" borderId="15" xfId="0" applyNumberFormat="1" applyFont="1" applyFill="1" applyBorder="1" applyProtection="1">
      <protection hidden="1"/>
    </xf>
    <xf numFmtId="164" fontId="4" fillId="5" borderId="6" xfId="1" applyNumberFormat="1" applyFont="1" applyFill="1" applyBorder="1" applyAlignment="1" applyProtection="1">
      <alignment horizontal="center" vertical="center"/>
      <protection hidden="1"/>
    </xf>
    <xf numFmtId="14" fontId="3" fillId="5" borderId="9" xfId="0" applyNumberFormat="1" applyFont="1" applyFill="1" applyBorder="1"/>
    <xf numFmtId="20" fontId="3" fillId="5" borderId="10" xfId="0" applyNumberFormat="1" applyFont="1" applyFill="1" applyBorder="1"/>
    <xf numFmtId="0" fontId="3" fillId="5" borderId="10" xfId="0" applyFont="1" applyFill="1" applyBorder="1"/>
    <xf numFmtId="165" fontId="3" fillId="5" borderId="11" xfId="0" applyNumberFormat="1" applyFont="1" applyFill="1" applyBorder="1" applyProtection="1">
      <protection hidden="1"/>
    </xf>
    <xf numFmtId="164" fontId="4" fillId="0" borderId="0" xfId="1" applyNumberFormat="1" applyFont="1" applyAlignment="1" applyProtection="1">
      <alignment horizontal="center" vertical="center"/>
      <protection hidden="1"/>
    </xf>
    <xf numFmtId="14" fontId="3" fillId="0" borderId="0" xfId="0" applyNumberFormat="1" applyFont="1"/>
    <xf numFmtId="20" fontId="3" fillId="0" borderId="0" xfId="0" applyNumberFormat="1" applyFont="1"/>
    <xf numFmtId="0" fontId="3" fillId="0" borderId="0" xfId="0" applyFont="1"/>
    <xf numFmtId="165" fontId="3" fillId="0" borderId="0" xfId="0" applyNumberFormat="1" applyFont="1" applyProtection="1">
      <protection hidden="1"/>
    </xf>
    <xf numFmtId="166" fontId="0" fillId="0" borderId="0" xfId="0" applyNumberForma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7" borderId="20" xfId="0" applyFill="1" applyBorder="1"/>
    <xf numFmtId="46" fontId="0" fillId="7" borderId="21" xfId="0" applyNumberFormat="1" applyFill="1" applyBorder="1" applyAlignment="1">
      <alignment horizontal="left"/>
    </xf>
    <xf numFmtId="166" fontId="5" fillId="3" borderId="26" xfId="1" applyNumberFormat="1" applyFont="1" applyFill="1" applyBorder="1" applyAlignment="1">
      <alignment horizontal="center" vertical="center"/>
    </xf>
    <xf numFmtId="21" fontId="5" fillId="3" borderId="27" xfId="1" applyNumberFormat="1" applyFont="1" applyFill="1" applyBorder="1" applyAlignment="1">
      <alignment horizontal="center" vertical="center"/>
    </xf>
    <xf numFmtId="166" fontId="5" fillId="5" borderId="25" xfId="1" applyNumberFormat="1" applyFont="1" applyFill="1" applyBorder="1" applyAlignment="1">
      <alignment horizontal="center" vertical="center"/>
    </xf>
    <xf numFmtId="21" fontId="5" fillId="5" borderId="28" xfId="1" applyNumberFormat="1" applyFon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6" fillId="6" borderId="0" xfId="0" applyFont="1" applyFill="1" applyAlignment="1">
      <alignment horizontal="center" vertical="center"/>
    </xf>
    <xf numFmtId="166" fontId="0" fillId="4" borderId="22" xfId="0" applyNumberFormat="1" applyFill="1" applyBorder="1" applyAlignment="1">
      <alignment horizontal="center" vertical="center"/>
    </xf>
    <xf numFmtId="166" fontId="0" fillId="3" borderId="22" xfId="0" applyNumberFormat="1" applyFill="1" applyBorder="1" applyAlignment="1">
      <alignment horizontal="center" vertical="center"/>
    </xf>
    <xf numFmtId="166" fontId="0" fillId="5" borderId="22" xfId="0" applyNumberFormat="1" applyFill="1" applyBorder="1" applyAlignment="1">
      <alignment horizontal="center" vertical="center"/>
    </xf>
    <xf numFmtId="166" fontId="0" fillId="5" borderId="2" xfId="0" applyNumberFormat="1" applyFill="1" applyBorder="1" applyAlignment="1">
      <alignment horizontal="center" vertical="center"/>
    </xf>
    <xf numFmtId="166" fontId="0" fillId="5" borderId="4" xfId="0" applyNumberFormat="1" applyFill="1" applyBorder="1" applyAlignment="1">
      <alignment horizontal="center" vertical="center"/>
    </xf>
    <xf numFmtId="46" fontId="10" fillId="5" borderId="10" xfId="0" applyNumberFormat="1" applyFont="1" applyFill="1" applyBorder="1" applyAlignment="1">
      <alignment horizontal="center" vertical="center"/>
    </xf>
    <xf numFmtId="46" fontId="10" fillId="5" borderId="3" xfId="0" applyNumberFormat="1" applyFont="1" applyFill="1" applyBorder="1" applyAlignment="1">
      <alignment horizontal="center" vertical="center"/>
    </xf>
    <xf numFmtId="166" fontId="8" fillId="3" borderId="10" xfId="0" applyNumberFormat="1" applyFont="1" applyFill="1" applyBorder="1" applyAlignment="1">
      <alignment horizontal="center" vertical="center"/>
    </xf>
    <xf numFmtId="166" fontId="9" fillId="4" borderId="10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46" fontId="6" fillId="4" borderId="26" xfId="0" applyNumberFormat="1" applyFont="1" applyFill="1" applyBorder="1" applyAlignment="1">
      <alignment horizontal="center" vertical="center"/>
    </xf>
    <xf numFmtId="166" fontId="8" fillId="6" borderId="3" xfId="0" applyNumberFormat="1" applyFont="1" applyFill="1" applyBorder="1" applyAlignment="1">
      <alignment horizontal="center" vertical="center"/>
    </xf>
    <xf numFmtId="166" fontId="10" fillId="6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4</xdr:row>
      <xdr:rowOff>66675</xdr:rowOff>
    </xdr:from>
    <xdr:to>
      <xdr:col>17</xdr:col>
      <xdr:colOff>523875</xdr:colOff>
      <xdr:row>9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82150" y="981075"/>
          <a:ext cx="4876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Exemple 1</a:t>
          </a:r>
          <a:r>
            <a:rPr lang="fr-FR" sz="1100"/>
            <a:t> </a:t>
          </a:r>
        </a:p>
        <a:p>
          <a:r>
            <a:rPr lang="fr-FR" sz="1100"/>
            <a:t>J'ai fais 40</a:t>
          </a:r>
          <a:r>
            <a:rPr lang="fr-FR" sz="1100" baseline="0"/>
            <a:t> heures dans la semaine = 5heures en supplémentaires par rapport au contrat qui est 35 heures </a:t>
          </a:r>
        </a:p>
        <a:p>
          <a:r>
            <a:rPr lang="fr-FR" sz="1100" baseline="0"/>
            <a:t>Donc dans la cellule Q2 j'ai  + 5 heures  ICI c'est OK</a:t>
          </a:r>
          <a:endParaRPr lang="fr-FR" sz="1100"/>
        </a:p>
      </xdr:txBody>
    </xdr:sp>
    <xdr:clientData/>
  </xdr:twoCellAnchor>
  <xdr:twoCellAnchor>
    <xdr:from>
      <xdr:col>12</xdr:col>
      <xdr:colOff>295275</xdr:colOff>
      <xdr:row>15</xdr:row>
      <xdr:rowOff>85725</xdr:rowOff>
    </xdr:from>
    <xdr:to>
      <xdr:col>17</xdr:col>
      <xdr:colOff>638175</xdr:colOff>
      <xdr:row>20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96450" y="3714750"/>
          <a:ext cx="4876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Exemple 2</a:t>
          </a:r>
          <a:r>
            <a:rPr lang="fr-FR" sz="1100"/>
            <a:t> </a:t>
          </a:r>
        </a:p>
        <a:p>
          <a:r>
            <a:rPr lang="fr-FR" sz="1100"/>
            <a:t>J'ai fais 30</a:t>
          </a:r>
          <a:r>
            <a:rPr lang="fr-FR" sz="1100" baseline="0"/>
            <a:t> heures dans la semaine = 5heures en Négatives par rapport au contrat qui est 35 heures </a:t>
          </a:r>
        </a:p>
        <a:p>
          <a:r>
            <a:rPr lang="fr-FR" sz="1100" baseline="0"/>
            <a:t>Donc dans la cellule P13 j'ai  - 5 heures  ICI c'est OK</a:t>
          </a:r>
          <a:endParaRPr lang="fr-FR" sz="1100"/>
        </a:p>
      </xdr:txBody>
    </xdr:sp>
    <xdr:clientData/>
  </xdr:twoCellAnchor>
  <xdr:twoCellAnchor>
    <xdr:from>
      <xdr:col>12</xdr:col>
      <xdr:colOff>438150</xdr:colOff>
      <xdr:row>28</xdr:row>
      <xdr:rowOff>19049</xdr:rowOff>
    </xdr:from>
    <xdr:to>
      <xdr:col>18</xdr:col>
      <xdr:colOff>19050</xdr:colOff>
      <xdr:row>35</xdr:row>
      <xdr:rowOff>38099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839325" y="7067549"/>
          <a:ext cx="487680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Exemple 3</a:t>
          </a:r>
          <a:r>
            <a:rPr lang="fr-FR" sz="1100"/>
            <a:t> </a:t>
          </a:r>
        </a:p>
        <a:p>
          <a:r>
            <a:rPr lang="fr-FR" sz="1100"/>
            <a:t>Je n'ai pas encore fait des heures</a:t>
          </a:r>
          <a:r>
            <a:rPr lang="fr-FR" sz="1100" baseline="0"/>
            <a:t> dans la semaine = 00:00:00 heures</a:t>
          </a:r>
        </a:p>
        <a:p>
          <a:r>
            <a:rPr lang="fr-FR" sz="1100" baseline="0"/>
            <a:t> Le problème ce situe ici avec cette formule  =(SI(ET(NON(ESTVIDE(O2));O2&lt;$M$1);O2-$M$1;"")) c'est qu'il me récupère les heures du contrat  lorsque j'ai pas encore fait d'heure dans la semaine alors que moi je voudrais 00:00:00 ou la cellule vide </a:t>
          </a:r>
        </a:p>
        <a:p>
          <a:r>
            <a:rPr lang="fr-FR" sz="1100" baseline="0"/>
            <a:t>Donc dans la cellule P24, P25, P26 j'ai un total de  -105 heures en trop alors que je voudrais - 5 heures  en  Q37 </a:t>
          </a:r>
          <a:endParaRPr lang="fr-FR" sz="1100"/>
        </a:p>
      </xdr:txBody>
    </xdr:sp>
    <xdr:clientData/>
  </xdr:twoCellAnchor>
  <xdr:twoCellAnchor>
    <xdr:from>
      <xdr:col>10</xdr:col>
      <xdr:colOff>10112</xdr:colOff>
      <xdr:row>4</xdr:row>
      <xdr:rowOff>85944</xdr:rowOff>
    </xdr:from>
    <xdr:to>
      <xdr:col>12</xdr:col>
      <xdr:colOff>186878</xdr:colOff>
      <xdr:row>5</xdr:row>
      <xdr:rowOff>109186</xdr:rowOff>
    </xdr:to>
    <xdr:sp macro="" textlink="">
      <xdr:nvSpPr>
        <xdr:cNvPr id="6" name="Flèche gau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151691">
          <a:off x="8011112" y="1000344"/>
          <a:ext cx="1576941" cy="232792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38688</xdr:colOff>
      <xdr:row>15</xdr:row>
      <xdr:rowOff>85944</xdr:rowOff>
    </xdr:from>
    <xdr:to>
      <xdr:col>12</xdr:col>
      <xdr:colOff>215454</xdr:colOff>
      <xdr:row>16</xdr:row>
      <xdr:rowOff>109186</xdr:rowOff>
    </xdr:to>
    <xdr:sp macro="" textlink="">
      <xdr:nvSpPr>
        <xdr:cNvPr id="7" name="Flèche gau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151691">
          <a:off x="8039688" y="3714969"/>
          <a:ext cx="1576941" cy="232792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33996</xdr:colOff>
      <xdr:row>31</xdr:row>
      <xdr:rowOff>14169</xdr:rowOff>
    </xdr:from>
    <xdr:to>
      <xdr:col>12</xdr:col>
      <xdr:colOff>363280</xdr:colOff>
      <xdr:row>32</xdr:row>
      <xdr:rowOff>66243</xdr:rowOff>
    </xdr:to>
    <xdr:sp macro="" textlink="">
      <xdr:nvSpPr>
        <xdr:cNvPr id="8" name="Flèche gauch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21012039">
          <a:off x="8034996" y="7700844"/>
          <a:ext cx="1729459" cy="261624"/>
        </a:xfrm>
        <a:prstGeom prst="leftArrow">
          <a:avLst>
            <a:gd name="adj1" fmla="val 59517"/>
            <a:gd name="adj2" fmla="val 50000"/>
          </a:avLst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577412</xdr:colOff>
      <xdr:row>2</xdr:row>
      <xdr:rowOff>23472</xdr:rowOff>
    </xdr:from>
    <xdr:to>
      <xdr:col>16</xdr:col>
      <xdr:colOff>762000</xdr:colOff>
      <xdr:row>4</xdr:row>
      <xdr:rowOff>38104</xdr:rowOff>
    </xdr:to>
    <xdr:sp macro="" textlink="">
      <xdr:nvSpPr>
        <xdr:cNvPr id="9" name="Flèche gau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2921065" y="643344"/>
          <a:ext cx="433732" cy="184588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491687</xdr:colOff>
      <xdr:row>13</xdr:row>
      <xdr:rowOff>32997</xdr:rowOff>
    </xdr:from>
    <xdr:to>
      <xdr:col>15</xdr:col>
      <xdr:colOff>676275</xdr:colOff>
      <xdr:row>15</xdr:row>
      <xdr:rowOff>47629</xdr:rowOff>
    </xdr:to>
    <xdr:sp macro="" textlink="">
      <xdr:nvSpPr>
        <xdr:cNvPr id="10" name="Flèche gau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1692340" y="3367494"/>
          <a:ext cx="433732" cy="184588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504825</xdr:colOff>
      <xdr:row>26</xdr:row>
      <xdr:rowOff>9525</xdr:rowOff>
    </xdr:from>
    <xdr:to>
      <xdr:col>15</xdr:col>
      <xdr:colOff>689413</xdr:colOff>
      <xdr:row>28</xdr:row>
      <xdr:rowOff>24157</xdr:rowOff>
    </xdr:to>
    <xdr:sp macro="" textlink="">
      <xdr:nvSpPr>
        <xdr:cNvPr id="11" name="Flèche gau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11705478" y="6763497"/>
          <a:ext cx="433732" cy="184588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642617</xdr:colOff>
      <xdr:row>35</xdr:row>
      <xdr:rowOff>140840</xdr:rowOff>
    </xdr:from>
    <xdr:to>
      <xdr:col>12</xdr:col>
      <xdr:colOff>540466</xdr:colOff>
      <xdr:row>37</xdr:row>
      <xdr:rowOff>6031</xdr:rowOff>
    </xdr:to>
    <xdr:sp macro="" textlink="">
      <xdr:nvSpPr>
        <xdr:cNvPr id="12" name="Flèche gau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9363862">
          <a:off x="7881617" y="8665715"/>
          <a:ext cx="2060024" cy="293816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744357</xdr:colOff>
      <xdr:row>26</xdr:row>
      <xdr:rowOff>93014</xdr:rowOff>
    </xdr:from>
    <xdr:to>
      <xdr:col>12</xdr:col>
      <xdr:colOff>422076</xdr:colOff>
      <xdr:row>27</xdr:row>
      <xdr:rowOff>172623</xdr:rowOff>
    </xdr:to>
    <xdr:sp macro="" textlink="">
      <xdr:nvSpPr>
        <xdr:cNvPr id="13" name="Flèche gau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324864">
          <a:off x="7983357" y="6722414"/>
          <a:ext cx="1839894" cy="289159"/>
        </a:xfrm>
        <a:prstGeom prst="leftArrow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43"/>
  <sheetViews>
    <sheetView tabSelected="1" zoomScale="80" zoomScaleNormal="80" workbookViewId="0">
      <selection activeCell="M3" sqref="M3"/>
    </sheetView>
  </sheetViews>
  <sheetFormatPr baseColWidth="10" defaultRowHeight="14.4" x14ac:dyDescent="0.3"/>
  <cols>
    <col min="2" max="2" width="17.109375" customWidth="1"/>
    <col min="11" max="11" width="5.33203125" customWidth="1"/>
    <col min="12" max="12" width="15.6640625" customWidth="1"/>
    <col min="14" max="14" width="6" customWidth="1"/>
    <col min="16" max="16" width="17.109375" customWidth="1"/>
    <col min="17" max="17" width="22" customWidth="1"/>
  </cols>
  <sheetData>
    <row r="1" spans="1:17" ht="22.5" customHeight="1" thickBot="1" x14ac:dyDescent="0.4">
      <c r="A1" s="27" t="s">
        <v>0</v>
      </c>
      <c r="B1" s="28">
        <v>43830</v>
      </c>
      <c r="C1" s="29">
        <v>0.33333333333333331</v>
      </c>
      <c r="D1" s="29">
        <v>0.5</v>
      </c>
      <c r="E1" s="29">
        <v>0.52083333333333337</v>
      </c>
      <c r="F1" s="30"/>
      <c r="G1" s="30"/>
      <c r="H1" s="29">
        <v>0.6875</v>
      </c>
      <c r="I1" s="31">
        <f>SUM(H1-C1)-(E1-D1)</f>
        <v>0.33333333333333331</v>
      </c>
      <c r="J1" s="66">
        <f>SUM(I1:I7)</f>
        <v>1.6666666666666665</v>
      </c>
      <c r="K1" s="52"/>
      <c r="L1" s="56" t="s">
        <v>11</v>
      </c>
      <c r="M1" s="57">
        <v>1.4583333333333333</v>
      </c>
      <c r="N1" s="1"/>
      <c r="O1" s="53" t="s">
        <v>6</v>
      </c>
      <c r="P1" s="54" t="s">
        <v>7</v>
      </c>
      <c r="Q1" s="55" t="s">
        <v>10</v>
      </c>
    </row>
    <row r="2" spans="1:17" ht="16.2" x14ac:dyDescent="0.35">
      <c r="A2" s="32" t="s">
        <v>1</v>
      </c>
      <c r="B2" s="33">
        <v>43831</v>
      </c>
      <c r="C2" s="34">
        <v>0.33333333333333331</v>
      </c>
      <c r="D2" s="34">
        <v>0.5</v>
      </c>
      <c r="E2" s="34">
        <v>0.52083333333333337</v>
      </c>
      <c r="F2" s="35"/>
      <c r="G2" s="35"/>
      <c r="H2" s="34">
        <v>0.6875</v>
      </c>
      <c r="I2" s="36">
        <f t="shared" ref="I2:I18" si="0">SUM(H2-C2)-(E2-D2)</f>
        <v>0.33333333333333331</v>
      </c>
      <c r="J2" s="63"/>
      <c r="K2" s="52"/>
      <c r="O2" s="75">
        <f>IF(J1=0,"",J1)</f>
        <v>1.6666666666666665</v>
      </c>
      <c r="P2" s="76" t="str">
        <f>IF(O2="","",IF(O2&lt;M1,O2-M1,""))</f>
        <v/>
      </c>
      <c r="Q2" s="74">
        <f>IF(O2="","",IF(O2&gt;M1,O2-M1,""))</f>
        <v>0.20833333333333326</v>
      </c>
    </row>
    <row r="3" spans="1:17" ht="16.2" x14ac:dyDescent="0.35">
      <c r="A3" s="32" t="s">
        <v>1</v>
      </c>
      <c r="B3" s="33">
        <v>43832</v>
      </c>
      <c r="C3" s="34">
        <v>0.33333333333333331</v>
      </c>
      <c r="D3" s="34">
        <v>0.5</v>
      </c>
      <c r="E3" s="34">
        <v>0.52083333333333337</v>
      </c>
      <c r="F3" s="35"/>
      <c r="G3" s="35"/>
      <c r="H3" s="34">
        <v>0.6875</v>
      </c>
      <c r="I3" s="36">
        <f t="shared" si="0"/>
        <v>0.33333333333333331</v>
      </c>
      <c r="J3" s="63"/>
      <c r="K3" s="52"/>
    </row>
    <row r="4" spans="1:17" ht="16.2" x14ac:dyDescent="0.35">
      <c r="A4" s="32" t="s">
        <v>2</v>
      </c>
      <c r="B4" s="33">
        <v>43833</v>
      </c>
      <c r="C4" s="34">
        <v>0.33333333333333331</v>
      </c>
      <c r="D4" s="34">
        <v>0.5</v>
      </c>
      <c r="E4" s="34">
        <v>0.52083333333333337</v>
      </c>
      <c r="F4" s="35"/>
      <c r="G4" s="35"/>
      <c r="H4" s="34">
        <v>0.6875</v>
      </c>
      <c r="I4" s="36">
        <f t="shared" si="0"/>
        <v>0.33333333333333331</v>
      </c>
      <c r="J4" s="63"/>
      <c r="K4" s="52"/>
    </row>
    <row r="5" spans="1:17" ht="16.2" x14ac:dyDescent="0.35">
      <c r="A5" s="32" t="s">
        <v>3</v>
      </c>
      <c r="B5" s="33">
        <v>43834</v>
      </c>
      <c r="C5" s="34">
        <v>0.33333333333333331</v>
      </c>
      <c r="D5" s="34">
        <v>0.5</v>
      </c>
      <c r="E5" s="34">
        <v>0.52083333333333337</v>
      </c>
      <c r="F5" s="35"/>
      <c r="G5" s="35"/>
      <c r="H5" s="34">
        <v>0.6875</v>
      </c>
      <c r="I5" s="36">
        <f t="shared" si="0"/>
        <v>0.33333333333333331</v>
      </c>
      <c r="J5" s="63"/>
      <c r="K5" s="52"/>
    </row>
    <row r="6" spans="1:17" ht="16.2" x14ac:dyDescent="0.35">
      <c r="A6" s="32" t="s">
        <v>4</v>
      </c>
      <c r="B6" s="33">
        <v>43835</v>
      </c>
      <c r="C6" s="34"/>
      <c r="D6" s="34"/>
      <c r="E6" s="34"/>
      <c r="F6" s="35"/>
      <c r="G6" s="35"/>
      <c r="H6" s="34"/>
      <c r="I6" s="36">
        <f t="shared" si="0"/>
        <v>0</v>
      </c>
      <c r="J6" s="63"/>
      <c r="K6" s="52"/>
    </row>
    <row r="7" spans="1:17" ht="16.8" thickBot="1" x14ac:dyDescent="0.4">
      <c r="A7" s="37" t="s">
        <v>5</v>
      </c>
      <c r="B7" s="38">
        <v>43836</v>
      </c>
      <c r="C7" s="39"/>
      <c r="D7" s="39"/>
      <c r="E7" s="39"/>
      <c r="F7" s="40"/>
      <c r="G7" s="40"/>
      <c r="H7" s="39"/>
      <c r="I7" s="41">
        <f t="shared" si="0"/>
        <v>0</v>
      </c>
      <c r="J7" s="64"/>
      <c r="K7" s="52"/>
    </row>
    <row r="8" spans="1:17" ht="16.2" x14ac:dyDescent="0.35">
      <c r="A8" s="47"/>
      <c r="B8" s="48"/>
      <c r="C8" s="49"/>
      <c r="D8" s="49"/>
      <c r="E8" s="49"/>
      <c r="F8" s="50"/>
      <c r="G8" s="50"/>
      <c r="H8" s="49"/>
      <c r="I8" s="51"/>
      <c r="J8" s="52"/>
      <c r="K8" s="52"/>
    </row>
    <row r="9" spans="1:17" ht="16.2" x14ac:dyDescent="0.35">
      <c r="A9" s="47"/>
      <c r="B9" s="48"/>
      <c r="C9" s="49"/>
      <c r="D9" s="49"/>
      <c r="E9" s="49"/>
      <c r="F9" s="50"/>
      <c r="G9" s="50"/>
      <c r="H9" s="49"/>
      <c r="I9" s="51"/>
      <c r="J9" s="52"/>
      <c r="K9" s="52"/>
    </row>
    <row r="10" spans="1:17" ht="16.2" x14ac:dyDescent="0.35">
      <c r="A10" s="47"/>
      <c r="B10" s="48"/>
      <c r="C10" s="49"/>
      <c r="D10" s="49"/>
      <c r="E10" s="49"/>
      <c r="F10" s="50"/>
      <c r="G10" s="50"/>
      <c r="H10" s="49"/>
      <c r="I10" s="51"/>
      <c r="J10" s="52"/>
      <c r="K10" s="52"/>
    </row>
    <row r="11" spans="1:17" ht="16.8" thickBot="1" x14ac:dyDescent="0.4">
      <c r="A11" s="47"/>
      <c r="B11" s="48"/>
      <c r="C11" s="49"/>
      <c r="D11" s="49"/>
      <c r="E11" s="49"/>
      <c r="F11" s="50"/>
      <c r="G11" s="50"/>
      <c r="H11" s="49"/>
      <c r="I11" s="51"/>
      <c r="J11" s="52"/>
      <c r="K11" s="52"/>
    </row>
    <row r="12" spans="1:17" ht="33" thickBot="1" x14ac:dyDescent="0.4">
      <c r="A12" s="12" t="s">
        <v>0</v>
      </c>
      <c r="B12" s="13">
        <v>43837</v>
      </c>
      <c r="C12" s="14">
        <v>0.375</v>
      </c>
      <c r="D12" s="14">
        <v>0.5</v>
      </c>
      <c r="E12" s="14">
        <v>0.52083333333333337</v>
      </c>
      <c r="F12" s="15"/>
      <c r="G12" s="15"/>
      <c r="H12" s="14">
        <v>0.64583333333333337</v>
      </c>
      <c r="I12" s="16">
        <f t="shared" si="0"/>
        <v>0.25</v>
      </c>
      <c r="J12" s="67">
        <f>SUM(I12:I18)</f>
        <v>1.25</v>
      </c>
      <c r="K12" s="52"/>
      <c r="O12" s="53" t="s">
        <v>6</v>
      </c>
      <c r="P12" s="54" t="s">
        <v>7</v>
      </c>
      <c r="Q12" s="55" t="s">
        <v>10</v>
      </c>
    </row>
    <row r="13" spans="1:17" ht="16.2" x14ac:dyDescent="0.35">
      <c r="A13" s="17" t="s">
        <v>1</v>
      </c>
      <c r="B13" s="18">
        <v>43838</v>
      </c>
      <c r="C13" s="19">
        <v>0.375</v>
      </c>
      <c r="D13" s="19">
        <v>0.5</v>
      </c>
      <c r="E13" s="19">
        <v>0.52083333333333337</v>
      </c>
      <c r="F13" s="20"/>
      <c r="G13" s="20"/>
      <c r="H13" s="19">
        <v>0.64583333333333337</v>
      </c>
      <c r="I13" s="21">
        <f t="shared" si="0"/>
        <v>0.25</v>
      </c>
      <c r="J13" s="63"/>
      <c r="K13" s="52"/>
      <c r="O13" s="58">
        <f>IF(J12=0,"",J12)</f>
        <v>1.25</v>
      </c>
      <c r="P13" s="73">
        <f>IF(O13="","",IF(O13&lt;M1,O13-M1,""))</f>
        <v>-0.20833333333333326</v>
      </c>
      <c r="Q13" s="59" t="str">
        <f>IF(O13="","",IF(O13&gt;M1,O13-M1,""))</f>
        <v/>
      </c>
    </row>
    <row r="14" spans="1:17" ht="16.2" x14ac:dyDescent="0.35">
      <c r="A14" s="17" t="s">
        <v>1</v>
      </c>
      <c r="B14" s="18">
        <v>43839</v>
      </c>
      <c r="C14" s="19">
        <v>0.375</v>
      </c>
      <c r="D14" s="19">
        <v>0.5</v>
      </c>
      <c r="E14" s="19">
        <v>0.52083333333333337</v>
      </c>
      <c r="F14" s="20"/>
      <c r="G14" s="20"/>
      <c r="H14" s="19">
        <v>0.64583333333333337</v>
      </c>
      <c r="I14" s="21">
        <f t="shared" si="0"/>
        <v>0.25</v>
      </c>
      <c r="J14" s="63"/>
      <c r="K14" s="52"/>
    </row>
    <row r="15" spans="1:17" ht="16.2" x14ac:dyDescent="0.35">
      <c r="A15" s="17" t="s">
        <v>2</v>
      </c>
      <c r="B15" s="18">
        <v>43840</v>
      </c>
      <c r="C15" s="19">
        <v>0.375</v>
      </c>
      <c r="D15" s="19">
        <v>0.5</v>
      </c>
      <c r="E15" s="19">
        <v>0.52083333333333337</v>
      </c>
      <c r="F15" s="20"/>
      <c r="G15" s="20"/>
      <c r="H15" s="19">
        <v>0.64583333333333337</v>
      </c>
      <c r="I15" s="21">
        <f t="shared" si="0"/>
        <v>0.25</v>
      </c>
      <c r="J15" s="63"/>
      <c r="K15" s="52"/>
    </row>
    <row r="16" spans="1:17" ht="16.2" x14ac:dyDescent="0.35">
      <c r="A16" s="17" t="s">
        <v>3</v>
      </c>
      <c r="B16" s="18">
        <v>43841</v>
      </c>
      <c r="C16" s="19">
        <v>0.375</v>
      </c>
      <c r="D16" s="19">
        <v>0.5</v>
      </c>
      <c r="E16" s="19">
        <v>0.52083333333333337</v>
      </c>
      <c r="F16" s="20"/>
      <c r="G16" s="20"/>
      <c r="H16" s="19">
        <v>0.64583333333333337</v>
      </c>
      <c r="I16" s="21">
        <f t="shared" si="0"/>
        <v>0.25</v>
      </c>
      <c r="J16" s="63"/>
      <c r="K16" s="52"/>
    </row>
    <row r="17" spans="1:17" ht="16.2" x14ac:dyDescent="0.35">
      <c r="A17" s="17" t="s">
        <v>4</v>
      </c>
      <c r="B17" s="18">
        <v>43842</v>
      </c>
      <c r="C17" s="19"/>
      <c r="D17" s="19"/>
      <c r="E17" s="19"/>
      <c r="F17" s="20"/>
      <c r="G17" s="20"/>
      <c r="H17" s="19"/>
      <c r="I17" s="21">
        <f t="shared" si="0"/>
        <v>0</v>
      </c>
      <c r="J17" s="63"/>
      <c r="K17" s="52"/>
    </row>
    <row r="18" spans="1:17" ht="16.8" thickBot="1" x14ac:dyDescent="0.4">
      <c r="A18" s="22" t="s">
        <v>5</v>
      </c>
      <c r="B18" s="23">
        <v>43843</v>
      </c>
      <c r="C18" s="24"/>
      <c r="D18" s="24"/>
      <c r="E18" s="24"/>
      <c r="F18" s="25"/>
      <c r="G18" s="25"/>
      <c r="H18" s="24"/>
      <c r="I18" s="26">
        <f t="shared" si="0"/>
        <v>0</v>
      </c>
      <c r="J18" s="64"/>
      <c r="K18" s="52"/>
    </row>
    <row r="22" spans="1:17" ht="15" thickBot="1" x14ac:dyDescent="0.35"/>
    <row r="23" spans="1:17" ht="33" thickBot="1" x14ac:dyDescent="0.4">
      <c r="A23" s="42" t="s">
        <v>0</v>
      </c>
      <c r="B23" s="43">
        <v>43844</v>
      </c>
      <c r="C23" s="44"/>
      <c r="D23" s="44"/>
      <c r="E23" s="44"/>
      <c r="F23" s="45"/>
      <c r="G23" s="45"/>
      <c r="H23" s="44"/>
      <c r="I23" s="46">
        <f t="shared" ref="I23:I43" si="1">SUM(H23-C23)-(E23-D23)</f>
        <v>0</v>
      </c>
      <c r="J23" s="68">
        <f>SUM(I23:I29)</f>
        <v>0</v>
      </c>
      <c r="K23" s="52"/>
      <c r="O23" s="53" t="s">
        <v>6</v>
      </c>
      <c r="P23" s="54" t="s">
        <v>7</v>
      </c>
      <c r="Q23" s="55" t="s">
        <v>10</v>
      </c>
    </row>
    <row r="24" spans="1:17" ht="16.2" x14ac:dyDescent="0.35">
      <c r="A24" s="2" t="s">
        <v>1</v>
      </c>
      <c r="B24" s="3">
        <v>43845</v>
      </c>
      <c r="C24" s="4"/>
      <c r="D24" s="4"/>
      <c r="E24" s="4"/>
      <c r="F24" s="5"/>
      <c r="G24" s="5"/>
      <c r="H24" s="4"/>
      <c r="I24" s="6">
        <f t="shared" si="1"/>
        <v>0</v>
      </c>
      <c r="J24" s="63"/>
      <c r="K24" s="52"/>
      <c r="O24" s="60" t="str">
        <f>IF(J23=0,"",J23)</f>
        <v/>
      </c>
      <c r="P24" s="71" t="str">
        <f>IF(O24="","",IF(O24&lt;M$1,O24-M$1,""))</f>
        <v/>
      </c>
      <c r="Q24" s="61" t="str">
        <f>IF(O24="","",IF(O24&gt;M$1,O24-M$1,""))</f>
        <v/>
      </c>
    </row>
    <row r="25" spans="1:17" ht="16.2" x14ac:dyDescent="0.35">
      <c r="A25" s="2" t="s">
        <v>1</v>
      </c>
      <c r="B25" s="3">
        <v>43846</v>
      </c>
      <c r="C25" s="4"/>
      <c r="D25" s="4"/>
      <c r="E25" s="4"/>
      <c r="F25" s="5"/>
      <c r="G25" s="5"/>
      <c r="H25" s="4"/>
      <c r="I25" s="6">
        <f t="shared" si="1"/>
        <v>0</v>
      </c>
      <c r="J25" s="63"/>
      <c r="K25" s="52"/>
      <c r="O25" s="60" t="str">
        <f>IF(J30=0,"",J30)</f>
        <v/>
      </c>
      <c r="P25" s="72" t="str">
        <f t="shared" ref="P25:P26" si="2">IF(O25="","",IF(O25&lt;M$1,O25-M$1,""))</f>
        <v/>
      </c>
      <c r="Q25" s="61" t="str">
        <f t="shared" ref="Q25:Q26" si="3">IF(O25="","",IF(O25&gt;M$1,O25-M$1,""))</f>
        <v/>
      </c>
    </row>
    <row r="26" spans="1:17" ht="16.2" x14ac:dyDescent="0.35">
      <c r="A26" s="2" t="s">
        <v>2</v>
      </c>
      <c r="B26" s="3">
        <v>43847</v>
      </c>
      <c r="C26" s="4"/>
      <c r="D26" s="4"/>
      <c r="E26" s="4"/>
      <c r="F26" s="5"/>
      <c r="G26" s="5"/>
      <c r="H26" s="4"/>
      <c r="I26" s="6">
        <f t="shared" si="1"/>
        <v>0</v>
      </c>
      <c r="J26" s="63"/>
      <c r="K26" s="52"/>
      <c r="O26" s="60" t="str">
        <f>IF(J37=0,"",J37)</f>
        <v/>
      </c>
      <c r="P26" s="72" t="str">
        <f t="shared" si="2"/>
        <v/>
      </c>
      <c r="Q26" s="61" t="str">
        <f t="shared" si="3"/>
        <v/>
      </c>
    </row>
    <row r="27" spans="1:17" ht="16.2" x14ac:dyDescent="0.35">
      <c r="A27" s="2" t="s">
        <v>3</v>
      </c>
      <c r="B27" s="3">
        <v>43848</v>
      </c>
      <c r="C27" s="4"/>
      <c r="D27" s="4"/>
      <c r="E27" s="4"/>
      <c r="F27" s="5"/>
      <c r="G27" s="5"/>
      <c r="H27" s="4"/>
      <c r="I27" s="6">
        <f t="shared" si="1"/>
        <v>0</v>
      </c>
      <c r="J27" s="63"/>
      <c r="K27" s="52"/>
    </row>
    <row r="28" spans="1:17" ht="16.2" x14ac:dyDescent="0.35">
      <c r="A28" s="2" t="s">
        <v>4</v>
      </c>
      <c r="B28" s="3">
        <v>43849</v>
      </c>
      <c r="C28" s="4"/>
      <c r="D28" s="4"/>
      <c r="E28" s="4"/>
      <c r="F28" s="5"/>
      <c r="G28" s="5"/>
      <c r="H28" s="4"/>
      <c r="I28" s="6">
        <f t="shared" si="1"/>
        <v>0</v>
      </c>
      <c r="J28" s="63"/>
      <c r="K28" s="52"/>
    </row>
    <row r="29" spans="1:17" ht="16.8" thickBot="1" x14ac:dyDescent="0.4">
      <c r="A29" s="7" t="s">
        <v>5</v>
      </c>
      <c r="B29" s="8">
        <v>43850</v>
      </c>
      <c r="C29" s="9"/>
      <c r="D29" s="9"/>
      <c r="E29" s="9"/>
      <c r="F29" s="10"/>
      <c r="G29" s="10"/>
      <c r="H29" s="9"/>
      <c r="I29" s="11">
        <f t="shared" si="1"/>
        <v>0</v>
      </c>
      <c r="J29" s="64"/>
      <c r="K29" s="52"/>
    </row>
    <row r="30" spans="1:17" ht="16.2" x14ac:dyDescent="0.35">
      <c r="A30" s="42" t="s">
        <v>0</v>
      </c>
      <c r="B30" s="43">
        <v>43851</v>
      </c>
      <c r="C30" s="44"/>
      <c r="D30" s="44"/>
      <c r="E30" s="44"/>
      <c r="F30" s="45"/>
      <c r="G30" s="45"/>
      <c r="H30" s="44"/>
      <c r="I30" s="46">
        <f t="shared" si="1"/>
        <v>0</v>
      </c>
      <c r="J30" s="62">
        <f>SUM(I30:I36)</f>
        <v>0</v>
      </c>
    </row>
    <row r="31" spans="1:17" ht="16.2" x14ac:dyDescent="0.35">
      <c r="A31" s="2" t="s">
        <v>1</v>
      </c>
      <c r="B31" s="3">
        <v>43852</v>
      </c>
      <c r="C31" s="4"/>
      <c r="D31" s="4"/>
      <c r="E31" s="4"/>
      <c r="F31" s="5"/>
      <c r="G31" s="5"/>
      <c r="H31" s="4"/>
      <c r="I31" s="6">
        <f t="shared" si="1"/>
        <v>0</v>
      </c>
      <c r="J31" s="69"/>
    </row>
    <row r="32" spans="1:17" ht="16.2" x14ac:dyDescent="0.35">
      <c r="A32" s="2" t="s">
        <v>1</v>
      </c>
      <c r="B32" s="3">
        <v>43853</v>
      </c>
      <c r="C32" s="4"/>
      <c r="D32" s="4"/>
      <c r="E32" s="4"/>
      <c r="F32" s="5"/>
      <c r="G32" s="5"/>
      <c r="H32" s="4"/>
      <c r="I32" s="6">
        <f t="shared" si="1"/>
        <v>0</v>
      </c>
      <c r="J32" s="69"/>
    </row>
    <row r="33" spans="1:17" ht="16.2" x14ac:dyDescent="0.35">
      <c r="A33" s="2" t="s">
        <v>2</v>
      </c>
      <c r="B33" s="3">
        <v>43854</v>
      </c>
      <c r="C33" s="4"/>
      <c r="D33" s="4"/>
      <c r="E33" s="4"/>
      <c r="F33" s="5"/>
      <c r="G33" s="5"/>
      <c r="H33" s="4"/>
      <c r="I33" s="6">
        <f t="shared" si="1"/>
        <v>0</v>
      </c>
      <c r="J33" s="69"/>
    </row>
    <row r="34" spans="1:17" ht="16.2" x14ac:dyDescent="0.35">
      <c r="A34" s="2" t="s">
        <v>3</v>
      </c>
      <c r="B34" s="3">
        <v>43855</v>
      </c>
      <c r="C34" s="4"/>
      <c r="D34" s="4"/>
      <c r="E34" s="4"/>
      <c r="F34" s="5"/>
      <c r="G34" s="5"/>
      <c r="H34" s="4"/>
      <c r="I34" s="6">
        <f t="shared" si="1"/>
        <v>0</v>
      </c>
      <c r="J34" s="69"/>
    </row>
    <row r="35" spans="1:17" ht="16.2" x14ac:dyDescent="0.35">
      <c r="A35" s="2" t="s">
        <v>4</v>
      </c>
      <c r="B35" s="3">
        <v>43856</v>
      </c>
      <c r="C35" s="4"/>
      <c r="D35" s="4"/>
      <c r="E35" s="4"/>
      <c r="F35" s="5"/>
      <c r="G35" s="5"/>
      <c r="H35" s="4"/>
      <c r="I35" s="6">
        <f t="shared" si="1"/>
        <v>0</v>
      </c>
      <c r="J35" s="69"/>
    </row>
    <row r="36" spans="1:17" ht="16.8" thickBot="1" x14ac:dyDescent="0.4">
      <c r="A36" s="7" t="s">
        <v>5</v>
      </c>
      <c r="B36" s="8">
        <v>43857</v>
      </c>
      <c r="C36" s="9"/>
      <c r="D36" s="9"/>
      <c r="E36" s="9"/>
      <c r="F36" s="10"/>
      <c r="G36" s="10"/>
      <c r="H36" s="9"/>
      <c r="I36" s="11">
        <f t="shared" si="1"/>
        <v>0</v>
      </c>
      <c r="J36" s="70"/>
    </row>
    <row r="37" spans="1:17" ht="16.2" x14ac:dyDescent="0.35">
      <c r="A37" s="42" t="s">
        <v>0</v>
      </c>
      <c r="B37" s="43">
        <v>43858</v>
      </c>
      <c r="C37" s="44"/>
      <c r="D37" s="44"/>
      <c r="E37" s="44"/>
      <c r="F37" s="45"/>
      <c r="G37" s="45"/>
      <c r="H37" s="44"/>
      <c r="I37" s="46">
        <f t="shared" si="1"/>
        <v>0</v>
      </c>
      <c r="J37" s="62">
        <f>SUM(I37:I43)</f>
        <v>0</v>
      </c>
      <c r="O37" s="65" t="s">
        <v>8</v>
      </c>
      <c r="P37" s="65"/>
      <c r="Q37" s="77">
        <f>SUM(P2,P13,P24:P26)</f>
        <v>-0.20833333333333326</v>
      </c>
    </row>
    <row r="38" spans="1:17" ht="16.2" x14ac:dyDescent="0.35">
      <c r="A38" s="2" t="s">
        <v>1</v>
      </c>
      <c r="B38" s="3">
        <v>43859</v>
      </c>
      <c r="C38" s="4"/>
      <c r="D38" s="4"/>
      <c r="E38" s="4"/>
      <c r="F38" s="5"/>
      <c r="G38" s="5"/>
      <c r="H38" s="4"/>
      <c r="I38" s="6">
        <f t="shared" si="1"/>
        <v>0</v>
      </c>
      <c r="J38" s="63"/>
      <c r="O38" s="65" t="s">
        <v>9</v>
      </c>
      <c r="P38" s="65"/>
      <c r="Q38" s="78">
        <f>SUM(Q2,Q13,Q24:Q26)</f>
        <v>0.20833333333333326</v>
      </c>
    </row>
    <row r="39" spans="1:17" ht="16.2" x14ac:dyDescent="0.35">
      <c r="A39" s="2" t="s">
        <v>1</v>
      </c>
      <c r="B39" s="3">
        <v>43860</v>
      </c>
      <c r="C39" s="4"/>
      <c r="D39" s="4"/>
      <c r="E39" s="4"/>
      <c r="F39" s="5"/>
      <c r="G39" s="5"/>
      <c r="H39" s="4"/>
      <c r="I39" s="6">
        <f t="shared" si="1"/>
        <v>0</v>
      </c>
      <c r="J39" s="63"/>
    </row>
    <row r="40" spans="1:17" ht="16.2" x14ac:dyDescent="0.35">
      <c r="A40" s="2" t="s">
        <v>2</v>
      </c>
      <c r="B40" s="3">
        <v>43861</v>
      </c>
      <c r="C40" s="4"/>
      <c r="D40" s="4"/>
      <c r="E40" s="4"/>
      <c r="F40" s="5"/>
      <c r="G40" s="5"/>
      <c r="H40" s="4"/>
      <c r="I40" s="6">
        <f t="shared" si="1"/>
        <v>0</v>
      </c>
      <c r="J40" s="63"/>
    </row>
    <row r="41" spans="1:17" ht="16.2" x14ac:dyDescent="0.35">
      <c r="A41" s="2" t="s">
        <v>3</v>
      </c>
      <c r="B41" s="3">
        <v>43862</v>
      </c>
      <c r="C41" s="4"/>
      <c r="D41" s="4"/>
      <c r="E41" s="4"/>
      <c r="F41" s="5"/>
      <c r="G41" s="5"/>
      <c r="H41" s="4"/>
      <c r="I41" s="6">
        <f t="shared" si="1"/>
        <v>0</v>
      </c>
      <c r="J41" s="63"/>
    </row>
    <row r="42" spans="1:17" ht="16.2" x14ac:dyDescent="0.35">
      <c r="A42" s="2" t="s">
        <v>4</v>
      </c>
      <c r="B42" s="3">
        <v>43863</v>
      </c>
      <c r="C42" s="4"/>
      <c r="D42" s="4"/>
      <c r="E42" s="4"/>
      <c r="F42" s="5"/>
      <c r="G42" s="5"/>
      <c r="H42" s="4"/>
      <c r="I42" s="6">
        <f t="shared" si="1"/>
        <v>0</v>
      </c>
      <c r="J42" s="63"/>
    </row>
    <row r="43" spans="1:17" ht="16.8" thickBot="1" x14ac:dyDescent="0.4">
      <c r="A43" s="7" t="s">
        <v>5</v>
      </c>
      <c r="B43" s="8">
        <v>43833</v>
      </c>
      <c r="C43" s="9"/>
      <c r="D43" s="9"/>
      <c r="E43" s="9"/>
      <c r="F43" s="10"/>
      <c r="G43" s="10"/>
      <c r="H43" s="9"/>
      <c r="I43" s="11">
        <f t="shared" si="1"/>
        <v>0</v>
      </c>
      <c r="J43" s="64"/>
    </row>
  </sheetData>
  <mergeCells count="7">
    <mergeCell ref="J37:J43"/>
    <mergeCell ref="O37:P37"/>
    <mergeCell ref="O38:P38"/>
    <mergeCell ref="J1:J7"/>
    <mergeCell ref="J12:J18"/>
    <mergeCell ref="J23:J29"/>
    <mergeCell ref="J30:J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2024-01-28T14:02:58Z</dcterms:created>
  <dcterms:modified xsi:type="dcterms:W3CDTF">2024-01-28T14:04:05Z</dcterms:modified>
</cp:coreProperties>
</file>