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737DB6FA-8811-4E6B-8340-DC3028DAA008}" xr6:coauthVersionLast="47" xr6:coauthVersionMax="47" xr10:uidLastSave="{00000000-0000-0000-0000-000000000000}"/>
  <bookViews>
    <workbookView xWindow="60" yWindow="390" windowWidth="28740" windowHeight="15600" xr2:uid="{00000000-000D-0000-FFFF-FFFF00000000}"/>
  </bookViews>
  <sheets>
    <sheet name="▶︎const" sheetId="1" r:id="rId1"/>
    <sheet name="Feuil7" sheetId="11" r:id="rId2"/>
    <sheet name="Feuil5" sheetId="9" r:id="rId3"/>
    <sheet name="Feuil4" sheetId="8" r:id="rId4"/>
    <sheet name="Feuil3" sheetId="7" r:id="rId5"/>
    <sheet name="Feuil2" sheetId="6" r:id="rId6"/>
    <sheet name="Feuil6" sheetId="10" r:id="rId7"/>
    <sheet name="Feuil1" sheetId="5" r:id="rId8"/>
  </sheets>
  <definedNames>
    <definedName name="_xlnm._FilterDatabase" localSheetId="0" hidden="1">▶︎const!$A$1:$AG$1</definedName>
    <definedName name="_xlnm._FilterDatabase" localSheetId="3" hidden="1">Feuil4!$A$1:$A$1</definedName>
    <definedName name="_xlnm._FilterDatabase" localSheetId="6" hidden="1">Feuil6!$A$1:$A$1</definedName>
    <definedName name="_xlnm._FilterDatabase" localSheetId="1" hidden="1">Feuil7!$A$1:$A$1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" i="1" l="1" a="1"/>
  <c r="AI21" i="1" s="1"/>
  <c r="AI22" i="1" a="1"/>
  <c r="AI22" i="1"/>
  <c r="AI23" i="1" a="1"/>
  <c r="AI23" i="1" s="1"/>
  <c r="AI24" i="1" a="1"/>
  <c r="AI24" i="1"/>
  <c r="AI25" i="1" a="1"/>
  <c r="AI25" i="1" s="1"/>
  <c r="AI26" i="1" a="1"/>
  <c r="AI26" i="1"/>
  <c r="AI27" i="1" a="1"/>
  <c r="AI27" i="1" s="1"/>
  <c r="AI28" i="1" a="1"/>
  <c r="AI28" i="1"/>
  <c r="AI29" i="1" a="1"/>
  <c r="AI29" i="1" s="1"/>
  <c r="AI30" i="1" a="1"/>
  <c r="AI30" i="1"/>
  <c r="AI31" i="1" a="1"/>
  <c r="AI31" i="1" s="1"/>
  <c r="AI32" i="1" a="1"/>
  <c r="AI32" i="1"/>
  <c r="AI33" i="1" a="1"/>
  <c r="AI33" i="1" s="1"/>
  <c r="AI34" i="1" a="1"/>
  <c r="AI34" i="1"/>
  <c r="AI35" i="1" a="1"/>
  <c r="AI35" i="1" s="1"/>
  <c r="AI36" i="1" a="1"/>
  <c r="AI36" i="1"/>
  <c r="AI37" i="1" a="1"/>
  <c r="AI37" i="1" s="1"/>
  <c r="AI38" i="1" a="1"/>
  <c r="AI38" i="1"/>
  <c r="AI39" i="1" a="1"/>
  <c r="AI39" i="1" s="1"/>
  <c r="AI40" i="1" a="1"/>
  <c r="AI40" i="1"/>
  <c r="AI41" i="1" a="1"/>
  <c r="AI41" i="1" s="1"/>
  <c r="AI42" i="1" a="1"/>
  <c r="AI42" i="1"/>
  <c r="AI43" i="1" a="1"/>
  <c r="AI43" i="1" s="1"/>
  <c r="AI44" i="1" a="1"/>
  <c r="AI44" i="1"/>
  <c r="AI45" i="1" a="1"/>
  <c r="AI45" i="1" s="1"/>
  <c r="AI46" i="1" a="1"/>
  <c r="AI46" i="1"/>
  <c r="AI47" i="1" a="1"/>
  <c r="AI47" i="1" s="1"/>
  <c r="AI48" i="1" a="1"/>
  <c r="AI48" i="1"/>
  <c r="AI49" i="1" a="1"/>
  <c r="AI49" i="1" s="1"/>
  <c r="AI50" i="1" a="1"/>
  <c r="AI50" i="1"/>
  <c r="AI51" i="1" a="1"/>
  <c r="AI51" i="1" s="1"/>
  <c r="AI52" i="1" a="1"/>
  <c r="AI52" i="1"/>
  <c r="AI53" i="1" a="1"/>
  <c r="AI53" i="1" s="1"/>
  <c r="AI54" i="1" a="1"/>
  <c r="AI54" i="1"/>
  <c r="AI55" i="1" a="1"/>
  <c r="AI55" i="1" s="1"/>
  <c r="AI56" i="1" a="1"/>
  <c r="AI56" i="1"/>
  <c r="AI57" i="1" a="1"/>
  <c r="AI57" i="1" s="1"/>
  <c r="AI58" i="1" a="1"/>
  <c r="AI58" i="1"/>
  <c r="AI59" i="1" a="1"/>
  <c r="AI59" i="1" s="1"/>
  <c r="AI60" i="1" a="1"/>
  <c r="AI60" i="1"/>
  <c r="AI61" i="1" a="1"/>
  <c r="AI61" i="1" s="1"/>
  <c r="AI62" i="1" a="1"/>
  <c r="AI62" i="1"/>
  <c r="AI63" i="1" a="1"/>
  <c r="AI63" i="1" s="1"/>
  <c r="AI64" i="1" a="1"/>
  <c r="AI64" i="1"/>
  <c r="AI65" i="1" a="1"/>
  <c r="AI65" i="1" s="1"/>
  <c r="AI66" i="1" a="1"/>
  <c r="AI66" i="1"/>
  <c r="AI67" i="1" a="1"/>
  <c r="AI67" i="1" s="1"/>
  <c r="AI68" i="1" a="1"/>
  <c r="AI68" i="1"/>
  <c r="AI69" i="1" a="1"/>
  <c r="AI69" i="1" s="1"/>
  <c r="AI70" i="1" a="1"/>
  <c r="AI70" i="1"/>
  <c r="AI71" i="1" a="1"/>
  <c r="AI71" i="1" s="1"/>
  <c r="AI72" i="1" a="1"/>
  <c r="AI72" i="1"/>
  <c r="AI73" i="1" a="1"/>
  <c r="AI73" i="1" s="1"/>
  <c r="AI74" i="1" a="1"/>
  <c r="AI74" i="1"/>
  <c r="AI75" i="1" a="1"/>
  <c r="AI75" i="1" s="1"/>
  <c r="AI76" i="1" a="1"/>
  <c r="AI76" i="1"/>
  <c r="AI77" i="1" a="1"/>
  <c r="AI77" i="1" s="1"/>
  <c r="AI78" i="1" a="1"/>
  <c r="AI78" i="1"/>
  <c r="AI79" i="1" a="1"/>
  <c r="AI79" i="1" s="1"/>
  <c r="AI80" i="1" a="1"/>
  <c r="AI80" i="1"/>
  <c r="AI81" i="1" a="1"/>
  <c r="AI81" i="1" s="1"/>
  <c r="AI82" i="1" a="1"/>
  <c r="AI82" i="1"/>
  <c r="AI83" i="1" a="1"/>
  <c r="AI83" i="1" s="1"/>
  <c r="AI84" i="1" a="1"/>
  <c r="AI84" i="1"/>
  <c r="AI85" i="1" a="1"/>
  <c r="AI85" i="1" s="1"/>
  <c r="AI86" i="1" a="1"/>
  <c r="AI86" i="1"/>
  <c r="AI87" i="1" a="1"/>
  <c r="AI87" i="1" s="1"/>
  <c r="AI88" i="1" a="1"/>
  <c r="AI88" i="1"/>
  <c r="AI89" i="1" a="1"/>
  <c r="AI89" i="1" s="1"/>
  <c r="AI90" i="1" a="1"/>
  <c r="AI90" i="1"/>
  <c r="AI91" i="1" a="1"/>
  <c r="AI91" i="1" s="1"/>
  <c r="AI3" i="1" a="1"/>
  <c r="AI3" i="1" s="1"/>
  <c r="AI4" i="1" a="1"/>
  <c r="AI4" i="1"/>
  <c r="AI5" i="1" a="1"/>
  <c r="AI5" i="1" s="1"/>
  <c r="AI6" i="1" a="1"/>
  <c r="AI6" i="1"/>
  <c r="AI7" i="1" a="1"/>
  <c r="AI7" i="1" s="1"/>
  <c r="AI8" i="1" a="1"/>
  <c r="AI8" i="1"/>
  <c r="AI9" i="1" a="1"/>
  <c r="AI9" i="1" s="1"/>
  <c r="AI10" i="1" a="1"/>
  <c r="AI10" i="1"/>
  <c r="AI11" i="1" a="1"/>
  <c r="AI11" i="1" s="1"/>
  <c r="AI12" i="1" a="1"/>
  <c r="AI12" i="1" s="1"/>
  <c r="AI13" i="1" a="1"/>
  <c r="AI13" i="1" s="1"/>
  <c r="AI14" i="1" a="1"/>
  <c r="AI14" i="1"/>
  <c r="AI15" i="1" a="1"/>
  <c r="AI15" i="1" s="1"/>
  <c r="AI16" i="1" a="1"/>
  <c r="AI16" i="1"/>
  <c r="AI17" i="1" a="1"/>
  <c r="AI17" i="1" s="1"/>
  <c r="AI18" i="1" a="1"/>
  <c r="AI18" i="1"/>
  <c r="AI19" i="1" a="1"/>
  <c r="AI19" i="1" s="1"/>
  <c r="AI20" i="1" a="1"/>
  <c r="AI20" i="1"/>
  <c r="Z21" i="1"/>
  <c r="AA21" i="1"/>
  <c r="AB21" i="1"/>
  <c r="AC21" i="1"/>
  <c r="Z22" i="1"/>
  <c r="AA22" i="1"/>
  <c r="AB22" i="1"/>
  <c r="AC22" i="1"/>
  <c r="Z23" i="1"/>
  <c r="AA23" i="1"/>
  <c r="AB23" i="1"/>
  <c r="AC23" i="1"/>
  <c r="Z24" i="1"/>
  <c r="AA24" i="1"/>
  <c r="AB24" i="1"/>
  <c r="AC24" i="1"/>
  <c r="Z3" i="1"/>
  <c r="AA3" i="1"/>
  <c r="AB3" i="1"/>
  <c r="AC3" i="1"/>
  <c r="Z4" i="1"/>
  <c r="AA4" i="1"/>
  <c r="AB4" i="1"/>
  <c r="AC4" i="1"/>
  <c r="Z5" i="1"/>
  <c r="AA5" i="1"/>
  <c r="AB5" i="1"/>
  <c r="AC5" i="1"/>
  <c r="Z6" i="1"/>
  <c r="AA6" i="1"/>
  <c r="AB6" i="1"/>
  <c r="AC6" i="1"/>
  <c r="Z7" i="1"/>
  <c r="AA7" i="1"/>
  <c r="AB7" i="1"/>
  <c r="AC7" i="1"/>
  <c r="Z8" i="1"/>
  <c r="AA8" i="1"/>
  <c r="AB8" i="1"/>
  <c r="AC8" i="1"/>
  <c r="Z9" i="1"/>
  <c r="AA9" i="1"/>
  <c r="AB9" i="1"/>
  <c r="AC9" i="1"/>
  <c r="Z10" i="1"/>
  <c r="AA10" i="1"/>
  <c r="AB10" i="1"/>
  <c r="AC10" i="1"/>
  <c r="Z11" i="1"/>
  <c r="AA11" i="1"/>
  <c r="AB11" i="1"/>
  <c r="AC11" i="1"/>
  <c r="Z12" i="1"/>
  <c r="AA12" i="1"/>
  <c r="AB12" i="1"/>
  <c r="AC12" i="1"/>
  <c r="Z13" i="1"/>
  <c r="AA13" i="1"/>
  <c r="AB13" i="1"/>
  <c r="AC13" i="1"/>
  <c r="Z14" i="1"/>
  <c r="AA14" i="1"/>
  <c r="AB14" i="1"/>
  <c r="AC14" i="1"/>
  <c r="Z15" i="1"/>
  <c r="AA15" i="1"/>
  <c r="AB15" i="1"/>
  <c r="AC15" i="1"/>
  <c r="Z16" i="1"/>
  <c r="AA16" i="1"/>
  <c r="AB16" i="1"/>
  <c r="AC16" i="1"/>
  <c r="Z17" i="1"/>
  <c r="AA17" i="1"/>
  <c r="AB17" i="1"/>
  <c r="AC17" i="1"/>
  <c r="Z18" i="1"/>
  <c r="AA18" i="1"/>
  <c r="AB18" i="1"/>
  <c r="AC18" i="1"/>
  <c r="Z19" i="1"/>
  <c r="AA19" i="1"/>
  <c r="AB19" i="1"/>
  <c r="AC19" i="1"/>
  <c r="Z20" i="1"/>
  <c r="AA20" i="1"/>
  <c r="AB20" i="1"/>
  <c r="AC20" i="1"/>
  <c r="AA2" i="1"/>
  <c r="AB2" i="1"/>
  <c r="AC2" i="1"/>
  <c r="AI2" i="1" a="1"/>
  <c r="AI2" i="1" s="1"/>
  <c r="Z2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K2" i="1"/>
  <c r="R2" i="1"/>
  <c r="K89" i="1"/>
  <c r="R89" i="1"/>
  <c r="K88" i="1"/>
  <c r="R88" i="1"/>
  <c r="K87" i="1"/>
  <c r="R87" i="1"/>
  <c r="K86" i="1"/>
  <c r="R86" i="1"/>
  <c r="K85" i="1"/>
  <c r="R85" i="1"/>
  <c r="K84" i="1"/>
  <c r="R84" i="1"/>
  <c r="K83" i="1"/>
  <c r="R83" i="1"/>
  <c r="K82" i="1"/>
  <c r="R82" i="1"/>
  <c r="K81" i="1"/>
  <c r="R81" i="1"/>
  <c r="K80" i="1"/>
  <c r="R80" i="1"/>
  <c r="K79" i="1"/>
  <c r="R79" i="1"/>
  <c r="K78" i="1"/>
  <c r="R78" i="1"/>
  <c r="K77" i="1"/>
  <c r="R77" i="1"/>
  <c r="K76" i="1"/>
  <c r="R76" i="1"/>
  <c r="K75" i="1"/>
  <c r="R75" i="1"/>
  <c r="K74" i="1"/>
  <c r="R74" i="1"/>
  <c r="K73" i="1"/>
  <c r="R73" i="1"/>
  <c r="K72" i="1"/>
  <c r="R72" i="1"/>
  <c r="K71" i="1"/>
  <c r="R71" i="1"/>
  <c r="K70" i="1"/>
  <c r="R70" i="1"/>
  <c r="K69" i="1"/>
  <c r="R69" i="1"/>
  <c r="K68" i="1"/>
  <c r="R68" i="1"/>
  <c r="K67" i="1"/>
  <c r="R67" i="1"/>
  <c r="K66" i="1"/>
  <c r="R66" i="1"/>
  <c r="K65" i="1"/>
  <c r="R65" i="1"/>
  <c r="K64" i="1"/>
  <c r="R64" i="1"/>
  <c r="K63" i="1"/>
  <c r="R63" i="1"/>
  <c r="K62" i="1"/>
  <c r="R62" i="1"/>
  <c r="K61" i="1"/>
  <c r="R61" i="1"/>
  <c r="K60" i="1"/>
  <c r="R60" i="1"/>
  <c r="K59" i="1"/>
  <c r="R59" i="1"/>
  <c r="K58" i="1"/>
  <c r="R58" i="1"/>
  <c r="K57" i="1"/>
  <c r="R57" i="1"/>
  <c r="K56" i="1"/>
  <c r="R56" i="1"/>
  <c r="K55" i="1"/>
  <c r="R55" i="1"/>
  <c r="K54" i="1"/>
  <c r="R54" i="1"/>
  <c r="K53" i="1"/>
  <c r="R53" i="1"/>
  <c r="K52" i="1"/>
  <c r="R52" i="1"/>
  <c r="K51" i="1"/>
  <c r="R51" i="1"/>
  <c r="K50" i="1"/>
  <c r="R50" i="1"/>
  <c r="K49" i="1"/>
  <c r="R49" i="1"/>
  <c r="K48" i="1"/>
  <c r="R48" i="1"/>
  <c r="K47" i="1"/>
  <c r="R47" i="1"/>
  <c r="K46" i="1"/>
  <c r="R46" i="1"/>
  <c r="K45" i="1"/>
  <c r="R45" i="1"/>
  <c r="K44" i="1"/>
  <c r="R44" i="1"/>
  <c r="K43" i="1"/>
  <c r="R43" i="1"/>
  <c r="K42" i="1"/>
  <c r="R42" i="1"/>
  <c r="K41" i="1"/>
  <c r="R41" i="1"/>
  <c r="K40" i="1"/>
  <c r="R40" i="1"/>
  <c r="K39" i="1"/>
  <c r="R39" i="1"/>
  <c r="K38" i="1"/>
  <c r="R38" i="1"/>
  <c r="K37" i="1"/>
  <c r="R37" i="1"/>
  <c r="K36" i="1"/>
  <c r="R36" i="1"/>
  <c r="K35" i="1"/>
  <c r="R35" i="1"/>
  <c r="K34" i="1"/>
  <c r="R34" i="1"/>
  <c r="K33" i="1"/>
  <c r="R33" i="1"/>
  <c r="K32" i="1"/>
  <c r="R32" i="1"/>
  <c r="K31" i="1"/>
  <c r="R31" i="1"/>
  <c r="K30" i="1"/>
  <c r="R30" i="1"/>
  <c r="K29" i="1"/>
  <c r="R29" i="1"/>
  <c r="K28" i="1"/>
  <c r="R28" i="1"/>
  <c r="K27" i="1"/>
  <c r="R27" i="1"/>
  <c r="K26" i="1"/>
  <c r="R26" i="1"/>
  <c r="K25" i="1"/>
  <c r="R25" i="1"/>
  <c r="K24" i="1"/>
  <c r="R24" i="1"/>
  <c r="K23" i="1"/>
  <c r="R23" i="1"/>
  <c r="K22" i="1"/>
  <c r="R22" i="1"/>
  <c r="K21" i="1"/>
  <c r="R21" i="1"/>
  <c r="K20" i="1"/>
  <c r="R20" i="1"/>
  <c r="K19" i="1"/>
  <c r="R19" i="1"/>
  <c r="K18" i="1"/>
  <c r="R18" i="1"/>
  <c r="K17" i="1"/>
  <c r="R17" i="1"/>
  <c r="K16" i="1"/>
  <c r="R16" i="1"/>
  <c r="K15" i="1"/>
  <c r="R15" i="1"/>
  <c r="K14" i="1"/>
  <c r="R14" i="1"/>
  <c r="K13" i="1"/>
  <c r="R13" i="1"/>
  <c r="K12" i="1"/>
  <c r="R12" i="1"/>
  <c r="K11" i="1"/>
  <c r="R11" i="1"/>
  <c r="K10" i="1"/>
  <c r="R10" i="1"/>
  <c r="K9" i="1"/>
  <c r="R9" i="1"/>
  <c r="K8" i="1"/>
  <c r="R8" i="1"/>
  <c r="K7" i="1"/>
  <c r="R7" i="1"/>
  <c r="K6" i="1"/>
  <c r="R6" i="1"/>
  <c r="K5" i="1"/>
  <c r="R5" i="1"/>
  <c r="K4" i="1"/>
  <c r="R4" i="1"/>
  <c r="K3" i="1"/>
  <c r="R3" i="1"/>
  <c r="AJ12" i="5"/>
  <c r="AI12" i="5" a="1"/>
  <c r="AI12" i="5"/>
  <c r="AH12" i="5"/>
  <c r="AG12" i="5"/>
  <c r="AF12" i="5"/>
  <c r="Z10" i="5"/>
  <c r="Y10" i="5"/>
  <c r="X10" i="5"/>
  <c r="W10" i="5"/>
  <c r="V10" i="5"/>
  <c r="U10" i="5"/>
  <c r="T10" i="5"/>
  <c r="N10" i="5"/>
  <c r="AJ11" i="5"/>
  <c r="AF11" i="5"/>
  <c r="Z9" i="5"/>
  <c r="Y9" i="5"/>
  <c r="X9" i="5"/>
  <c r="W9" i="5"/>
  <c r="V9" i="5"/>
  <c r="U9" i="5"/>
  <c r="T9" i="5"/>
  <c r="N9" i="5"/>
  <c r="AJ10" i="5"/>
  <c r="AI10" i="5" a="1"/>
  <c r="AI10" i="5"/>
  <c r="AH10" i="5"/>
  <c r="AG10" i="5"/>
  <c r="AF10" i="5"/>
  <c r="Z7" i="5"/>
  <c r="Y7" i="5"/>
  <c r="X7" i="5"/>
  <c r="W7" i="5"/>
  <c r="V7" i="5"/>
  <c r="U7" i="5"/>
  <c r="T7" i="5"/>
  <c r="N7" i="5"/>
  <c r="AJ9" i="5"/>
  <c r="AI9" i="5" a="1"/>
  <c r="AI9" i="5"/>
  <c r="AH9" i="5"/>
  <c r="AG9" i="5"/>
  <c r="AF9" i="5"/>
  <c r="Z6" i="5"/>
  <c r="Y6" i="5"/>
  <c r="X6" i="5"/>
  <c r="W6" i="5"/>
  <c r="V6" i="5"/>
  <c r="U6" i="5"/>
  <c r="T6" i="5"/>
  <c r="N6" i="5"/>
  <c r="AJ8" i="5"/>
  <c r="AI8" i="5" a="1"/>
  <c r="AI8" i="5"/>
  <c r="AH8" i="5"/>
  <c r="AG8" i="5"/>
  <c r="AF8" i="5"/>
  <c r="Z4" i="5"/>
  <c r="Y4" i="5"/>
  <c r="X4" i="5"/>
  <c r="W4" i="5"/>
  <c r="V4" i="5"/>
  <c r="U4" i="5"/>
  <c r="T4" i="5"/>
  <c r="AJ7" i="5"/>
  <c r="AI7" i="5" a="1"/>
  <c r="AI7" i="5"/>
  <c r="AH7" i="5"/>
  <c r="AG7" i="5"/>
  <c r="AF7" i="5"/>
  <c r="Z3" i="5"/>
  <c r="Y3" i="5"/>
  <c r="X3" i="5"/>
  <c r="W3" i="5"/>
  <c r="V3" i="5"/>
  <c r="U3" i="5"/>
  <c r="T3" i="5"/>
  <c r="N3" i="5"/>
  <c r="AJ6" i="5"/>
  <c r="AI6" i="5" a="1"/>
  <c r="AI6" i="5"/>
  <c r="AH6" i="5"/>
  <c r="AG6" i="5"/>
  <c r="AF6" i="5"/>
  <c r="Z2" i="5"/>
  <c r="Y2" i="5"/>
  <c r="X2" i="5"/>
  <c r="W2" i="5"/>
  <c r="V2" i="5"/>
  <c r="U2" i="5"/>
  <c r="T2" i="5"/>
  <c r="N2" i="5"/>
  <c r="AJ5" i="5"/>
  <c r="AI5" i="5" a="1"/>
  <c r="AI5" i="5"/>
  <c r="AH5" i="5"/>
  <c r="AG5" i="5"/>
  <c r="AF5" i="5"/>
  <c r="Z12" i="5"/>
  <c r="Y12" i="5"/>
  <c r="X12" i="5"/>
  <c r="W12" i="5"/>
  <c r="V12" i="5"/>
  <c r="U12" i="5"/>
  <c r="T12" i="5"/>
  <c r="N12" i="5"/>
  <c r="AJ4" i="5"/>
  <c r="AI4" i="5" a="1"/>
  <c r="AI4" i="5"/>
  <c r="AH4" i="5"/>
  <c r="AG4" i="5"/>
  <c r="AF4" i="5"/>
  <c r="Z11" i="5"/>
  <c r="Y11" i="5"/>
  <c r="X11" i="5"/>
  <c r="W11" i="5"/>
  <c r="V11" i="5"/>
  <c r="U11" i="5"/>
  <c r="T11" i="5"/>
  <c r="N11" i="5"/>
  <c r="AJ3" i="5"/>
  <c r="AI3" i="5" a="1"/>
  <c r="AI3" i="5"/>
  <c r="AH3" i="5"/>
  <c r="AG3" i="5"/>
  <c r="AF3" i="5"/>
  <c r="Z8" i="5"/>
  <c r="Y8" i="5"/>
  <c r="X8" i="5"/>
  <c r="W8" i="5"/>
  <c r="V8" i="5"/>
  <c r="U8" i="5"/>
  <c r="T8" i="5"/>
  <c r="AJ2" i="5"/>
  <c r="AI2" i="5" a="1"/>
  <c r="AI2" i="5"/>
  <c r="AH2" i="5"/>
  <c r="AG2" i="5"/>
  <c r="AF2" i="5"/>
  <c r="Z5" i="5"/>
  <c r="Y5" i="5"/>
  <c r="X5" i="5"/>
  <c r="W5" i="5"/>
  <c r="V5" i="5"/>
  <c r="U5" i="5"/>
  <c r="T5" i="5"/>
  <c r="N5" i="5"/>
  <c r="AE91" i="1"/>
  <c r="G90" i="1"/>
  <c r="H90" i="1"/>
  <c r="I90" i="1"/>
  <c r="J90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D91" i="1"/>
  <c r="Z91" i="1" a="1"/>
  <c r="Z91" i="1"/>
  <c r="AD90" i="1"/>
  <c r="AD89" i="1"/>
  <c r="AD88" i="1"/>
  <c r="Z88" i="1" a="1"/>
  <c r="Z88" i="1"/>
  <c r="AD87" i="1"/>
  <c r="Z87" i="1" a="1"/>
  <c r="Z87" i="1"/>
  <c r="AD86" i="1"/>
  <c r="AD85" i="1"/>
  <c r="Z85" i="1" a="1"/>
  <c r="Z85" i="1"/>
  <c r="AD84" i="1"/>
  <c r="AD83" i="1"/>
  <c r="AD82" i="1"/>
  <c r="Z82" i="1" a="1"/>
  <c r="Z82" i="1"/>
  <c r="AD81" i="1"/>
  <c r="AD80" i="1"/>
  <c r="Z80" i="1" a="1"/>
  <c r="Z80" i="1"/>
  <c r="AD79" i="1"/>
  <c r="Z79" i="1" a="1"/>
  <c r="Z79" i="1"/>
  <c r="AD78" i="1"/>
  <c r="Z78" i="1" a="1"/>
  <c r="Z78" i="1"/>
  <c r="AD77" i="1"/>
  <c r="AD76" i="1"/>
  <c r="Z76" i="1" a="1"/>
  <c r="Z76" i="1"/>
  <c r="AD75" i="1"/>
  <c r="Z75" i="1" a="1"/>
  <c r="Z75" i="1"/>
  <c r="AD74" i="1"/>
  <c r="AD73" i="1"/>
  <c r="AD72" i="1"/>
  <c r="AD71" i="1"/>
  <c r="Z71" i="1" a="1"/>
  <c r="Z71" i="1"/>
  <c r="AD70" i="1"/>
  <c r="AD69" i="1"/>
  <c r="Z69" i="1" a="1"/>
  <c r="Z69" i="1"/>
  <c r="AD68" i="1"/>
  <c r="AD67" i="1"/>
  <c r="Z67" i="1" a="1"/>
  <c r="Z67" i="1"/>
  <c r="AD66" i="1"/>
  <c r="Z66" i="1" a="1"/>
  <c r="Z66" i="1"/>
  <c r="AD65" i="1"/>
  <c r="Z65" i="1" a="1"/>
  <c r="Z65" i="1"/>
  <c r="AD64" i="1"/>
  <c r="Z64" i="1" a="1"/>
  <c r="Z64" i="1"/>
  <c r="AD63" i="1"/>
  <c r="Z63" i="1" a="1"/>
  <c r="Z63" i="1"/>
  <c r="AD62" i="1"/>
  <c r="Z62" i="1" a="1"/>
  <c r="Z62" i="1"/>
  <c r="AD61" i="1"/>
  <c r="AD60" i="1"/>
  <c r="Z60" i="1" a="1"/>
  <c r="Z60" i="1"/>
  <c r="AD59" i="1"/>
  <c r="AD58" i="1"/>
  <c r="AD57" i="1"/>
  <c r="Z57" i="1" a="1"/>
  <c r="Z57" i="1"/>
  <c r="AD56" i="1"/>
  <c r="AD55" i="1"/>
  <c r="AD54" i="1"/>
  <c r="AD53" i="1"/>
  <c r="Z53" i="1" a="1"/>
  <c r="Z53" i="1"/>
  <c r="AD52" i="1"/>
  <c r="Z52" i="1" a="1"/>
  <c r="Z52" i="1"/>
  <c r="AD51" i="1"/>
  <c r="AD50" i="1"/>
  <c r="Z50" i="1" a="1"/>
  <c r="Z50" i="1"/>
  <c r="AD49" i="1"/>
  <c r="AD48" i="1"/>
  <c r="Z48" i="1" a="1"/>
  <c r="Z48" i="1"/>
  <c r="AD47" i="1"/>
  <c r="Z47" i="1" a="1"/>
  <c r="Z47" i="1"/>
  <c r="AD46" i="1"/>
  <c r="AD45" i="1"/>
  <c r="AD44" i="1"/>
  <c r="Z44" i="1" a="1"/>
  <c r="Z44" i="1"/>
  <c r="AD43" i="1"/>
  <c r="AD42" i="1"/>
  <c r="Z42" i="1" a="1"/>
  <c r="Z42" i="1"/>
  <c r="AD41" i="1"/>
  <c r="AD40" i="1"/>
  <c r="Z40" i="1" a="1"/>
  <c r="Z40" i="1"/>
  <c r="AD39" i="1"/>
  <c r="AD38" i="1"/>
  <c r="Z38" i="1" a="1"/>
  <c r="Z38" i="1"/>
  <c r="AD37" i="1"/>
  <c r="Z37" i="1" a="1"/>
  <c r="Z37" i="1"/>
  <c r="AD36" i="1"/>
  <c r="AD35" i="1"/>
  <c r="Z35" i="1" a="1"/>
  <c r="Z35" i="1"/>
  <c r="AD34" i="1"/>
  <c r="Z34" i="1" a="1"/>
  <c r="Z34" i="1"/>
  <c r="AD33" i="1"/>
  <c r="AD32" i="1"/>
  <c r="Z32" i="1" a="1"/>
  <c r="Z32" i="1"/>
  <c r="AD31" i="1"/>
  <c r="AD30" i="1"/>
  <c r="Z30" i="1" a="1"/>
  <c r="Z30" i="1"/>
  <c r="AD29" i="1"/>
  <c r="Z29" i="1" a="1"/>
  <c r="Z29" i="1"/>
  <c r="AD28" i="1"/>
  <c r="Z28" i="1" a="1"/>
  <c r="Z28" i="1"/>
  <c r="AD27" i="1"/>
  <c r="Z27" i="1" a="1"/>
  <c r="Z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J92" i="1"/>
  <c r="G92" i="1"/>
  <c r="H92" i="1"/>
  <c r="I92" i="1"/>
  <c r="K92" i="1"/>
  <c r="K91" i="1"/>
  <c r="K90" i="1"/>
  <c r="W91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<sst xmlns="http://schemas.openxmlformats.org/spreadsheetml/2006/main" count="763" uniqueCount="291">
  <si>
    <t xml:space="preserve">Monoceros </t>
  </si>
  <si>
    <t>Licorne</t>
  </si>
  <si>
    <t xml:space="preserve">Libra </t>
  </si>
  <si>
    <t>Balance</t>
  </si>
  <si>
    <t xml:space="preserve">Ophiuchus </t>
  </si>
  <si>
    <t>Serpentaire</t>
  </si>
  <si>
    <t xml:space="preserve">Cetus </t>
  </si>
  <si>
    <t>baleine</t>
  </si>
  <si>
    <t xml:space="preserve">Boôtes </t>
  </si>
  <si>
    <t xml:space="preserve">Coma </t>
  </si>
  <si>
    <t>chevelure de Berenice</t>
  </si>
  <si>
    <t xml:space="preserve">Carina </t>
  </si>
  <si>
    <t>Carène</t>
  </si>
  <si>
    <t xml:space="preserve">Auriga </t>
  </si>
  <si>
    <t xml:space="preserve">Circinus </t>
  </si>
  <si>
    <t>compas</t>
  </si>
  <si>
    <t xml:space="preserve">Cygnus </t>
  </si>
  <si>
    <t xml:space="preserve">Draco </t>
  </si>
  <si>
    <t>dragon</t>
  </si>
  <si>
    <t xml:space="preserve">Sagitta </t>
  </si>
  <si>
    <t>flèche</t>
  </si>
  <si>
    <t xml:space="preserve">Sagittarius </t>
  </si>
  <si>
    <t>Sagittaire</t>
  </si>
  <si>
    <t xml:space="preserve">Gemini </t>
  </si>
  <si>
    <t xml:space="preserve">Camelopardalis </t>
  </si>
  <si>
    <t>girafe</t>
  </si>
  <si>
    <t xml:space="preserve">Canis Major </t>
  </si>
  <si>
    <t xml:space="preserve">Canes Venatici </t>
  </si>
  <si>
    <t>Chiens de chasse</t>
  </si>
  <si>
    <t xml:space="preserve">Ursa Major </t>
  </si>
  <si>
    <t>grande ourse</t>
  </si>
  <si>
    <t xml:space="preserve">Horologium </t>
  </si>
  <si>
    <t>horloge</t>
  </si>
  <si>
    <t xml:space="preserve">Hydra </t>
  </si>
  <si>
    <t>hydre</t>
  </si>
  <si>
    <t xml:space="preserve">Hydrus </t>
  </si>
  <si>
    <t>hydre mâle</t>
  </si>
  <si>
    <t xml:space="preserve">Lacerta </t>
  </si>
  <si>
    <t>lézard</t>
  </si>
  <si>
    <t xml:space="preserve">Leo </t>
  </si>
  <si>
    <t xml:space="preserve">Lupus </t>
  </si>
  <si>
    <t>loup</t>
  </si>
  <si>
    <t xml:space="preserve">Lyra </t>
  </si>
  <si>
    <t xml:space="preserve">Anglian </t>
  </si>
  <si>
    <t xml:space="preserve">Musca </t>
  </si>
  <si>
    <t>mouche</t>
  </si>
  <si>
    <t xml:space="preserve">Pavos </t>
  </si>
  <si>
    <t>paon</t>
  </si>
  <si>
    <t xml:space="preserve">Pegasus </t>
  </si>
  <si>
    <t>Pegase</t>
  </si>
  <si>
    <t xml:space="preserve">Perseus </t>
  </si>
  <si>
    <t>persée</t>
  </si>
  <si>
    <t xml:space="preserve">Canis Minor </t>
  </si>
  <si>
    <t>petit chien</t>
  </si>
  <si>
    <t xml:space="preserve">Ursa Minor </t>
  </si>
  <si>
    <t>petite ourse</t>
  </si>
  <si>
    <t xml:space="preserve">Phoenix </t>
  </si>
  <si>
    <t>phénix</t>
  </si>
  <si>
    <t xml:space="preserve">Pisces </t>
  </si>
  <si>
    <t>poissons</t>
  </si>
  <si>
    <t xml:space="preserve">Puppis </t>
  </si>
  <si>
    <t>poupe</t>
  </si>
  <si>
    <t xml:space="preserve">Sculptor </t>
  </si>
  <si>
    <t>sculpteur</t>
  </si>
  <si>
    <t xml:space="preserve">Serpens </t>
  </si>
  <si>
    <t xml:space="preserve">Sextans </t>
  </si>
  <si>
    <t>sextant</t>
  </si>
  <si>
    <t xml:space="preserve">Taurus </t>
  </si>
  <si>
    <t>taureau</t>
  </si>
  <si>
    <t xml:space="preserve">Tucana </t>
  </si>
  <si>
    <t>toucan</t>
  </si>
  <si>
    <t xml:space="preserve">Triangulum </t>
  </si>
  <si>
    <t>triangle</t>
  </si>
  <si>
    <t xml:space="preserve">Aquarius </t>
  </si>
  <si>
    <t>verseau</t>
  </si>
  <si>
    <t xml:space="preserve">Virgo </t>
  </si>
  <si>
    <t>vierge</t>
  </si>
  <si>
    <t xml:space="preserve">Vela </t>
  </si>
  <si>
    <t>voiles</t>
  </si>
  <si>
    <t>Orion</t>
  </si>
  <si>
    <t>Nom</t>
  </si>
  <si>
    <t>Nom 2</t>
  </si>
  <si>
    <t>Andromède</t>
  </si>
  <si>
    <t>Bélier</t>
  </si>
  <si>
    <t>Boussole</t>
  </si>
  <si>
    <t>Burin</t>
  </si>
  <si>
    <t>Caméléon</t>
  </si>
  <si>
    <t>Cancer</t>
  </si>
  <si>
    <t>Capricorne</t>
  </si>
  <si>
    <t>Cassiopée</t>
  </si>
  <si>
    <t>machine pneumatique</t>
  </si>
  <si>
    <t>Grand Chien</t>
  </si>
  <si>
    <t>serpent</t>
  </si>
  <si>
    <t>Centaure</t>
  </si>
  <si>
    <t>Céphée</t>
  </si>
  <si>
    <t>Colombe</t>
  </si>
  <si>
    <t>Corbeau</t>
  </si>
  <si>
    <t>Coupe</t>
  </si>
  <si>
    <t>Couronne australe</t>
  </si>
  <si>
    <t>Couronne boréale</t>
  </si>
  <si>
    <t>Croix du sud</t>
  </si>
  <si>
    <t>Cygne</t>
  </si>
  <si>
    <t>Dauphin</t>
  </si>
  <si>
    <t>Dorade</t>
  </si>
  <si>
    <t>Ecu de Sobieski</t>
  </si>
  <si>
    <t>Eridan</t>
  </si>
  <si>
    <t>Fourneau</t>
  </si>
  <si>
    <t>Grue</t>
  </si>
  <si>
    <t>Hercules</t>
  </si>
  <si>
    <t>Indien</t>
  </si>
  <si>
    <t>Liévre</t>
  </si>
  <si>
    <t>Lynx</t>
  </si>
  <si>
    <t>Microscope</t>
  </si>
  <si>
    <t>Octant</t>
  </si>
  <si>
    <t>Oiseau de Paradis</t>
  </si>
  <si>
    <t>Peintre</t>
  </si>
  <si>
    <t>Petit cheval</t>
  </si>
  <si>
    <t>Petit lion</t>
  </si>
  <si>
    <t>Petit renard</t>
  </si>
  <si>
    <t>Poisson austral</t>
  </si>
  <si>
    <t>Poisson volant</t>
  </si>
  <si>
    <t>Règle</t>
  </si>
  <si>
    <t>Réticule</t>
  </si>
  <si>
    <t>Scorpion</t>
  </si>
  <si>
    <t>Table</t>
  </si>
  <si>
    <t>Téléscope</t>
  </si>
  <si>
    <t>Triangle austral</t>
  </si>
  <si>
    <t>Aquila</t>
  </si>
  <si>
    <t>Andromeda</t>
  </si>
  <si>
    <t>Ara</t>
  </si>
  <si>
    <t>Aries</t>
  </si>
  <si>
    <t>Pyxis</t>
  </si>
  <si>
    <t>Caelum</t>
  </si>
  <si>
    <t>Chamaeleon</t>
  </si>
  <si>
    <t>Capricornus</t>
  </si>
  <si>
    <t>Cassiopeia</t>
  </si>
  <si>
    <t>Centaurus</t>
  </si>
  <si>
    <t>Cepheus</t>
  </si>
  <si>
    <t>Columba</t>
  </si>
  <si>
    <t>Corvus</t>
  </si>
  <si>
    <t>Crater</t>
  </si>
  <si>
    <t>Corona australie</t>
  </si>
  <si>
    <t>Corona borealis</t>
  </si>
  <si>
    <t>Crux</t>
  </si>
  <si>
    <t>Delphinus</t>
  </si>
  <si>
    <t>Dorado</t>
  </si>
  <si>
    <t>Scutum</t>
  </si>
  <si>
    <t>Eridanus</t>
  </si>
  <si>
    <t>Fornad</t>
  </si>
  <si>
    <t>Grus</t>
  </si>
  <si>
    <t>Indus</t>
  </si>
  <si>
    <t>Lepus</t>
  </si>
  <si>
    <t>Microscopium</t>
  </si>
  <si>
    <t>Octans</t>
  </si>
  <si>
    <t>Apus</t>
  </si>
  <si>
    <t>Pictor</t>
  </si>
  <si>
    <t>Equuleus</t>
  </si>
  <si>
    <t>Leo minor</t>
  </si>
  <si>
    <t>Piscis Austrinus</t>
  </si>
  <si>
    <t>Vulpecula</t>
  </si>
  <si>
    <t>Volans</t>
  </si>
  <si>
    <t>Norma</t>
  </si>
  <si>
    <t>Réticulum</t>
  </si>
  <si>
    <t>Scorpius</t>
  </si>
  <si>
    <t>Mensa</t>
  </si>
  <si>
    <t>Telescopium</t>
  </si>
  <si>
    <t>Triangulum Australe</t>
  </si>
  <si>
    <t>Aigle</t>
  </si>
  <si>
    <t>Dieu fleuve</t>
  </si>
  <si>
    <t>Notes</t>
  </si>
  <si>
    <t>Etoiles</t>
  </si>
  <si>
    <t>UY Scuti</t>
  </si>
  <si>
    <t>Antares</t>
  </si>
  <si>
    <t>Arcturus</t>
  </si>
  <si>
    <t>Régulus</t>
  </si>
  <si>
    <t>Alphard</t>
  </si>
  <si>
    <t>https://fr.m.wikipedia.org/wiki/Liste_d%27étoiles_par_constellation</t>
  </si>
  <si>
    <t>Capella</t>
  </si>
  <si>
    <t>Sirius</t>
  </si>
  <si>
    <t>Procyon</t>
  </si>
  <si>
    <t>Bêta Monocerotis A</t>
  </si>
  <si>
    <t>Autel</t>
  </si>
  <si>
    <t>Arneb</t>
  </si>
  <si>
    <t>Altarf Asellus</t>
  </si>
  <si>
    <t>Minkar Kraz</t>
  </si>
  <si>
    <t>Dubhe Alioth Mizar Merek Mizar</t>
  </si>
  <si>
    <t>Diadème</t>
  </si>
  <si>
    <t>Thuban Etamin</t>
  </si>
  <si>
    <t>Zuben Eischemali</t>
  </si>
  <si>
    <t>Gemma</t>
  </si>
  <si>
    <t>Kornophoros, Ruticulus et Ras Algethi.</t>
  </si>
  <si>
    <t>Unus Elhaïa.</t>
  </si>
  <si>
    <t>Polaris Kochab Alroukaba</t>
  </si>
  <si>
    <t>Kaus australis Nunki</t>
  </si>
  <si>
    <t>http://lamap93.free.fr/cours/lml/constellations.htm</t>
  </si>
  <si>
    <t>Etoile de Barnard  Ras Alhague</t>
  </si>
  <si>
    <t>Rotanex</t>
  </si>
  <si>
    <t>Sham</t>
  </si>
  <si>
    <t>Trappist-1 Sadalsud  Sadalmekik.</t>
  </si>
  <si>
    <t>Kitalpha</t>
  </si>
  <si>
    <t>Fomalhaut</t>
  </si>
  <si>
    <t>Alpheratz, Mirach, Almach Sirrah</t>
  </si>
  <si>
    <t>Enif, Scheat, Markab 51Pegasi Alphératz, Scheat, Markab et Algenib.</t>
  </si>
  <si>
    <t>Kaïten</t>
  </si>
  <si>
    <t>Tau Ceti Diphda et Mira Ceti</t>
  </si>
  <si>
    <t>Hamal</t>
  </si>
  <si>
    <t>Tsih, Schedar (Schedir) Delta Alderamin Segin, Ruchbach, Cih, Schedir, Caph.</t>
  </si>
  <si>
    <t>Algol Mirfak</t>
  </si>
  <si>
    <t>Cor caroli</t>
  </si>
  <si>
    <t>X</t>
  </si>
  <si>
    <t>Acrux</t>
  </si>
  <si>
    <t>Delta capricorni,  Sadalzabith.</t>
  </si>
  <si>
    <t>Pour voir les constellations dessinées en même temps : utiliser Stellarium non pro</t>
  </si>
  <si>
    <t>Canopus</t>
  </si>
  <si>
    <t>VEGA Epsilon</t>
  </si>
  <si>
    <t>Kursa ACHERNAR</t>
  </si>
  <si>
    <t xml:space="preserve">ALPHA CENTAURUS Hadar </t>
  </si>
  <si>
    <t>POLLUX Castor</t>
  </si>
  <si>
    <t>Ross128  EPI (SPICA)</t>
  </si>
  <si>
    <t>RIGEL Bételgeuse Bellatrix</t>
  </si>
  <si>
    <t>Les étoiles en capitales sont les plus lumineuses quand il y en a plusieurs ds la cellule</t>
  </si>
  <si>
    <t>N/S</t>
  </si>
  <si>
    <t>S</t>
  </si>
  <si>
    <t>Bouvier</t>
  </si>
  <si>
    <t>Cocher</t>
  </si>
  <si>
    <t>Gemeaux</t>
  </si>
  <si>
    <t>Lion</t>
  </si>
  <si>
    <t>Lyre</t>
  </si>
  <si>
    <t>ALTAIR Reda Alschain</t>
  </si>
  <si>
    <t xml:space="preserve">ALDEBARAN Théta, Sigma et Tau. </t>
  </si>
  <si>
    <t xml:space="preserve">S </t>
  </si>
  <si>
    <t>Eté</t>
  </si>
  <si>
    <t>Hiver</t>
  </si>
  <si>
    <t>Automne</t>
  </si>
  <si>
    <t>Printemps</t>
  </si>
  <si>
    <t>Toute l'année</t>
  </si>
  <si>
    <t>équatoriales</t>
  </si>
  <si>
    <t>DENEB Albireo Khi</t>
  </si>
  <si>
    <t>Filtre Eté</t>
  </si>
  <si>
    <t xml:space="preserve">Comme il y a des constellation qui s'affichent toute l'année il faut ajouter à la saison choisie "toute l'année" donc la formule en M "VRAI" </t>
  </si>
  <si>
    <t>Filtre Hiver</t>
  </si>
  <si>
    <t>Fitre Printemps</t>
  </si>
  <si>
    <t>Filtre Automne</t>
  </si>
  <si>
    <r>
      <t>ATTENTION</t>
    </r>
    <r>
      <rPr>
        <i/>
        <sz val="8"/>
        <color rgb="FFFF2D21"/>
        <rFont val="Arial-ItalicMT"/>
        <charset val="1"/>
      </rPr>
      <t xml:space="preserve"> Pour trier une liste il faut </t>
    </r>
    <r>
      <rPr>
        <b/>
        <i/>
        <u/>
        <sz val="8"/>
        <color rgb="FFFF2D21"/>
        <rFont val="Arial-BoldItalicMT"/>
        <charset val="1"/>
      </rPr>
      <t>d'abord</t>
    </r>
    <r>
      <rPr>
        <i/>
        <sz val="8"/>
        <color rgb="FFFF2D21"/>
        <rFont val="Arial-ItalicMT"/>
        <charset val="1"/>
      </rPr>
      <t xml:space="preserve"> trier les noms et ensuite faire le filtrage "VRAI" sinon il y aura des erreurs.</t>
    </r>
  </si>
  <si>
    <t>Trés lumineuse</t>
  </si>
  <si>
    <t>Ttes saisons</t>
  </si>
  <si>
    <t xml:space="preserve">Circumpolaire </t>
  </si>
  <si>
    <t>Equatoriales : visible ds H N et S mais pas ttes les saisons</t>
  </si>
  <si>
    <t>Circumpolaires : tte l'année mais soit ds H Nord soit ds H Sud</t>
  </si>
  <si>
    <t>N</t>
  </si>
  <si>
    <t>ATTENTION TTS SAISONS&lt;&gt; TTE L'ANNEE</t>
  </si>
  <si>
    <t>Eq</t>
  </si>
  <si>
    <t>Filtre nb saisons</t>
  </si>
  <si>
    <t xml:space="preserve">Constellations Hémisph N  : 39 </t>
  </si>
  <si>
    <t xml:space="preserve">Zodiaque </t>
  </si>
  <si>
    <t>X-</t>
  </si>
  <si>
    <t>Les x suivies d'un tiret sélectionnent les saisons les plus marquantes des constellations visibles aussi  à d'autre saisons</t>
  </si>
  <si>
    <t>Aldéramin Kruger 60</t>
  </si>
  <si>
    <t>Beta Camelopardis</t>
  </si>
  <si>
    <t xml:space="preserve">a Lacertae </t>
  </si>
  <si>
    <t>a Lyncis</t>
  </si>
  <si>
    <t>Anser</t>
  </si>
  <si>
    <t>Beta Trianguli</t>
  </si>
  <si>
    <t>Alpha Sextantis</t>
  </si>
  <si>
    <t>Zénith</t>
  </si>
  <si>
    <t>*</t>
  </si>
  <si>
    <t>Circump + Equ</t>
  </si>
  <si>
    <t>XX</t>
  </si>
  <si>
    <t xml:space="preserve">Pour voir les meilleures saisons pour voir une constellation aller ds chacune des colonnes de saison et trier XX, une à la fois </t>
  </si>
  <si>
    <t>Chasseur Orion</t>
  </si>
  <si>
    <t>Paon</t>
  </si>
  <si>
    <t>a Pavonis</t>
  </si>
  <si>
    <t xml:space="preserve">XX </t>
  </si>
  <si>
    <t xml:space="preserve">Contient XX </t>
  </si>
  <si>
    <t>On ne peut trier certaines valeurs à cause des quatre dernières colonnes donc si on veut trier il faut aller sur la feuile onglet "constellation2" ou j'ai supprimé ces quatre colonnes (pb formule matricielle)</t>
  </si>
  <si>
    <t>Contient XX</t>
  </si>
  <si>
    <t>Autre nom</t>
  </si>
  <si>
    <t>Rigil Centauri</t>
  </si>
  <si>
    <t>Plus grosse</t>
  </si>
  <si>
    <t>Ét. remarquables</t>
  </si>
  <si>
    <t>ANTARES</t>
  </si>
  <si>
    <t>RIGEL Bellatrix Betelgeuse</t>
  </si>
  <si>
    <t>SIRIUS VY Canis Majoris</t>
  </si>
  <si>
    <t xml:space="preserve">Circumpolaire N </t>
  </si>
  <si>
    <t>Circumpolaires S</t>
  </si>
  <si>
    <t>X et XX saisons</t>
  </si>
  <si>
    <t>XX2</t>
  </si>
  <si>
    <t xml:space="preserve">Filtre Été  </t>
  </si>
  <si>
    <t xml:space="preserve">Filtre Hiver </t>
  </si>
  <si>
    <t xml:space="preserve">Filtre Automne </t>
  </si>
  <si>
    <t xml:space="preserve">Filtre Printemps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</si>
</sst>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.SFUI-RegularItalic"/>
      <family val="18"/>
    </font>
    <font>
      <u/>
      <sz val="11"/>
      <color theme="10"/>
      <name val="Calibri"/>
      <family val="2"/>
      <scheme val="minor"/>
    </font>
    <font>
      <i/>
      <sz val="11"/>
      <color theme="1"/>
      <name val=".SFUI-Regular"/>
      <family val="18"/>
    </font>
    <font>
      <i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i/>
      <sz val="8"/>
      <color rgb="FFFF2D21"/>
      <name val="Arial-ItalicMT"/>
      <charset val="1"/>
    </font>
    <font>
      <b/>
      <i/>
      <u/>
      <sz val="8"/>
      <color rgb="FFFF2D21"/>
      <name val="Arial-BoldItalicMT"/>
      <charset val="1"/>
    </font>
    <font>
      <b/>
      <i/>
      <sz val="8"/>
      <color rgb="FFFF2D21"/>
      <name val="Arial-BoldItalicMT"/>
      <charset val="1"/>
    </font>
    <font>
      <sz val="11"/>
      <color theme="1"/>
      <name val=".SFUI-Regular"/>
      <family val="1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.SFUI-RegularItalic"/>
      <family val="18"/>
    </font>
    <font>
      <sz val="12"/>
      <color theme="1"/>
      <name val="UICTFontTextStyleBody"/>
      <family val="18"/>
    </font>
    <font>
      <b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F0"/>
      <name val=".SFUI-Regular"/>
      <family val="18"/>
    </font>
    <font>
      <i/>
      <sz val="11"/>
      <color rgb="FF00B0F0"/>
      <name val=".SFUI-RegularItalic"/>
      <family val="18"/>
    </font>
    <font>
      <i/>
      <sz val="11"/>
      <color rgb="FF00B0F0"/>
      <name val="Calibri"/>
      <family val="2"/>
    </font>
    <font>
      <b/>
      <sz val="11"/>
      <color rgb="FF00B0F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7A9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AD6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64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 style="medium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thin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505050"/>
      </left>
      <right/>
      <top style="thin">
        <color theme="1"/>
      </top>
      <bottom/>
      <diagonal/>
    </border>
    <border>
      <left style="thin">
        <color rgb="FF505050"/>
      </left>
      <right/>
      <top style="thin">
        <color theme="1"/>
      </top>
      <bottom/>
      <diagonal/>
    </border>
    <border>
      <left style="thin">
        <color rgb="FF505050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thin">
        <color rgb="FF505050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medium">
        <color rgb="FF505050"/>
      </left>
      <right/>
      <top style="thin">
        <color rgb="FF50505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3" fillId="0" borderId="0" xfId="0" applyFont="1" applyAlignment="1">
      <alignment wrapText="1"/>
    </xf>
    <xf numFmtId="0" fontId="4" fillId="0" borderId="0" xfId="1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2" borderId="2" xfId="0" applyFont="1" applyFill="1" applyBorder="1"/>
    <xf numFmtId="0" fontId="0" fillId="3" borderId="2" xfId="0" applyFill="1" applyBorder="1"/>
    <xf numFmtId="0" fontId="0" fillId="2" borderId="0" xfId="0" applyFill="1"/>
    <xf numFmtId="0" fontId="0" fillId="4" borderId="0" xfId="0" applyFill="1"/>
    <xf numFmtId="0" fontId="1" fillId="4" borderId="0" xfId="0" applyFont="1" applyFill="1"/>
    <xf numFmtId="0" fontId="10" fillId="9" borderId="2" xfId="0" applyFont="1" applyFill="1" applyBorder="1" applyAlignment="1">
      <alignment wrapText="1"/>
    </xf>
    <xf numFmtId="0" fontId="1" fillId="0" borderId="0" xfId="0" applyFont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0" fillId="3" borderId="0" xfId="0" applyFill="1"/>
    <xf numFmtId="0" fontId="0" fillId="14" borderId="0" xfId="0" applyFill="1"/>
    <xf numFmtId="0" fontId="5" fillId="0" borderId="0" xfId="0" applyFont="1"/>
    <xf numFmtId="0" fontId="0" fillId="15" borderId="0" xfId="0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0" xfId="0" applyFont="1" applyFill="1"/>
    <xf numFmtId="0" fontId="16" fillId="0" borderId="0" xfId="0" applyFont="1"/>
    <xf numFmtId="0" fontId="1" fillId="16" borderId="0" xfId="0" applyFont="1" applyFill="1"/>
    <xf numFmtId="0" fontId="7" fillId="3" borderId="0" xfId="0" applyFont="1" applyFill="1"/>
    <xf numFmtId="0" fontId="12" fillId="3" borderId="0" xfId="0" applyFont="1" applyFill="1"/>
    <xf numFmtId="0" fontId="0" fillId="0" borderId="0" xfId="0" quotePrefix="1"/>
    <xf numFmtId="0" fontId="17" fillId="0" borderId="0" xfId="0" applyFont="1"/>
    <xf numFmtId="0" fontId="18" fillId="0" borderId="0" xfId="0" quotePrefix="1" applyFont="1"/>
    <xf numFmtId="0" fontId="18" fillId="0" borderId="0" xfId="0" applyFont="1"/>
    <xf numFmtId="0" fontId="18" fillId="2" borderId="0" xfId="0" applyFont="1" applyFill="1"/>
    <xf numFmtId="0" fontId="19" fillId="2" borderId="0" xfId="0" applyFont="1" applyFill="1"/>
    <xf numFmtId="0" fontId="19" fillId="0" borderId="0" xfId="0" applyFont="1"/>
    <xf numFmtId="0" fontId="19" fillId="0" borderId="0" xfId="0" applyFont="1" applyAlignment="1">
      <alignment vertical="top"/>
    </xf>
    <xf numFmtId="0" fontId="19" fillId="5" borderId="0" xfId="0" applyFont="1" applyFill="1"/>
    <xf numFmtId="0" fontId="0" fillId="5" borderId="0" xfId="0" applyFill="1"/>
    <xf numFmtId="0" fontId="0" fillId="0" borderId="4" xfId="0" applyBorder="1"/>
    <xf numFmtId="0" fontId="1" fillId="19" borderId="6" xfId="0" applyFont="1" applyFill="1" applyBorder="1"/>
    <xf numFmtId="0" fontId="0" fillId="20" borderId="0" xfId="0" applyFill="1"/>
    <xf numFmtId="0" fontId="1" fillId="20" borderId="0" xfId="0" applyFont="1" applyFill="1"/>
    <xf numFmtId="0" fontId="0" fillId="7" borderId="7" xfId="0" applyFill="1" applyBorder="1"/>
    <xf numFmtId="0" fontId="0" fillId="13" borderId="8" xfId="0" applyFill="1" applyBorder="1"/>
    <xf numFmtId="0" fontId="0" fillId="4" borderId="8" xfId="0" applyFill="1" applyBorder="1"/>
    <xf numFmtId="0" fontId="0" fillId="17" borderId="8" xfId="0" applyFill="1" applyBorder="1"/>
    <xf numFmtId="0" fontId="1" fillId="18" borderId="9" xfId="0" applyFont="1" applyFill="1" applyBorder="1" applyAlignment="1">
      <alignment horizontal="center"/>
    </xf>
    <xf numFmtId="0" fontId="20" fillId="2" borderId="0" xfId="0" applyFont="1" applyFill="1"/>
    <xf numFmtId="0" fontId="23" fillId="0" borderId="0" xfId="0" quotePrefix="1" applyFont="1" applyAlignment="1">
      <alignment wrapText="1"/>
    </xf>
    <xf numFmtId="0" fontId="1" fillId="2" borderId="0" xfId="0" applyFont="1" applyFill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3" xfId="0" applyFont="1" applyFill="1" applyBorder="1"/>
    <xf numFmtId="0" fontId="24" fillId="2" borderId="13" xfId="0" applyFont="1" applyFill="1" applyBorder="1"/>
    <xf numFmtId="0" fontId="24" fillId="7" borderId="14" xfId="0" applyFont="1" applyFill="1" applyBorder="1"/>
    <xf numFmtId="0" fontId="24" fillId="13" borderId="15" xfId="0" applyFont="1" applyFill="1" applyBorder="1"/>
    <xf numFmtId="0" fontId="24" fillId="4" borderId="15" xfId="0" applyFont="1" applyFill="1" applyBorder="1"/>
    <xf numFmtId="0" fontId="24" fillId="17" borderId="15" xfId="0" applyFont="1" applyFill="1" applyBorder="1"/>
    <xf numFmtId="0" fontId="24" fillId="5" borderId="16" xfId="0" applyFont="1" applyFill="1" applyBorder="1"/>
    <xf numFmtId="0" fontId="24" fillId="4" borderId="13" xfId="0" applyFont="1" applyFill="1" applyBorder="1"/>
    <xf numFmtId="0" fontId="24" fillId="6" borderId="13" xfId="0" applyFont="1" applyFill="1" applyBorder="1"/>
    <xf numFmtId="0" fontId="24" fillId="8" borderId="13" xfId="0" applyFont="1" applyFill="1" applyBorder="1"/>
    <xf numFmtId="0" fontId="18" fillId="3" borderId="13" xfId="0" applyFont="1" applyFill="1" applyBorder="1"/>
    <xf numFmtId="0" fontId="24" fillId="7" borderId="13" xfId="0" applyFont="1" applyFill="1" applyBorder="1"/>
    <xf numFmtId="0" fontId="15" fillId="2" borderId="13" xfId="0" applyFont="1" applyFill="1" applyBorder="1"/>
    <xf numFmtId="0" fontId="0" fillId="21" borderId="18" xfId="0" applyFill="1" applyBorder="1"/>
    <xf numFmtId="0" fontId="21" fillId="21" borderId="18" xfId="0" applyFont="1" applyFill="1" applyBorder="1"/>
    <xf numFmtId="0" fontId="2" fillId="21" borderId="13" xfId="0" applyFont="1" applyFill="1" applyBorder="1"/>
    <xf numFmtId="0" fontId="0" fillId="21" borderId="13" xfId="0" applyFill="1" applyBorder="1"/>
    <xf numFmtId="0" fontId="0" fillId="7" borderId="19" xfId="0" applyFill="1" applyBorder="1"/>
    <xf numFmtId="0" fontId="0" fillId="21" borderId="19" xfId="0" applyFill="1" applyBorder="1"/>
    <xf numFmtId="0" fontId="0" fillId="21" borderId="20" xfId="0" applyFill="1" applyBorder="1"/>
    <xf numFmtId="0" fontId="0" fillId="15" borderId="13" xfId="0" applyFill="1" applyBorder="1"/>
    <xf numFmtId="0" fontId="14" fillId="21" borderId="13" xfId="0" applyFont="1" applyFill="1" applyBorder="1"/>
    <xf numFmtId="0" fontId="12" fillId="21" borderId="13" xfId="0" applyFont="1" applyFill="1" applyBorder="1"/>
    <xf numFmtId="0" fontId="11" fillId="21" borderId="13" xfId="0" applyFont="1" applyFill="1" applyBorder="1" applyAlignment="1">
      <alignment wrapText="1"/>
    </xf>
    <xf numFmtId="0" fontId="19" fillId="2" borderId="21" xfId="0" applyFont="1" applyFill="1" applyBorder="1"/>
    <xf numFmtId="0" fontId="0" fillId="7" borderId="22" xfId="0" applyFill="1" applyBorder="1"/>
    <xf numFmtId="0" fontId="19" fillId="5" borderId="21" xfId="0" applyFont="1" applyFill="1" applyBorder="1"/>
    <xf numFmtId="0" fontId="0" fillId="7" borderId="23" xfId="0" applyFill="1" applyBorder="1"/>
    <xf numFmtId="0" fontId="0" fillId="21" borderId="16" xfId="0" applyFill="1" applyBorder="1"/>
    <xf numFmtId="0" fontId="0" fillId="7" borderId="11" xfId="0" applyFill="1" applyBorder="1"/>
    <xf numFmtId="0" fontId="0" fillId="21" borderId="13" xfId="0" applyFill="1" applyBorder="1" applyAlignment="1">
      <alignment wrapText="1"/>
    </xf>
    <xf numFmtId="0" fontId="21" fillId="21" borderId="13" xfId="0" applyFont="1" applyFill="1" applyBorder="1"/>
    <xf numFmtId="0" fontId="0" fillId="3" borderId="16" xfId="0" applyFill="1" applyBorder="1"/>
    <xf numFmtId="0" fontId="0" fillId="3" borderId="13" xfId="0" applyFill="1" applyBorder="1"/>
    <xf numFmtId="0" fontId="17" fillId="2" borderId="21" xfId="0" applyFont="1" applyFill="1" applyBorder="1"/>
    <xf numFmtId="0" fontId="17" fillId="21" borderId="21" xfId="0" applyFont="1" applyFill="1" applyBorder="1"/>
    <xf numFmtId="0" fontId="0" fillId="5" borderId="16" xfId="0" applyFill="1" applyBorder="1"/>
    <xf numFmtId="0" fontId="0" fillId="5" borderId="13" xfId="0" applyFill="1" applyBorder="1"/>
    <xf numFmtId="0" fontId="22" fillId="21" borderId="13" xfId="0" applyFont="1" applyFill="1" applyBorder="1" applyAlignment="1">
      <alignment wrapText="1"/>
    </xf>
    <xf numFmtId="0" fontId="3" fillId="21" borderId="13" xfId="0" applyFont="1" applyFill="1" applyBorder="1" applyAlignment="1">
      <alignment wrapText="1"/>
    </xf>
    <xf numFmtId="0" fontId="13" fillId="21" borderId="13" xfId="0" applyFont="1" applyFill="1" applyBorder="1"/>
    <xf numFmtId="0" fontId="1" fillId="21" borderId="13" xfId="0" applyFont="1" applyFill="1" applyBorder="1"/>
    <xf numFmtId="0" fontId="17" fillId="5" borderId="21" xfId="0" applyFont="1" applyFill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15" borderId="13" xfId="0" applyFont="1" applyFill="1" applyBorder="1"/>
    <xf numFmtId="0" fontId="25" fillId="21" borderId="13" xfId="0" applyFont="1" applyFill="1" applyBorder="1"/>
    <xf numFmtId="0" fontId="26" fillId="2" borderId="2" xfId="0" applyFont="1" applyFill="1" applyBorder="1"/>
    <xf numFmtId="0" fontId="27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6" fillId="0" borderId="0" xfId="0" applyFont="1"/>
    <xf numFmtId="0" fontId="31" fillId="19" borderId="5" xfId="0" applyFont="1" applyFill="1" applyBorder="1"/>
    <xf numFmtId="0" fontId="2" fillId="19" borderId="0" xfId="0" applyFont="1" applyFill="1"/>
    <xf numFmtId="0" fontId="32" fillId="19" borderId="0" xfId="0" applyFont="1" applyFill="1"/>
    <xf numFmtId="0" fontId="17" fillId="19" borderId="0" xfId="0" applyFont="1" applyFill="1"/>
    <xf numFmtId="0" fontId="0" fillId="19" borderId="0" xfId="0" applyFill="1"/>
    <xf numFmtId="0" fontId="21" fillId="19" borderId="0" xfId="0" applyFont="1" applyFill="1"/>
    <xf numFmtId="0" fontId="19" fillId="2" borderId="17" xfId="0" applyFont="1" applyFill="1" applyBorder="1"/>
  </cellXfs>
  <cellStyles count="2">
    <cellStyle name="Hyperlink" xfId="1" xr:uid="{00000000-000B-0000-0000-000008000000}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.SFUI-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505050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medium">
          <color rgb="FF505050"/>
        </left>
        <right/>
        <top style="medium">
          <color rgb="FF50505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0</xdr:row>
      <xdr:rowOff>9525</xdr:rowOff>
    </xdr:from>
    <xdr:to>
      <xdr:col>38</xdr:col>
      <xdr:colOff>104775</xdr:colOff>
      <xdr:row>1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3D23287-E4D6-463F-B492-F6507D6A8654}"/>
            </a:ext>
          </a:extLst>
        </xdr:cNvPr>
        <xdr:cNvSpPr txBox="1"/>
      </xdr:nvSpPr>
      <xdr:spPr>
        <a:xfrm>
          <a:off x="26793825" y="9525"/>
          <a:ext cx="23717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ta formule</a:t>
          </a:r>
        </a:p>
        <a:p>
          <a:endParaRPr lang="fr-FR" sz="1100"/>
        </a:p>
      </xdr:txBody>
    </xdr:sp>
    <xdr:clientData/>
  </xdr:twoCellAnchor>
  <xdr:twoCellAnchor>
    <xdr:from>
      <xdr:col>25</xdr:col>
      <xdr:colOff>504825</xdr:colOff>
      <xdr:row>0</xdr:row>
      <xdr:rowOff>9525</xdr:rowOff>
    </xdr:from>
    <xdr:to>
      <xdr:col>27</xdr:col>
      <xdr:colOff>552450</xdr:colOff>
      <xdr:row>1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2D5F090-B702-792E-BF00-6BBCC276D191}"/>
            </a:ext>
          </a:extLst>
        </xdr:cNvPr>
        <xdr:cNvSpPr txBox="1"/>
      </xdr:nvSpPr>
      <xdr:spPr>
        <a:xfrm>
          <a:off x="20478750" y="9525"/>
          <a:ext cx="1800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Ma formule</a:t>
          </a:r>
        </a:p>
        <a:p>
          <a:pPr algn="ctr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BEFEF3-45CB-734A-B727-4191BD0EFAE2}" name="Tableau2" displayName="Tableau2" ref="A1:AB12" totalsRowShown="0" headerRowDxfId="28" dataDxfId="27">
  <autoFilter ref="A1:AB12" xr:uid="{23BEFEF3-45CB-734A-B727-4191BD0EFAE2}"/>
  <sortState xmlns:xlrd2="http://schemas.microsoft.com/office/spreadsheetml/2017/richdata2" ref="A2:AB12">
    <sortCondition ref="A1:A12"/>
  </sortState>
  <tableColumns count="28">
    <tableColumn id="1" xr3:uid="{5D6075AB-A89F-D54B-87FA-9EDB39C10FF3}" name="Nom 2"/>
    <tableColumn id="2" xr3:uid="{372E2E0B-5572-E447-AF2B-B1944D65F17A}" name="Nom" dataDxfId="26"/>
    <tableColumn id="3" xr3:uid="{330BC1E1-ECBB-4B43-85AA-843570B6FDE3}" name="Notes" dataDxfId="25"/>
    <tableColumn id="4" xr3:uid="{D4B6FABD-45C2-2E4B-8713-274636655FCA}" name="Etoiles" dataDxfId="24"/>
    <tableColumn id="5" xr3:uid="{C15E2E66-4F2C-1941-AB76-FEFD2F495677}" name="Ét. remarquables" dataDxfId="23"/>
    <tableColumn id="6" xr3:uid="{532162DB-F0C3-9949-BF67-E354E2DF7108}" name="Autre nom" dataDxfId="22"/>
    <tableColumn id="7" xr3:uid="{4D14FA46-F4CB-9348-B991-977EFC6CC93A}" name="Trés lumineuse" dataDxfId="21"/>
    <tableColumn id="8" xr3:uid="{989D5BC4-FDAA-EA4B-9B97-A5BDC07D983C}" name="Plus grosse" dataDxfId="20"/>
    <tableColumn id="9" xr3:uid="{47B27B66-3FD5-D347-AE03-51ED0EDE5574}" name="N/S" dataDxfId="19"/>
    <tableColumn id="10" xr3:uid="{F7475C34-0BA6-3D48-ABD7-D1BAB8C78D65}" name="Eté" dataDxfId="18"/>
    <tableColumn id="11" xr3:uid="{F149599B-E4AF-5842-8962-0254FAB42770}" name="Hiver" dataDxfId="17"/>
    <tableColumn id="12" xr3:uid="{046F1BE4-F454-9A48-93CE-0DC18667328F}" name="Automne" dataDxfId="16"/>
    <tableColumn id="13" xr3:uid="{51F64755-3DE6-804B-9B32-4D30CAF77D52}" name="Printemps" dataDxfId="15"/>
    <tableColumn id="14" xr3:uid="{C0F5D7C1-B032-9244-A457-B7692F31A0EF}" name="XX" dataDxfId="14">
      <calculatedColumnFormula>IF(OR($J2="XX",$K2="XX",$L2="XX",$M2="XX"),TRUE,FALSE)</calculatedColumnFormula>
    </tableColumn>
    <tableColumn id="15" xr3:uid="{F189D20D-ECB3-244C-BFD6-15115A4C7557}" name="Toute l'année" dataDxfId="13"/>
    <tableColumn id="16" xr3:uid="{574E1262-07BB-9B4B-9991-27D580D8E49A}" name="équatoriales" dataDxfId="12"/>
    <tableColumn id="17" xr3:uid="{BA322718-7D83-144D-8A5B-0DFD6ACA383D}" name="Circumpolaires S" dataDxfId="11"/>
    <tableColumn id="18" xr3:uid="{467D331B-6750-3E49-8EEC-474754A5FC66}" name="Circumpolaire N " dataDxfId="10"/>
    <tableColumn id="19" xr3:uid="{941FF7F8-D38D-2348-9C65-66241CE0D076}" name="Circump + Equ" dataDxfId="9"/>
    <tableColumn id="20" xr3:uid="{BB724FB6-E439-D447-B91F-D312A8564019}" name="Filtre Eté" dataDxfId="8">
      <calculatedColumnFormula>OR(J2&lt;&gt;"",O2&lt;&gt;"")</calculatedColumnFormula>
    </tableColumn>
    <tableColumn id="21" xr3:uid="{7EF40AAD-442D-B640-A26A-48F8083010A1}" name="Filtre Hiver" dataDxfId="7">
      <calculatedColumnFormula>OR(K2&lt;&gt;"",O2&lt;&gt;"")</calculatedColumnFormula>
    </tableColumn>
    <tableColumn id="22" xr3:uid="{FCB928F9-2D2C-2546-AB6B-A966F163B094}" name="XX2" dataDxfId="6">
      <calculatedColumnFormula>COUNTIF(J2:M2,"XX")</calculatedColumnFormula>
    </tableColumn>
    <tableColumn id="23" xr3:uid="{92F9687C-D557-F940-90D5-BE7E3E7C2A97}" name="Fitre Printemps" dataDxfId="5">
      <calculatedColumnFormula>OR(M2&lt;&gt;"",O2&lt;&gt;"")</calculatedColumnFormula>
    </tableColumn>
    <tableColumn id="24" xr3:uid="{C48961D5-760D-5446-99DE-AD77A0C42798}" name="Filtre Automne" dataDxfId="4">
      <calculatedColumnFormula>OR(L2&lt;&gt;"",O2&lt;&gt;"")</calculatedColumnFormula>
    </tableColumn>
    <tableColumn id="25" xr3:uid="{14CBA60D-1044-B749-BE56-510FCE61E46A}" name="Ttes saisons" dataDxfId="3">
      <calculatedColumnFormula>AND(J2&lt;&gt;"",K2&lt;&gt;"",L2&lt;&gt;"",M2&lt;&gt;"")</calculatedColumnFormula>
    </tableColumn>
    <tableColumn id="26" xr3:uid="{77DCA6B3-1068-984B-83F6-46135B3A7F85}" name="Filtre nb saisons" dataDxfId="2">
      <calculatedColumnFormula>COUNTIF(J2:M2,"&lt;&gt;")</calculatedColumnFormula>
    </tableColumn>
    <tableColumn id="27" xr3:uid="{445F459E-6F6A-6144-8BA0-26B9A5FBC3CA}" name="Zodiaque " dataDxfId="1"/>
    <tableColumn id="28" xr3:uid="{9E096A46-DD8C-7D46-908B-262814D27C49}" name="Zénith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lamap93.free.fr/cours/lml/constellations.htm" TargetMode="External"/><Relationship Id="rId1" Type="http://schemas.openxmlformats.org/officeDocument/2006/relationships/hyperlink" Target="https://fr.m.wikipedia.org/wiki/Liste_d%27&#233;toiles_par_constellation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3367-B779-CB4A-9AC7-08E6CF9BB09B}">
  <dimension ref="A1:AL128"/>
  <sheetViews>
    <sheetView tabSelected="1" zoomScaleNormal="150" zoomScaleSheetLayoutView="100" workbookViewId="0">
      <pane xSplit="3" ySplit="1" topLeftCell="T2" activePane="bottomRight" state="frozen"/>
      <selection activeCell="V37" sqref="V37"/>
      <selection pane="topRight" activeCell="P1" sqref="P1"/>
      <selection pane="bottomLeft" activeCell="K128" sqref="K128"/>
      <selection pane="bottomRight" activeCell="AI2" sqref="AI2"/>
    </sheetView>
  </sheetViews>
  <sheetFormatPr baseColWidth="10" defaultColWidth="8.5703125" defaultRowHeight="20.25" customHeight="1"/>
  <cols>
    <col min="1" max="1" width="19.7109375" customWidth="1"/>
    <col min="2" max="2" width="17.5703125" hidden="1" customWidth="1"/>
    <col min="3" max="3" width="14.28515625" hidden="1" customWidth="1"/>
    <col min="4" max="4" width="50.42578125" style="109" customWidth="1"/>
    <col min="5" max="5" width="7.7109375" customWidth="1"/>
    <col min="9" max="9" width="11.7109375" customWidth="1"/>
    <col min="11" max="11" width="8.140625" customWidth="1"/>
    <col min="12" max="12" width="6.5703125" customWidth="1"/>
    <col min="14" max="15" width="11.7109375" customWidth="1"/>
    <col min="16" max="16" width="14.7109375" customWidth="1"/>
    <col min="17" max="17" width="12.140625" style="111" customWidth="1"/>
    <col min="18" max="18" width="3.28515625" hidden="1" customWidth="1"/>
    <col min="19" max="19" width="14.85546875" style="111" customWidth="1"/>
    <col min="20" max="20" width="16" style="114" customWidth="1"/>
    <col min="21" max="21" width="17.28515625" style="111" customWidth="1"/>
    <col min="22" max="22" width="21.42578125" customWidth="1"/>
    <col min="23" max="23" width="15.42578125" customWidth="1"/>
    <col min="26" max="26" width="17.7109375" customWidth="1"/>
    <col min="30" max="30" width="13.28515625" customWidth="1"/>
    <col min="31" max="31" width="13" customWidth="1"/>
    <col min="32" max="32" width="15.140625" customWidth="1"/>
  </cols>
  <sheetData>
    <row r="1" spans="1:38" s="12" customFormat="1" ht="20.25" customHeight="1" thickBot="1">
      <c r="A1" s="2" t="s">
        <v>81</v>
      </c>
      <c r="B1" s="3" t="s">
        <v>80</v>
      </c>
      <c r="C1" s="4" t="s">
        <v>169</v>
      </c>
      <c r="D1" s="104" t="s">
        <v>170</v>
      </c>
      <c r="E1" s="12" t="s">
        <v>244</v>
      </c>
      <c r="F1" s="12" t="s">
        <v>221</v>
      </c>
      <c r="G1" s="46" t="s">
        <v>231</v>
      </c>
      <c r="H1" s="47" t="s">
        <v>232</v>
      </c>
      <c r="I1" s="48" t="s">
        <v>233</v>
      </c>
      <c r="J1" s="49" t="s">
        <v>234</v>
      </c>
      <c r="K1" s="50" t="s">
        <v>267</v>
      </c>
      <c r="L1" s="12" t="s">
        <v>255</v>
      </c>
      <c r="M1" s="12" t="s">
        <v>235</v>
      </c>
      <c r="N1" s="12" t="s">
        <v>236</v>
      </c>
      <c r="O1" s="12" t="s">
        <v>246</v>
      </c>
      <c r="P1" s="23" t="s">
        <v>266</v>
      </c>
      <c r="Q1" s="112" t="s">
        <v>287</v>
      </c>
      <c r="R1" s="31" t="s">
        <v>267</v>
      </c>
      <c r="S1" s="113" t="s">
        <v>288</v>
      </c>
      <c r="T1" s="113" t="s">
        <v>289</v>
      </c>
      <c r="U1" s="113" t="s">
        <v>290</v>
      </c>
      <c r="V1" s="27" t="s">
        <v>245</v>
      </c>
      <c r="W1" s="12" t="s">
        <v>252</v>
      </c>
      <c r="X1" s="12" t="s">
        <v>254</v>
      </c>
      <c r="Y1" s="12" t="s">
        <v>264</v>
      </c>
      <c r="Z1" s="29" t="s">
        <v>267</v>
      </c>
      <c r="AA1" s="44"/>
      <c r="AB1" s="44"/>
      <c r="AC1" s="44"/>
      <c r="AD1" s="45" t="s">
        <v>273</v>
      </c>
      <c r="AE1" s="36" t="s">
        <v>275</v>
      </c>
      <c r="AF1" s="16" t="s">
        <v>245</v>
      </c>
      <c r="AG1" s="12" t="s">
        <v>245</v>
      </c>
    </row>
    <row r="2" spans="1:38" ht="20.25" customHeight="1">
      <c r="A2" s="37" t="s">
        <v>167</v>
      </c>
      <c r="B2" t="s">
        <v>127</v>
      </c>
      <c r="D2" s="105" t="s">
        <v>228</v>
      </c>
      <c r="E2" t="s">
        <v>209</v>
      </c>
      <c r="F2" t="s">
        <v>251</v>
      </c>
      <c r="G2" t="s">
        <v>267</v>
      </c>
      <c r="H2" t="s">
        <v>209</v>
      </c>
      <c r="I2" t="s">
        <v>209</v>
      </c>
      <c r="J2" t="s">
        <v>209</v>
      </c>
      <c r="K2" s="32">
        <f>COUNTIF(G2:J2,"XX")</f>
        <v>1</v>
      </c>
      <c r="N2" s="25" t="s">
        <v>209</v>
      </c>
      <c r="P2" s="24" t="s">
        <v>209</v>
      </c>
      <c r="Q2" s="115" t="str">
        <f>IF(ISBLANK(G2),"Vide","Non vide")</f>
        <v>Non vide</v>
      </c>
      <c r="R2" s="16" t="b">
        <f t="shared" ref="R2" si="0">OR(I2&lt;&gt;"",L2&lt;&gt;"")</f>
        <v>1</v>
      </c>
      <c r="S2" s="115" t="str">
        <f>IF(ISBLANK(H2),"Vide","Non vide")</f>
        <v>Non vide</v>
      </c>
      <c r="T2" s="115" t="str">
        <f>IF(ISBLANK(I2),"Vide","Non vide")</f>
        <v>Non vide</v>
      </c>
      <c r="U2" s="115" t="str">
        <f>IF(ISBLANK(J2),"Vide","Non vide")</f>
        <v>Non vide</v>
      </c>
      <c r="V2" t="b">
        <f t="shared" ref="V2:V33" si="1">AND(G2&lt;&gt;"",H2&lt;&gt;"",I2&lt;&gt;"",J2&lt;&gt;"")</f>
        <v>1</v>
      </c>
      <c r="W2">
        <f t="shared" ref="W2:W33" si="2">COUNTIF(G2:J2,"&lt;&gt;")</f>
        <v>4</v>
      </c>
      <c r="Z2" t="b">
        <f>IF(ISNUMBER(SEARCH("XX",G2)),TRUE,FALSE)</f>
        <v>1</v>
      </c>
      <c r="AA2" t="b">
        <f t="shared" ref="AA2:AC2" si="3">IF(ISNUMBER(SEARCH("XX",H2)),TRUE,FALSE)</f>
        <v>0</v>
      </c>
      <c r="AB2" t="b">
        <f t="shared" si="3"/>
        <v>0</v>
      </c>
      <c r="AC2" t="b">
        <f t="shared" si="3"/>
        <v>0</v>
      </c>
      <c r="AD2" s="35" t="b">
        <f t="shared" ref="AD2:AD33" si="4">IF(OR($X3=TRUE,$Y3=TRUE,$Z3=TRUE,$AA3=TRUE),TRUE,FALSE)</f>
        <v>0</v>
      </c>
      <c r="AE2" t="b">
        <f>IF(OR($G2="XX",$H2="XX",$I2="XX",$J2="XX"),TRUE,FALSE)</f>
        <v>1</v>
      </c>
      <c r="AF2" t="b">
        <v>0</v>
      </c>
      <c r="AG2" t="b">
        <v>0</v>
      </c>
      <c r="AI2" t="b" cm="1">
        <f t="array" ref="AI2:AL2">IF(ISNUMBER(SEARCH("XX",G2:J2)),TRUE,FALSE)</f>
        <v>1</v>
      </c>
      <c r="AJ2" t="b">
        <v>0</v>
      </c>
      <c r="AK2" t="b">
        <v>0</v>
      </c>
      <c r="AL2" t="b">
        <v>0</v>
      </c>
    </row>
    <row r="3" spans="1:38" ht="20.25" customHeight="1">
      <c r="A3" s="38" t="s">
        <v>82</v>
      </c>
      <c r="B3" t="s">
        <v>128</v>
      </c>
      <c r="D3" s="8" t="s">
        <v>201</v>
      </c>
      <c r="F3" t="s">
        <v>249</v>
      </c>
      <c r="G3" s="20" t="s">
        <v>209</v>
      </c>
      <c r="H3" s="20" t="s">
        <v>209</v>
      </c>
      <c r="I3" s="20" t="s">
        <v>267</v>
      </c>
      <c r="J3" s="20"/>
      <c r="K3" s="32">
        <f t="shared" ref="K3:K66" si="5">COUNTIF(G3:J3,"XX")</f>
        <v>1</v>
      </c>
      <c r="L3" t="s">
        <v>265</v>
      </c>
      <c r="M3" s="16"/>
      <c r="Q3" s="111" t="str">
        <f t="shared" ref="Q3:Q66" si="6">IF(ISBLANK(G3),"Vide","Non vide")</f>
        <v>Non vide</v>
      </c>
      <c r="R3" t="b">
        <f t="shared" ref="R3:R66" si="7">OR(I3&lt;&gt;"",L3&lt;&gt;"")</f>
        <v>1</v>
      </c>
      <c r="S3" s="111" t="str">
        <f t="shared" ref="S3:S66" si="8">IF(ISBLANK(H3),"Vide","Non vide")</f>
        <v>Non vide</v>
      </c>
      <c r="T3" s="111" t="str">
        <f t="shared" ref="T3:T34" si="9">IF(ISBLANK(I3),"Vide","Non vide")</f>
        <v>Non vide</v>
      </c>
      <c r="U3" s="111" t="str">
        <f t="shared" ref="U3:U66" si="10">IF(ISBLANK(J3),"Vide","Non vide")</f>
        <v>Vide</v>
      </c>
      <c r="V3" t="b">
        <f t="shared" si="1"/>
        <v>0</v>
      </c>
      <c r="W3">
        <f t="shared" si="2"/>
        <v>3</v>
      </c>
      <c r="Z3" t="b">
        <f t="shared" ref="Z3:Z20" si="11">IF(ISNUMBER(SEARCH("XX",G3)),TRUE,FALSE)</f>
        <v>0</v>
      </c>
      <c r="AA3" t="b">
        <f t="shared" ref="AA3:AA21" si="12">IF(ISNUMBER(SEARCH("XX",H3)),TRUE,FALSE)</f>
        <v>0</v>
      </c>
      <c r="AB3" t="b">
        <f t="shared" ref="AB3:AB21" si="13">IF(ISNUMBER(SEARCH("XX",I3)),TRUE,FALSE)</f>
        <v>1</v>
      </c>
      <c r="AC3" t="b">
        <f t="shared" ref="AC3:AC21" si="14">IF(ISNUMBER(SEARCH("XX",J3)),TRUE,FALSE)</f>
        <v>0</v>
      </c>
      <c r="AD3" t="b">
        <f t="shared" si="4"/>
        <v>0</v>
      </c>
      <c r="AE3" t="b">
        <f t="shared" ref="AE3:AE66" si="15">IF(OR($G3="XX",$H3="XX",$I3="XX",$J3="XX"),TRUE,FALSE)</f>
        <v>1</v>
      </c>
      <c r="AF3" t="b">
        <v>0</v>
      </c>
      <c r="AG3" t="b">
        <v>0</v>
      </c>
      <c r="AI3" t="b" cm="1">
        <f t="array" ref="AI3:AL3">IF(ISNUMBER(SEARCH("XX",G3:J3)),TRUE,FALSE)</f>
        <v>0</v>
      </c>
      <c r="AJ3" t="b">
        <v>0</v>
      </c>
      <c r="AK3" t="b">
        <v>1</v>
      </c>
      <c r="AL3" t="b">
        <v>0</v>
      </c>
    </row>
    <row r="4" spans="1:38" ht="27.75" customHeight="1">
      <c r="A4" s="38" t="s">
        <v>181</v>
      </c>
      <c r="B4" t="s">
        <v>129</v>
      </c>
      <c r="D4"/>
      <c r="K4" s="32">
        <f t="shared" si="5"/>
        <v>0</v>
      </c>
      <c r="Q4" s="111" t="str">
        <f t="shared" si="6"/>
        <v>Vide</v>
      </c>
      <c r="R4" t="b">
        <f t="shared" si="7"/>
        <v>0</v>
      </c>
      <c r="S4" s="111" t="str">
        <f t="shared" si="8"/>
        <v>Vide</v>
      </c>
      <c r="T4" s="111" t="str">
        <f t="shared" si="9"/>
        <v>Vide</v>
      </c>
      <c r="U4" s="111" t="str">
        <f t="shared" si="10"/>
        <v>Vide</v>
      </c>
      <c r="V4" t="b">
        <f t="shared" si="1"/>
        <v>0</v>
      </c>
      <c r="W4">
        <f t="shared" si="2"/>
        <v>0</v>
      </c>
      <c r="Z4" t="b">
        <f t="shared" si="11"/>
        <v>0</v>
      </c>
      <c r="AA4" t="b">
        <f t="shared" si="12"/>
        <v>0</v>
      </c>
      <c r="AB4" t="b">
        <f t="shared" si="13"/>
        <v>0</v>
      </c>
      <c r="AC4" t="b">
        <f t="shared" si="14"/>
        <v>0</v>
      </c>
      <c r="AD4" t="b">
        <f t="shared" si="4"/>
        <v>0</v>
      </c>
      <c r="AE4" t="b">
        <f t="shared" si="15"/>
        <v>0</v>
      </c>
      <c r="AF4" t="b">
        <v>0</v>
      </c>
      <c r="AG4" t="b">
        <v>0</v>
      </c>
      <c r="AI4" t="b" cm="1">
        <f t="array" ref="AI4:AL4">IF(ISNUMBER(SEARCH("XX",G4:J4)),TRUE,FALSE)</f>
        <v>0</v>
      </c>
      <c r="AJ4" t="b">
        <v>0</v>
      </c>
      <c r="AK4" t="b">
        <v>0</v>
      </c>
      <c r="AL4" t="b">
        <v>0</v>
      </c>
    </row>
    <row r="5" spans="1:38" ht="20.25" customHeight="1">
      <c r="A5" s="37" t="s">
        <v>3</v>
      </c>
      <c r="B5" s="1" t="s">
        <v>2</v>
      </c>
      <c r="D5" s="7" t="s">
        <v>188</v>
      </c>
      <c r="F5" t="s">
        <v>249</v>
      </c>
      <c r="G5" t="s">
        <v>209</v>
      </c>
      <c r="J5" t="s">
        <v>267</v>
      </c>
      <c r="K5" s="32">
        <f t="shared" si="5"/>
        <v>1</v>
      </c>
      <c r="L5" t="s">
        <v>265</v>
      </c>
      <c r="M5" t="s">
        <v>209</v>
      </c>
      <c r="Q5" s="111" t="str">
        <f t="shared" si="6"/>
        <v>Non vide</v>
      </c>
      <c r="R5" t="b">
        <f t="shared" si="7"/>
        <v>1</v>
      </c>
      <c r="S5" s="111" t="str">
        <f t="shared" si="8"/>
        <v>Vide</v>
      </c>
      <c r="T5" s="111" t="str">
        <f t="shared" si="9"/>
        <v>Vide</v>
      </c>
      <c r="U5" s="111" t="str">
        <f t="shared" si="10"/>
        <v>Non vide</v>
      </c>
      <c r="V5" t="b">
        <f t="shared" si="1"/>
        <v>0</v>
      </c>
      <c r="W5">
        <f t="shared" si="2"/>
        <v>2</v>
      </c>
      <c r="X5" t="s">
        <v>209</v>
      </c>
      <c r="Z5" t="b">
        <f t="shared" si="11"/>
        <v>0</v>
      </c>
      <c r="AA5" t="b">
        <f t="shared" si="12"/>
        <v>0</v>
      </c>
      <c r="AB5" t="b">
        <f t="shared" si="13"/>
        <v>0</v>
      </c>
      <c r="AC5" t="b">
        <f t="shared" si="14"/>
        <v>1</v>
      </c>
      <c r="AD5" t="b">
        <f t="shared" si="4"/>
        <v>0</v>
      </c>
      <c r="AE5" t="b">
        <f t="shared" si="15"/>
        <v>1</v>
      </c>
      <c r="AF5" t="b">
        <v>0</v>
      </c>
      <c r="AG5" t="b">
        <v>0</v>
      </c>
      <c r="AI5" t="b" cm="1">
        <f t="array" ref="AI5:AL5">IF(ISNUMBER(SEARCH("XX",G5:J5)),TRUE,FALSE)</f>
        <v>0</v>
      </c>
      <c r="AJ5" t="b">
        <v>0</v>
      </c>
      <c r="AK5" t="b">
        <v>0</v>
      </c>
      <c r="AL5" t="b">
        <v>1</v>
      </c>
    </row>
    <row r="6" spans="1:38" ht="20.25" customHeight="1">
      <c r="A6" s="38" t="s">
        <v>7</v>
      </c>
      <c r="B6" s="1" t="s">
        <v>6</v>
      </c>
      <c r="D6" s="105" t="s">
        <v>204</v>
      </c>
      <c r="F6" t="s">
        <v>251</v>
      </c>
      <c r="G6" t="s">
        <v>209</v>
      </c>
      <c r="H6" t="s">
        <v>209</v>
      </c>
      <c r="I6" t="s">
        <v>267</v>
      </c>
      <c r="J6" t="s">
        <v>209</v>
      </c>
      <c r="K6" s="32">
        <f t="shared" si="5"/>
        <v>1</v>
      </c>
      <c r="N6" s="25" t="s">
        <v>209</v>
      </c>
      <c r="P6" s="24" t="s">
        <v>209</v>
      </c>
      <c r="Q6" s="115" t="str">
        <f t="shared" si="6"/>
        <v>Non vide</v>
      </c>
      <c r="R6" s="16" t="b">
        <f t="shared" si="7"/>
        <v>1</v>
      </c>
      <c r="S6" s="115" t="str">
        <f t="shared" si="8"/>
        <v>Non vide</v>
      </c>
      <c r="T6" s="115" t="str">
        <f t="shared" si="9"/>
        <v>Non vide</v>
      </c>
      <c r="U6" s="115" t="str">
        <f t="shared" si="10"/>
        <v>Non vide</v>
      </c>
      <c r="V6" t="b">
        <f t="shared" si="1"/>
        <v>1</v>
      </c>
      <c r="W6">
        <f t="shared" si="2"/>
        <v>4</v>
      </c>
      <c r="Z6" t="b">
        <f t="shared" si="11"/>
        <v>0</v>
      </c>
      <c r="AA6" t="b">
        <f t="shared" si="12"/>
        <v>0</v>
      </c>
      <c r="AB6" t="b">
        <f t="shared" si="13"/>
        <v>1</v>
      </c>
      <c r="AC6" t="b">
        <f t="shared" si="14"/>
        <v>0</v>
      </c>
      <c r="AD6" t="b">
        <f t="shared" si="4"/>
        <v>0</v>
      </c>
      <c r="AE6" t="b">
        <f t="shared" si="15"/>
        <v>1</v>
      </c>
      <c r="AF6" t="b">
        <v>0</v>
      </c>
      <c r="AG6" t="b">
        <v>0</v>
      </c>
      <c r="AI6" t="b" cm="1">
        <f t="array" ref="AI6:AL6">IF(ISNUMBER(SEARCH("XX",G6:J6)),TRUE,FALSE)</f>
        <v>0</v>
      </c>
      <c r="AJ6" t="b">
        <v>0</v>
      </c>
      <c r="AK6" t="b">
        <v>1</v>
      </c>
      <c r="AL6" t="b">
        <v>0</v>
      </c>
    </row>
    <row r="7" spans="1:38" ht="20.25" customHeight="1">
      <c r="A7" s="37" t="s">
        <v>83</v>
      </c>
      <c r="B7" t="s">
        <v>130</v>
      </c>
      <c r="D7" s="7" t="s">
        <v>205</v>
      </c>
      <c r="F7" t="s">
        <v>249</v>
      </c>
      <c r="G7" s="20" t="s">
        <v>209</v>
      </c>
      <c r="H7" s="20" t="s">
        <v>209</v>
      </c>
      <c r="I7" s="20" t="s">
        <v>267</v>
      </c>
      <c r="J7" s="20"/>
      <c r="K7" s="32">
        <f t="shared" si="5"/>
        <v>1</v>
      </c>
      <c r="L7" t="s">
        <v>265</v>
      </c>
      <c r="M7" t="s">
        <v>209</v>
      </c>
      <c r="Q7" s="111" t="str">
        <f t="shared" si="6"/>
        <v>Non vide</v>
      </c>
      <c r="R7" t="b">
        <f t="shared" si="7"/>
        <v>1</v>
      </c>
      <c r="S7" s="111" t="str">
        <f t="shared" si="8"/>
        <v>Non vide</v>
      </c>
      <c r="T7" s="111" t="str">
        <f t="shared" si="9"/>
        <v>Non vide</v>
      </c>
      <c r="U7" s="111" t="str">
        <f t="shared" si="10"/>
        <v>Vide</v>
      </c>
      <c r="V7" t="b">
        <f t="shared" si="1"/>
        <v>0</v>
      </c>
      <c r="W7">
        <f t="shared" si="2"/>
        <v>3</v>
      </c>
      <c r="X7" t="s">
        <v>209</v>
      </c>
      <c r="Z7" t="b">
        <f t="shared" si="11"/>
        <v>0</v>
      </c>
      <c r="AA7" t="b">
        <f t="shared" si="12"/>
        <v>0</v>
      </c>
      <c r="AB7" t="b">
        <f t="shared" si="13"/>
        <v>1</v>
      </c>
      <c r="AC7" t="b">
        <f t="shared" si="14"/>
        <v>0</v>
      </c>
      <c r="AD7" t="b">
        <f t="shared" si="4"/>
        <v>0</v>
      </c>
      <c r="AE7" t="b">
        <f t="shared" si="15"/>
        <v>1</v>
      </c>
      <c r="AF7" t="b">
        <v>0</v>
      </c>
      <c r="AG7" t="b">
        <v>0</v>
      </c>
      <c r="AI7" t="b" cm="1">
        <f t="array" ref="AI7:AL7">IF(ISNUMBER(SEARCH("XX",G7:J7)),TRUE,FALSE)</f>
        <v>0</v>
      </c>
      <c r="AJ7" t="b">
        <v>0</v>
      </c>
      <c r="AK7" t="b">
        <v>1</v>
      </c>
      <c r="AL7" t="b">
        <v>0</v>
      </c>
    </row>
    <row r="8" spans="1:38" ht="20.25" customHeight="1">
      <c r="A8" s="38" t="s">
        <v>84</v>
      </c>
      <c r="B8" t="s">
        <v>131</v>
      </c>
      <c r="D8"/>
      <c r="K8" s="32">
        <f t="shared" si="5"/>
        <v>0</v>
      </c>
      <c r="Q8" s="111" t="str">
        <f t="shared" si="6"/>
        <v>Vide</v>
      </c>
      <c r="R8" t="b">
        <f t="shared" si="7"/>
        <v>0</v>
      </c>
      <c r="S8" s="111" t="str">
        <f t="shared" si="8"/>
        <v>Vide</v>
      </c>
      <c r="T8" s="111" t="str">
        <f t="shared" si="9"/>
        <v>Vide</v>
      </c>
      <c r="U8" s="111" t="str">
        <f t="shared" si="10"/>
        <v>Vide</v>
      </c>
      <c r="V8" t="b">
        <f t="shared" si="1"/>
        <v>0</v>
      </c>
      <c r="W8">
        <f t="shared" si="2"/>
        <v>0</v>
      </c>
      <c r="Z8" t="b">
        <f t="shared" si="11"/>
        <v>0</v>
      </c>
      <c r="AA8" t="b">
        <f t="shared" si="12"/>
        <v>0</v>
      </c>
      <c r="AB8" t="b">
        <f t="shared" si="13"/>
        <v>0</v>
      </c>
      <c r="AC8" t="b">
        <f t="shared" si="14"/>
        <v>0</v>
      </c>
      <c r="AD8" t="b">
        <f t="shared" si="4"/>
        <v>0</v>
      </c>
      <c r="AE8" t="b">
        <f t="shared" si="15"/>
        <v>0</v>
      </c>
      <c r="AF8" t="b">
        <v>0</v>
      </c>
      <c r="AG8" t="b">
        <v>0</v>
      </c>
      <c r="AI8" t="b" cm="1">
        <f t="array" ref="AI8:AL8">IF(ISNUMBER(SEARCH("XX",G8:J8)),TRUE,FALSE)</f>
        <v>0</v>
      </c>
      <c r="AJ8" t="b">
        <v>0</v>
      </c>
      <c r="AK8" t="b">
        <v>0</v>
      </c>
      <c r="AL8" t="b">
        <v>0</v>
      </c>
    </row>
    <row r="9" spans="1:38" ht="20.25" customHeight="1">
      <c r="A9" s="40" t="s">
        <v>223</v>
      </c>
      <c r="B9" s="1" t="s">
        <v>8</v>
      </c>
      <c r="D9" s="5" t="s">
        <v>173</v>
      </c>
      <c r="E9" t="s">
        <v>209</v>
      </c>
      <c r="F9" t="s">
        <v>249</v>
      </c>
      <c r="G9" s="20" t="s">
        <v>209</v>
      </c>
      <c r="H9" s="20" t="s">
        <v>209</v>
      </c>
      <c r="I9" s="20"/>
      <c r="J9" s="20" t="s">
        <v>267</v>
      </c>
      <c r="K9" s="32">
        <f t="shared" si="5"/>
        <v>1</v>
      </c>
      <c r="L9" t="s">
        <v>265</v>
      </c>
      <c r="Q9" s="111" t="str">
        <f t="shared" si="6"/>
        <v>Non vide</v>
      </c>
      <c r="R9" t="b">
        <f t="shared" si="7"/>
        <v>1</v>
      </c>
      <c r="S9" s="111" t="str">
        <f t="shared" si="8"/>
        <v>Non vide</v>
      </c>
      <c r="T9" s="111" t="str">
        <f t="shared" si="9"/>
        <v>Vide</v>
      </c>
      <c r="U9" s="111" t="str">
        <f t="shared" si="10"/>
        <v>Non vide</v>
      </c>
      <c r="V9" t="b">
        <f t="shared" si="1"/>
        <v>0</v>
      </c>
      <c r="W9">
        <f t="shared" si="2"/>
        <v>3</v>
      </c>
      <c r="Z9" t="b">
        <f t="shared" si="11"/>
        <v>0</v>
      </c>
      <c r="AA9" t="b">
        <f t="shared" si="12"/>
        <v>0</v>
      </c>
      <c r="AB9" t="b">
        <f t="shared" si="13"/>
        <v>0</v>
      </c>
      <c r="AC9" t="b">
        <f t="shared" si="14"/>
        <v>1</v>
      </c>
      <c r="AD9" t="b">
        <f t="shared" si="4"/>
        <v>0</v>
      </c>
      <c r="AE9" t="b">
        <f t="shared" si="15"/>
        <v>1</v>
      </c>
      <c r="AF9" t="b">
        <v>0</v>
      </c>
      <c r="AG9" t="b">
        <v>0</v>
      </c>
      <c r="AI9" t="b" cm="1">
        <f t="array" ref="AI9:AL9">IF(ISNUMBER(SEARCH("XX",G9:J9)),TRUE,FALSE)</f>
        <v>0</v>
      </c>
      <c r="AJ9" t="b">
        <v>0</v>
      </c>
      <c r="AK9" t="b">
        <v>0</v>
      </c>
      <c r="AL9" t="b">
        <v>1</v>
      </c>
    </row>
    <row r="10" spans="1:38" ht="20.25" customHeight="1">
      <c r="A10" s="38" t="s">
        <v>85</v>
      </c>
      <c r="B10" t="s">
        <v>132</v>
      </c>
      <c r="D10"/>
      <c r="K10" s="32">
        <f t="shared" si="5"/>
        <v>0</v>
      </c>
      <c r="Q10" s="111" t="str">
        <f t="shared" si="6"/>
        <v>Vide</v>
      </c>
      <c r="R10" t="b">
        <f t="shared" si="7"/>
        <v>0</v>
      </c>
      <c r="S10" s="111" t="str">
        <f t="shared" si="8"/>
        <v>Vide</v>
      </c>
      <c r="T10" s="111" t="str">
        <f t="shared" si="9"/>
        <v>Vide</v>
      </c>
      <c r="U10" s="111" t="str">
        <f t="shared" si="10"/>
        <v>Vide</v>
      </c>
      <c r="V10" t="b">
        <f t="shared" si="1"/>
        <v>0</v>
      </c>
      <c r="W10">
        <f t="shared" si="2"/>
        <v>0</v>
      </c>
      <c r="Z10" t="b">
        <f t="shared" si="11"/>
        <v>0</v>
      </c>
      <c r="AA10" t="b">
        <f t="shared" si="12"/>
        <v>0</v>
      </c>
      <c r="AB10" t="b">
        <f t="shared" si="13"/>
        <v>0</v>
      </c>
      <c r="AC10" t="b">
        <f t="shared" si="14"/>
        <v>0</v>
      </c>
      <c r="AD10" t="b">
        <f t="shared" si="4"/>
        <v>0</v>
      </c>
      <c r="AE10" t="b">
        <f t="shared" si="15"/>
        <v>0</v>
      </c>
      <c r="AF10" t="b">
        <v>0</v>
      </c>
      <c r="AG10" t="b">
        <v>0</v>
      </c>
      <c r="AI10" t="b" cm="1">
        <f t="array" ref="AI10:AL10">IF(ISNUMBER(SEARCH("XX",G10:J10)),TRUE,FALSE)</f>
        <v>0</v>
      </c>
      <c r="AJ10" t="b">
        <v>0</v>
      </c>
      <c r="AK10" t="b">
        <v>0</v>
      </c>
      <c r="AL10" t="b">
        <v>0</v>
      </c>
    </row>
    <row r="11" spans="1:38" ht="20.25" customHeight="1">
      <c r="A11" s="38" t="s">
        <v>86</v>
      </c>
      <c r="B11" t="s">
        <v>133</v>
      </c>
      <c r="D11"/>
      <c r="K11" s="32">
        <f t="shared" si="5"/>
        <v>0</v>
      </c>
      <c r="Q11" s="111" t="str">
        <f t="shared" si="6"/>
        <v>Vide</v>
      </c>
      <c r="R11" t="b">
        <f t="shared" si="7"/>
        <v>0</v>
      </c>
      <c r="S11" s="111" t="str">
        <f t="shared" si="8"/>
        <v>Vide</v>
      </c>
      <c r="T11" s="111" t="str">
        <f t="shared" si="9"/>
        <v>Vide</v>
      </c>
      <c r="U11" s="111" t="str">
        <f t="shared" si="10"/>
        <v>Vide</v>
      </c>
      <c r="V11" t="b">
        <f t="shared" si="1"/>
        <v>0</v>
      </c>
      <c r="W11">
        <f t="shared" si="2"/>
        <v>0</v>
      </c>
      <c r="Z11" t="b">
        <f t="shared" si="11"/>
        <v>0</v>
      </c>
      <c r="AA11" t="b">
        <f t="shared" si="12"/>
        <v>0</v>
      </c>
      <c r="AB11" t="b">
        <f t="shared" si="13"/>
        <v>0</v>
      </c>
      <c r="AC11" t="b">
        <f t="shared" si="14"/>
        <v>0</v>
      </c>
      <c r="AD11" t="b">
        <f t="shared" si="4"/>
        <v>1</v>
      </c>
      <c r="AE11" t="b">
        <f t="shared" si="15"/>
        <v>0</v>
      </c>
      <c r="AF11" t="b">
        <v>0</v>
      </c>
      <c r="AG11" t="b">
        <v>0</v>
      </c>
      <c r="AI11" t="b" cm="1">
        <f t="array" ref="AI11:AL11">IF(ISNUMBER(SEARCH("XX",G11:J11)),TRUE,FALSE)</f>
        <v>0</v>
      </c>
      <c r="AJ11" t="b">
        <v>0</v>
      </c>
      <c r="AK11" t="b">
        <v>0</v>
      </c>
      <c r="AL11" t="b">
        <v>0</v>
      </c>
    </row>
    <row r="12" spans="1:38" ht="20.25" customHeight="1">
      <c r="A12" s="37" t="s">
        <v>87</v>
      </c>
      <c r="B12" t="s">
        <v>87</v>
      </c>
      <c r="D12" s="5" t="s">
        <v>183</v>
      </c>
      <c r="F12" t="s">
        <v>249</v>
      </c>
      <c r="G12" s="20"/>
      <c r="H12" s="20" t="s">
        <v>267</v>
      </c>
      <c r="I12" s="20"/>
      <c r="J12" s="20" t="s">
        <v>209</v>
      </c>
      <c r="K12" s="32">
        <f t="shared" si="5"/>
        <v>1</v>
      </c>
      <c r="L12" t="s">
        <v>265</v>
      </c>
      <c r="M12" t="s">
        <v>209</v>
      </c>
      <c r="Q12" s="111" t="str">
        <f t="shared" si="6"/>
        <v>Vide</v>
      </c>
      <c r="R12" t="b">
        <f t="shared" si="7"/>
        <v>1</v>
      </c>
      <c r="S12" s="111" t="str">
        <f t="shared" si="8"/>
        <v>Non vide</v>
      </c>
      <c r="T12" s="111" t="str">
        <f t="shared" si="9"/>
        <v>Vide</v>
      </c>
      <c r="U12" s="111" t="str">
        <f t="shared" si="10"/>
        <v>Non vide</v>
      </c>
      <c r="V12" t="b">
        <f t="shared" si="1"/>
        <v>0</v>
      </c>
      <c r="W12">
        <f t="shared" si="2"/>
        <v>2</v>
      </c>
      <c r="X12" t="s">
        <v>209</v>
      </c>
      <c r="Z12" t="b">
        <f t="shared" si="11"/>
        <v>0</v>
      </c>
      <c r="AA12" t="b">
        <f t="shared" si="12"/>
        <v>1</v>
      </c>
      <c r="AB12" t="b">
        <f t="shared" si="13"/>
        <v>0</v>
      </c>
      <c r="AC12" t="b">
        <f t="shared" si="14"/>
        <v>0</v>
      </c>
      <c r="AD12" s="35" t="b">
        <f t="shared" si="4"/>
        <v>1</v>
      </c>
      <c r="AE12" t="b">
        <f t="shared" si="15"/>
        <v>1</v>
      </c>
      <c r="AF12" t="b">
        <v>0</v>
      </c>
      <c r="AG12" t="b">
        <v>0</v>
      </c>
      <c r="AI12" t="b" cm="1">
        <f t="array" ref="AI12:AL12">IF(ISNUMBER(SEARCH("XX",G12:J12)),TRUE,FALSE)</f>
        <v>0</v>
      </c>
      <c r="AJ12" t="b">
        <v>1</v>
      </c>
      <c r="AK12" t="b">
        <v>0</v>
      </c>
      <c r="AL12" t="b">
        <v>0</v>
      </c>
    </row>
    <row r="13" spans="1:38" ht="20.25" customHeight="1">
      <c r="A13" s="37" t="s">
        <v>88</v>
      </c>
      <c r="B13" t="s">
        <v>134</v>
      </c>
      <c r="D13" s="7" t="s">
        <v>211</v>
      </c>
      <c r="E13" t="s">
        <v>209</v>
      </c>
      <c r="F13" t="s">
        <v>249</v>
      </c>
      <c r="G13" t="s">
        <v>267</v>
      </c>
      <c r="I13" t="s">
        <v>209</v>
      </c>
      <c r="K13" s="32">
        <f t="shared" si="5"/>
        <v>1</v>
      </c>
      <c r="M13" t="s">
        <v>209</v>
      </c>
      <c r="Q13" s="111" t="str">
        <f t="shared" si="6"/>
        <v>Non vide</v>
      </c>
      <c r="R13" t="b">
        <f t="shared" si="7"/>
        <v>1</v>
      </c>
      <c r="S13" s="111" t="str">
        <f t="shared" si="8"/>
        <v>Vide</v>
      </c>
      <c r="T13" s="111" t="str">
        <f t="shared" si="9"/>
        <v>Non vide</v>
      </c>
      <c r="U13" s="111" t="str">
        <f t="shared" si="10"/>
        <v>Vide</v>
      </c>
      <c r="V13" t="b">
        <f t="shared" si="1"/>
        <v>0</v>
      </c>
      <c r="W13">
        <f t="shared" si="2"/>
        <v>2</v>
      </c>
      <c r="X13" t="s">
        <v>209</v>
      </c>
      <c r="Z13" t="b">
        <f t="shared" si="11"/>
        <v>1</v>
      </c>
      <c r="AA13" t="b">
        <f t="shared" si="12"/>
        <v>0</v>
      </c>
      <c r="AB13" t="b">
        <f t="shared" si="13"/>
        <v>0</v>
      </c>
      <c r="AC13" t="b">
        <f t="shared" si="14"/>
        <v>0</v>
      </c>
      <c r="AD13" s="35" t="b">
        <f t="shared" si="4"/>
        <v>1</v>
      </c>
      <c r="AE13" t="b">
        <f t="shared" si="15"/>
        <v>1</v>
      </c>
      <c r="AF13" t="b">
        <v>0</v>
      </c>
      <c r="AG13" t="b">
        <v>0</v>
      </c>
      <c r="AI13" t="b" cm="1">
        <f t="array" ref="AI13:AL13">IF(ISNUMBER(SEARCH("XX",G13:J13)),TRUE,FALSE)</f>
        <v>1</v>
      </c>
      <c r="AJ13" t="b">
        <v>0</v>
      </c>
      <c r="AK13" t="b">
        <v>0</v>
      </c>
      <c r="AL13" t="b">
        <v>0</v>
      </c>
    </row>
    <row r="14" spans="1:38" ht="20.25" customHeight="1">
      <c r="A14" s="38" t="s">
        <v>12</v>
      </c>
      <c r="B14" s="1" t="s">
        <v>11</v>
      </c>
      <c r="D14" t="s">
        <v>213</v>
      </c>
      <c r="E14" t="s">
        <v>209</v>
      </c>
      <c r="F14" t="s">
        <v>222</v>
      </c>
      <c r="H14" t="s">
        <v>267</v>
      </c>
      <c r="K14" s="32">
        <f t="shared" si="5"/>
        <v>1</v>
      </c>
      <c r="Q14" s="111" t="str">
        <f t="shared" si="6"/>
        <v>Vide</v>
      </c>
      <c r="R14" t="b">
        <f t="shared" si="7"/>
        <v>0</v>
      </c>
      <c r="S14" s="111" t="str">
        <f t="shared" si="8"/>
        <v>Non vide</v>
      </c>
      <c r="T14" s="111" t="str">
        <f t="shared" si="9"/>
        <v>Vide</v>
      </c>
      <c r="U14" s="111" t="str">
        <f t="shared" si="10"/>
        <v>Vide</v>
      </c>
      <c r="V14" t="b">
        <f t="shared" si="1"/>
        <v>0</v>
      </c>
      <c r="W14">
        <f t="shared" si="2"/>
        <v>1</v>
      </c>
      <c r="Z14" t="b">
        <f t="shared" si="11"/>
        <v>0</v>
      </c>
      <c r="AA14" t="b">
        <f t="shared" si="12"/>
        <v>1</v>
      </c>
      <c r="AB14" t="b">
        <f t="shared" si="13"/>
        <v>0</v>
      </c>
      <c r="AC14" t="b">
        <f t="shared" si="14"/>
        <v>0</v>
      </c>
      <c r="AD14" s="35" t="b">
        <f t="shared" si="4"/>
        <v>0</v>
      </c>
      <c r="AE14" t="b">
        <f t="shared" si="15"/>
        <v>1</v>
      </c>
      <c r="AF14" t="b">
        <v>0</v>
      </c>
      <c r="AG14" t="b">
        <v>0</v>
      </c>
      <c r="AI14" t="b" cm="1">
        <f t="array" ref="AI14:AL14">IF(ISNUMBER(SEARCH("XX",G14:J14)),TRUE,FALSE)</f>
        <v>0</v>
      </c>
      <c r="AJ14" t="b">
        <v>1</v>
      </c>
      <c r="AK14" t="b">
        <v>0</v>
      </c>
      <c r="AL14" t="b">
        <v>0</v>
      </c>
    </row>
    <row r="15" spans="1:38" ht="20.25" customHeight="1">
      <c r="A15" s="40" t="s">
        <v>89</v>
      </c>
      <c r="B15" t="s">
        <v>135</v>
      </c>
      <c r="D15" s="106" t="s">
        <v>206</v>
      </c>
      <c r="F15" t="s">
        <v>249</v>
      </c>
      <c r="G15" t="s">
        <v>209</v>
      </c>
      <c r="H15" t="s">
        <v>209</v>
      </c>
      <c r="I15" t="s">
        <v>267</v>
      </c>
      <c r="J15" t="s">
        <v>209</v>
      </c>
      <c r="K15" s="32">
        <f t="shared" si="5"/>
        <v>1</v>
      </c>
      <c r="M15" t="s">
        <v>209</v>
      </c>
      <c r="O15" s="26" t="s">
        <v>209</v>
      </c>
      <c r="P15" s="24" t="s">
        <v>209</v>
      </c>
      <c r="Q15" s="115" t="str">
        <f t="shared" si="6"/>
        <v>Non vide</v>
      </c>
      <c r="R15" s="16" t="b">
        <f t="shared" si="7"/>
        <v>1</v>
      </c>
      <c r="S15" s="115" t="str">
        <f t="shared" si="8"/>
        <v>Non vide</v>
      </c>
      <c r="T15" s="115" t="str">
        <f t="shared" si="9"/>
        <v>Non vide</v>
      </c>
      <c r="U15" s="115" t="str">
        <f t="shared" si="10"/>
        <v>Non vide</v>
      </c>
      <c r="V15" t="b">
        <f t="shared" si="1"/>
        <v>1</v>
      </c>
      <c r="W15">
        <f t="shared" si="2"/>
        <v>4</v>
      </c>
      <c r="Z15" t="b">
        <f t="shared" si="11"/>
        <v>0</v>
      </c>
      <c r="AA15" t="b">
        <f t="shared" si="12"/>
        <v>0</v>
      </c>
      <c r="AB15" t="b">
        <f t="shared" si="13"/>
        <v>1</v>
      </c>
      <c r="AC15" t="b">
        <f t="shared" si="14"/>
        <v>0</v>
      </c>
      <c r="AD15" t="b">
        <f t="shared" si="4"/>
        <v>0</v>
      </c>
      <c r="AE15" t="b">
        <f t="shared" si="15"/>
        <v>1</v>
      </c>
      <c r="AF15" t="b">
        <v>0</v>
      </c>
      <c r="AG15" t="b">
        <v>0</v>
      </c>
      <c r="AI15" t="b" cm="1">
        <f t="array" ref="AI15:AL15">IF(ISNUMBER(SEARCH("XX",G15:J15)),TRUE,FALSE)</f>
        <v>0</v>
      </c>
      <c r="AJ15" t="b">
        <v>0</v>
      </c>
      <c r="AK15" t="b">
        <v>1</v>
      </c>
      <c r="AL15" t="b">
        <v>0</v>
      </c>
    </row>
    <row r="16" spans="1:38" ht="20.25" customHeight="1">
      <c r="A16" s="40" t="s">
        <v>93</v>
      </c>
      <c r="B16" t="s">
        <v>136</v>
      </c>
      <c r="D16" s="7" t="s">
        <v>216</v>
      </c>
      <c r="E16" t="s">
        <v>209</v>
      </c>
      <c r="F16" t="s">
        <v>222</v>
      </c>
      <c r="J16" t="s">
        <v>267</v>
      </c>
      <c r="K16" s="32">
        <f t="shared" si="5"/>
        <v>1</v>
      </c>
      <c r="Q16" s="111" t="str">
        <f t="shared" si="6"/>
        <v>Vide</v>
      </c>
      <c r="R16" t="b">
        <f t="shared" si="7"/>
        <v>0</v>
      </c>
      <c r="S16" s="111" t="str">
        <f t="shared" si="8"/>
        <v>Vide</v>
      </c>
      <c r="T16" s="111" t="str">
        <f t="shared" si="9"/>
        <v>Vide</v>
      </c>
      <c r="U16" s="111" t="str">
        <f t="shared" si="10"/>
        <v>Non vide</v>
      </c>
      <c r="V16" t="b">
        <f t="shared" si="1"/>
        <v>0</v>
      </c>
      <c r="W16">
        <f t="shared" si="2"/>
        <v>1</v>
      </c>
      <c r="Z16" t="b">
        <f t="shared" si="11"/>
        <v>0</v>
      </c>
      <c r="AA16" t="b">
        <f t="shared" si="12"/>
        <v>0</v>
      </c>
      <c r="AB16" t="b">
        <f t="shared" si="13"/>
        <v>0</v>
      </c>
      <c r="AC16" t="b">
        <f t="shared" si="14"/>
        <v>1</v>
      </c>
      <c r="AD16" t="b">
        <f t="shared" si="4"/>
        <v>0</v>
      </c>
      <c r="AE16" t="b">
        <f t="shared" si="15"/>
        <v>1</v>
      </c>
      <c r="AF16" t="b">
        <v>0</v>
      </c>
      <c r="AG16" t="b">
        <v>0</v>
      </c>
      <c r="AI16" t="b" cm="1">
        <f t="array" ref="AI16:AL16">IF(ISNUMBER(SEARCH("XX",G16:J16)),TRUE,FALSE)</f>
        <v>0</v>
      </c>
      <c r="AJ16" t="b">
        <v>0</v>
      </c>
      <c r="AK16" t="b">
        <v>0</v>
      </c>
      <c r="AL16" t="b">
        <v>1</v>
      </c>
    </row>
    <row r="17" spans="1:38" ht="20.25" customHeight="1">
      <c r="A17" s="40" t="s">
        <v>94</v>
      </c>
      <c r="B17" t="s">
        <v>137</v>
      </c>
      <c r="D17" s="105" t="s">
        <v>257</v>
      </c>
      <c r="F17" t="s">
        <v>249</v>
      </c>
      <c r="G17" t="s">
        <v>209</v>
      </c>
      <c r="H17" t="s">
        <v>209</v>
      </c>
      <c r="I17" t="s">
        <v>267</v>
      </c>
      <c r="J17" t="s">
        <v>209</v>
      </c>
      <c r="K17" s="32">
        <f t="shared" si="5"/>
        <v>1</v>
      </c>
      <c r="M17" t="s">
        <v>209</v>
      </c>
      <c r="O17" s="26" t="s">
        <v>209</v>
      </c>
      <c r="P17" s="24" t="s">
        <v>209</v>
      </c>
      <c r="Q17" s="115" t="str">
        <f t="shared" si="6"/>
        <v>Non vide</v>
      </c>
      <c r="R17" s="16" t="b">
        <f t="shared" si="7"/>
        <v>1</v>
      </c>
      <c r="S17" s="115" t="str">
        <f t="shared" si="8"/>
        <v>Non vide</v>
      </c>
      <c r="T17" s="115" t="str">
        <f t="shared" si="9"/>
        <v>Non vide</v>
      </c>
      <c r="U17" s="115" t="str">
        <f t="shared" si="10"/>
        <v>Non vide</v>
      </c>
      <c r="V17" t="b">
        <f t="shared" si="1"/>
        <v>1</v>
      </c>
      <c r="W17">
        <f t="shared" si="2"/>
        <v>4</v>
      </c>
      <c r="Z17" t="b">
        <f t="shared" si="11"/>
        <v>0</v>
      </c>
      <c r="AA17" t="b">
        <f t="shared" si="12"/>
        <v>0</v>
      </c>
      <c r="AB17" t="b">
        <f t="shared" si="13"/>
        <v>1</v>
      </c>
      <c r="AC17" t="b">
        <f t="shared" si="14"/>
        <v>0</v>
      </c>
      <c r="AD17" t="b">
        <f t="shared" si="4"/>
        <v>1</v>
      </c>
      <c r="AE17" t="b">
        <f t="shared" si="15"/>
        <v>1</v>
      </c>
      <c r="AF17" t="b">
        <v>0</v>
      </c>
      <c r="AG17" t="b">
        <v>0</v>
      </c>
      <c r="AI17" t="b" cm="1">
        <f t="array" ref="AI17:AL17">IF(ISNUMBER(SEARCH("XX",G17:J17)),TRUE,FALSE)</f>
        <v>0</v>
      </c>
      <c r="AJ17" t="b">
        <v>0</v>
      </c>
      <c r="AK17" t="b">
        <v>1</v>
      </c>
      <c r="AL17" t="b">
        <v>0</v>
      </c>
    </row>
    <row r="18" spans="1:38" ht="20.25" customHeight="1">
      <c r="A18" s="38" t="s">
        <v>269</v>
      </c>
      <c r="B18" s="1" t="s">
        <v>79</v>
      </c>
      <c r="D18" s="105" t="s">
        <v>219</v>
      </c>
      <c r="E18" t="s">
        <v>209</v>
      </c>
      <c r="F18" t="s">
        <v>251</v>
      </c>
      <c r="G18" t="s">
        <v>209</v>
      </c>
      <c r="H18" t="s">
        <v>267</v>
      </c>
      <c r="I18" t="s">
        <v>209</v>
      </c>
      <c r="J18" t="s">
        <v>209</v>
      </c>
      <c r="K18" s="32">
        <f t="shared" si="5"/>
        <v>1</v>
      </c>
      <c r="N18" s="25" t="s">
        <v>209</v>
      </c>
      <c r="P18" s="24" t="s">
        <v>209</v>
      </c>
      <c r="Q18" s="115" t="str">
        <f t="shared" si="6"/>
        <v>Non vide</v>
      </c>
      <c r="R18" s="16" t="b">
        <f t="shared" si="7"/>
        <v>1</v>
      </c>
      <c r="S18" s="115" t="str">
        <f t="shared" si="8"/>
        <v>Non vide</v>
      </c>
      <c r="T18" s="115" t="str">
        <f t="shared" si="9"/>
        <v>Non vide</v>
      </c>
      <c r="U18" s="115" t="str">
        <f t="shared" si="10"/>
        <v>Non vide</v>
      </c>
      <c r="V18" t="b">
        <f t="shared" si="1"/>
        <v>1</v>
      </c>
      <c r="W18">
        <f t="shared" si="2"/>
        <v>4</v>
      </c>
      <c r="Z18" t="b">
        <f t="shared" si="11"/>
        <v>0</v>
      </c>
      <c r="AA18" t="b">
        <f t="shared" si="12"/>
        <v>1</v>
      </c>
      <c r="AB18" t="b">
        <f t="shared" si="13"/>
        <v>0</v>
      </c>
      <c r="AC18" t="b">
        <f t="shared" si="14"/>
        <v>0</v>
      </c>
      <c r="AD18" s="35" t="b">
        <f t="shared" si="4"/>
        <v>0</v>
      </c>
      <c r="AE18" t="b">
        <f t="shared" si="15"/>
        <v>1</v>
      </c>
      <c r="AF18" t="b">
        <v>0</v>
      </c>
      <c r="AG18" t="b">
        <v>0</v>
      </c>
      <c r="AI18" t="b" cm="1">
        <f t="array" ref="AI18:AL18">IF(ISNUMBER(SEARCH("XX",G18:J18)),TRUE,FALSE)</f>
        <v>0</v>
      </c>
      <c r="AJ18" t="b">
        <v>1</v>
      </c>
      <c r="AK18" t="b">
        <v>0</v>
      </c>
      <c r="AL18" t="b">
        <v>0</v>
      </c>
    </row>
    <row r="19" spans="1:38" ht="20.25" customHeight="1">
      <c r="A19" s="38" t="s">
        <v>10</v>
      </c>
      <c r="B19" s="1" t="s">
        <v>9</v>
      </c>
      <c r="D19" s="7" t="s">
        <v>186</v>
      </c>
      <c r="F19" t="s">
        <v>249</v>
      </c>
      <c r="G19" s="20" t="s">
        <v>209</v>
      </c>
      <c r="H19" s="20" t="s">
        <v>209</v>
      </c>
      <c r="I19" s="20"/>
      <c r="J19" s="20" t="s">
        <v>267</v>
      </c>
      <c r="K19" s="32">
        <f t="shared" si="5"/>
        <v>1</v>
      </c>
      <c r="L19" t="s">
        <v>265</v>
      </c>
      <c r="Q19" s="111" t="str">
        <f t="shared" si="6"/>
        <v>Non vide</v>
      </c>
      <c r="R19" t="b">
        <f t="shared" si="7"/>
        <v>1</v>
      </c>
      <c r="S19" s="111" t="str">
        <f t="shared" si="8"/>
        <v>Non vide</v>
      </c>
      <c r="T19" s="111" t="str">
        <f t="shared" si="9"/>
        <v>Vide</v>
      </c>
      <c r="U19" s="111" t="str">
        <f t="shared" si="10"/>
        <v>Non vide</v>
      </c>
      <c r="V19" t="b">
        <f t="shared" si="1"/>
        <v>0</v>
      </c>
      <c r="W19">
        <f t="shared" si="2"/>
        <v>3</v>
      </c>
      <c r="Z19" t="b">
        <f t="shared" si="11"/>
        <v>0</v>
      </c>
      <c r="AA19" t="b">
        <f t="shared" si="12"/>
        <v>0</v>
      </c>
      <c r="AB19" t="b">
        <f t="shared" si="13"/>
        <v>0</v>
      </c>
      <c r="AC19" t="b">
        <f t="shared" si="14"/>
        <v>1</v>
      </c>
      <c r="AD19" t="b">
        <f t="shared" si="4"/>
        <v>0</v>
      </c>
      <c r="AE19" t="b">
        <f t="shared" si="15"/>
        <v>1</v>
      </c>
      <c r="AF19" t="b">
        <v>0</v>
      </c>
      <c r="AG19" t="b">
        <v>0</v>
      </c>
      <c r="AI19" t="b" cm="1">
        <f t="array" ref="AI19:AL19">IF(ISNUMBER(SEARCH("XX",G19:J19)),TRUE,FALSE)</f>
        <v>0</v>
      </c>
      <c r="AJ19" t="b">
        <v>0</v>
      </c>
      <c r="AK19" t="b">
        <v>0</v>
      </c>
      <c r="AL19" t="b">
        <v>1</v>
      </c>
    </row>
    <row r="20" spans="1:38" ht="20.25" customHeight="1">
      <c r="A20" s="38" t="s">
        <v>28</v>
      </c>
      <c r="B20" s="1" t="s">
        <v>27</v>
      </c>
      <c r="D20" s="7" t="s">
        <v>208</v>
      </c>
      <c r="F20" t="s">
        <v>249</v>
      </c>
      <c r="G20" s="20" t="s">
        <v>209</v>
      </c>
      <c r="H20" s="20" t="s">
        <v>209</v>
      </c>
      <c r="I20" s="20"/>
      <c r="J20" s="20" t="s">
        <v>267</v>
      </c>
      <c r="K20" s="32">
        <f t="shared" si="5"/>
        <v>1</v>
      </c>
      <c r="L20" t="s">
        <v>265</v>
      </c>
      <c r="Q20" s="111" t="str">
        <f t="shared" si="6"/>
        <v>Non vide</v>
      </c>
      <c r="R20" t="b">
        <f t="shared" si="7"/>
        <v>1</v>
      </c>
      <c r="S20" s="111" t="str">
        <f t="shared" si="8"/>
        <v>Non vide</v>
      </c>
      <c r="T20" s="111" t="str">
        <f t="shared" si="9"/>
        <v>Vide</v>
      </c>
      <c r="U20" s="111" t="str">
        <f t="shared" si="10"/>
        <v>Non vide</v>
      </c>
      <c r="V20" t="b">
        <f t="shared" si="1"/>
        <v>0</v>
      </c>
      <c r="W20">
        <f t="shared" si="2"/>
        <v>3</v>
      </c>
      <c r="Z20" t="b">
        <f t="shared" si="11"/>
        <v>0</v>
      </c>
      <c r="AA20" t="b">
        <f t="shared" si="12"/>
        <v>0</v>
      </c>
      <c r="AB20" t="b">
        <f t="shared" si="13"/>
        <v>0</v>
      </c>
      <c r="AC20" t="b">
        <f t="shared" si="14"/>
        <v>1</v>
      </c>
      <c r="AD20" t="b">
        <f t="shared" si="4"/>
        <v>1</v>
      </c>
      <c r="AE20" t="b">
        <f t="shared" si="15"/>
        <v>1</v>
      </c>
      <c r="AF20" t="b">
        <v>0</v>
      </c>
      <c r="AG20" t="b">
        <v>0</v>
      </c>
      <c r="AI20" t="b" cm="1">
        <f t="array" ref="AI20:AL20">IF(ISNUMBER(SEARCH("XX",G20:J20)),TRUE,FALSE)</f>
        <v>0</v>
      </c>
      <c r="AJ20" t="b">
        <v>0</v>
      </c>
      <c r="AK20" t="b">
        <v>0</v>
      </c>
      <c r="AL20" t="b">
        <v>1</v>
      </c>
    </row>
    <row r="21" spans="1:38" ht="20.25" customHeight="1">
      <c r="A21" s="38" t="s">
        <v>224</v>
      </c>
      <c r="B21" s="1" t="s">
        <v>13</v>
      </c>
      <c r="D21" s="105" t="s">
        <v>177</v>
      </c>
      <c r="E21" t="s">
        <v>209</v>
      </c>
      <c r="F21" t="s">
        <v>249</v>
      </c>
      <c r="G21" t="s">
        <v>209</v>
      </c>
      <c r="H21" t="s">
        <v>267</v>
      </c>
      <c r="I21" t="s">
        <v>209</v>
      </c>
      <c r="J21" t="s">
        <v>209</v>
      </c>
      <c r="K21" s="32">
        <f t="shared" si="5"/>
        <v>1</v>
      </c>
      <c r="M21" t="s">
        <v>209</v>
      </c>
      <c r="O21" s="26" t="s">
        <v>209</v>
      </c>
      <c r="P21" s="24" t="s">
        <v>209</v>
      </c>
      <c r="Q21" s="115" t="str">
        <f t="shared" si="6"/>
        <v>Non vide</v>
      </c>
      <c r="R21" s="16" t="b">
        <f t="shared" si="7"/>
        <v>1</v>
      </c>
      <c r="S21" s="115" t="str">
        <f t="shared" si="8"/>
        <v>Non vide</v>
      </c>
      <c r="T21" s="115" t="str">
        <f t="shared" si="9"/>
        <v>Non vide</v>
      </c>
      <c r="U21" s="115" t="str">
        <f t="shared" si="10"/>
        <v>Non vide</v>
      </c>
      <c r="V21" t="b">
        <f t="shared" si="1"/>
        <v>1</v>
      </c>
      <c r="W21">
        <f t="shared" si="2"/>
        <v>4</v>
      </c>
      <c r="Z21" t="b">
        <f>IF(ISNUMBER(SEARCH("XX",G21)),TRUE,FALSE)</f>
        <v>0</v>
      </c>
      <c r="AA21" t="b">
        <f t="shared" si="12"/>
        <v>1</v>
      </c>
      <c r="AB21" t="b">
        <f t="shared" si="13"/>
        <v>0</v>
      </c>
      <c r="AC21" t="b">
        <f t="shared" si="14"/>
        <v>0</v>
      </c>
      <c r="AD21" s="35" t="b">
        <f t="shared" si="4"/>
        <v>0</v>
      </c>
      <c r="AE21" t="b">
        <f t="shared" si="15"/>
        <v>1</v>
      </c>
      <c r="AF21" t="b">
        <v>0</v>
      </c>
      <c r="AG21" t="b">
        <v>0</v>
      </c>
      <c r="AI21" t="b" cm="1">
        <f t="array" ref="AI21:AL21">IF(ISNUMBER(SEARCH("XX",G21:J21)),TRUE,FALSE)</f>
        <v>0</v>
      </c>
      <c r="AJ21" t="b">
        <v>1</v>
      </c>
      <c r="AK21" t="b">
        <v>0</v>
      </c>
      <c r="AL21" t="b">
        <v>0</v>
      </c>
    </row>
    <row r="22" spans="1:38" ht="20.25" customHeight="1">
      <c r="A22" s="38" t="s">
        <v>95</v>
      </c>
      <c r="B22" t="s">
        <v>138</v>
      </c>
      <c r="D22"/>
      <c r="K22" s="32">
        <f t="shared" si="5"/>
        <v>0</v>
      </c>
      <c r="Q22" s="111" t="str">
        <f t="shared" si="6"/>
        <v>Vide</v>
      </c>
      <c r="R22" t="b">
        <f t="shared" si="7"/>
        <v>0</v>
      </c>
      <c r="S22" s="111" t="str">
        <f t="shared" si="8"/>
        <v>Vide</v>
      </c>
      <c r="T22" s="111" t="str">
        <f t="shared" si="9"/>
        <v>Vide</v>
      </c>
      <c r="U22" s="111" t="str">
        <f t="shared" si="10"/>
        <v>Vide</v>
      </c>
      <c r="V22" t="b">
        <f t="shared" si="1"/>
        <v>0</v>
      </c>
      <c r="W22">
        <f t="shared" si="2"/>
        <v>0</v>
      </c>
      <c r="Z22" t="b">
        <f t="shared" ref="Z22:Z24" si="16">IF(ISNUMBER(SEARCH("XX",G22)),TRUE,FALSE)</f>
        <v>0</v>
      </c>
      <c r="AA22" t="b">
        <f t="shared" ref="AA22:AA24" si="17">IF(ISNUMBER(SEARCH("XX",H22)),TRUE,FALSE)</f>
        <v>0</v>
      </c>
      <c r="AB22" t="b">
        <f t="shared" ref="AB22:AB24" si="18">IF(ISNUMBER(SEARCH("XX",I22)),TRUE,FALSE)</f>
        <v>0</v>
      </c>
      <c r="AC22" t="b">
        <f t="shared" ref="AC22:AC24" si="19">IF(ISNUMBER(SEARCH("XX",J22)),TRUE,FALSE)</f>
        <v>0</v>
      </c>
      <c r="AD22" t="b">
        <f t="shared" si="4"/>
        <v>0</v>
      </c>
      <c r="AE22" t="b">
        <f t="shared" si="15"/>
        <v>0</v>
      </c>
      <c r="AF22" t="b">
        <v>0</v>
      </c>
      <c r="AG22" t="b">
        <v>0</v>
      </c>
      <c r="AI22" t="b" cm="1">
        <f t="array" ref="AI22:AL22">IF(ISNUMBER(SEARCH("XX",G22:J22)),TRUE,FALSE)</f>
        <v>0</v>
      </c>
      <c r="AJ22" t="b">
        <v>0</v>
      </c>
      <c r="AK22" t="b">
        <v>0</v>
      </c>
      <c r="AL22" t="b">
        <v>0</v>
      </c>
    </row>
    <row r="23" spans="1:38" ht="20.25" customHeight="1">
      <c r="A23" s="38" t="s">
        <v>15</v>
      </c>
      <c r="B23" s="1" t="s">
        <v>14</v>
      </c>
      <c r="D23"/>
      <c r="K23" s="32">
        <f t="shared" si="5"/>
        <v>0</v>
      </c>
      <c r="Q23" s="111" t="str">
        <f t="shared" si="6"/>
        <v>Vide</v>
      </c>
      <c r="R23" t="b">
        <f t="shared" si="7"/>
        <v>0</v>
      </c>
      <c r="S23" s="111" t="str">
        <f t="shared" si="8"/>
        <v>Vide</v>
      </c>
      <c r="T23" s="111" t="str">
        <f t="shared" si="9"/>
        <v>Vide</v>
      </c>
      <c r="U23" s="111" t="str">
        <f t="shared" si="10"/>
        <v>Vide</v>
      </c>
      <c r="V23" t="b">
        <f t="shared" si="1"/>
        <v>0</v>
      </c>
      <c r="W23">
        <f t="shared" si="2"/>
        <v>0</v>
      </c>
      <c r="Z23" t="b">
        <f t="shared" si="16"/>
        <v>0</v>
      </c>
      <c r="AA23" t="b">
        <f t="shared" si="17"/>
        <v>0</v>
      </c>
      <c r="AB23" t="b">
        <f t="shared" si="18"/>
        <v>0</v>
      </c>
      <c r="AC23" t="b">
        <f t="shared" si="19"/>
        <v>0</v>
      </c>
      <c r="AD23" t="b">
        <f t="shared" si="4"/>
        <v>0</v>
      </c>
      <c r="AE23" t="b">
        <f t="shared" si="15"/>
        <v>0</v>
      </c>
      <c r="AF23" t="b">
        <v>0</v>
      </c>
      <c r="AG23" t="b">
        <v>0</v>
      </c>
      <c r="AI23" t="b" cm="1">
        <f t="array" ref="AI23:AL23">IF(ISNUMBER(SEARCH("XX",G23:J23)),TRUE,FALSE)</f>
        <v>0</v>
      </c>
      <c r="AJ23" t="b">
        <v>0</v>
      </c>
      <c r="AK23" t="b">
        <v>0</v>
      </c>
      <c r="AL23" t="b">
        <v>0</v>
      </c>
    </row>
    <row r="24" spans="1:38" ht="20.25" customHeight="1">
      <c r="A24" s="38" t="s">
        <v>96</v>
      </c>
      <c r="B24" t="s">
        <v>139</v>
      </c>
      <c r="D24" s="7" t="s">
        <v>184</v>
      </c>
      <c r="G24" s="20"/>
      <c r="H24" s="20"/>
      <c r="I24" s="20"/>
      <c r="J24" s="20" t="s">
        <v>209</v>
      </c>
      <c r="K24" s="32">
        <f t="shared" si="5"/>
        <v>0</v>
      </c>
      <c r="Q24" s="111" t="str">
        <f t="shared" si="6"/>
        <v>Vide</v>
      </c>
      <c r="R24" t="b">
        <f t="shared" si="7"/>
        <v>0</v>
      </c>
      <c r="S24" s="111" t="str">
        <f t="shared" si="8"/>
        <v>Vide</v>
      </c>
      <c r="T24" s="111" t="str">
        <f t="shared" si="9"/>
        <v>Vide</v>
      </c>
      <c r="U24" s="111" t="str">
        <f t="shared" si="10"/>
        <v>Non vide</v>
      </c>
      <c r="V24" t="b">
        <f t="shared" si="1"/>
        <v>0</v>
      </c>
      <c r="W24">
        <f t="shared" si="2"/>
        <v>1</v>
      </c>
      <c r="Z24" t="b">
        <f t="shared" si="16"/>
        <v>0</v>
      </c>
      <c r="AA24" t="b">
        <f t="shared" si="17"/>
        <v>0</v>
      </c>
      <c r="AB24" t="b">
        <f t="shared" si="18"/>
        <v>0</v>
      </c>
      <c r="AC24" t="b">
        <f t="shared" si="19"/>
        <v>0</v>
      </c>
      <c r="AD24" t="b">
        <f t="shared" si="4"/>
        <v>0</v>
      </c>
      <c r="AE24" t="b">
        <f t="shared" si="15"/>
        <v>0</v>
      </c>
      <c r="AF24" t="b">
        <v>0</v>
      </c>
      <c r="AG24" t="b">
        <v>0</v>
      </c>
      <c r="AI24" t="b" cm="1">
        <f t="array" ref="AI24:AL24">IF(ISNUMBER(SEARCH("XX",G24:J24)),TRUE,FALSE)</f>
        <v>0</v>
      </c>
      <c r="AJ24" t="b">
        <v>0</v>
      </c>
      <c r="AK24" t="b">
        <v>0</v>
      </c>
      <c r="AL24" t="b">
        <v>0</v>
      </c>
    </row>
    <row r="25" spans="1:38" ht="20.25" customHeight="1">
      <c r="A25" s="38" t="s">
        <v>97</v>
      </c>
      <c r="B25" t="s">
        <v>140</v>
      </c>
      <c r="D25"/>
      <c r="G25" s="20"/>
      <c r="H25" s="20"/>
      <c r="I25" s="20"/>
      <c r="J25" s="20" t="s">
        <v>209</v>
      </c>
      <c r="K25" s="32">
        <f t="shared" si="5"/>
        <v>0</v>
      </c>
      <c r="Q25" s="111" t="str">
        <f t="shared" si="6"/>
        <v>Vide</v>
      </c>
      <c r="R25" t="b">
        <f t="shared" si="7"/>
        <v>0</v>
      </c>
      <c r="S25" s="111" t="str">
        <f t="shared" si="8"/>
        <v>Vide</v>
      </c>
      <c r="T25" s="111" t="str">
        <f t="shared" si="9"/>
        <v>Vide</v>
      </c>
      <c r="U25" s="111" t="str">
        <f t="shared" si="10"/>
        <v>Non vide</v>
      </c>
      <c r="V25" t="b">
        <f t="shared" si="1"/>
        <v>0</v>
      </c>
      <c r="W25">
        <f t="shared" si="2"/>
        <v>1</v>
      </c>
      <c r="AD25" t="b">
        <f t="shared" si="4"/>
        <v>0</v>
      </c>
      <c r="AE25" t="b">
        <f t="shared" si="15"/>
        <v>0</v>
      </c>
      <c r="AF25" t="b">
        <v>0</v>
      </c>
      <c r="AG25" t="b">
        <v>0</v>
      </c>
      <c r="AI25" t="b" cm="1">
        <f t="array" ref="AI25:AL25">IF(ISNUMBER(SEARCH("XX",G25:J25)),TRUE,FALSE)</f>
        <v>0</v>
      </c>
      <c r="AJ25" t="b">
        <v>0</v>
      </c>
      <c r="AK25" t="b">
        <v>0</v>
      </c>
      <c r="AL25" t="b">
        <v>0</v>
      </c>
    </row>
    <row r="26" spans="1:38" ht="20.25" customHeight="1">
      <c r="A26" s="38" t="s">
        <v>98</v>
      </c>
      <c r="B26" t="s">
        <v>141</v>
      </c>
      <c r="D26"/>
      <c r="G26" t="s">
        <v>209</v>
      </c>
      <c r="K26" s="32">
        <f t="shared" si="5"/>
        <v>0</v>
      </c>
      <c r="Q26" s="111" t="str">
        <f t="shared" si="6"/>
        <v>Non vide</v>
      </c>
      <c r="R26" t="b">
        <f t="shared" si="7"/>
        <v>0</v>
      </c>
      <c r="S26" s="111" t="str">
        <f t="shared" si="8"/>
        <v>Vide</v>
      </c>
      <c r="T26" s="111" t="str">
        <f t="shared" si="9"/>
        <v>Vide</v>
      </c>
      <c r="U26" s="111" t="str">
        <f t="shared" si="10"/>
        <v>Vide</v>
      </c>
      <c r="V26" t="b">
        <f t="shared" si="1"/>
        <v>0</v>
      </c>
      <c r="W26">
        <f t="shared" si="2"/>
        <v>1</v>
      </c>
      <c r="AD26" t="b">
        <f t="shared" si="4"/>
        <v>0</v>
      </c>
      <c r="AE26" t="b">
        <f t="shared" si="15"/>
        <v>0</v>
      </c>
      <c r="AF26" t="b">
        <v>0</v>
      </c>
      <c r="AG26" t="b">
        <v>0</v>
      </c>
      <c r="AI26" t="b" cm="1">
        <f t="array" ref="AI26:AL26">IF(ISNUMBER(SEARCH("XX",G26:J26)),TRUE,FALSE)</f>
        <v>0</v>
      </c>
      <c r="AJ26" t="b">
        <v>0</v>
      </c>
      <c r="AK26" t="b">
        <v>0</v>
      </c>
      <c r="AL26" t="b">
        <v>0</v>
      </c>
    </row>
    <row r="27" spans="1:38" ht="20.25" customHeight="1">
      <c r="A27" s="37" t="s">
        <v>99</v>
      </c>
      <c r="B27" t="s">
        <v>142</v>
      </c>
      <c r="D27" s="7" t="s">
        <v>189</v>
      </c>
      <c r="F27" t="s">
        <v>249</v>
      </c>
      <c r="G27" s="20" t="s">
        <v>209</v>
      </c>
      <c r="H27" s="20" t="s">
        <v>209</v>
      </c>
      <c r="I27" s="20"/>
      <c r="J27" s="20" t="s">
        <v>267</v>
      </c>
      <c r="K27" s="32">
        <f t="shared" si="5"/>
        <v>1</v>
      </c>
      <c r="L27" t="s">
        <v>265</v>
      </c>
      <c r="Q27" s="111" t="str">
        <f t="shared" si="6"/>
        <v>Non vide</v>
      </c>
      <c r="R27" t="b">
        <f t="shared" si="7"/>
        <v>1</v>
      </c>
      <c r="S27" s="111" t="str">
        <f t="shared" si="8"/>
        <v>Non vide</v>
      </c>
      <c r="T27" s="111" t="str">
        <f t="shared" si="9"/>
        <v>Vide</v>
      </c>
      <c r="U27" s="111" t="str">
        <f t="shared" si="10"/>
        <v>Non vide</v>
      </c>
      <c r="V27" t="b">
        <f t="shared" si="1"/>
        <v>0</v>
      </c>
      <c r="W27">
        <f t="shared" si="2"/>
        <v>3</v>
      </c>
      <c r="Z27" t="b" cm="1">
        <f t="array" ref="Z27:AC27">IF(ISNUMBER(SEARCH("XX",G26:J26)),TRUE,FALSE)</f>
        <v>0</v>
      </c>
      <c r="AA27" t="b">
        <v>0</v>
      </c>
      <c r="AB27" t="b">
        <v>0</v>
      </c>
      <c r="AC27" t="b">
        <v>0</v>
      </c>
      <c r="AD27" t="b">
        <f t="shared" si="4"/>
        <v>0</v>
      </c>
      <c r="AE27" t="b">
        <f t="shared" si="15"/>
        <v>1</v>
      </c>
      <c r="AF27" t="b">
        <v>0</v>
      </c>
      <c r="AG27" t="b">
        <v>0</v>
      </c>
      <c r="AI27" t="b" cm="1">
        <f t="array" ref="AI27:AL27">IF(ISNUMBER(SEARCH("XX",G27:J27)),TRUE,FALSE)</f>
        <v>0</v>
      </c>
      <c r="AJ27" t="b">
        <v>0</v>
      </c>
      <c r="AK27" t="b">
        <v>0</v>
      </c>
      <c r="AL27" t="b">
        <v>1</v>
      </c>
    </row>
    <row r="28" spans="1:38" ht="20.25" customHeight="1">
      <c r="A28" s="38" t="s">
        <v>100</v>
      </c>
      <c r="B28" t="s">
        <v>143</v>
      </c>
      <c r="D28" t="s">
        <v>210</v>
      </c>
      <c r="E28" t="s">
        <v>209</v>
      </c>
      <c r="F28" t="s">
        <v>222</v>
      </c>
      <c r="K28" s="32">
        <f t="shared" si="5"/>
        <v>0</v>
      </c>
      <c r="Q28" s="111" t="str">
        <f t="shared" si="6"/>
        <v>Vide</v>
      </c>
      <c r="R28" t="b">
        <f t="shared" si="7"/>
        <v>0</v>
      </c>
      <c r="S28" s="111" t="str">
        <f t="shared" si="8"/>
        <v>Vide</v>
      </c>
      <c r="T28" s="111" t="str">
        <f t="shared" si="9"/>
        <v>Vide</v>
      </c>
      <c r="U28" s="111" t="str">
        <f t="shared" si="10"/>
        <v>Vide</v>
      </c>
      <c r="V28" t="b">
        <f t="shared" si="1"/>
        <v>0</v>
      </c>
      <c r="W28">
        <f t="shared" si="2"/>
        <v>0</v>
      </c>
      <c r="Z28" t="b" cm="1">
        <f t="array" ref="Z28:AC28">IF(ISNUMBER(SEARCH("XX",G27:J27)),TRUE,FALSE)</f>
        <v>0</v>
      </c>
      <c r="AA28" t="b">
        <v>0</v>
      </c>
      <c r="AB28" t="b">
        <v>0</v>
      </c>
      <c r="AC28" t="b">
        <v>1</v>
      </c>
      <c r="AD28" t="b">
        <f t="shared" si="4"/>
        <v>0</v>
      </c>
      <c r="AE28" t="b">
        <f t="shared" si="15"/>
        <v>0</v>
      </c>
      <c r="AF28" t="b">
        <v>0</v>
      </c>
      <c r="AG28" t="b">
        <v>0</v>
      </c>
      <c r="AI28" t="b" cm="1">
        <f t="array" ref="AI28:AL28">IF(ISNUMBER(SEARCH("XX",G28:J28)),TRUE,FALSE)</f>
        <v>0</v>
      </c>
      <c r="AJ28" t="b">
        <v>0</v>
      </c>
      <c r="AK28" t="b">
        <v>0</v>
      </c>
      <c r="AL28" t="b">
        <v>0</v>
      </c>
    </row>
    <row r="29" spans="1:38" ht="20.25" customHeight="1">
      <c r="A29" s="37" t="s">
        <v>101</v>
      </c>
      <c r="B29" s="1" t="s">
        <v>16</v>
      </c>
      <c r="D29" s="105" t="s">
        <v>237</v>
      </c>
      <c r="E29" t="s">
        <v>209</v>
      </c>
      <c r="F29" t="s">
        <v>249</v>
      </c>
      <c r="G29" t="s">
        <v>267</v>
      </c>
      <c r="H29" t="s">
        <v>209</v>
      </c>
      <c r="I29" t="s">
        <v>209</v>
      </c>
      <c r="J29" t="s">
        <v>209</v>
      </c>
      <c r="K29" s="32">
        <f t="shared" si="5"/>
        <v>1</v>
      </c>
      <c r="L29" t="s">
        <v>265</v>
      </c>
      <c r="M29" t="s">
        <v>209</v>
      </c>
      <c r="O29" s="26" t="s">
        <v>209</v>
      </c>
      <c r="P29" s="24" t="s">
        <v>209</v>
      </c>
      <c r="Q29" s="115" t="str">
        <f t="shared" si="6"/>
        <v>Non vide</v>
      </c>
      <c r="R29" s="16" t="b">
        <f t="shared" si="7"/>
        <v>1</v>
      </c>
      <c r="S29" s="115" t="str">
        <f t="shared" si="8"/>
        <v>Non vide</v>
      </c>
      <c r="T29" s="115" t="str">
        <f t="shared" si="9"/>
        <v>Non vide</v>
      </c>
      <c r="U29" s="115" t="str">
        <f t="shared" si="10"/>
        <v>Non vide</v>
      </c>
      <c r="V29" t="b">
        <f t="shared" si="1"/>
        <v>1</v>
      </c>
      <c r="W29">
        <f t="shared" si="2"/>
        <v>4</v>
      </c>
      <c r="Z29" t="b" cm="1">
        <f t="array" ref="Z29:AC29">IF(ISNUMBER(SEARCH("XX",G28:J28)),TRUE,FALSE)</f>
        <v>0</v>
      </c>
      <c r="AA29" t="b">
        <v>0</v>
      </c>
      <c r="AB29" t="b">
        <v>0</v>
      </c>
      <c r="AC29" t="b">
        <v>0</v>
      </c>
      <c r="AD29" s="35" t="b">
        <f t="shared" si="4"/>
        <v>1</v>
      </c>
      <c r="AE29" t="b">
        <f t="shared" si="15"/>
        <v>1</v>
      </c>
      <c r="AF29" t="b">
        <v>0</v>
      </c>
      <c r="AG29" t="b">
        <v>0</v>
      </c>
      <c r="AI29" t="b" cm="1">
        <f t="array" ref="AI29:AL29">IF(ISNUMBER(SEARCH("XX",G29:J29)),TRUE,FALSE)</f>
        <v>1</v>
      </c>
      <c r="AJ29" t="b">
        <v>0</v>
      </c>
      <c r="AK29" t="b">
        <v>0</v>
      </c>
      <c r="AL29" t="b">
        <v>0</v>
      </c>
    </row>
    <row r="30" spans="1:38" ht="20.25" customHeight="1">
      <c r="A30" s="37" t="s">
        <v>102</v>
      </c>
      <c r="B30" t="s">
        <v>144</v>
      </c>
      <c r="D30" s="7" t="s">
        <v>196</v>
      </c>
      <c r="F30" t="s">
        <v>249</v>
      </c>
      <c r="G30" t="s">
        <v>267</v>
      </c>
      <c r="K30" s="32">
        <f t="shared" si="5"/>
        <v>1</v>
      </c>
      <c r="Q30" s="111" t="str">
        <f t="shared" si="6"/>
        <v>Non vide</v>
      </c>
      <c r="R30" t="b">
        <f t="shared" si="7"/>
        <v>0</v>
      </c>
      <c r="S30" s="111" t="str">
        <f t="shared" si="8"/>
        <v>Vide</v>
      </c>
      <c r="T30" s="111" t="str">
        <f t="shared" si="9"/>
        <v>Vide</v>
      </c>
      <c r="U30" s="111" t="str">
        <f t="shared" si="10"/>
        <v>Vide</v>
      </c>
      <c r="V30" t="b">
        <f t="shared" si="1"/>
        <v>0</v>
      </c>
      <c r="W30">
        <f t="shared" si="2"/>
        <v>1</v>
      </c>
      <c r="Z30" t="b" cm="1">
        <f t="array" ref="Z30:AC30">IF(ISNUMBER(SEARCH("XX",G29:J29)),TRUE,FALSE)</f>
        <v>1</v>
      </c>
      <c r="AA30" t="b">
        <v>0</v>
      </c>
      <c r="AB30" t="b">
        <v>0</v>
      </c>
      <c r="AC30" t="b">
        <v>0</v>
      </c>
      <c r="AD30" t="b">
        <f t="shared" si="4"/>
        <v>0</v>
      </c>
      <c r="AE30" t="b">
        <f t="shared" si="15"/>
        <v>1</v>
      </c>
      <c r="AF30" t="b">
        <v>0</v>
      </c>
      <c r="AG30" t="b">
        <v>0</v>
      </c>
      <c r="AI30" t="b" cm="1">
        <f t="array" ref="AI30:AL30">IF(ISNUMBER(SEARCH("XX",G30:J30)),TRUE,FALSE)</f>
        <v>1</v>
      </c>
      <c r="AJ30" t="b">
        <v>0</v>
      </c>
      <c r="AK30" t="b">
        <v>0</v>
      </c>
      <c r="AL30" t="b">
        <v>0</v>
      </c>
    </row>
    <row r="31" spans="1:38" ht="20.25" customHeight="1">
      <c r="A31" s="38" t="s">
        <v>103</v>
      </c>
      <c r="B31" t="s">
        <v>145</v>
      </c>
      <c r="D31"/>
      <c r="K31" s="32">
        <f t="shared" si="5"/>
        <v>0</v>
      </c>
      <c r="Q31" s="111" t="str">
        <f t="shared" si="6"/>
        <v>Vide</v>
      </c>
      <c r="R31" t="b">
        <f t="shared" si="7"/>
        <v>0</v>
      </c>
      <c r="S31" s="111" t="str">
        <f t="shared" si="8"/>
        <v>Vide</v>
      </c>
      <c r="T31" s="111" t="str">
        <f t="shared" si="9"/>
        <v>Vide</v>
      </c>
      <c r="U31" s="111" t="str">
        <f t="shared" si="10"/>
        <v>Vide</v>
      </c>
      <c r="V31" t="b">
        <f t="shared" si="1"/>
        <v>0</v>
      </c>
      <c r="W31">
        <f t="shared" si="2"/>
        <v>0</v>
      </c>
      <c r="AD31" t="b">
        <f t="shared" si="4"/>
        <v>0</v>
      </c>
      <c r="AE31" t="b">
        <f t="shared" si="15"/>
        <v>0</v>
      </c>
      <c r="AF31" t="b">
        <v>0</v>
      </c>
      <c r="AG31" t="b">
        <v>0</v>
      </c>
      <c r="AI31" t="b" cm="1">
        <f t="array" ref="AI31:AL31">IF(ISNUMBER(SEARCH("XX",G31:J31)),TRUE,FALSE)</f>
        <v>0</v>
      </c>
      <c r="AJ31" t="b">
        <v>0</v>
      </c>
      <c r="AK31" t="b">
        <v>0</v>
      </c>
      <c r="AL31" t="b">
        <v>0</v>
      </c>
    </row>
    <row r="32" spans="1:38" ht="20.25" customHeight="1">
      <c r="A32" s="37" t="s">
        <v>18</v>
      </c>
      <c r="B32" s="1" t="s">
        <v>17</v>
      </c>
      <c r="D32" s="105" t="s">
        <v>187</v>
      </c>
      <c r="F32" t="s">
        <v>249</v>
      </c>
      <c r="G32" t="s">
        <v>267</v>
      </c>
      <c r="H32" t="s">
        <v>209</v>
      </c>
      <c r="I32" t="s">
        <v>209</v>
      </c>
      <c r="J32" t="s">
        <v>209</v>
      </c>
      <c r="K32" s="32">
        <f t="shared" si="5"/>
        <v>1</v>
      </c>
      <c r="M32" t="s">
        <v>209</v>
      </c>
      <c r="O32" s="26" t="s">
        <v>209</v>
      </c>
      <c r="P32" s="24" t="s">
        <v>209</v>
      </c>
      <c r="Q32" s="115" t="str">
        <f t="shared" si="6"/>
        <v>Non vide</v>
      </c>
      <c r="R32" s="16" t="b">
        <f t="shared" si="7"/>
        <v>1</v>
      </c>
      <c r="S32" s="115" t="str">
        <f t="shared" si="8"/>
        <v>Non vide</v>
      </c>
      <c r="T32" s="115" t="str">
        <f t="shared" si="9"/>
        <v>Non vide</v>
      </c>
      <c r="U32" s="115" t="str">
        <f t="shared" si="10"/>
        <v>Non vide</v>
      </c>
      <c r="V32" t="b">
        <f t="shared" si="1"/>
        <v>1</v>
      </c>
      <c r="W32">
        <f t="shared" si="2"/>
        <v>4</v>
      </c>
      <c r="Z32" t="b" cm="1">
        <f t="array" ref="Z32:AC32">IF(ISNUMBER(SEARCH("XX",G31:J31)),TRUE,FALSE)</f>
        <v>0</v>
      </c>
      <c r="AA32" t="b">
        <v>0</v>
      </c>
      <c r="AB32" t="b">
        <v>0</v>
      </c>
      <c r="AC32" t="b">
        <v>0</v>
      </c>
      <c r="AD32" t="b">
        <f t="shared" si="4"/>
        <v>0</v>
      </c>
      <c r="AE32" t="b">
        <f t="shared" si="15"/>
        <v>1</v>
      </c>
      <c r="AF32" t="b">
        <v>0</v>
      </c>
      <c r="AG32" t="b">
        <v>0</v>
      </c>
      <c r="AI32" t="b" cm="1">
        <f t="array" ref="AI32:AL32">IF(ISNUMBER(SEARCH("XX",G32:J32)),TRUE,FALSE)</f>
        <v>1</v>
      </c>
      <c r="AJ32" t="b">
        <v>0</v>
      </c>
      <c r="AK32" t="b">
        <v>0</v>
      </c>
      <c r="AL32" t="b">
        <v>0</v>
      </c>
    </row>
    <row r="33" spans="1:38" ht="20.25" customHeight="1">
      <c r="A33" s="37" t="s">
        <v>104</v>
      </c>
      <c r="B33" t="s">
        <v>146</v>
      </c>
      <c r="D33" s="5" t="s">
        <v>171</v>
      </c>
      <c r="G33" s="20" t="s">
        <v>209</v>
      </c>
      <c r="H33" s="20"/>
      <c r="I33" s="20"/>
      <c r="J33" s="20"/>
      <c r="K33" s="32">
        <f t="shared" si="5"/>
        <v>0</v>
      </c>
      <c r="Q33" s="111" t="str">
        <f t="shared" si="6"/>
        <v>Non vide</v>
      </c>
      <c r="R33" t="b">
        <f t="shared" si="7"/>
        <v>0</v>
      </c>
      <c r="S33" s="111" t="str">
        <f t="shared" si="8"/>
        <v>Vide</v>
      </c>
      <c r="T33" s="111" t="str">
        <f t="shared" si="9"/>
        <v>Vide</v>
      </c>
      <c r="U33" s="111" t="str">
        <f t="shared" si="10"/>
        <v>Vide</v>
      </c>
      <c r="V33" t="b">
        <f t="shared" si="1"/>
        <v>0</v>
      </c>
      <c r="W33">
        <f t="shared" si="2"/>
        <v>1</v>
      </c>
      <c r="AD33" t="b">
        <f t="shared" si="4"/>
        <v>0</v>
      </c>
      <c r="AE33" t="b">
        <f t="shared" si="15"/>
        <v>0</v>
      </c>
      <c r="AF33" t="b">
        <v>0</v>
      </c>
      <c r="AG33" t="b">
        <v>0</v>
      </c>
      <c r="AI33" t="b" cm="1">
        <f t="array" ref="AI33:AL33">IF(ISNUMBER(SEARCH("XX",G33:J33)),TRUE,FALSE)</f>
        <v>0</v>
      </c>
      <c r="AJ33" t="b">
        <v>0</v>
      </c>
      <c r="AK33" t="b">
        <v>0</v>
      </c>
      <c r="AL33" t="b">
        <v>0</v>
      </c>
    </row>
    <row r="34" spans="1:38" ht="20.25" customHeight="1">
      <c r="A34" s="38" t="s">
        <v>105</v>
      </c>
      <c r="B34" t="s">
        <v>147</v>
      </c>
      <c r="C34" t="s">
        <v>168</v>
      </c>
      <c r="D34" s="105" t="s">
        <v>215</v>
      </c>
      <c r="E34" t="s">
        <v>209</v>
      </c>
      <c r="F34" t="s">
        <v>251</v>
      </c>
      <c r="G34" t="s">
        <v>209</v>
      </c>
      <c r="H34" t="s">
        <v>267</v>
      </c>
      <c r="I34" t="s">
        <v>209</v>
      </c>
      <c r="J34" t="s">
        <v>209</v>
      </c>
      <c r="K34" s="32">
        <f t="shared" si="5"/>
        <v>1</v>
      </c>
      <c r="N34" s="25" t="s">
        <v>209</v>
      </c>
      <c r="P34" s="24" t="s">
        <v>209</v>
      </c>
      <c r="Q34" s="115" t="str">
        <f t="shared" si="6"/>
        <v>Non vide</v>
      </c>
      <c r="R34" s="16" t="b">
        <f t="shared" si="7"/>
        <v>1</v>
      </c>
      <c r="S34" s="115" t="str">
        <f t="shared" si="8"/>
        <v>Non vide</v>
      </c>
      <c r="T34" s="115" t="str">
        <f t="shared" si="9"/>
        <v>Non vide</v>
      </c>
      <c r="U34" s="115" t="str">
        <f t="shared" si="10"/>
        <v>Non vide</v>
      </c>
      <c r="V34" t="b">
        <f t="shared" ref="V34:V65" si="20">AND(G34&lt;&gt;"",H34&lt;&gt;"",I34&lt;&gt;"",J34&lt;&gt;"")</f>
        <v>1</v>
      </c>
      <c r="W34">
        <f t="shared" ref="W34:W65" si="21">COUNTIF(G34:J34,"&lt;&gt;")</f>
        <v>4</v>
      </c>
      <c r="Z34" t="b" cm="1">
        <f t="array" ref="Z34:AC34">IF(ISNUMBER(SEARCH("XX",G33:J33)),TRUE,FALSE)</f>
        <v>0</v>
      </c>
      <c r="AA34" t="b">
        <v>0</v>
      </c>
      <c r="AB34" t="b">
        <v>0</v>
      </c>
      <c r="AC34" t="b">
        <v>0</v>
      </c>
      <c r="AD34" s="35" t="b">
        <f t="shared" ref="AD34:AD65" si="22">IF(OR($X35=TRUE,$Y35=TRUE,$Z35=TRUE,$AA35=TRUE),TRUE,FALSE)</f>
        <v>1</v>
      </c>
      <c r="AE34" t="b">
        <f t="shared" si="15"/>
        <v>1</v>
      </c>
      <c r="AF34" t="b">
        <v>0</v>
      </c>
      <c r="AG34" t="b">
        <v>0</v>
      </c>
      <c r="AI34" t="b" cm="1">
        <f t="array" ref="AI34:AL34">IF(ISNUMBER(SEARCH("XX",G34:J34)),TRUE,FALSE)</f>
        <v>0</v>
      </c>
      <c r="AJ34" t="b">
        <v>1</v>
      </c>
      <c r="AK34" t="b">
        <v>0</v>
      </c>
      <c r="AL34" t="b">
        <v>0</v>
      </c>
    </row>
    <row r="35" spans="1:38" ht="20.25" customHeight="1">
      <c r="A35" s="51" t="s">
        <v>20</v>
      </c>
      <c r="B35" s="1" t="s">
        <v>19</v>
      </c>
      <c r="D35" s="7" t="s">
        <v>197</v>
      </c>
      <c r="F35" t="s">
        <v>249</v>
      </c>
      <c r="G35" t="s">
        <v>267</v>
      </c>
      <c r="K35" s="32">
        <f t="shared" si="5"/>
        <v>1</v>
      </c>
      <c r="Q35" s="111" t="str">
        <f t="shared" si="6"/>
        <v>Non vide</v>
      </c>
      <c r="R35" t="b">
        <f t="shared" si="7"/>
        <v>0</v>
      </c>
      <c r="S35" s="111" t="str">
        <f t="shared" si="8"/>
        <v>Vide</v>
      </c>
      <c r="T35" s="111" t="str">
        <f t="shared" ref="T35:T66" si="23">IF(ISBLANK(I35),"Vide","Non vide")</f>
        <v>Vide</v>
      </c>
      <c r="U35" s="111" t="str">
        <f t="shared" si="10"/>
        <v>Vide</v>
      </c>
      <c r="V35" t="b">
        <f t="shared" si="20"/>
        <v>0</v>
      </c>
      <c r="W35">
        <f t="shared" si="21"/>
        <v>1</v>
      </c>
      <c r="Z35" t="b" cm="1">
        <f t="array" ref="Z35:AC35">IF(ISNUMBER(SEARCH("XX",G34:J34)),TRUE,FALSE)</f>
        <v>0</v>
      </c>
      <c r="AA35" t="b">
        <v>1</v>
      </c>
      <c r="AB35" t="b">
        <v>0</v>
      </c>
      <c r="AC35" t="b">
        <v>0</v>
      </c>
      <c r="AD35" t="b">
        <f t="shared" si="22"/>
        <v>0</v>
      </c>
      <c r="AE35" t="b">
        <f t="shared" si="15"/>
        <v>1</v>
      </c>
      <c r="AF35" t="b">
        <v>0</v>
      </c>
      <c r="AG35" t="b">
        <v>0</v>
      </c>
      <c r="AI35" t="b" cm="1">
        <f t="array" ref="AI35:AL35">IF(ISNUMBER(SEARCH("XX",G35:J35)),TRUE,FALSE)</f>
        <v>1</v>
      </c>
      <c r="AJ35" t="b">
        <v>0</v>
      </c>
      <c r="AK35" t="b">
        <v>0</v>
      </c>
      <c r="AL35" t="b">
        <v>0</v>
      </c>
    </row>
    <row r="36" spans="1:38" ht="20.25" customHeight="1">
      <c r="A36" s="38" t="s">
        <v>106</v>
      </c>
      <c r="B36" t="s">
        <v>148</v>
      </c>
      <c r="D36"/>
      <c r="K36" s="32">
        <f t="shared" si="5"/>
        <v>0</v>
      </c>
      <c r="Q36" s="111" t="str">
        <f t="shared" si="6"/>
        <v>Vide</v>
      </c>
      <c r="R36" t="b">
        <f t="shared" si="7"/>
        <v>0</v>
      </c>
      <c r="S36" s="111" t="str">
        <f t="shared" si="8"/>
        <v>Vide</v>
      </c>
      <c r="T36" s="111" t="str">
        <f t="shared" si="23"/>
        <v>Vide</v>
      </c>
      <c r="U36" s="111" t="str">
        <f t="shared" si="10"/>
        <v>Vide</v>
      </c>
      <c r="V36" t="b">
        <f t="shared" si="20"/>
        <v>0</v>
      </c>
      <c r="W36">
        <f t="shared" si="21"/>
        <v>0</v>
      </c>
      <c r="AD36" t="b">
        <f t="shared" si="22"/>
        <v>0</v>
      </c>
      <c r="AE36" t="b">
        <f t="shared" si="15"/>
        <v>0</v>
      </c>
      <c r="AF36" t="b">
        <v>0</v>
      </c>
      <c r="AG36" t="b">
        <v>0</v>
      </c>
      <c r="AI36" t="b" cm="1">
        <f t="array" ref="AI36:AL36">IF(ISNUMBER(SEARCH("XX",G36:J36)),TRUE,FALSE)</f>
        <v>0</v>
      </c>
      <c r="AJ36" t="b">
        <v>0</v>
      </c>
      <c r="AK36" t="b">
        <v>0</v>
      </c>
      <c r="AL36" t="b">
        <v>0</v>
      </c>
    </row>
    <row r="37" spans="1:38" ht="20.25" customHeight="1">
      <c r="A37" s="37" t="s">
        <v>225</v>
      </c>
      <c r="B37" s="1" t="s">
        <v>23</v>
      </c>
      <c r="D37" s="7" t="s">
        <v>217</v>
      </c>
      <c r="E37" t="s">
        <v>209</v>
      </c>
      <c r="F37" t="s">
        <v>249</v>
      </c>
      <c r="G37" s="20"/>
      <c r="H37" s="20" t="s">
        <v>267</v>
      </c>
      <c r="I37" s="20"/>
      <c r="J37" s="20"/>
      <c r="K37" s="32">
        <f t="shared" si="5"/>
        <v>1</v>
      </c>
      <c r="M37" t="s">
        <v>209</v>
      </c>
      <c r="Q37" s="111" t="str">
        <f t="shared" si="6"/>
        <v>Vide</v>
      </c>
      <c r="R37" t="b">
        <f t="shared" si="7"/>
        <v>0</v>
      </c>
      <c r="S37" s="111" t="str">
        <f t="shared" si="8"/>
        <v>Non vide</v>
      </c>
      <c r="T37" s="111" t="str">
        <f t="shared" si="23"/>
        <v>Vide</v>
      </c>
      <c r="U37" s="111" t="str">
        <f t="shared" si="10"/>
        <v>Vide</v>
      </c>
      <c r="V37" t="b">
        <f t="shared" si="20"/>
        <v>0</v>
      </c>
      <c r="W37">
        <f t="shared" si="21"/>
        <v>1</v>
      </c>
      <c r="X37" t="s">
        <v>209</v>
      </c>
      <c r="Z37" t="b" cm="1">
        <f t="array" ref="Z37:AC37">IF(ISNUMBER(SEARCH("XX",G36:J36)),TRUE,FALSE)</f>
        <v>0</v>
      </c>
      <c r="AA37" t="b">
        <v>0</v>
      </c>
      <c r="AB37" t="b">
        <v>0</v>
      </c>
      <c r="AC37" t="b">
        <v>0</v>
      </c>
      <c r="AD37" s="35" t="b">
        <f t="shared" si="22"/>
        <v>1</v>
      </c>
      <c r="AE37" t="b">
        <f t="shared" si="15"/>
        <v>1</v>
      </c>
      <c r="AF37" t="b">
        <v>0</v>
      </c>
      <c r="AG37" t="b">
        <v>0</v>
      </c>
      <c r="AI37" t="b" cm="1">
        <f t="array" ref="AI37:AL37">IF(ISNUMBER(SEARCH("XX",G37:J37)),TRUE,FALSE)</f>
        <v>0</v>
      </c>
      <c r="AJ37" t="b">
        <v>1</v>
      </c>
      <c r="AK37" t="b">
        <v>0</v>
      </c>
      <c r="AL37" t="b">
        <v>0</v>
      </c>
    </row>
    <row r="38" spans="1:38" ht="20.25" customHeight="1">
      <c r="A38" s="38" t="s">
        <v>25</v>
      </c>
      <c r="B38" s="1" t="s">
        <v>24</v>
      </c>
      <c r="D38" s="105" t="s">
        <v>258</v>
      </c>
      <c r="F38" t="s">
        <v>249</v>
      </c>
      <c r="G38" t="s">
        <v>209</v>
      </c>
      <c r="H38" t="s">
        <v>267</v>
      </c>
      <c r="I38" t="s">
        <v>209</v>
      </c>
      <c r="J38" t="s">
        <v>209</v>
      </c>
      <c r="K38" s="32">
        <f t="shared" si="5"/>
        <v>1</v>
      </c>
      <c r="M38" t="s">
        <v>209</v>
      </c>
      <c r="O38" s="26" t="s">
        <v>209</v>
      </c>
      <c r="P38" s="24" t="s">
        <v>209</v>
      </c>
      <c r="Q38" s="115" t="str">
        <f t="shared" si="6"/>
        <v>Non vide</v>
      </c>
      <c r="R38" s="16" t="b">
        <f t="shared" si="7"/>
        <v>1</v>
      </c>
      <c r="S38" s="115" t="str">
        <f t="shared" si="8"/>
        <v>Non vide</v>
      </c>
      <c r="T38" s="115" t="str">
        <f t="shared" si="23"/>
        <v>Non vide</v>
      </c>
      <c r="U38" s="115" t="str">
        <f t="shared" si="10"/>
        <v>Non vide</v>
      </c>
      <c r="V38" t="b">
        <f t="shared" si="20"/>
        <v>1</v>
      </c>
      <c r="W38">
        <f t="shared" si="21"/>
        <v>4</v>
      </c>
      <c r="Z38" t="b" cm="1">
        <f t="array" ref="Z38:AC38">IF(ISNUMBER(SEARCH("XX",G37:J37)),TRUE,FALSE)</f>
        <v>0</v>
      </c>
      <c r="AA38" t="b">
        <v>1</v>
      </c>
      <c r="AB38" t="b">
        <v>0</v>
      </c>
      <c r="AC38" t="b">
        <v>0</v>
      </c>
      <c r="AD38" t="b">
        <f t="shared" si="22"/>
        <v>0</v>
      </c>
      <c r="AE38" t="b">
        <f t="shared" si="15"/>
        <v>1</v>
      </c>
      <c r="AF38" t="b">
        <v>0</v>
      </c>
      <c r="AG38" t="b">
        <v>0</v>
      </c>
      <c r="AI38" t="b" cm="1">
        <f t="array" ref="AI38:AL38">IF(ISNUMBER(SEARCH("XX",G38:J38)),TRUE,FALSE)</f>
        <v>0</v>
      </c>
      <c r="AJ38" t="b">
        <v>1</v>
      </c>
      <c r="AK38" t="b">
        <v>0</v>
      </c>
      <c r="AL38" t="b">
        <v>0</v>
      </c>
    </row>
    <row r="39" spans="1:38" ht="20.25" customHeight="1">
      <c r="A39" s="38" t="s">
        <v>91</v>
      </c>
      <c r="B39" s="1" t="s">
        <v>26</v>
      </c>
      <c r="D39" s="7" t="s">
        <v>178</v>
      </c>
      <c r="E39" t="s">
        <v>209</v>
      </c>
      <c r="G39" s="20"/>
      <c r="H39" s="20" t="s">
        <v>267</v>
      </c>
      <c r="I39" s="20"/>
      <c r="J39" s="20"/>
      <c r="K39" s="32">
        <f t="shared" si="5"/>
        <v>1</v>
      </c>
      <c r="Q39" s="111" t="str">
        <f t="shared" si="6"/>
        <v>Vide</v>
      </c>
      <c r="R39" t="b">
        <f t="shared" si="7"/>
        <v>0</v>
      </c>
      <c r="S39" s="111" t="str">
        <f t="shared" si="8"/>
        <v>Non vide</v>
      </c>
      <c r="T39" s="111" t="str">
        <f t="shared" si="23"/>
        <v>Vide</v>
      </c>
      <c r="U39" s="111" t="str">
        <f t="shared" si="10"/>
        <v>Vide</v>
      </c>
      <c r="V39" t="b">
        <f t="shared" si="20"/>
        <v>0</v>
      </c>
      <c r="W39">
        <f t="shared" si="21"/>
        <v>1</v>
      </c>
      <c r="AD39" s="35" t="b">
        <f t="shared" si="22"/>
        <v>1</v>
      </c>
      <c r="AE39" t="b">
        <f t="shared" si="15"/>
        <v>1</v>
      </c>
      <c r="AF39" t="b">
        <v>0</v>
      </c>
      <c r="AG39" t="b">
        <v>0</v>
      </c>
      <c r="AI39" t="b" cm="1">
        <f t="array" ref="AI39:AL39">IF(ISNUMBER(SEARCH("XX",G39:J39)),TRUE,FALSE)</f>
        <v>0</v>
      </c>
      <c r="AJ39" t="b">
        <v>1</v>
      </c>
      <c r="AK39" t="b">
        <v>0</v>
      </c>
      <c r="AL39" t="b">
        <v>0</v>
      </c>
    </row>
    <row r="40" spans="1:38" ht="20.25" customHeight="1">
      <c r="A40" s="37" t="s">
        <v>30</v>
      </c>
      <c r="B40" s="1" t="s">
        <v>29</v>
      </c>
      <c r="D40" s="105" t="s">
        <v>185</v>
      </c>
      <c r="F40" t="s">
        <v>249</v>
      </c>
      <c r="G40" t="s">
        <v>209</v>
      </c>
      <c r="H40" t="s">
        <v>209</v>
      </c>
      <c r="I40" t="s">
        <v>209</v>
      </c>
      <c r="J40" t="s">
        <v>267</v>
      </c>
      <c r="K40" s="32">
        <f t="shared" si="5"/>
        <v>1</v>
      </c>
      <c r="M40" t="s">
        <v>209</v>
      </c>
      <c r="O40" s="26" t="s">
        <v>209</v>
      </c>
      <c r="P40" s="24" t="s">
        <v>209</v>
      </c>
      <c r="Q40" s="115" t="str">
        <f t="shared" si="6"/>
        <v>Non vide</v>
      </c>
      <c r="R40" s="16" t="b">
        <f t="shared" si="7"/>
        <v>1</v>
      </c>
      <c r="S40" s="115" t="str">
        <f t="shared" si="8"/>
        <v>Non vide</v>
      </c>
      <c r="T40" s="115" t="str">
        <f t="shared" si="23"/>
        <v>Non vide</v>
      </c>
      <c r="U40" s="115" t="str">
        <f t="shared" si="10"/>
        <v>Non vide</v>
      </c>
      <c r="V40" t="b">
        <f t="shared" si="20"/>
        <v>1</v>
      </c>
      <c r="W40">
        <f t="shared" si="21"/>
        <v>4</v>
      </c>
      <c r="Z40" t="b" cm="1">
        <f t="array" ref="Z40:AC40">IF(ISNUMBER(SEARCH("XX",G39:J39)),TRUE,FALSE)</f>
        <v>0</v>
      </c>
      <c r="AA40" t="b">
        <v>1</v>
      </c>
      <c r="AB40" t="b">
        <v>0</v>
      </c>
      <c r="AC40" t="b">
        <v>0</v>
      </c>
      <c r="AD40" t="b">
        <f t="shared" si="22"/>
        <v>0</v>
      </c>
      <c r="AE40" t="b">
        <f t="shared" si="15"/>
        <v>1</v>
      </c>
      <c r="AF40" t="b">
        <v>0</v>
      </c>
      <c r="AG40" t="b">
        <v>0</v>
      </c>
      <c r="AI40" t="b" cm="1">
        <f t="array" ref="AI40:AL40">IF(ISNUMBER(SEARCH("XX",G40:J40)),TRUE,FALSE)</f>
        <v>0</v>
      </c>
      <c r="AJ40" t="b">
        <v>0</v>
      </c>
      <c r="AK40" t="b">
        <v>0</v>
      </c>
      <c r="AL40" t="b">
        <v>1</v>
      </c>
    </row>
    <row r="41" spans="1:38" ht="20.25" customHeight="1">
      <c r="A41" s="38" t="s">
        <v>107</v>
      </c>
      <c r="B41" t="s">
        <v>149</v>
      </c>
      <c r="D41"/>
      <c r="K41" s="32">
        <f t="shared" si="5"/>
        <v>0</v>
      </c>
      <c r="Q41" s="111" t="str">
        <f t="shared" si="6"/>
        <v>Vide</v>
      </c>
      <c r="R41" t="b">
        <f t="shared" si="7"/>
        <v>0</v>
      </c>
      <c r="S41" s="111" t="str">
        <f t="shared" si="8"/>
        <v>Vide</v>
      </c>
      <c r="T41" s="111" t="str">
        <f t="shared" si="23"/>
        <v>Vide</v>
      </c>
      <c r="U41" s="111" t="str">
        <f t="shared" si="10"/>
        <v>Vide</v>
      </c>
      <c r="V41" t="b">
        <f t="shared" si="20"/>
        <v>0</v>
      </c>
      <c r="W41">
        <f t="shared" si="21"/>
        <v>0</v>
      </c>
      <c r="AD41" t="b">
        <f t="shared" si="22"/>
        <v>0</v>
      </c>
      <c r="AE41" t="b">
        <f t="shared" si="15"/>
        <v>0</v>
      </c>
      <c r="AF41" t="b">
        <v>0</v>
      </c>
      <c r="AG41" t="b">
        <v>0</v>
      </c>
      <c r="AI41" t="b" cm="1">
        <f t="array" ref="AI41:AL41">IF(ISNUMBER(SEARCH("XX",G41:J41)),TRUE,FALSE)</f>
        <v>0</v>
      </c>
      <c r="AJ41" t="b">
        <v>0</v>
      </c>
      <c r="AK41" t="b">
        <v>0</v>
      </c>
      <c r="AL41" t="b">
        <v>0</v>
      </c>
    </row>
    <row r="42" spans="1:38" ht="20.25" customHeight="1">
      <c r="A42" s="37" t="s">
        <v>108</v>
      </c>
      <c r="B42" t="s">
        <v>108</v>
      </c>
      <c r="D42" s="9" t="s">
        <v>190</v>
      </c>
      <c r="F42" t="s">
        <v>249</v>
      </c>
      <c r="G42" t="s">
        <v>267</v>
      </c>
      <c r="H42" t="s">
        <v>209</v>
      </c>
      <c r="I42" t="s">
        <v>209</v>
      </c>
      <c r="K42" s="32">
        <f t="shared" si="5"/>
        <v>1</v>
      </c>
      <c r="Q42" s="111" t="str">
        <f t="shared" si="6"/>
        <v>Non vide</v>
      </c>
      <c r="R42" t="b">
        <f t="shared" si="7"/>
        <v>1</v>
      </c>
      <c r="S42" s="111" t="str">
        <f t="shared" si="8"/>
        <v>Non vide</v>
      </c>
      <c r="T42" s="111" t="str">
        <f t="shared" si="23"/>
        <v>Non vide</v>
      </c>
      <c r="U42" s="111" t="str">
        <f t="shared" si="10"/>
        <v>Vide</v>
      </c>
      <c r="V42" t="b">
        <f t="shared" si="20"/>
        <v>0</v>
      </c>
      <c r="W42">
        <f t="shared" si="21"/>
        <v>3</v>
      </c>
      <c r="Z42" t="b" cm="1">
        <f t="array" ref="Z42:AC42">IF(ISNUMBER(SEARCH("XX",G41:J41)),TRUE,FALSE)</f>
        <v>0</v>
      </c>
      <c r="AA42" t="b">
        <v>0</v>
      </c>
      <c r="AB42" t="b">
        <v>0</v>
      </c>
      <c r="AC42" t="b">
        <v>0</v>
      </c>
      <c r="AD42" t="b">
        <f t="shared" si="22"/>
        <v>0</v>
      </c>
      <c r="AE42" t="b">
        <f t="shared" si="15"/>
        <v>1</v>
      </c>
      <c r="AF42" t="b">
        <v>0</v>
      </c>
      <c r="AG42" t="b">
        <v>0</v>
      </c>
      <c r="AI42" t="b" cm="1">
        <f t="array" ref="AI42:AL42">IF(ISNUMBER(SEARCH("XX",G42:J42)),TRUE,FALSE)</f>
        <v>1</v>
      </c>
      <c r="AJ42" t="b">
        <v>0</v>
      </c>
      <c r="AK42" t="b">
        <v>0</v>
      </c>
      <c r="AL42" t="b">
        <v>0</v>
      </c>
    </row>
    <row r="43" spans="1:38" ht="20.25" customHeight="1">
      <c r="A43" s="38" t="s">
        <v>32</v>
      </c>
      <c r="B43" s="1" t="s">
        <v>31</v>
      </c>
      <c r="D43"/>
      <c r="K43" s="32">
        <f t="shared" si="5"/>
        <v>0</v>
      </c>
      <c r="Q43" s="111" t="str">
        <f t="shared" si="6"/>
        <v>Vide</v>
      </c>
      <c r="R43" t="b">
        <f t="shared" si="7"/>
        <v>0</v>
      </c>
      <c r="S43" s="111" t="str">
        <f t="shared" si="8"/>
        <v>Vide</v>
      </c>
      <c r="T43" s="111" t="str">
        <f t="shared" si="23"/>
        <v>Vide</v>
      </c>
      <c r="U43" s="111" t="str">
        <f t="shared" si="10"/>
        <v>Vide</v>
      </c>
      <c r="V43" t="b">
        <f t="shared" si="20"/>
        <v>0</v>
      </c>
      <c r="W43">
        <f t="shared" si="21"/>
        <v>0</v>
      </c>
      <c r="AD43" t="b">
        <f t="shared" si="22"/>
        <v>0</v>
      </c>
      <c r="AE43" t="b">
        <f t="shared" si="15"/>
        <v>0</v>
      </c>
      <c r="AF43" t="b">
        <v>0</v>
      </c>
      <c r="AG43" t="b">
        <v>0</v>
      </c>
      <c r="AI43" t="b" cm="1">
        <f t="array" ref="AI43:AL43">IF(ISNUMBER(SEARCH("XX",G43:J43)),TRUE,FALSE)</f>
        <v>0</v>
      </c>
      <c r="AJ43" t="b">
        <v>0</v>
      </c>
      <c r="AK43" t="b">
        <v>0</v>
      </c>
      <c r="AL43" t="b">
        <v>0</v>
      </c>
    </row>
    <row r="44" spans="1:38" ht="20.25" customHeight="1">
      <c r="A44" s="38" t="s">
        <v>34</v>
      </c>
      <c r="B44" s="1" t="s">
        <v>33</v>
      </c>
      <c r="D44" s="105" t="s">
        <v>175</v>
      </c>
      <c r="F44" t="s">
        <v>251</v>
      </c>
      <c r="G44" t="s">
        <v>209</v>
      </c>
      <c r="H44" t="s">
        <v>209</v>
      </c>
      <c r="I44" t="s">
        <v>209</v>
      </c>
      <c r="J44" t="s">
        <v>267</v>
      </c>
      <c r="K44" s="32">
        <f t="shared" si="5"/>
        <v>1</v>
      </c>
      <c r="N44" s="25" t="s">
        <v>209</v>
      </c>
      <c r="P44" s="24" t="s">
        <v>209</v>
      </c>
      <c r="Q44" s="115" t="str">
        <f t="shared" si="6"/>
        <v>Non vide</v>
      </c>
      <c r="R44" s="16" t="b">
        <f t="shared" si="7"/>
        <v>1</v>
      </c>
      <c r="S44" s="115" t="str">
        <f t="shared" si="8"/>
        <v>Non vide</v>
      </c>
      <c r="T44" s="115" t="str">
        <f t="shared" si="23"/>
        <v>Non vide</v>
      </c>
      <c r="U44" s="115" t="str">
        <f t="shared" si="10"/>
        <v>Non vide</v>
      </c>
      <c r="V44" t="b">
        <f t="shared" si="20"/>
        <v>1</v>
      </c>
      <c r="W44">
        <f t="shared" si="21"/>
        <v>4</v>
      </c>
      <c r="Z44" t="b" cm="1">
        <f t="array" ref="Z44:AC44">IF(ISNUMBER(SEARCH("XX",G43:J43)),TRUE,FALSE)</f>
        <v>0</v>
      </c>
      <c r="AA44" t="b">
        <v>0</v>
      </c>
      <c r="AB44" t="b">
        <v>0</v>
      </c>
      <c r="AC44" t="b">
        <v>0</v>
      </c>
      <c r="AD44" t="b">
        <f t="shared" si="22"/>
        <v>0</v>
      </c>
      <c r="AE44" t="b">
        <f t="shared" si="15"/>
        <v>1</v>
      </c>
      <c r="AF44" t="b">
        <v>0</v>
      </c>
      <c r="AG44" t="b">
        <v>0</v>
      </c>
      <c r="AI44" t="b" cm="1">
        <f t="array" ref="AI44:AL44">IF(ISNUMBER(SEARCH("XX",G44:J44)),TRUE,FALSE)</f>
        <v>0</v>
      </c>
      <c r="AJ44" t="b">
        <v>0</v>
      </c>
      <c r="AK44" t="b">
        <v>0</v>
      </c>
      <c r="AL44" t="b">
        <v>1</v>
      </c>
    </row>
    <row r="45" spans="1:38" ht="20.25" customHeight="1">
      <c r="A45" s="38" t="s">
        <v>36</v>
      </c>
      <c r="B45" s="1" t="s">
        <v>35</v>
      </c>
      <c r="D45"/>
      <c r="K45" s="32">
        <f t="shared" si="5"/>
        <v>0</v>
      </c>
      <c r="Q45" s="111" t="str">
        <f t="shared" si="6"/>
        <v>Vide</v>
      </c>
      <c r="R45" t="b">
        <f t="shared" si="7"/>
        <v>0</v>
      </c>
      <c r="S45" s="111" t="str">
        <f t="shared" si="8"/>
        <v>Vide</v>
      </c>
      <c r="T45" s="111" t="str">
        <f t="shared" si="23"/>
        <v>Vide</v>
      </c>
      <c r="U45" s="111" t="str">
        <f t="shared" si="10"/>
        <v>Vide</v>
      </c>
      <c r="V45" t="b">
        <f t="shared" si="20"/>
        <v>0</v>
      </c>
      <c r="W45">
        <f t="shared" si="21"/>
        <v>0</v>
      </c>
      <c r="AD45" t="b">
        <f t="shared" si="22"/>
        <v>0</v>
      </c>
      <c r="AE45" t="b">
        <f t="shared" si="15"/>
        <v>0</v>
      </c>
      <c r="AF45" t="b">
        <v>0</v>
      </c>
      <c r="AG45" t="b">
        <v>0</v>
      </c>
      <c r="AI45" t="b" cm="1">
        <f t="array" ref="AI45:AL45">IF(ISNUMBER(SEARCH("XX",G45:J45)),TRUE,FALSE)</f>
        <v>0</v>
      </c>
      <c r="AJ45" t="b">
        <v>0</v>
      </c>
      <c r="AK45" t="b">
        <v>0</v>
      </c>
      <c r="AL45" t="b">
        <v>0</v>
      </c>
    </row>
    <row r="46" spans="1:38" ht="20.25" customHeight="1">
      <c r="A46" s="38" t="s">
        <v>109</v>
      </c>
      <c r="B46" t="s">
        <v>150</v>
      </c>
      <c r="D46"/>
      <c r="G46" t="s">
        <v>209</v>
      </c>
      <c r="K46" s="32">
        <f t="shared" si="5"/>
        <v>0</v>
      </c>
      <c r="Q46" s="111" t="str">
        <f t="shared" si="6"/>
        <v>Non vide</v>
      </c>
      <c r="R46" t="b">
        <f t="shared" si="7"/>
        <v>0</v>
      </c>
      <c r="S46" s="111" t="str">
        <f t="shared" si="8"/>
        <v>Vide</v>
      </c>
      <c r="T46" s="111" t="str">
        <f t="shared" si="23"/>
        <v>Vide</v>
      </c>
      <c r="U46" s="111" t="str">
        <f t="shared" si="10"/>
        <v>Vide</v>
      </c>
      <c r="V46" t="b">
        <f t="shared" si="20"/>
        <v>0</v>
      </c>
      <c r="W46">
        <f t="shared" si="21"/>
        <v>1</v>
      </c>
      <c r="AD46" t="b">
        <f t="shared" si="22"/>
        <v>0</v>
      </c>
      <c r="AE46" t="b">
        <f t="shared" si="15"/>
        <v>0</v>
      </c>
      <c r="AF46" t="b">
        <v>0</v>
      </c>
      <c r="AG46" t="b">
        <v>0</v>
      </c>
      <c r="AI46" t="b" cm="1">
        <f t="array" ref="AI46:AL46">IF(ISNUMBER(SEARCH("XX",G46:J46)),TRUE,FALSE)</f>
        <v>0</v>
      </c>
      <c r="AJ46" t="b">
        <v>0</v>
      </c>
      <c r="AK46" t="b">
        <v>0</v>
      </c>
      <c r="AL46" t="b">
        <v>0</v>
      </c>
    </row>
    <row r="47" spans="1:38" ht="20.25" customHeight="1">
      <c r="A47" s="38" t="s">
        <v>38</v>
      </c>
      <c r="B47" s="1" t="s">
        <v>37</v>
      </c>
      <c r="D47" s="105" t="s">
        <v>259</v>
      </c>
      <c r="F47" t="s">
        <v>249</v>
      </c>
      <c r="G47" t="s">
        <v>209</v>
      </c>
      <c r="H47" t="s">
        <v>209</v>
      </c>
      <c r="I47" t="s">
        <v>267</v>
      </c>
      <c r="J47" t="s">
        <v>209</v>
      </c>
      <c r="K47" s="32">
        <f t="shared" si="5"/>
        <v>1</v>
      </c>
      <c r="L47" t="s">
        <v>265</v>
      </c>
      <c r="M47" t="s">
        <v>209</v>
      </c>
      <c r="O47" s="26" t="s">
        <v>209</v>
      </c>
      <c r="P47" s="24" t="s">
        <v>209</v>
      </c>
      <c r="Q47" s="115" t="str">
        <f t="shared" si="6"/>
        <v>Non vide</v>
      </c>
      <c r="R47" s="16" t="b">
        <f t="shared" si="7"/>
        <v>1</v>
      </c>
      <c r="S47" s="115" t="str">
        <f t="shared" si="8"/>
        <v>Non vide</v>
      </c>
      <c r="T47" s="115" t="str">
        <f t="shared" si="23"/>
        <v>Non vide</v>
      </c>
      <c r="U47" s="115" t="str">
        <f t="shared" si="10"/>
        <v>Non vide</v>
      </c>
      <c r="V47" t="b">
        <f t="shared" si="20"/>
        <v>1</v>
      </c>
      <c r="W47">
        <f t="shared" si="21"/>
        <v>4</v>
      </c>
      <c r="Z47" t="b" cm="1">
        <f t="array" ref="Z47:AC47">IF(ISNUMBER(SEARCH("XX",G46:J46)),TRUE,FALSE)</f>
        <v>0</v>
      </c>
      <c r="AA47" t="b">
        <v>0</v>
      </c>
      <c r="AB47" t="b">
        <v>0</v>
      </c>
      <c r="AC47" t="b">
        <v>0</v>
      </c>
      <c r="AD47" t="b">
        <f t="shared" si="22"/>
        <v>0</v>
      </c>
      <c r="AE47" t="b">
        <f t="shared" si="15"/>
        <v>1</v>
      </c>
      <c r="AF47" t="b">
        <v>0</v>
      </c>
      <c r="AG47" t="b">
        <v>0</v>
      </c>
      <c r="AI47" t="b" cm="1">
        <f t="array" ref="AI47:AL47">IF(ISNUMBER(SEARCH("XX",G47:J47)),TRUE,FALSE)</f>
        <v>0</v>
      </c>
      <c r="AJ47" t="b">
        <v>0</v>
      </c>
      <c r="AK47" t="b">
        <v>1</v>
      </c>
      <c r="AL47" t="b">
        <v>0</v>
      </c>
    </row>
    <row r="48" spans="1:38" ht="20.25" customHeight="1">
      <c r="A48" s="38" t="s">
        <v>1</v>
      </c>
      <c r="B48" s="1" t="s">
        <v>0</v>
      </c>
      <c r="D48" s="107" t="s">
        <v>180</v>
      </c>
      <c r="F48" t="s">
        <v>251</v>
      </c>
      <c r="G48" t="s">
        <v>209</v>
      </c>
      <c r="H48" t="s">
        <v>267</v>
      </c>
      <c r="I48" t="s">
        <v>209</v>
      </c>
      <c r="J48" t="s">
        <v>209</v>
      </c>
      <c r="K48" s="32">
        <f t="shared" si="5"/>
        <v>1</v>
      </c>
      <c r="N48" s="25" t="s">
        <v>209</v>
      </c>
      <c r="P48" s="24" t="s">
        <v>209</v>
      </c>
      <c r="Q48" s="115" t="str">
        <f t="shared" si="6"/>
        <v>Non vide</v>
      </c>
      <c r="R48" s="16" t="b">
        <f t="shared" si="7"/>
        <v>1</v>
      </c>
      <c r="S48" s="115" t="str">
        <f t="shared" si="8"/>
        <v>Non vide</v>
      </c>
      <c r="T48" s="115" t="str">
        <f t="shared" si="23"/>
        <v>Non vide</v>
      </c>
      <c r="U48" s="115" t="str">
        <f t="shared" si="10"/>
        <v>Non vide</v>
      </c>
      <c r="V48" t="b">
        <f t="shared" si="20"/>
        <v>1</v>
      </c>
      <c r="W48">
        <f t="shared" si="21"/>
        <v>4</v>
      </c>
      <c r="Z48" t="b" cm="1">
        <f t="array" ref="Z48:AC48">IF(ISNUMBER(SEARCH("XX",G47:J47)),TRUE,FALSE)</f>
        <v>0</v>
      </c>
      <c r="AA48" t="b">
        <v>0</v>
      </c>
      <c r="AB48" t="b">
        <v>1</v>
      </c>
      <c r="AC48" t="b">
        <v>0</v>
      </c>
      <c r="AD48" t="b">
        <f t="shared" si="22"/>
        <v>0</v>
      </c>
      <c r="AE48" t="b">
        <f t="shared" si="15"/>
        <v>1</v>
      </c>
      <c r="AF48" t="b">
        <v>0</v>
      </c>
      <c r="AG48" t="b">
        <v>0</v>
      </c>
      <c r="AI48" t="b" cm="1">
        <f t="array" ref="AI48:AL48">IF(ISNUMBER(SEARCH("XX",G48:J48)),TRUE,FALSE)</f>
        <v>0</v>
      </c>
      <c r="AJ48" t="b">
        <v>1</v>
      </c>
      <c r="AK48" t="b">
        <v>0</v>
      </c>
      <c r="AL48" t="b">
        <v>0</v>
      </c>
    </row>
    <row r="49" spans="1:38" ht="20.25" customHeight="1">
      <c r="A49" s="38" t="s">
        <v>110</v>
      </c>
      <c r="B49" t="s">
        <v>151</v>
      </c>
      <c r="D49" s="7" t="s">
        <v>182</v>
      </c>
      <c r="G49" s="20"/>
      <c r="H49" s="20" t="s">
        <v>209</v>
      </c>
      <c r="I49" s="20"/>
      <c r="J49" s="20"/>
      <c r="K49" s="32">
        <f t="shared" si="5"/>
        <v>0</v>
      </c>
      <c r="Q49" s="111" t="str">
        <f t="shared" si="6"/>
        <v>Vide</v>
      </c>
      <c r="R49" t="b">
        <f t="shared" si="7"/>
        <v>0</v>
      </c>
      <c r="S49" s="111" t="str">
        <f t="shared" si="8"/>
        <v>Non vide</v>
      </c>
      <c r="T49" s="111" t="str">
        <f t="shared" si="23"/>
        <v>Vide</v>
      </c>
      <c r="U49" s="111" t="str">
        <f t="shared" si="10"/>
        <v>Vide</v>
      </c>
      <c r="V49" t="b">
        <f t="shared" si="20"/>
        <v>0</v>
      </c>
      <c r="W49">
        <f t="shared" si="21"/>
        <v>1</v>
      </c>
      <c r="AD49" t="b">
        <f t="shared" si="22"/>
        <v>0</v>
      </c>
      <c r="AE49" t="b">
        <f t="shared" si="15"/>
        <v>0</v>
      </c>
      <c r="AF49" t="b">
        <v>0</v>
      </c>
      <c r="AG49" t="b">
        <v>0</v>
      </c>
      <c r="AI49" t="b" cm="1">
        <f t="array" ref="AI49:AL49">IF(ISNUMBER(SEARCH("XX",G49:J49)),TRUE,FALSE)</f>
        <v>0</v>
      </c>
      <c r="AJ49" t="b">
        <v>0</v>
      </c>
      <c r="AK49" t="b">
        <v>0</v>
      </c>
      <c r="AL49" t="b">
        <v>0</v>
      </c>
    </row>
    <row r="50" spans="1:38" ht="20.25" customHeight="1">
      <c r="A50" s="37" t="s">
        <v>226</v>
      </c>
      <c r="B50" s="1" t="s">
        <v>39</v>
      </c>
      <c r="D50" s="107" t="s">
        <v>174</v>
      </c>
      <c r="E50" t="s">
        <v>209</v>
      </c>
      <c r="F50" t="s">
        <v>251</v>
      </c>
      <c r="G50" t="s">
        <v>209</v>
      </c>
      <c r="H50" t="s">
        <v>209</v>
      </c>
      <c r="I50" t="s">
        <v>209</v>
      </c>
      <c r="J50" t="s">
        <v>267</v>
      </c>
      <c r="K50" s="32">
        <f t="shared" si="5"/>
        <v>1</v>
      </c>
      <c r="M50" t="s">
        <v>209</v>
      </c>
      <c r="N50" s="25" t="s">
        <v>209</v>
      </c>
      <c r="P50" s="24" t="s">
        <v>209</v>
      </c>
      <c r="Q50" s="115" t="str">
        <f t="shared" si="6"/>
        <v>Non vide</v>
      </c>
      <c r="R50" s="16" t="b">
        <f t="shared" si="7"/>
        <v>1</v>
      </c>
      <c r="S50" s="115" t="str">
        <f t="shared" si="8"/>
        <v>Non vide</v>
      </c>
      <c r="T50" s="115" t="str">
        <f t="shared" si="23"/>
        <v>Non vide</v>
      </c>
      <c r="U50" s="115" t="str">
        <f t="shared" si="10"/>
        <v>Non vide</v>
      </c>
      <c r="V50" t="b">
        <f t="shared" si="20"/>
        <v>1</v>
      </c>
      <c r="W50">
        <f t="shared" si="21"/>
        <v>4</v>
      </c>
      <c r="X50" t="s">
        <v>209</v>
      </c>
      <c r="Z50" t="b" cm="1">
        <f t="array" ref="Z50:AC50">IF(ISNUMBER(SEARCH("XX",G49:J49)),TRUE,FALSE)</f>
        <v>0</v>
      </c>
      <c r="AA50" t="b">
        <v>0</v>
      </c>
      <c r="AB50" t="b">
        <v>0</v>
      </c>
      <c r="AC50" t="b">
        <v>0</v>
      </c>
      <c r="AD50" t="b">
        <f t="shared" si="22"/>
        <v>0</v>
      </c>
      <c r="AE50" t="b">
        <f t="shared" si="15"/>
        <v>1</v>
      </c>
      <c r="AF50" t="b">
        <v>0</v>
      </c>
      <c r="AG50" t="b">
        <v>0</v>
      </c>
      <c r="AI50" t="b" cm="1">
        <f t="array" ref="AI50:AL50">IF(ISNUMBER(SEARCH("XX",G50:J50)),TRUE,FALSE)</f>
        <v>0</v>
      </c>
      <c r="AJ50" t="b">
        <v>0</v>
      </c>
      <c r="AK50" t="b">
        <v>0</v>
      </c>
      <c r="AL50" t="b">
        <v>1</v>
      </c>
    </row>
    <row r="51" spans="1:38" ht="20.25" customHeight="1">
      <c r="A51" s="38" t="s">
        <v>41</v>
      </c>
      <c r="B51" s="1" t="s">
        <v>40</v>
      </c>
      <c r="D51"/>
      <c r="K51" s="32">
        <f t="shared" si="5"/>
        <v>0</v>
      </c>
      <c r="Q51" s="111" t="str">
        <f t="shared" si="6"/>
        <v>Vide</v>
      </c>
      <c r="R51" t="b">
        <f t="shared" si="7"/>
        <v>0</v>
      </c>
      <c r="S51" s="111" t="str">
        <f t="shared" si="8"/>
        <v>Vide</v>
      </c>
      <c r="T51" s="111" t="str">
        <f t="shared" si="23"/>
        <v>Vide</v>
      </c>
      <c r="U51" s="111" t="str">
        <f t="shared" si="10"/>
        <v>Vide</v>
      </c>
      <c r="V51" t="b">
        <f t="shared" si="20"/>
        <v>0</v>
      </c>
      <c r="W51">
        <f t="shared" si="21"/>
        <v>0</v>
      </c>
      <c r="AD51" t="b">
        <f t="shared" si="22"/>
        <v>0</v>
      </c>
      <c r="AE51" t="b">
        <f t="shared" si="15"/>
        <v>0</v>
      </c>
      <c r="AF51" t="b">
        <v>0</v>
      </c>
      <c r="AG51" t="b">
        <v>0</v>
      </c>
      <c r="AI51" t="b" cm="1">
        <f t="array" ref="AI51:AL51">IF(ISNUMBER(SEARCH("XX",G51:J51)),TRUE,FALSE)</f>
        <v>0</v>
      </c>
      <c r="AJ51" t="b">
        <v>0</v>
      </c>
      <c r="AK51" t="b">
        <v>0</v>
      </c>
      <c r="AL51" t="b">
        <v>0</v>
      </c>
    </row>
    <row r="52" spans="1:38" ht="20.25" customHeight="1">
      <c r="A52" s="38" t="s">
        <v>111</v>
      </c>
      <c r="B52" t="s">
        <v>111</v>
      </c>
      <c r="D52" s="105" t="s">
        <v>260</v>
      </c>
      <c r="F52" t="s">
        <v>249</v>
      </c>
      <c r="G52" t="s">
        <v>209</v>
      </c>
      <c r="H52" t="s">
        <v>267</v>
      </c>
      <c r="I52" t="s">
        <v>209</v>
      </c>
      <c r="J52" t="s">
        <v>209</v>
      </c>
      <c r="K52" s="32">
        <f t="shared" si="5"/>
        <v>1</v>
      </c>
      <c r="M52" t="s">
        <v>209</v>
      </c>
      <c r="O52" s="26" t="s">
        <v>209</v>
      </c>
      <c r="P52" s="24" t="s">
        <v>209</v>
      </c>
      <c r="Q52" s="115" t="str">
        <f t="shared" si="6"/>
        <v>Non vide</v>
      </c>
      <c r="R52" s="16" t="b">
        <f t="shared" si="7"/>
        <v>1</v>
      </c>
      <c r="S52" s="115" t="str">
        <f t="shared" si="8"/>
        <v>Non vide</v>
      </c>
      <c r="T52" s="115" t="str">
        <f t="shared" si="23"/>
        <v>Non vide</v>
      </c>
      <c r="U52" s="115" t="str">
        <f t="shared" si="10"/>
        <v>Non vide</v>
      </c>
      <c r="V52" t="b">
        <f t="shared" si="20"/>
        <v>1</v>
      </c>
      <c r="W52">
        <f t="shared" si="21"/>
        <v>4</v>
      </c>
      <c r="Z52" t="b" cm="1">
        <f t="array" ref="Z52:AC52">IF(ISNUMBER(SEARCH("XX",G51:J51)),TRUE,FALSE)</f>
        <v>0</v>
      </c>
      <c r="AA52" t="b">
        <v>0</v>
      </c>
      <c r="AB52" t="b">
        <v>0</v>
      </c>
      <c r="AC52" t="b">
        <v>0</v>
      </c>
      <c r="AD52" s="35" t="b">
        <f t="shared" si="22"/>
        <v>1</v>
      </c>
      <c r="AE52" t="b">
        <f t="shared" si="15"/>
        <v>1</v>
      </c>
      <c r="AF52" t="b">
        <v>0</v>
      </c>
      <c r="AG52" t="b">
        <v>0</v>
      </c>
      <c r="AI52" t="b" cm="1">
        <f t="array" ref="AI52:AL52">IF(ISNUMBER(SEARCH("XX",G52:J52)),TRUE,FALSE)</f>
        <v>0</v>
      </c>
      <c r="AJ52" t="b">
        <v>1</v>
      </c>
      <c r="AK52" t="b">
        <v>0</v>
      </c>
      <c r="AL52" t="b">
        <v>0</v>
      </c>
    </row>
    <row r="53" spans="1:38" ht="20.25" customHeight="1">
      <c r="A53" s="37" t="s">
        <v>227</v>
      </c>
      <c r="B53" s="1" t="s">
        <v>42</v>
      </c>
      <c r="D53" s="7" t="s">
        <v>214</v>
      </c>
      <c r="E53" t="s">
        <v>209</v>
      </c>
      <c r="F53" t="s">
        <v>249</v>
      </c>
      <c r="G53" t="s">
        <v>267</v>
      </c>
      <c r="H53" t="s">
        <v>209</v>
      </c>
      <c r="K53" s="32">
        <f t="shared" si="5"/>
        <v>1</v>
      </c>
      <c r="Q53" s="111" t="str">
        <f t="shared" si="6"/>
        <v>Non vide</v>
      </c>
      <c r="R53" t="b">
        <f t="shared" si="7"/>
        <v>0</v>
      </c>
      <c r="S53" s="111" t="str">
        <f t="shared" si="8"/>
        <v>Non vide</v>
      </c>
      <c r="T53" s="111" t="str">
        <f t="shared" si="23"/>
        <v>Vide</v>
      </c>
      <c r="U53" s="111" t="str">
        <f t="shared" si="10"/>
        <v>Vide</v>
      </c>
      <c r="V53" t="b">
        <f t="shared" si="20"/>
        <v>0</v>
      </c>
      <c r="W53">
        <f t="shared" si="21"/>
        <v>2</v>
      </c>
      <c r="Z53" t="b" cm="1">
        <f t="array" ref="Z53:AC53">IF(ISNUMBER(SEARCH("XX",G52:J52)),TRUE,FALSE)</f>
        <v>0</v>
      </c>
      <c r="AA53" t="b">
        <v>1</v>
      </c>
      <c r="AB53" t="b">
        <v>0</v>
      </c>
      <c r="AC53" t="b">
        <v>0</v>
      </c>
      <c r="AD53" t="b">
        <f t="shared" si="22"/>
        <v>0</v>
      </c>
      <c r="AE53" t="b">
        <f t="shared" si="15"/>
        <v>1</v>
      </c>
      <c r="AF53" t="b">
        <v>0</v>
      </c>
      <c r="AG53" t="b">
        <v>0</v>
      </c>
      <c r="AI53" t="b" cm="1">
        <f t="array" ref="AI53:AL53">IF(ISNUMBER(SEARCH("XX",G53:J53)),TRUE,FALSE)</f>
        <v>1</v>
      </c>
      <c r="AJ53" t="b">
        <v>0</v>
      </c>
      <c r="AK53" t="b">
        <v>0</v>
      </c>
      <c r="AL53" t="b">
        <v>0</v>
      </c>
    </row>
    <row r="54" spans="1:38" ht="20.25" customHeight="1">
      <c r="A54" s="38" t="s">
        <v>90</v>
      </c>
      <c r="B54" s="1" t="s">
        <v>43</v>
      </c>
      <c r="D54"/>
      <c r="K54" s="32">
        <f t="shared" si="5"/>
        <v>0</v>
      </c>
      <c r="Q54" s="111" t="str">
        <f t="shared" si="6"/>
        <v>Vide</v>
      </c>
      <c r="R54" t="b">
        <f t="shared" si="7"/>
        <v>0</v>
      </c>
      <c r="S54" s="111" t="str">
        <f t="shared" si="8"/>
        <v>Vide</v>
      </c>
      <c r="T54" s="111" t="str">
        <f t="shared" si="23"/>
        <v>Vide</v>
      </c>
      <c r="U54" s="111" t="str">
        <f t="shared" si="10"/>
        <v>Vide</v>
      </c>
      <c r="V54" t="b">
        <f t="shared" si="20"/>
        <v>0</v>
      </c>
      <c r="W54">
        <f t="shared" si="21"/>
        <v>0</v>
      </c>
      <c r="AD54" t="b">
        <f t="shared" si="22"/>
        <v>0</v>
      </c>
      <c r="AE54" t="b">
        <f t="shared" si="15"/>
        <v>0</v>
      </c>
      <c r="AF54" t="b">
        <v>0</v>
      </c>
      <c r="AG54" t="b">
        <v>0</v>
      </c>
      <c r="AI54" t="b" cm="1">
        <f t="array" ref="AI54:AL54">IF(ISNUMBER(SEARCH("XX",G54:J54)),TRUE,FALSE)</f>
        <v>0</v>
      </c>
      <c r="AJ54" t="b">
        <v>0</v>
      </c>
      <c r="AK54" t="b">
        <v>0</v>
      </c>
      <c r="AL54" t="b">
        <v>0</v>
      </c>
    </row>
    <row r="55" spans="1:38" ht="20.25" customHeight="1">
      <c r="A55" s="38" t="s">
        <v>112</v>
      </c>
      <c r="B55" t="s">
        <v>152</v>
      </c>
      <c r="D55"/>
      <c r="G55" t="s">
        <v>209</v>
      </c>
      <c r="K55" s="32">
        <f t="shared" si="5"/>
        <v>0</v>
      </c>
      <c r="Q55" s="111" t="str">
        <f t="shared" si="6"/>
        <v>Non vide</v>
      </c>
      <c r="R55" t="b">
        <f t="shared" si="7"/>
        <v>0</v>
      </c>
      <c r="S55" s="111" t="str">
        <f t="shared" si="8"/>
        <v>Vide</v>
      </c>
      <c r="T55" s="111" t="str">
        <f t="shared" si="23"/>
        <v>Vide</v>
      </c>
      <c r="U55" s="111" t="str">
        <f t="shared" si="10"/>
        <v>Vide</v>
      </c>
      <c r="V55" t="b">
        <f t="shared" si="20"/>
        <v>0</v>
      </c>
      <c r="W55">
        <f t="shared" si="21"/>
        <v>1</v>
      </c>
      <c r="AD55" t="b">
        <f t="shared" si="22"/>
        <v>0</v>
      </c>
      <c r="AE55" t="b">
        <f t="shared" si="15"/>
        <v>0</v>
      </c>
      <c r="AF55" t="b">
        <v>0</v>
      </c>
      <c r="AG55" t="b">
        <v>0</v>
      </c>
      <c r="AI55" t="b" cm="1">
        <f t="array" ref="AI55:AL55">IF(ISNUMBER(SEARCH("XX",G55:J55)),TRUE,FALSE)</f>
        <v>0</v>
      </c>
      <c r="AJ55" t="b">
        <v>0</v>
      </c>
      <c r="AK55" t="b">
        <v>0</v>
      </c>
      <c r="AL55" t="b">
        <v>0</v>
      </c>
    </row>
    <row r="56" spans="1:38" ht="20.25" customHeight="1">
      <c r="A56" s="38" t="s">
        <v>45</v>
      </c>
      <c r="B56" s="1" t="s">
        <v>44</v>
      </c>
      <c r="D56"/>
      <c r="K56" s="32">
        <f t="shared" si="5"/>
        <v>0</v>
      </c>
      <c r="Q56" s="111" t="str">
        <f t="shared" si="6"/>
        <v>Vide</v>
      </c>
      <c r="R56" t="b">
        <f t="shared" si="7"/>
        <v>0</v>
      </c>
      <c r="S56" s="111" t="str">
        <f t="shared" si="8"/>
        <v>Vide</v>
      </c>
      <c r="T56" s="111" t="str">
        <f t="shared" si="23"/>
        <v>Vide</v>
      </c>
      <c r="U56" s="111" t="str">
        <f t="shared" si="10"/>
        <v>Vide</v>
      </c>
      <c r="V56" t="b">
        <f t="shared" si="20"/>
        <v>0</v>
      </c>
      <c r="W56">
        <f t="shared" si="21"/>
        <v>0</v>
      </c>
      <c r="AD56" t="b">
        <f t="shared" si="22"/>
        <v>0</v>
      </c>
      <c r="AE56" t="b">
        <f t="shared" si="15"/>
        <v>0</v>
      </c>
      <c r="AF56" t="b">
        <v>0</v>
      </c>
      <c r="AG56" t="b">
        <v>0</v>
      </c>
      <c r="AI56" t="b" cm="1">
        <f t="array" ref="AI56:AL56">IF(ISNUMBER(SEARCH("XX",G56:J56)),TRUE,FALSE)</f>
        <v>0</v>
      </c>
      <c r="AJ56" t="b">
        <v>0</v>
      </c>
      <c r="AK56" t="b">
        <v>0</v>
      </c>
      <c r="AL56" t="b">
        <v>0</v>
      </c>
    </row>
    <row r="57" spans="1:38" ht="20.25" customHeight="1">
      <c r="A57" s="51" t="s">
        <v>113</v>
      </c>
      <c r="B57" t="s">
        <v>153</v>
      </c>
      <c r="D57"/>
      <c r="F57" t="s">
        <v>222</v>
      </c>
      <c r="G57" t="s">
        <v>267</v>
      </c>
      <c r="K57" s="32">
        <f t="shared" si="5"/>
        <v>1</v>
      </c>
      <c r="Q57" s="111" t="str">
        <f t="shared" si="6"/>
        <v>Non vide</v>
      </c>
      <c r="R57" t="b">
        <f t="shared" si="7"/>
        <v>0</v>
      </c>
      <c r="S57" s="111" t="str">
        <f t="shared" si="8"/>
        <v>Vide</v>
      </c>
      <c r="T57" s="111" t="str">
        <f t="shared" si="23"/>
        <v>Vide</v>
      </c>
      <c r="U57" s="111" t="str">
        <f t="shared" si="10"/>
        <v>Vide</v>
      </c>
      <c r="V57" t="b">
        <f t="shared" si="20"/>
        <v>0</v>
      </c>
      <c r="W57">
        <f t="shared" si="21"/>
        <v>1</v>
      </c>
      <c r="Z57" t="b" cm="1">
        <f t="array" ref="Z57:AC57">IF(ISNUMBER(SEARCH("XX",G56:J56)),TRUE,FALSE)</f>
        <v>0</v>
      </c>
      <c r="AA57" t="b">
        <v>0</v>
      </c>
      <c r="AB57" t="b">
        <v>0</v>
      </c>
      <c r="AC57" t="b">
        <v>0</v>
      </c>
      <c r="AD57" t="b">
        <f t="shared" si="22"/>
        <v>0</v>
      </c>
      <c r="AE57" t="b">
        <f t="shared" si="15"/>
        <v>1</v>
      </c>
      <c r="AF57" t="b">
        <v>0</v>
      </c>
      <c r="AG57" t="b">
        <v>0</v>
      </c>
      <c r="AI57" t="b" cm="1">
        <f t="array" ref="AI57:AL57">IF(ISNUMBER(SEARCH("XX",G57:J57)),TRUE,FALSE)</f>
        <v>1</v>
      </c>
      <c r="AJ57" t="b">
        <v>0</v>
      </c>
      <c r="AK57" t="b">
        <v>0</v>
      </c>
      <c r="AL57" t="b">
        <v>0</v>
      </c>
    </row>
    <row r="58" spans="1:38" ht="20.25" customHeight="1">
      <c r="A58" s="38" t="s">
        <v>114</v>
      </c>
      <c r="B58" t="s">
        <v>154</v>
      </c>
      <c r="D58"/>
      <c r="K58" s="32">
        <f t="shared" si="5"/>
        <v>0</v>
      </c>
      <c r="Q58" s="111" t="str">
        <f t="shared" si="6"/>
        <v>Vide</v>
      </c>
      <c r="R58" t="b">
        <f t="shared" si="7"/>
        <v>0</v>
      </c>
      <c r="S58" s="111" t="str">
        <f t="shared" si="8"/>
        <v>Vide</v>
      </c>
      <c r="T58" s="111" t="str">
        <f t="shared" si="23"/>
        <v>Vide</v>
      </c>
      <c r="U58" s="111" t="str">
        <f t="shared" si="10"/>
        <v>Vide</v>
      </c>
      <c r="V58" t="b">
        <f t="shared" si="20"/>
        <v>0</v>
      </c>
      <c r="W58">
        <f t="shared" si="21"/>
        <v>0</v>
      </c>
      <c r="AD58" t="b">
        <f t="shared" si="22"/>
        <v>0</v>
      </c>
      <c r="AE58" t="b">
        <f t="shared" si="15"/>
        <v>0</v>
      </c>
      <c r="AF58" t="b">
        <v>0</v>
      </c>
      <c r="AG58" t="b">
        <v>0</v>
      </c>
      <c r="AI58" t="b" cm="1">
        <f t="array" ref="AI58:AL58">IF(ISNUMBER(SEARCH("XX",G58:J58)),TRUE,FALSE)</f>
        <v>0</v>
      </c>
      <c r="AJ58" t="b">
        <v>0</v>
      </c>
      <c r="AK58" t="b">
        <v>0</v>
      </c>
      <c r="AL58" t="b">
        <v>0</v>
      </c>
    </row>
    <row r="59" spans="1:38" ht="20.25" customHeight="1">
      <c r="A59" s="38" t="s">
        <v>47</v>
      </c>
      <c r="B59" s="1" t="s">
        <v>46</v>
      </c>
      <c r="D59"/>
      <c r="G59" t="s">
        <v>209</v>
      </c>
      <c r="K59" s="32">
        <f t="shared" si="5"/>
        <v>0</v>
      </c>
      <c r="Q59" s="111" t="str">
        <f t="shared" si="6"/>
        <v>Non vide</v>
      </c>
      <c r="R59" t="b">
        <f t="shared" si="7"/>
        <v>0</v>
      </c>
      <c r="S59" s="111" t="str">
        <f t="shared" si="8"/>
        <v>Vide</v>
      </c>
      <c r="T59" s="111" t="str">
        <f t="shared" si="23"/>
        <v>Vide</v>
      </c>
      <c r="U59" s="111" t="str">
        <f t="shared" si="10"/>
        <v>Vide</v>
      </c>
      <c r="V59" t="b">
        <f t="shared" si="20"/>
        <v>0</v>
      </c>
      <c r="W59">
        <f t="shared" si="21"/>
        <v>1</v>
      </c>
      <c r="AD59" t="b">
        <f t="shared" si="22"/>
        <v>0</v>
      </c>
      <c r="AE59" t="b">
        <f t="shared" si="15"/>
        <v>0</v>
      </c>
      <c r="AF59" t="b">
        <v>0</v>
      </c>
      <c r="AG59" t="b">
        <v>0</v>
      </c>
      <c r="AI59" t="b" cm="1">
        <f t="array" ref="AI59:AL59">IF(ISNUMBER(SEARCH("XX",G59:J59)),TRUE,FALSE)</f>
        <v>0</v>
      </c>
      <c r="AJ59" t="b">
        <v>0</v>
      </c>
      <c r="AK59" t="b">
        <v>0</v>
      </c>
      <c r="AL59" t="b">
        <v>0</v>
      </c>
    </row>
    <row r="60" spans="1:38" ht="20.25" customHeight="1">
      <c r="A60" s="39" t="s">
        <v>49</v>
      </c>
      <c r="B60" t="s">
        <v>48</v>
      </c>
      <c r="D60" s="22" t="s">
        <v>202</v>
      </c>
      <c r="F60" t="s">
        <v>249</v>
      </c>
      <c r="G60" s="20" t="s">
        <v>209</v>
      </c>
      <c r="H60" s="20" t="s">
        <v>209</v>
      </c>
      <c r="I60" s="20" t="s">
        <v>267</v>
      </c>
      <c r="J60" s="20"/>
      <c r="K60" s="32">
        <f t="shared" si="5"/>
        <v>1</v>
      </c>
      <c r="L60" t="s">
        <v>265</v>
      </c>
      <c r="Q60" s="111" t="str">
        <f t="shared" si="6"/>
        <v>Non vide</v>
      </c>
      <c r="R60" t="b">
        <f t="shared" si="7"/>
        <v>1</v>
      </c>
      <c r="S60" s="111" t="str">
        <f t="shared" si="8"/>
        <v>Non vide</v>
      </c>
      <c r="T60" s="111" t="str">
        <f t="shared" si="23"/>
        <v>Non vide</v>
      </c>
      <c r="U60" s="111" t="str">
        <f t="shared" si="10"/>
        <v>Vide</v>
      </c>
      <c r="V60" t="b">
        <f t="shared" si="20"/>
        <v>0</v>
      </c>
      <c r="W60">
        <f t="shared" si="21"/>
        <v>3</v>
      </c>
      <c r="Z60" t="b" cm="1">
        <f t="array" ref="Z60:AC60">IF(ISNUMBER(SEARCH("XX",G59:J59)),TRUE,FALSE)</f>
        <v>0</v>
      </c>
      <c r="AA60" t="b">
        <v>0</v>
      </c>
      <c r="AB60" t="b">
        <v>0</v>
      </c>
      <c r="AC60" t="b">
        <v>0</v>
      </c>
      <c r="AD60" t="b">
        <f t="shared" si="22"/>
        <v>0</v>
      </c>
      <c r="AE60" t="b">
        <f t="shared" si="15"/>
        <v>1</v>
      </c>
      <c r="AF60" t="b">
        <v>0</v>
      </c>
      <c r="AG60" t="b">
        <v>0</v>
      </c>
      <c r="AI60" t="b" cm="1">
        <f t="array" ref="AI60:AL60">IF(ISNUMBER(SEARCH("XX",G60:J60)),TRUE,FALSE)</f>
        <v>0</v>
      </c>
      <c r="AJ60" t="b">
        <v>0</v>
      </c>
      <c r="AK60" t="b">
        <v>1</v>
      </c>
      <c r="AL60" t="b">
        <v>0</v>
      </c>
    </row>
    <row r="61" spans="1:38" ht="20.25" customHeight="1">
      <c r="A61" s="38" t="s">
        <v>115</v>
      </c>
      <c r="B61" t="s">
        <v>155</v>
      </c>
      <c r="D61"/>
      <c r="K61" s="32">
        <f t="shared" si="5"/>
        <v>0</v>
      </c>
      <c r="Q61" s="111" t="str">
        <f t="shared" si="6"/>
        <v>Vide</v>
      </c>
      <c r="R61" t="b">
        <f t="shared" si="7"/>
        <v>0</v>
      </c>
      <c r="S61" s="111" t="str">
        <f t="shared" si="8"/>
        <v>Vide</v>
      </c>
      <c r="T61" s="111" t="str">
        <f t="shared" si="23"/>
        <v>Vide</v>
      </c>
      <c r="U61" s="111" t="str">
        <f t="shared" si="10"/>
        <v>Vide</v>
      </c>
      <c r="V61" t="b">
        <f t="shared" si="20"/>
        <v>0</v>
      </c>
      <c r="W61">
        <f t="shared" si="21"/>
        <v>0</v>
      </c>
      <c r="AD61" t="b">
        <f t="shared" si="22"/>
        <v>0</v>
      </c>
      <c r="AE61" t="b">
        <f t="shared" si="15"/>
        <v>0</v>
      </c>
      <c r="AF61" t="b">
        <v>0</v>
      </c>
      <c r="AG61" t="b">
        <v>0</v>
      </c>
      <c r="AI61" t="b" cm="1">
        <f t="array" ref="AI61:AL61">IF(ISNUMBER(SEARCH("XX",G61:J61)),TRUE,FALSE)</f>
        <v>0</v>
      </c>
      <c r="AJ61" t="b">
        <v>0</v>
      </c>
      <c r="AK61" t="b">
        <v>0</v>
      </c>
      <c r="AL61" t="b">
        <v>0</v>
      </c>
    </row>
    <row r="62" spans="1:38" ht="20.25" customHeight="1">
      <c r="A62" s="40" t="s">
        <v>51</v>
      </c>
      <c r="B62" s="1" t="s">
        <v>50</v>
      </c>
      <c r="D62" s="105" t="s">
        <v>207</v>
      </c>
      <c r="F62" t="s">
        <v>249</v>
      </c>
      <c r="G62" s="20" t="s">
        <v>209</v>
      </c>
      <c r="H62" s="20" t="s">
        <v>209</v>
      </c>
      <c r="I62" s="20" t="s">
        <v>267</v>
      </c>
      <c r="J62" s="20" t="s">
        <v>209</v>
      </c>
      <c r="K62" s="32">
        <f t="shared" si="5"/>
        <v>1</v>
      </c>
      <c r="L62" t="s">
        <v>265</v>
      </c>
      <c r="O62" s="28" t="s">
        <v>209</v>
      </c>
      <c r="P62" s="24" t="s">
        <v>209</v>
      </c>
      <c r="Q62" s="115" t="str">
        <f t="shared" si="6"/>
        <v>Non vide</v>
      </c>
      <c r="R62" s="16" t="b">
        <f t="shared" si="7"/>
        <v>1</v>
      </c>
      <c r="S62" s="115" t="str">
        <f t="shared" si="8"/>
        <v>Non vide</v>
      </c>
      <c r="T62" s="115" t="str">
        <f t="shared" si="23"/>
        <v>Non vide</v>
      </c>
      <c r="U62" s="115" t="str">
        <f t="shared" si="10"/>
        <v>Non vide</v>
      </c>
      <c r="V62" t="b">
        <f t="shared" si="20"/>
        <v>1</v>
      </c>
      <c r="W62">
        <f t="shared" si="21"/>
        <v>4</v>
      </c>
      <c r="Z62" t="b" cm="1">
        <f t="array" ref="Z62:AC62">IF(ISNUMBER(SEARCH("XX",G61:J61)),TRUE,FALSE)</f>
        <v>0</v>
      </c>
      <c r="AA62" t="b">
        <v>0</v>
      </c>
      <c r="AB62" t="b">
        <v>0</v>
      </c>
      <c r="AC62" t="b">
        <v>0</v>
      </c>
      <c r="AD62" t="b">
        <f t="shared" si="22"/>
        <v>0</v>
      </c>
      <c r="AE62" t="b">
        <f t="shared" si="15"/>
        <v>1</v>
      </c>
      <c r="AF62" t="b">
        <v>0</v>
      </c>
      <c r="AG62" t="b">
        <v>0</v>
      </c>
      <c r="AI62" t="b" cm="1">
        <f t="array" ref="AI62:AL62">IF(ISNUMBER(SEARCH("XX",G62:J62)),TRUE,FALSE)</f>
        <v>0</v>
      </c>
      <c r="AJ62" t="b">
        <v>0</v>
      </c>
      <c r="AK62" t="b">
        <v>1</v>
      </c>
      <c r="AL62" t="b">
        <v>0</v>
      </c>
    </row>
    <row r="63" spans="1:38" ht="20.25" customHeight="1">
      <c r="A63" s="37" t="s">
        <v>116</v>
      </c>
      <c r="B63" t="s">
        <v>156</v>
      </c>
      <c r="D63" s="7" t="s">
        <v>199</v>
      </c>
      <c r="F63" t="s">
        <v>249</v>
      </c>
      <c r="G63" t="s">
        <v>267</v>
      </c>
      <c r="K63" s="32">
        <f t="shared" si="5"/>
        <v>1</v>
      </c>
      <c r="Q63" s="111" t="str">
        <f t="shared" si="6"/>
        <v>Non vide</v>
      </c>
      <c r="R63" t="b">
        <f t="shared" si="7"/>
        <v>0</v>
      </c>
      <c r="S63" s="111" t="str">
        <f t="shared" si="8"/>
        <v>Vide</v>
      </c>
      <c r="T63" s="111" t="str">
        <f t="shared" si="23"/>
        <v>Vide</v>
      </c>
      <c r="U63" s="111" t="str">
        <f t="shared" si="10"/>
        <v>Vide</v>
      </c>
      <c r="V63" t="b">
        <f t="shared" si="20"/>
        <v>0</v>
      </c>
      <c r="W63">
        <f t="shared" si="21"/>
        <v>1</v>
      </c>
      <c r="Z63" t="b" cm="1">
        <f t="array" ref="Z63:AC63">IF(ISNUMBER(SEARCH("XX",G62:J62)),TRUE,FALSE)</f>
        <v>0</v>
      </c>
      <c r="AA63" t="b">
        <v>0</v>
      </c>
      <c r="AB63" t="b">
        <v>1</v>
      </c>
      <c r="AC63" t="b">
        <v>0</v>
      </c>
      <c r="AD63" s="35" t="b">
        <f t="shared" si="22"/>
        <v>1</v>
      </c>
      <c r="AE63" t="b">
        <f t="shared" si="15"/>
        <v>1</v>
      </c>
      <c r="AF63" t="b">
        <v>0</v>
      </c>
      <c r="AG63" t="b">
        <v>0</v>
      </c>
      <c r="AI63" t="b" cm="1">
        <f t="array" ref="AI63:AL63">IF(ISNUMBER(SEARCH("XX",G63:J63)),TRUE,FALSE)</f>
        <v>1</v>
      </c>
      <c r="AJ63" t="b">
        <v>0</v>
      </c>
      <c r="AK63" t="b">
        <v>0</v>
      </c>
      <c r="AL63" t="b">
        <v>0</v>
      </c>
    </row>
    <row r="64" spans="1:38" ht="20.25" customHeight="1">
      <c r="A64" s="38" t="s">
        <v>53</v>
      </c>
      <c r="B64" s="1" t="s">
        <v>52</v>
      </c>
      <c r="D64" s="105" t="s">
        <v>179</v>
      </c>
      <c r="E64" t="s">
        <v>209</v>
      </c>
      <c r="F64" t="s">
        <v>251</v>
      </c>
      <c r="G64" t="s">
        <v>209</v>
      </c>
      <c r="H64" t="s">
        <v>267</v>
      </c>
      <c r="I64" t="s">
        <v>209</v>
      </c>
      <c r="J64" t="s">
        <v>209</v>
      </c>
      <c r="K64" s="32">
        <f t="shared" si="5"/>
        <v>1</v>
      </c>
      <c r="N64" s="25" t="s">
        <v>209</v>
      </c>
      <c r="P64" s="24" t="s">
        <v>209</v>
      </c>
      <c r="Q64" s="115" t="str">
        <f t="shared" si="6"/>
        <v>Non vide</v>
      </c>
      <c r="R64" s="16" t="b">
        <f t="shared" si="7"/>
        <v>1</v>
      </c>
      <c r="S64" s="115" t="str">
        <f t="shared" si="8"/>
        <v>Non vide</v>
      </c>
      <c r="T64" s="115" t="str">
        <f t="shared" si="23"/>
        <v>Non vide</v>
      </c>
      <c r="U64" s="115" t="str">
        <f t="shared" si="10"/>
        <v>Non vide</v>
      </c>
      <c r="V64" t="b">
        <f t="shared" si="20"/>
        <v>1</v>
      </c>
      <c r="W64">
        <f t="shared" si="21"/>
        <v>4</v>
      </c>
      <c r="Z64" t="b" cm="1">
        <f t="array" ref="Z64:AC64">IF(ISNUMBER(SEARCH("XX",G63:J63)),TRUE,FALSE)</f>
        <v>1</v>
      </c>
      <c r="AA64" t="b">
        <v>0</v>
      </c>
      <c r="AB64" t="b">
        <v>0</v>
      </c>
      <c r="AC64" t="b">
        <v>0</v>
      </c>
      <c r="AD64" s="35" t="b">
        <f t="shared" si="22"/>
        <v>1</v>
      </c>
      <c r="AE64" t="b">
        <f t="shared" si="15"/>
        <v>1</v>
      </c>
      <c r="AF64" t="b">
        <v>1</v>
      </c>
      <c r="AG64" t="b">
        <v>1</v>
      </c>
      <c r="AI64" t="b" cm="1">
        <f t="array" ref="AI64:AL64">IF(ISNUMBER(SEARCH("XX",G64:J64)),TRUE,FALSE)</f>
        <v>0</v>
      </c>
      <c r="AJ64" t="b">
        <v>1</v>
      </c>
      <c r="AK64" t="b">
        <v>0</v>
      </c>
      <c r="AL64" t="b">
        <v>0</v>
      </c>
    </row>
    <row r="65" spans="1:38" ht="20.25" customHeight="1">
      <c r="A65" s="38" t="s">
        <v>117</v>
      </c>
      <c r="B65" t="s">
        <v>157</v>
      </c>
      <c r="D65"/>
      <c r="F65" t="s">
        <v>249</v>
      </c>
      <c r="G65" s="20" t="s">
        <v>209</v>
      </c>
      <c r="H65" s="20" t="s">
        <v>209</v>
      </c>
      <c r="I65" s="20"/>
      <c r="J65" s="20" t="s">
        <v>267</v>
      </c>
      <c r="K65" s="32">
        <f t="shared" si="5"/>
        <v>1</v>
      </c>
      <c r="L65" t="s">
        <v>265</v>
      </c>
      <c r="Q65" s="111" t="str">
        <f t="shared" si="6"/>
        <v>Non vide</v>
      </c>
      <c r="R65" t="b">
        <f t="shared" si="7"/>
        <v>1</v>
      </c>
      <c r="S65" s="111" t="str">
        <f t="shared" si="8"/>
        <v>Non vide</v>
      </c>
      <c r="T65" s="111" t="str">
        <f t="shared" si="23"/>
        <v>Vide</v>
      </c>
      <c r="U65" s="111" t="str">
        <f t="shared" si="10"/>
        <v>Non vide</v>
      </c>
      <c r="V65" t="b">
        <f t="shared" si="20"/>
        <v>0</v>
      </c>
      <c r="W65">
        <f t="shared" si="21"/>
        <v>3</v>
      </c>
      <c r="Z65" t="b" cm="1">
        <f t="array" ref="Z65:AC65">IF(ISNUMBER(SEARCH("XX",G64:J64)),TRUE,FALSE)</f>
        <v>0</v>
      </c>
      <c r="AA65" t="b">
        <v>1</v>
      </c>
      <c r="AB65" t="b">
        <v>0</v>
      </c>
      <c r="AC65" t="b">
        <v>0</v>
      </c>
      <c r="AD65" t="b">
        <f t="shared" si="22"/>
        <v>0</v>
      </c>
      <c r="AE65" t="b">
        <f t="shared" si="15"/>
        <v>1</v>
      </c>
      <c r="AF65" t="b">
        <v>1</v>
      </c>
      <c r="AG65" t="b">
        <v>1</v>
      </c>
      <c r="AI65" t="b" cm="1">
        <f t="array" ref="AI65:AL65">IF(ISNUMBER(SEARCH("XX",G65:J65)),TRUE,FALSE)</f>
        <v>0</v>
      </c>
      <c r="AJ65" t="b">
        <v>0</v>
      </c>
      <c r="AK65" t="b">
        <v>0</v>
      </c>
      <c r="AL65" t="b">
        <v>1</v>
      </c>
    </row>
    <row r="66" spans="1:38" ht="20.25" customHeight="1">
      <c r="A66" s="37" t="s">
        <v>118</v>
      </c>
      <c r="B66" t="s">
        <v>159</v>
      </c>
      <c r="D66" s="7" t="s">
        <v>261</v>
      </c>
      <c r="F66" t="s">
        <v>249</v>
      </c>
      <c r="G66" t="s">
        <v>267</v>
      </c>
      <c r="K66" s="32">
        <f t="shared" si="5"/>
        <v>1</v>
      </c>
      <c r="Q66" s="111" t="str">
        <f t="shared" si="6"/>
        <v>Non vide</v>
      </c>
      <c r="R66" t="b">
        <f t="shared" si="7"/>
        <v>0</v>
      </c>
      <c r="S66" s="111" t="str">
        <f t="shared" si="8"/>
        <v>Vide</v>
      </c>
      <c r="T66" s="111" t="str">
        <f t="shared" si="23"/>
        <v>Vide</v>
      </c>
      <c r="U66" s="111" t="str">
        <f t="shared" si="10"/>
        <v>Vide</v>
      </c>
      <c r="V66" t="b">
        <f t="shared" ref="V66:V89" si="24">AND(G66&lt;&gt;"",H66&lt;&gt;"",I66&lt;&gt;"",J66&lt;&gt;"")</f>
        <v>0</v>
      </c>
      <c r="W66">
        <f t="shared" ref="W66:W89" si="25">COUNTIF(G66:J66,"&lt;&gt;")</f>
        <v>1</v>
      </c>
      <c r="Z66" t="b" cm="1">
        <f t="array" ref="Z66:AC66">IF(ISNUMBER(SEARCH("XX",G65:J65)),TRUE,FALSE)</f>
        <v>0</v>
      </c>
      <c r="AA66" t="b">
        <v>0</v>
      </c>
      <c r="AB66" t="b">
        <v>0</v>
      </c>
      <c r="AC66" t="b">
        <v>1</v>
      </c>
      <c r="AD66" s="35" t="b">
        <f t="shared" ref="AD66:AD91" si="26">IF(OR($X67=TRUE,$Y67=TRUE,$Z67=TRUE,$AA67=TRUE),TRUE,FALSE)</f>
        <v>1</v>
      </c>
      <c r="AE66" t="b">
        <f t="shared" si="15"/>
        <v>1</v>
      </c>
      <c r="AF66" t="b">
        <v>1</v>
      </c>
      <c r="AG66" t="b">
        <v>1</v>
      </c>
      <c r="AI66" t="b" cm="1">
        <f t="array" ref="AI66:AL66">IF(ISNUMBER(SEARCH("XX",G66:J66)),TRUE,FALSE)</f>
        <v>1</v>
      </c>
      <c r="AJ66" t="b">
        <v>0</v>
      </c>
      <c r="AK66" t="b">
        <v>0</v>
      </c>
      <c r="AL66" t="b">
        <v>0</v>
      </c>
    </row>
    <row r="67" spans="1:38" ht="20.25" customHeight="1">
      <c r="A67" s="37" t="s">
        <v>55</v>
      </c>
      <c r="B67" s="1" t="s">
        <v>54</v>
      </c>
      <c r="D67" s="105" t="s">
        <v>192</v>
      </c>
      <c r="F67" t="s">
        <v>249</v>
      </c>
      <c r="G67" t="s">
        <v>209</v>
      </c>
      <c r="H67" t="s">
        <v>209</v>
      </c>
      <c r="I67" t="s">
        <v>209</v>
      </c>
      <c r="J67" t="s">
        <v>267</v>
      </c>
      <c r="K67" s="32">
        <f t="shared" ref="K67:K124" si="27">COUNTIF(G67:J67,"XX")</f>
        <v>1</v>
      </c>
      <c r="M67" t="s">
        <v>209</v>
      </c>
      <c r="O67" s="26" t="s">
        <v>209</v>
      </c>
      <c r="P67" s="24" t="s">
        <v>209</v>
      </c>
      <c r="Q67" s="115" t="str">
        <f t="shared" ref="Q67:Q89" si="28">IF(ISBLANK(G67),"Vide","Non vide")</f>
        <v>Non vide</v>
      </c>
      <c r="R67" s="16" t="b">
        <f t="shared" ref="R67:R89" si="29">OR(I67&lt;&gt;"",L67&lt;&gt;"")</f>
        <v>1</v>
      </c>
      <c r="S67" s="115" t="str">
        <f t="shared" ref="S67:S89" si="30">IF(ISBLANK(H67),"Vide","Non vide")</f>
        <v>Non vide</v>
      </c>
      <c r="T67" s="115" t="str">
        <f t="shared" ref="T67:T89" si="31">IF(ISBLANK(I67),"Vide","Non vide")</f>
        <v>Non vide</v>
      </c>
      <c r="U67" s="115" t="str">
        <f t="shared" ref="U67:U89" si="32">IF(ISBLANK(J67),"Vide","Non vide")</f>
        <v>Non vide</v>
      </c>
      <c r="V67" t="b">
        <f t="shared" si="24"/>
        <v>1</v>
      </c>
      <c r="W67">
        <f t="shared" si="25"/>
        <v>4</v>
      </c>
      <c r="Z67" t="b" cm="1">
        <f t="array" ref="Z67:AC67">IF(ISNUMBER(SEARCH("XX",G66:J66)),TRUE,FALSE)</f>
        <v>1</v>
      </c>
      <c r="AA67" t="b">
        <v>0</v>
      </c>
      <c r="AB67" t="b">
        <v>0</v>
      </c>
      <c r="AC67" t="b">
        <v>0</v>
      </c>
      <c r="AD67" t="b">
        <f t="shared" si="26"/>
        <v>0</v>
      </c>
      <c r="AE67" t="b">
        <f t="shared" ref="AE67:AE91" si="33">IF(OR($G67="XX",$H67="XX",$I67="XX",$J67="XX"),TRUE,FALSE)</f>
        <v>1</v>
      </c>
      <c r="AF67" t="b">
        <v>1</v>
      </c>
      <c r="AG67" t="b">
        <v>1</v>
      </c>
      <c r="AI67" t="b" cm="1">
        <f t="array" ref="AI67:AL67">IF(ISNUMBER(SEARCH("XX",G67:J67)),TRUE,FALSE)</f>
        <v>0</v>
      </c>
      <c r="AJ67" t="b">
        <v>0</v>
      </c>
      <c r="AK67" t="b">
        <v>0</v>
      </c>
      <c r="AL67" t="b">
        <v>1</v>
      </c>
    </row>
    <row r="68" spans="1:38" ht="20.25" customHeight="1">
      <c r="A68" s="38" t="s">
        <v>57</v>
      </c>
      <c r="B68" s="1" t="s">
        <v>56</v>
      </c>
      <c r="D68"/>
      <c r="K68" s="32">
        <f t="shared" si="27"/>
        <v>0</v>
      </c>
      <c r="Q68" s="111" t="str">
        <f t="shared" si="28"/>
        <v>Vide</v>
      </c>
      <c r="R68" t="b">
        <f t="shared" si="29"/>
        <v>0</v>
      </c>
      <c r="S68" s="111" t="str">
        <f t="shared" si="30"/>
        <v>Vide</v>
      </c>
      <c r="T68" s="111" t="str">
        <f t="shared" si="31"/>
        <v>Vide</v>
      </c>
      <c r="U68" s="111" t="str">
        <f t="shared" si="32"/>
        <v>Vide</v>
      </c>
      <c r="V68" t="b">
        <f t="shared" si="24"/>
        <v>0</v>
      </c>
      <c r="W68">
        <f t="shared" si="25"/>
        <v>0</v>
      </c>
      <c r="AD68" t="b">
        <f t="shared" si="26"/>
        <v>0</v>
      </c>
      <c r="AE68" t="b">
        <f t="shared" si="33"/>
        <v>0</v>
      </c>
      <c r="AF68" t="b">
        <v>1</v>
      </c>
      <c r="AG68" t="b">
        <v>1</v>
      </c>
      <c r="AI68" t="b" cm="1">
        <f t="array" ref="AI68:AL68">IF(ISNUMBER(SEARCH("XX",G68:J68)),TRUE,FALSE)</f>
        <v>0</v>
      </c>
      <c r="AJ68" t="b">
        <v>0</v>
      </c>
      <c r="AK68" t="b">
        <v>0</v>
      </c>
      <c r="AL68" t="b">
        <v>0</v>
      </c>
    </row>
    <row r="69" spans="1:38" ht="20.25" customHeight="1">
      <c r="A69" s="38" t="s">
        <v>119</v>
      </c>
      <c r="B69" t="s">
        <v>158</v>
      </c>
      <c r="D69" s="7" t="s">
        <v>200</v>
      </c>
      <c r="E69" t="s">
        <v>209</v>
      </c>
      <c r="F69" t="s">
        <v>230</v>
      </c>
      <c r="G69" s="20"/>
      <c r="H69" s="20"/>
      <c r="I69" s="20" t="s">
        <v>209</v>
      </c>
      <c r="J69" s="20"/>
      <c r="K69" s="32">
        <f t="shared" si="27"/>
        <v>0</v>
      </c>
      <c r="Q69" s="111" t="str">
        <f t="shared" si="28"/>
        <v>Vide</v>
      </c>
      <c r="R69" t="b">
        <f t="shared" si="29"/>
        <v>1</v>
      </c>
      <c r="S69" s="111" t="str">
        <f t="shared" si="30"/>
        <v>Vide</v>
      </c>
      <c r="T69" s="111" t="str">
        <f t="shared" si="31"/>
        <v>Non vide</v>
      </c>
      <c r="U69" s="111" t="str">
        <f t="shared" si="32"/>
        <v>Vide</v>
      </c>
      <c r="V69" t="b">
        <f t="shared" si="24"/>
        <v>0</v>
      </c>
      <c r="W69">
        <f t="shared" si="25"/>
        <v>1</v>
      </c>
      <c r="Z69" t="b" cm="1">
        <f t="array" ref="Z69:AC69">IF(ISNUMBER(SEARCH("XX",G68:J68)),TRUE,FALSE)</f>
        <v>0</v>
      </c>
      <c r="AA69" t="b">
        <v>0</v>
      </c>
      <c r="AB69" t="b">
        <v>0</v>
      </c>
      <c r="AC69" t="b">
        <v>0</v>
      </c>
      <c r="AD69" t="b">
        <f t="shared" si="26"/>
        <v>0</v>
      </c>
      <c r="AE69" t="b">
        <f t="shared" si="33"/>
        <v>0</v>
      </c>
      <c r="AF69" t="b">
        <v>1</v>
      </c>
      <c r="AG69" t="b">
        <v>1</v>
      </c>
      <c r="AI69" t="b" cm="1">
        <f t="array" ref="AI69:AL69">IF(ISNUMBER(SEARCH("XX",G69:J69)),TRUE,FALSE)</f>
        <v>0</v>
      </c>
      <c r="AJ69" t="b">
        <v>0</v>
      </c>
      <c r="AK69" t="b">
        <v>0</v>
      </c>
      <c r="AL69" t="b">
        <v>0</v>
      </c>
    </row>
    <row r="70" spans="1:38" ht="20.25" customHeight="1">
      <c r="A70" s="38" t="s">
        <v>120</v>
      </c>
      <c r="B70" t="s">
        <v>160</v>
      </c>
      <c r="D70"/>
      <c r="K70" s="32">
        <f t="shared" si="27"/>
        <v>0</v>
      </c>
      <c r="Q70" s="111" t="str">
        <f t="shared" si="28"/>
        <v>Vide</v>
      </c>
      <c r="R70" t="b">
        <f t="shared" si="29"/>
        <v>0</v>
      </c>
      <c r="S70" s="111" t="str">
        <f t="shared" si="30"/>
        <v>Vide</v>
      </c>
      <c r="T70" s="111" t="str">
        <f t="shared" si="31"/>
        <v>Vide</v>
      </c>
      <c r="U70" s="111" t="str">
        <f t="shared" si="32"/>
        <v>Vide</v>
      </c>
      <c r="V70" t="b">
        <f t="shared" si="24"/>
        <v>0</v>
      </c>
      <c r="W70">
        <f t="shared" si="25"/>
        <v>0</v>
      </c>
      <c r="AD70" t="b">
        <f t="shared" si="26"/>
        <v>0</v>
      </c>
      <c r="AE70" t="b">
        <f t="shared" si="33"/>
        <v>0</v>
      </c>
      <c r="AF70" t="b">
        <v>1</v>
      </c>
      <c r="AG70" t="b">
        <v>1</v>
      </c>
      <c r="AI70" t="b" cm="1">
        <f t="array" ref="AI70:AL70">IF(ISNUMBER(SEARCH("XX",G70:J70)),TRUE,FALSE)</f>
        <v>0</v>
      </c>
      <c r="AJ70" t="b">
        <v>0</v>
      </c>
      <c r="AK70" t="b">
        <v>0</v>
      </c>
      <c r="AL70" t="b">
        <v>0</v>
      </c>
    </row>
    <row r="71" spans="1:38" ht="20.25" customHeight="1">
      <c r="A71" s="37" t="s">
        <v>59</v>
      </c>
      <c r="B71" s="1" t="s">
        <v>58</v>
      </c>
      <c r="D71" s="105" t="s">
        <v>203</v>
      </c>
      <c r="F71" t="s">
        <v>251</v>
      </c>
      <c r="G71" t="s">
        <v>209</v>
      </c>
      <c r="H71" t="s">
        <v>209</v>
      </c>
      <c r="I71" t="s">
        <v>267</v>
      </c>
      <c r="J71" t="s">
        <v>209</v>
      </c>
      <c r="K71" s="32">
        <f t="shared" si="27"/>
        <v>1</v>
      </c>
      <c r="M71" t="s">
        <v>209</v>
      </c>
      <c r="N71" s="25" t="s">
        <v>209</v>
      </c>
      <c r="P71" s="24" t="s">
        <v>209</v>
      </c>
      <c r="Q71" s="115" t="str">
        <f t="shared" si="28"/>
        <v>Non vide</v>
      </c>
      <c r="R71" s="16" t="b">
        <f t="shared" si="29"/>
        <v>1</v>
      </c>
      <c r="S71" s="115" t="str">
        <f t="shared" si="30"/>
        <v>Non vide</v>
      </c>
      <c r="T71" s="115" t="str">
        <f t="shared" si="31"/>
        <v>Non vide</v>
      </c>
      <c r="U71" s="115" t="str">
        <f t="shared" si="32"/>
        <v>Non vide</v>
      </c>
      <c r="V71" t="b">
        <f t="shared" si="24"/>
        <v>1</v>
      </c>
      <c r="W71">
        <f t="shared" si="25"/>
        <v>4</v>
      </c>
      <c r="X71" t="s">
        <v>209</v>
      </c>
      <c r="Z71" t="b" cm="1">
        <f t="array" ref="Z71:AC71">IF(ISNUMBER(SEARCH("XX",G70:J70)),TRUE,FALSE)</f>
        <v>0</v>
      </c>
      <c r="AA71" t="b">
        <v>0</v>
      </c>
      <c r="AB71" t="b">
        <v>0</v>
      </c>
      <c r="AC71" t="b">
        <v>0</v>
      </c>
      <c r="AD71" t="b">
        <f t="shared" si="26"/>
        <v>0</v>
      </c>
      <c r="AE71" t="b">
        <f t="shared" si="33"/>
        <v>1</v>
      </c>
      <c r="AF71" t="b">
        <v>1</v>
      </c>
      <c r="AG71" t="b">
        <v>1</v>
      </c>
      <c r="AI71" t="b" cm="1">
        <f t="array" ref="AI71:AL71">IF(ISNUMBER(SEARCH("XX",G71:J71)),TRUE,FALSE)</f>
        <v>0</v>
      </c>
      <c r="AJ71" t="b">
        <v>0</v>
      </c>
      <c r="AK71" t="b">
        <v>1</v>
      </c>
      <c r="AL71" t="b">
        <v>0</v>
      </c>
    </row>
    <row r="72" spans="1:38" ht="20.25" customHeight="1">
      <c r="A72" s="38" t="s">
        <v>61</v>
      </c>
      <c r="B72" s="1" t="s">
        <v>60</v>
      </c>
      <c r="D72"/>
      <c r="K72" s="32">
        <f t="shared" si="27"/>
        <v>0</v>
      </c>
      <c r="Q72" s="111" t="str">
        <f t="shared" si="28"/>
        <v>Vide</v>
      </c>
      <c r="R72" t="b">
        <f t="shared" si="29"/>
        <v>0</v>
      </c>
      <c r="S72" s="111" t="str">
        <f t="shared" si="30"/>
        <v>Vide</v>
      </c>
      <c r="T72" s="111" t="str">
        <f t="shared" si="31"/>
        <v>Vide</v>
      </c>
      <c r="U72" s="111" t="str">
        <f t="shared" si="32"/>
        <v>Vide</v>
      </c>
      <c r="V72" t="b">
        <f t="shared" si="24"/>
        <v>0</v>
      </c>
      <c r="W72">
        <f t="shared" si="25"/>
        <v>0</v>
      </c>
      <c r="AD72" t="b">
        <f t="shared" si="26"/>
        <v>0</v>
      </c>
      <c r="AE72" t="b">
        <f t="shared" si="33"/>
        <v>0</v>
      </c>
      <c r="AF72" t="b">
        <v>1</v>
      </c>
      <c r="AG72" t="b">
        <v>1</v>
      </c>
      <c r="AI72" t="b" cm="1">
        <f t="array" ref="AI72:AL72">IF(ISNUMBER(SEARCH("XX",G72:J72)),TRUE,FALSE)</f>
        <v>0</v>
      </c>
      <c r="AJ72" t="b">
        <v>0</v>
      </c>
      <c r="AK72" t="b">
        <v>0</v>
      </c>
      <c r="AL72" t="b">
        <v>0</v>
      </c>
    </row>
    <row r="73" spans="1:38" ht="20.25" customHeight="1">
      <c r="A73" s="38" t="s">
        <v>121</v>
      </c>
      <c r="B73" t="s">
        <v>161</v>
      </c>
      <c r="D73"/>
      <c r="G73" t="s">
        <v>209</v>
      </c>
      <c r="K73" s="32">
        <f t="shared" si="27"/>
        <v>0</v>
      </c>
      <c r="Q73" s="111" t="str">
        <f t="shared" si="28"/>
        <v>Non vide</v>
      </c>
      <c r="R73" t="b">
        <f t="shared" si="29"/>
        <v>0</v>
      </c>
      <c r="S73" s="111" t="str">
        <f t="shared" si="30"/>
        <v>Vide</v>
      </c>
      <c r="T73" s="111" t="str">
        <f t="shared" si="31"/>
        <v>Vide</v>
      </c>
      <c r="U73" s="111" t="str">
        <f t="shared" si="32"/>
        <v>Vide</v>
      </c>
      <c r="V73" t="b">
        <f t="shared" si="24"/>
        <v>0</v>
      </c>
      <c r="W73">
        <f t="shared" si="25"/>
        <v>1</v>
      </c>
      <c r="AD73" t="b">
        <f t="shared" si="26"/>
        <v>0</v>
      </c>
      <c r="AE73" t="b">
        <f t="shared" si="33"/>
        <v>0</v>
      </c>
      <c r="AF73" t="b">
        <v>1</v>
      </c>
      <c r="AG73" t="b">
        <v>1</v>
      </c>
      <c r="AI73" t="b" cm="1">
        <f t="array" ref="AI73:AL73">IF(ISNUMBER(SEARCH("XX",G73:J73)),TRUE,FALSE)</f>
        <v>0</v>
      </c>
      <c r="AJ73" t="b">
        <v>0</v>
      </c>
      <c r="AK73" t="b">
        <v>0</v>
      </c>
      <c r="AL73" t="b">
        <v>0</v>
      </c>
    </row>
    <row r="74" spans="1:38" ht="20.25" customHeight="1">
      <c r="A74" s="38" t="s">
        <v>122</v>
      </c>
      <c r="B74" t="s">
        <v>162</v>
      </c>
      <c r="D74"/>
      <c r="K74" s="32">
        <f t="shared" si="27"/>
        <v>0</v>
      </c>
      <c r="Q74" s="111" t="str">
        <f t="shared" si="28"/>
        <v>Vide</v>
      </c>
      <c r="R74" t="b">
        <f t="shared" si="29"/>
        <v>0</v>
      </c>
      <c r="S74" s="111" t="str">
        <f t="shared" si="30"/>
        <v>Vide</v>
      </c>
      <c r="T74" s="111" t="str">
        <f t="shared" si="31"/>
        <v>Vide</v>
      </c>
      <c r="U74" s="111" t="str">
        <f t="shared" si="32"/>
        <v>Vide</v>
      </c>
      <c r="V74" t="b">
        <f t="shared" si="24"/>
        <v>0</v>
      </c>
      <c r="W74">
        <f t="shared" si="25"/>
        <v>0</v>
      </c>
      <c r="AD74" t="b">
        <f t="shared" si="26"/>
        <v>0</v>
      </c>
      <c r="AE74" t="b">
        <f t="shared" si="33"/>
        <v>0</v>
      </c>
      <c r="AF74" t="b">
        <v>1</v>
      </c>
      <c r="AG74" t="b">
        <v>1</v>
      </c>
      <c r="AI74" t="b" cm="1">
        <f t="array" ref="AI74:AL74">IF(ISNUMBER(SEARCH("XX",G74:J74)),TRUE,FALSE)</f>
        <v>0</v>
      </c>
      <c r="AJ74" t="b">
        <v>0</v>
      </c>
      <c r="AK74" t="b">
        <v>0</v>
      </c>
      <c r="AL74" t="b">
        <v>0</v>
      </c>
    </row>
    <row r="75" spans="1:38" ht="20.25" customHeight="1">
      <c r="A75" s="37" t="s">
        <v>22</v>
      </c>
      <c r="B75" s="1" t="s">
        <v>21</v>
      </c>
      <c r="D75" s="7" t="s">
        <v>193</v>
      </c>
      <c r="F75" t="s">
        <v>249</v>
      </c>
      <c r="G75" t="s">
        <v>267</v>
      </c>
      <c r="K75" s="32">
        <f t="shared" si="27"/>
        <v>1</v>
      </c>
      <c r="M75" t="s">
        <v>209</v>
      </c>
      <c r="Q75" s="111" t="str">
        <f t="shared" si="28"/>
        <v>Non vide</v>
      </c>
      <c r="R75" t="b">
        <f t="shared" si="29"/>
        <v>0</v>
      </c>
      <c r="S75" s="111" t="str">
        <f t="shared" si="30"/>
        <v>Vide</v>
      </c>
      <c r="T75" s="111" t="str">
        <f t="shared" si="31"/>
        <v>Vide</v>
      </c>
      <c r="U75" s="111" t="str">
        <f t="shared" si="32"/>
        <v>Vide</v>
      </c>
      <c r="V75" t="b">
        <f t="shared" si="24"/>
        <v>0</v>
      </c>
      <c r="W75">
        <f t="shared" si="25"/>
        <v>1</v>
      </c>
      <c r="X75" t="s">
        <v>209</v>
      </c>
      <c r="Z75" t="b" cm="1">
        <f t="array" ref="Z75:AC75">IF(ISNUMBER(SEARCH("XX",G74:J74)),TRUE,FALSE)</f>
        <v>0</v>
      </c>
      <c r="AA75" t="b">
        <v>0</v>
      </c>
      <c r="AB75" t="b">
        <v>0</v>
      </c>
      <c r="AC75" t="b">
        <v>0</v>
      </c>
      <c r="AD75" s="35" t="b">
        <f t="shared" si="26"/>
        <v>1</v>
      </c>
      <c r="AE75" t="b">
        <f t="shared" si="33"/>
        <v>1</v>
      </c>
      <c r="AF75" t="b">
        <v>1</v>
      </c>
      <c r="AG75" t="b">
        <v>1</v>
      </c>
      <c r="AI75" t="b" cm="1">
        <f t="array" ref="AI75:AL75">IF(ISNUMBER(SEARCH("XX",G75:J75)),TRUE,FALSE)</f>
        <v>1</v>
      </c>
      <c r="AJ75" t="b">
        <v>0</v>
      </c>
      <c r="AK75" t="b">
        <v>0</v>
      </c>
      <c r="AL75" t="b">
        <v>0</v>
      </c>
    </row>
    <row r="76" spans="1:38" ht="20.25" customHeight="1">
      <c r="A76" s="37" t="s">
        <v>123</v>
      </c>
      <c r="B76" t="s">
        <v>163</v>
      </c>
      <c r="D76" s="7" t="s">
        <v>172</v>
      </c>
      <c r="E76" t="s">
        <v>209</v>
      </c>
      <c r="F76" t="s">
        <v>249</v>
      </c>
      <c r="G76" t="s">
        <v>267</v>
      </c>
      <c r="K76" s="32">
        <f t="shared" si="27"/>
        <v>1</v>
      </c>
      <c r="M76" t="s">
        <v>209</v>
      </c>
      <c r="Q76" s="111" t="str">
        <f t="shared" si="28"/>
        <v>Non vide</v>
      </c>
      <c r="R76" t="b">
        <f t="shared" si="29"/>
        <v>0</v>
      </c>
      <c r="S76" s="111" t="str">
        <f t="shared" si="30"/>
        <v>Vide</v>
      </c>
      <c r="T76" s="111" t="str">
        <f t="shared" si="31"/>
        <v>Vide</v>
      </c>
      <c r="U76" s="111" t="str">
        <f t="shared" si="32"/>
        <v>Vide</v>
      </c>
      <c r="V76" t="b">
        <f t="shared" si="24"/>
        <v>0</v>
      </c>
      <c r="W76">
        <f t="shared" si="25"/>
        <v>1</v>
      </c>
      <c r="X76" t="s">
        <v>209</v>
      </c>
      <c r="Z76" t="b" cm="1">
        <f t="array" ref="Z76:AC76">IF(ISNUMBER(SEARCH("XX",G75:J75)),TRUE,FALSE)</f>
        <v>1</v>
      </c>
      <c r="AA76" t="b">
        <v>0</v>
      </c>
      <c r="AB76" t="b">
        <v>0</v>
      </c>
      <c r="AC76" t="b">
        <v>0</v>
      </c>
      <c r="AD76" t="b">
        <f t="shared" si="26"/>
        <v>0</v>
      </c>
      <c r="AE76" t="b">
        <f t="shared" si="33"/>
        <v>1</v>
      </c>
      <c r="AF76" t="b">
        <v>1</v>
      </c>
      <c r="AG76" t="b">
        <v>1</v>
      </c>
      <c r="AI76" t="b" cm="1">
        <f t="array" ref="AI76:AL76">IF(ISNUMBER(SEARCH("XX",G76:J76)),TRUE,FALSE)</f>
        <v>1</v>
      </c>
      <c r="AJ76" t="b">
        <v>0</v>
      </c>
      <c r="AK76" t="b">
        <v>0</v>
      </c>
      <c r="AL76" t="b">
        <v>0</v>
      </c>
    </row>
    <row r="77" spans="1:38" ht="20.25" customHeight="1">
      <c r="A77" s="38" t="s">
        <v>63</v>
      </c>
      <c r="B77" s="1" t="s">
        <v>62</v>
      </c>
      <c r="D77"/>
      <c r="K77" s="32">
        <f t="shared" si="27"/>
        <v>0</v>
      </c>
      <c r="Q77" s="111" t="str">
        <f t="shared" si="28"/>
        <v>Vide</v>
      </c>
      <c r="R77" t="b">
        <f t="shared" si="29"/>
        <v>0</v>
      </c>
      <c r="S77" s="111" t="str">
        <f t="shared" si="30"/>
        <v>Vide</v>
      </c>
      <c r="T77" s="111" t="str">
        <f t="shared" si="31"/>
        <v>Vide</v>
      </c>
      <c r="U77" s="111" t="str">
        <f t="shared" si="32"/>
        <v>Vide</v>
      </c>
      <c r="V77" t="b">
        <f t="shared" si="24"/>
        <v>0</v>
      </c>
      <c r="W77">
        <f t="shared" si="25"/>
        <v>0</v>
      </c>
      <c r="AD77" t="b">
        <f t="shared" si="26"/>
        <v>0</v>
      </c>
      <c r="AE77" t="b">
        <f t="shared" si="33"/>
        <v>0</v>
      </c>
      <c r="AF77" t="b">
        <v>1</v>
      </c>
      <c r="AG77" t="b">
        <v>1</v>
      </c>
      <c r="AI77" t="b" cm="1">
        <f t="array" ref="AI77:AL77">IF(ISNUMBER(SEARCH("XX",G77:J77)),TRUE,FALSE)</f>
        <v>0</v>
      </c>
      <c r="AJ77" t="b">
        <v>0</v>
      </c>
      <c r="AK77" t="b">
        <v>0</v>
      </c>
      <c r="AL77" t="b">
        <v>0</v>
      </c>
    </row>
    <row r="78" spans="1:38" ht="20.25" customHeight="1">
      <c r="A78" s="37" t="s">
        <v>92</v>
      </c>
      <c r="B78" s="1" t="s">
        <v>64</v>
      </c>
      <c r="D78" s="108" t="s">
        <v>191</v>
      </c>
      <c r="F78" t="s">
        <v>251</v>
      </c>
      <c r="G78" t="s">
        <v>209</v>
      </c>
      <c r="H78" t="s">
        <v>209</v>
      </c>
      <c r="I78" t="s">
        <v>209</v>
      </c>
      <c r="J78" t="s">
        <v>267</v>
      </c>
      <c r="K78" s="32">
        <f t="shared" si="27"/>
        <v>1</v>
      </c>
      <c r="N78" s="25" t="s">
        <v>209</v>
      </c>
      <c r="P78" s="24" t="s">
        <v>209</v>
      </c>
      <c r="Q78" s="115" t="str">
        <f t="shared" si="28"/>
        <v>Non vide</v>
      </c>
      <c r="R78" s="16" t="b">
        <f t="shared" si="29"/>
        <v>1</v>
      </c>
      <c r="S78" s="115" t="str">
        <f t="shared" si="30"/>
        <v>Non vide</v>
      </c>
      <c r="T78" s="115" t="str">
        <f t="shared" si="31"/>
        <v>Non vide</v>
      </c>
      <c r="U78" s="115" t="str">
        <f t="shared" si="32"/>
        <v>Non vide</v>
      </c>
      <c r="V78" t="b">
        <f t="shared" si="24"/>
        <v>1</v>
      </c>
      <c r="W78">
        <f t="shared" si="25"/>
        <v>4</v>
      </c>
      <c r="Z78" t="b" cm="1">
        <f t="array" ref="Z78:AC78">IF(ISNUMBER(SEARCH("XX",G77:J77)),TRUE,FALSE)</f>
        <v>0</v>
      </c>
      <c r="AA78" t="b">
        <v>0</v>
      </c>
      <c r="AB78" t="b">
        <v>0</v>
      </c>
      <c r="AC78" t="b">
        <v>0</v>
      </c>
      <c r="AD78" t="b">
        <f t="shared" si="26"/>
        <v>0</v>
      </c>
      <c r="AE78" t="b">
        <f t="shared" si="33"/>
        <v>1</v>
      </c>
      <c r="AF78" t="b">
        <v>1</v>
      </c>
      <c r="AG78" t="b">
        <v>1</v>
      </c>
      <c r="AI78" t="b" cm="1">
        <f t="array" ref="AI78:AL78">IF(ISNUMBER(SEARCH("XX",G78:J78)),TRUE,FALSE)</f>
        <v>0</v>
      </c>
      <c r="AJ78" t="b">
        <v>0</v>
      </c>
      <c r="AK78" t="b">
        <v>0</v>
      </c>
      <c r="AL78" t="b">
        <v>1</v>
      </c>
    </row>
    <row r="79" spans="1:38" ht="20.25" customHeight="1">
      <c r="A79" s="37" t="s">
        <v>5</v>
      </c>
      <c r="B79" s="1" t="s">
        <v>4</v>
      </c>
      <c r="D79" s="107" t="s">
        <v>195</v>
      </c>
      <c r="F79" t="s">
        <v>251</v>
      </c>
      <c r="G79" t="s">
        <v>267</v>
      </c>
      <c r="H79" t="s">
        <v>209</v>
      </c>
      <c r="I79" t="s">
        <v>209</v>
      </c>
      <c r="J79" t="s">
        <v>209</v>
      </c>
      <c r="K79" s="32">
        <f t="shared" si="27"/>
        <v>1</v>
      </c>
      <c r="N79" s="25" t="s">
        <v>209</v>
      </c>
      <c r="P79" s="24" t="s">
        <v>209</v>
      </c>
      <c r="Q79" s="115" t="str">
        <f t="shared" si="28"/>
        <v>Non vide</v>
      </c>
      <c r="R79" s="16" t="b">
        <f t="shared" si="29"/>
        <v>1</v>
      </c>
      <c r="S79" s="115" t="str">
        <f t="shared" si="30"/>
        <v>Non vide</v>
      </c>
      <c r="T79" s="115" t="str">
        <f t="shared" si="31"/>
        <v>Non vide</v>
      </c>
      <c r="U79" s="115" t="str">
        <f t="shared" si="32"/>
        <v>Non vide</v>
      </c>
      <c r="V79" t="b">
        <f t="shared" si="24"/>
        <v>1</v>
      </c>
      <c r="W79">
        <f t="shared" si="25"/>
        <v>4</v>
      </c>
      <c r="X79" t="s">
        <v>209</v>
      </c>
      <c r="Z79" t="b" cm="1">
        <f t="array" ref="Z79:AC79">IF(ISNUMBER(SEARCH("XX",G78:J78)),TRUE,FALSE)</f>
        <v>0</v>
      </c>
      <c r="AA79" t="b">
        <v>0</v>
      </c>
      <c r="AB79" t="b">
        <v>0</v>
      </c>
      <c r="AC79" t="b">
        <v>1</v>
      </c>
      <c r="AD79" s="35" t="b">
        <f t="shared" si="26"/>
        <v>1</v>
      </c>
      <c r="AE79" t="b">
        <f t="shared" si="33"/>
        <v>1</v>
      </c>
      <c r="AF79" t="b">
        <v>1</v>
      </c>
      <c r="AG79" t="b">
        <v>1</v>
      </c>
      <c r="AI79" t="b" cm="1">
        <f t="array" ref="AI79:AL79">IF(ISNUMBER(SEARCH("XX",G79:J79)),TRUE,FALSE)</f>
        <v>1</v>
      </c>
      <c r="AJ79" t="b">
        <v>0</v>
      </c>
      <c r="AK79" t="b">
        <v>0</v>
      </c>
      <c r="AL79" t="b">
        <v>0</v>
      </c>
    </row>
    <row r="80" spans="1:38" ht="20.25" customHeight="1">
      <c r="A80" s="33" t="s">
        <v>66</v>
      </c>
      <c r="B80" s="1" t="s">
        <v>65</v>
      </c>
      <c r="D80" s="41" t="s">
        <v>263</v>
      </c>
      <c r="F80" t="s">
        <v>251</v>
      </c>
      <c r="G80" t="s">
        <v>209</v>
      </c>
      <c r="H80" t="s">
        <v>209</v>
      </c>
      <c r="I80" t="s">
        <v>209</v>
      </c>
      <c r="J80" t="s">
        <v>272</v>
      </c>
      <c r="K80" s="34">
        <f t="shared" si="27"/>
        <v>0</v>
      </c>
      <c r="N80" s="25" t="s">
        <v>209</v>
      </c>
      <c r="P80" s="24" t="s">
        <v>209</v>
      </c>
      <c r="Q80" s="115" t="str">
        <f t="shared" si="28"/>
        <v>Non vide</v>
      </c>
      <c r="R80" s="16" t="b">
        <f t="shared" si="29"/>
        <v>1</v>
      </c>
      <c r="S80" s="115" t="str">
        <f t="shared" si="30"/>
        <v>Non vide</v>
      </c>
      <c r="T80" s="115" t="str">
        <f t="shared" si="31"/>
        <v>Non vide</v>
      </c>
      <c r="U80" s="115" t="str">
        <f t="shared" si="32"/>
        <v>Non vide</v>
      </c>
      <c r="V80" t="b">
        <f t="shared" si="24"/>
        <v>1</v>
      </c>
      <c r="W80">
        <f t="shared" si="25"/>
        <v>4</v>
      </c>
      <c r="Z80" t="b" cm="1">
        <f t="array" ref="Z80:AC80">IF(ISNUMBER(SEARCH("XX",G79:J79)),TRUE,FALSE)</f>
        <v>1</v>
      </c>
      <c r="AA80" t="b">
        <v>0</v>
      </c>
      <c r="AB80" t="b">
        <v>0</v>
      </c>
      <c r="AC80" t="b">
        <v>0</v>
      </c>
      <c r="AD80" t="b">
        <f t="shared" si="26"/>
        <v>0</v>
      </c>
      <c r="AE80" t="b">
        <f t="shared" si="33"/>
        <v>0</v>
      </c>
      <c r="AF80" t="b">
        <v>1</v>
      </c>
      <c r="AG80" t="b">
        <v>1</v>
      </c>
      <c r="AI80" t="b" cm="1">
        <f t="array" ref="AI80:AL80">IF(ISNUMBER(SEARCH("XX",G80:J80)),TRUE,FALSE)</f>
        <v>0</v>
      </c>
      <c r="AJ80" t="b">
        <v>0</v>
      </c>
      <c r="AK80" t="b">
        <v>0</v>
      </c>
      <c r="AL80" t="b">
        <v>1</v>
      </c>
    </row>
    <row r="81" spans="1:38" ht="20.25" customHeight="1">
      <c r="A81" s="38" t="s">
        <v>124</v>
      </c>
      <c r="B81" t="s">
        <v>164</v>
      </c>
      <c r="D81"/>
      <c r="K81" s="32">
        <f t="shared" si="27"/>
        <v>0</v>
      </c>
      <c r="Q81" s="111" t="str">
        <f t="shared" si="28"/>
        <v>Vide</v>
      </c>
      <c r="R81" t="b">
        <f t="shared" si="29"/>
        <v>0</v>
      </c>
      <c r="S81" s="111" t="str">
        <f t="shared" si="30"/>
        <v>Vide</v>
      </c>
      <c r="T81" s="111" t="str">
        <f t="shared" si="31"/>
        <v>Vide</v>
      </c>
      <c r="U81" s="111" t="str">
        <f t="shared" si="32"/>
        <v>Vide</v>
      </c>
      <c r="V81" t="b">
        <f t="shared" si="24"/>
        <v>0</v>
      </c>
      <c r="W81">
        <f t="shared" si="25"/>
        <v>0</v>
      </c>
      <c r="AD81" t="b">
        <f t="shared" si="26"/>
        <v>0</v>
      </c>
      <c r="AE81" t="b">
        <f t="shared" si="33"/>
        <v>0</v>
      </c>
      <c r="AF81" t="b">
        <v>1</v>
      </c>
      <c r="AG81" t="b">
        <v>1</v>
      </c>
      <c r="AI81" t="b" cm="1">
        <f t="array" ref="AI81:AL81">IF(ISNUMBER(SEARCH("XX",G81:J81)),TRUE,FALSE)</f>
        <v>0</v>
      </c>
      <c r="AJ81" t="b">
        <v>0</v>
      </c>
      <c r="AK81" t="b">
        <v>0</v>
      </c>
      <c r="AL81" t="b">
        <v>0</v>
      </c>
    </row>
    <row r="82" spans="1:38" ht="20.25" customHeight="1">
      <c r="A82" s="37" t="s">
        <v>68</v>
      </c>
      <c r="B82" s="1" t="s">
        <v>67</v>
      </c>
      <c r="D82" s="105" t="s">
        <v>229</v>
      </c>
      <c r="E82" t="s">
        <v>209</v>
      </c>
      <c r="F82" t="s">
        <v>251</v>
      </c>
      <c r="G82" t="s">
        <v>209</v>
      </c>
      <c r="H82" t="s">
        <v>267</v>
      </c>
      <c r="I82" t="s">
        <v>209</v>
      </c>
      <c r="J82" t="s">
        <v>209</v>
      </c>
      <c r="K82" s="32">
        <f t="shared" si="27"/>
        <v>1</v>
      </c>
      <c r="M82" t="s">
        <v>209</v>
      </c>
      <c r="N82" s="25" t="s">
        <v>209</v>
      </c>
      <c r="P82" s="24" t="s">
        <v>209</v>
      </c>
      <c r="Q82" s="115" t="str">
        <f t="shared" si="28"/>
        <v>Non vide</v>
      </c>
      <c r="R82" s="16" t="b">
        <f t="shared" si="29"/>
        <v>1</v>
      </c>
      <c r="S82" s="115" t="str">
        <f t="shared" si="30"/>
        <v>Non vide</v>
      </c>
      <c r="T82" s="115" t="str">
        <f t="shared" si="31"/>
        <v>Non vide</v>
      </c>
      <c r="U82" s="115" t="str">
        <f t="shared" si="32"/>
        <v>Non vide</v>
      </c>
      <c r="V82" t="b">
        <f t="shared" si="24"/>
        <v>1</v>
      </c>
      <c r="W82">
        <f t="shared" si="25"/>
        <v>4</v>
      </c>
      <c r="X82" t="s">
        <v>209</v>
      </c>
      <c r="Z82" t="b" cm="1">
        <f t="array" ref="Z82:AC82">IF(ISNUMBER(SEARCH("XX",G81:J81)),TRUE,FALSE)</f>
        <v>0</v>
      </c>
      <c r="AA82" t="b">
        <v>0</v>
      </c>
      <c r="AB82" t="b">
        <v>0</v>
      </c>
      <c r="AC82" t="b">
        <v>0</v>
      </c>
      <c r="AD82" t="b">
        <f t="shared" si="26"/>
        <v>0</v>
      </c>
      <c r="AE82" t="b">
        <f t="shared" si="33"/>
        <v>1</v>
      </c>
      <c r="AF82" t="b">
        <v>1</v>
      </c>
      <c r="AG82" t="b">
        <v>1</v>
      </c>
      <c r="AI82" t="b" cm="1">
        <f t="array" ref="AI82:AL82">IF(ISNUMBER(SEARCH("XX",G82:J82)),TRUE,FALSE)</f>
        <v>0</v>
      </c>
      <c r="AJ82" t="b">
        <v>1</v>
      </c>
      <c r="AK82" t="b">
        <v>0</v>
      </c>
      <c r="AL82" t="b">
        <v>0</v>
      </c>
    </row>
    <row r="83" spans="1:38" ht="20.25" customHeight="1">
      <c r="A83" s="38" t="s">
        <v>125</v>
      </c>
      <c r="B83" t="s">
        <v>165</v>
      </c>
      <c r="D83"/>
      <c r="G83" t="s">
        <v>209</v>
      </c>
      <c r="K83" s="32">
        <f t="shared" si="27"/>
        <v>0</v>
      </c>
      <c r="Q83" s="111" t="str">
        <f t="shared" si="28"/>
        <v>Non vide</v>
      </c>
      <c r="R83" t="b">
        <f t="shared" si="29"/>
        <v>0</v>
      </c>
      <c r="S83" s="111" t="str">
        <f t="shared" si="30"/>
        <v>Vide</v>
      </c>
      <c r="T83" s="111" t="str">
        <f t="shared" si="31"/>
        <v>Vide</v>
      </c>
      <c r="U83" s="111" t="str">
        <f t="shared" si="32"/>
        <v>Vide</v>
      </c>
      <c r="V83" t="b">
        <f t="shared" si="24"/>
        <v>0</v>
      </c>
      <c r="W83">
        <f t="shared" si="25"/>
        <v>1</v>
      </c>
      <c r="AD83" t="b">
        <f t="shared" si="26"/>
        <v>0</v>
      </c>
      <c r="AE83" t="b">
        <f t="shared" si="33"/>
        <v>0</v>
      </c>
      <c r="AF83" t="b">
        <v>1</v>
      </c>
      <c r="AG83" t="b">
        <v>1</v>
      </c>
      <c r="AI83" t="b" cm="1">
        <f t="array" ref="AI83:AL83">IF(ISNUMBER(SEARCH("XX",G83:J83)),TRUE,FALSE)</f>
        <v>0</v>
      </c>
      <c r="AJ83" t="b">
        <v>0</v>
      </c>
      <c r="AK83" t="b">
        <v>0</v>
      </c>
      <c r="AL83" t="b">
        <v>0</v>
      </c>
    </row>
    <row r="84" spans="1:38" ht="20.25" customHeight="1">
      <c r="A84" s="38" t="s">
        <v>70</v>
      </c>
      <c r="B84" s="1" t="s">
        <v>69</v>
      </c>
      <c r="D84"/>
      <c r="K84" s="32">
        <f t="shared" si="27"/>
        <v>0</v>
      </c>
      <c r="Q84" s="111" t="str">
        <f t="shared" si="28"/>
        <v>Vide</v>
      </c>
      <c r="R84" t="b">
        <f t="shared" si="29"/>
        <v>0</v>
      </c>
      <c r="S84" s="111" t="str">
        <f t="shared" si="30"/>
        <v>Vide</v>
      </c>
      <c r="T84" s="111" t="str">
        <f t="shared" si="31"/>
        <v>Vide</v>
      </c>
      <c r="U84" s="111" t="str">
        <f t="shared" si="32"/>
        <v>Vide</v>
      </c>
      <c r="V84" t="b">
        <f t="shared" si="24"/>
        <v>0</v>
      </c>
      <c r="W84">
        <f t="shared" si="25"/>
        <v>0</v>
      </c>
      <c r="AD84" t="b">
        <f t="shared" si="26"/>
        <v>0</v>
      </c>
      <c r="AE84" t="b">
        <f t="shared" si="33"/>
        <v>0</v>
      </c>
      <c r="AF84" t="b">
        <v>1</v>
      </c>
      <c r="AG84" t="b">
        <v>1</v>
      </c>
      <c r="AI84" t="b" cm="1">
        <f t="array" ref="AI84:AL84">IF(ISNUMBER(SEARCH("XX",G84:J84)),TRUE,FALSE)</f>
        <v>0</v>
      </c>
      <c r="AJ84" t="b">
        <v>0</v>
      </c>
      <c r="AK84" t="b">
        <v>0</v>
      </c>
      <c r="AL84" t="b">
        <v>0</v>
      </c>
    </row>
    <row r="85" spans="1:38" ht="20.25" customHeight="1">
      <c r="A85" s="38" t="s">
        <v>72</v>
      </c>
      <c r="B85" s="1" t="s">
        <v>71</v>
      </c>
      <c r="D85" s="7" t="s">
        <v>262</v>
      </c>
      <c r="F85" t="s">
        <v>249</v>
      </c>
      <c r="G85" s="20" t="s">
        <v>209</v>
      </c>
      <c r="H85" s="20"/>
      <c r="I85" s="20" t="s">
        <v>267</v>
      </c>
      <c r="J85" s="20"/>
      <c r="K85" s="32">
        <f t="shared" si="27"/>
        <v>1</v>
      </c>
      <c r="Q85" s="111" t="str">
        <f t="shared" si="28"/>
        <v>Non vide</v>
      </c>
      <c r="R85" t="b">
        <f t="shared" si="29"/>
        <v>1</v>
      </c>
      <c r="S85" s="111" t="str">
        <f t="shared" si="30"/>
        <v>Vide</v>
      </c>
      <c r="T85" s="111" t="str">
        <f t="shared" si="31"/>
        <v>Non vide</v>
      </c>
      <c r="U85" s="111" t="str">
        <f t="shared" si="32"/>
        <v>Vide</v>
      </c>
      <c r="V85" t="b">
        <f t="shared" si="24"/>
        <v>0</v>
      </c>
      <c r="W85">
        <f t="shared" si="25"/>
        <v>2</v>
      </c>
      <c r="Z85" t="b" cm="1">
        <f t="array" ref="Z85:AC85">IF(ISNUMBER(SEARCH("XX",G84:J84)),TRUE,FALSE)</f>
        <v>0</v>
      </c>
      <c r="AA85" t="b">
        <v>0</v>
      </c>
      <c r="AB85" t="b">
        <v>0</v>
      </c>
      <c r="AC85" t="b">
        <v>0</v>
      </c>
      <c r="AD85" t="b">
        <f t="shared" si="26"/>
        <v>0</v>
      </c>
      <c r="AE85" t="b">
        <f t="shared" si="33"/>
        <v>1</v>
      </c>
      <c r="AF85" t="b">
        <v>1</v>
      </c>
      <c r="AG85" t="b">
        <v>1</v>
      </c>
      <c r="AI85" t="b" cm="1">
        <f t="array" ref="AI85:AL85">IF(ISNUMBER(SEARCH("XX",G85:J85)),TRUE,FALSE)</f>
        <v>0</v>
      </c>
      <c r="AJ85" t="b">
        <v>0</v>
      </c>
      <c r="AK85" t="b">
        <v>1</v>
      </c>
      <c r="AL85" t="b">
        <v>0</v>
      </c>
    </row>
    <row r="86" spans="1:38" ht="20.25" customHeight="1">
      <c r="A86" s="38" t="s">
        <v>126</v>
      </c>
      <c r="B86" t="s">
        <v>166</v>
      </c>
      <c r="D86"/>
      <c r="K86" s="32">
        <f t="shared" si="27"/>
        <v>0</v>
      </c>
      <c r="Q86" s="111" t="str">
        <f t="shared" si="28"/>
        <v>Vide</v>
      </c>
      <c r="R86" t="b">
        <f t="shared" si="29"/>
        <v>0</v>
      </c>
      <c r="S86" s="111" t="str">
        <f t="shared" si="30"/>
        <v>Vide</v>
      </c>
      <c r="T86" s="111" t="str">
        <f t="shared" si="31"/>
        <v>Vide</v>
      </c>
      <c r="U86" s="111" t="str">
        <f t="shared" si="32"/>
        <v>Vide</v>
      </c>
      <c r="V86" t="b">
        <f t="shared" si="24"/>
        <v>0</v>
      </c>
      <c r="W86">
        <f t="shared" si="25"/>
        <v>0</v>
      </c>
      <c r="AD86" t="b">
        <f t="shared" si="26"/>
        <v>0</v>
      </c>
      <c r="AE86" t="b">
        <f t="shared" si="33"/>
        <v>0</v>
      </c>
      <c r="AF86" t="b">
        <v>1</v>
      </c>
      <c r="AG86" t="b">
        <v>1</v>
      </c>
      <c r="AI86" t="b" cm="1">
        <f t="array" ref="AI86:AL86">IF(ISNUMBER(SEARCH("XX",G86:J86)),TRUE,FALSE)</f>
        <v>0</v>
      </c>
      <c r="AJ86" t="b">
        <v>0</v>
      </c>
      <c r="AK86" t="b">
        <v>0</v>
      </c>
      <c r="AL86" t="b">
        <v>0</v>
      </c>
    </row>
    <row r="87" spans="1:38" ht="20.25" customHeight="1">
      <c r="A87" s="37" t="s">
        <v>74</v>
      </c>
      <c r="B87" s="1" t="s">
        <v>73</v>
      </c>
      <c r="D87" s="105" t="s">
        <v>198</v>
      </c>
      <c r="F87" t="s">
        <v>251</v>
      </c>
      <c r="G87" t="s">
        <v>209</v>
      </c>
      <c r="H87" t="s">
        <v>209</v>
      </c>
      <c r="I87" t="s">
        <v>267</v>
      </c>
      <c r="J87" t="s">
        <v>209</v>
      </c>
      <c r="K87" s="32">
        <f t="shared" si="27"/>
        <v>1</v>
      </c>
      <c r="M87" t="s">
        <v>209</v>
      </c>
      <c r="N87" s="25" t="s">
        <v>209</v>
      </c>
      <c r="P87" s="24" t="s">
        <v>209</v>
      </c>
      <c r="Q87" s="115" t="str">
        <f t="shared" si="28"/>
        <v>Non vide</v>
      </c>
      <c r="R87" s="16" t="b">
        <f t="shared" si="29"/>
        <v>1</v>
      </c>
      <c r="S87" s="115" t="str">
        <f t="shared" si="30"/>
        <v>Non vide</v>
      </c>
      <c r="T87" s="115" t="str">
        <f t="shared" si="31"/>
        <v>Non vide</v>
      </c>
      <c r="U87" s="115" t="str">
        <f t="shared" si="32"/>
        <v>Non vide</v>
      </c>
      <c r="V87" t="b">
        <f t="shared" si="24"/>
        <v>1</v>
      </c>
      <c r="W87">
        <f t="shared" si="25"/>
        <v>4</v>
      </c>
      <c r="X87" t="s">
        <v>209</v>
      </c>
      <c r="Z87" t="b" cm="1">
        <f t="array" ref="Z87:AC87">IF(ISNUMBER(SEARCH("XX",G86:J86)),TRUE,FALSE)</f>
        <v>0</v>
      </c>
      <c r="AA87" t="b">
        <v>0</v>
      </c>
      <c r="AB87" t="b">
        <v>0</v>
      </c>
      <c r="AC87" t="b">
        <v>0</v>
      </c>
      <c r="AD87" t="b">
        <f t="shared" si="26"/>
        <v>0</v>
      </c>
      <c r="AE87" t="b">
        <f t="shared" si="33"/>
        <v>1</v>
      </c>
      <c r="AF87" t="b">
        <v>1</v>
      </c>
      <c r="AG87" t="b">
        <v>1</v>
      </c>
      <c r="AI87" t="b" cm="1">
        <f t="array" ref="AI87:AL87">IF(ISNUMBER(SEARCH("XX",G87:J87)),TRUE,FALSE)</f>
        <v>0</v>
      </c>
      <c r="AJ87" t="b">
        <v>0</v>
      </c>
      <c r="AK87" t="b">
        <v>1</v>
      </c>
      <c r="AL87" t="b">
        <v>0</v>
      </c>
    </row>
    <row r="88" spans="1:38" ht="20.25" customHeight="1">
      <c r="A88" s="37" t="s">
        <v>76</v>
      </c>
      <c r="B88" s="1" t="s">
        <v>75</v>
      </c>
      <c r="D88" s="105" t="s">
        <v>218</v>
      </c>
      <c r="E88" t="s">
        <v>209</v>
      </c>
      <c r="F88" t="s">
        <v>251</v>
      </c>
      <c r="G88" t="s">
        <v>209</v>
      </c>
      <c r="H88" t="s">
        <v>209</v>
      </c>
      <c r="I88" t="s">
        <v>209</v>
      </c>
      <c r="J88" t="s">
        <v>267</v>
      </c>
      <c r="K88" s="32">
        <f t="shared" si="27"/>
        <v>1</v>
      </c>
      <c r="M88" t="s">
        <v>209</v>
      </c>
      <c r="N88" s="25" t="s">
        <v>209</v>
      </c>
      <c r="P88" s="24" t="s">
        <v>209</v>
      </c>
      <c r="Q88" s="115" t="str">
        <f t="shared" si="28"/>
        <v>Non vide</v>
      </c>
      <c r="R88" s="16" t="b">
        <f t="shared" si="29"/>
        <v>1</v>
      </c>
      <c r="S88" s="115" t="str">
        <f t="shared" si="30"/>
        <v>Non vide</v>
      </c>
      <c r="T88" s="115" t="str">
        <f t="shared" si="31"/>
        <v>Non vide</v>
      </c>
      <c r="U88" s="115" t="str">
        <f t="shared" si="32"/>
        <v>Non vide</v>
      </c>
      <c r="V88" t="b">
        <f t="shared" si="24"/>
        <v>1</v>
      </c>
      <c r="W88">
        <f t="shared" si="25"/>
        <v>4</v>
      </c>
      <c r="X88" t="s">
        <v>209</v>
      </c>
      <c r="Z88" t="b" cm="1">
        <f t="array" ref="Z88:AC88">IF(ISNUMBER(SEARCH("XX",G87:J87)),TRUE,FALSE)</f>
        <v>0</v>
      </c>
      <c r="AA88" t="b">
        <v>0</v>
      </c>
      <c r="AB88" t="b">
        <v>1</v>
      </c>
      <c r="AC88" t="b">
        <v>0</v>
      </c>
      <c r="AD88" t="b">
        <f t="shared" si="26"/>
        <v>0</v>
      </c>
      <c r="AE88" t="b">
        <f t="shared" si="33"/>
        <v>1</v>
      </c>
      <c r="AF88" t="b">
        <v>1</v>
      </c>
      <c r="AG88" t="b">
        <v>1</v>
      </c>
      <c r="AI88" t="b" cm="1">
        <f t="array" ref="AI88:AL88">IF(ISNUMBER(SEARCH("XX",G88:J88)),TRUE,FALSE)</f>
        <v>0</v>
      </c>
      <c r="AJ88" t="b">
        <v>0</v>
      </c>
      <c r="AK88" t="b">
        <v>0</v>
      </c>
      <c r="AL88" t="b">
        <v>1</v>
      </c>
    </row>
    <row r="89" spans="1:38" ht="20.25" customHeight="1">
      <c r="A89" s="38" t="s">
        <v>78</v>
      </c>
      <c r="B89" s="1" t="s">
        <v>77</v>
      </c>
      <c r="D89"/>
      <c r="K89" s="32">
        <f t="shared" si="27"/>
        <v>0</v>
      </c>
      <c r="Q89" s="111" t="str">
        <f t="shared" si="28"/>
        <v>Vide</v>
      </c>
      <c r="R89" t="b">
        <f t="shared" si="29"/>
        <v>0</v>
      </c>
      <c r="S89" s="111" t="str">
        <f t="shared" si="30"/>
        <v>Vide</v>
      </c>
      <c r="T89" s="111" t="str">
        <f t="shared" si="31"/>
        <v>Vide</v>
      </c>
      <c r="U89" s="111" t="str">
        <f t="shared" si="32"/>
        <v>Vide</v>
      </c>
      <c r="V89" t="b">
        <f t="shared" si="24"/>
        <v>0</v>
      </c>
      <c r="W89">
        <f t="shared" si="25"/>
        <v>0</v>
      </c>
      <c r="AD89" t="b">
        <f t="shared" si="26"/>
        <v>0</v>
      </c>
      <c r="AE89" t="b">
        <f t="shared" si="33"/>
        <v>0</v>
      </c>
      <c r="AF89" t="b">
        <v>1</v>
      </c>
      <c r="AG89" t="b">
        <v>1</v>
      </c>
      <c r="AI89" t="b" cm="1">
        <f t="array" ref="AI89:AL89">IF(ISNUMBER(SEARCH("XX",G89:J89)),TRUE,FALSE)</f>
        <v>0</v>
      </c>
      <c r="AJ89" t="b">
        <v>0</v>
      </c>
      <c r="AK89" t="b">
        <v>0</v>
      </c>
      <c r="AL89" t="b">
        <v>0</v>
      </c>
    </row>
    <row r="90" spans="1:38" ht="20.25" customHeight="1">
      <c r="A90" s="16"/>
      <c r="D90"/>
      <c r="G90" t="b">
        <f>COUNTIF(G$4:G$89,"*X*")&gt;0</f>
        <v>1</v>
      </c>
      <c r="H90" t="b">
        <f>COUNTIF(H$4:H$89,"*X*")&gt;0</f>
        <v>1</v>
      </c>
      <c r="I90" t="b">
        <f>COUNTIF(I$4:I$89,"*X*")&gt;0</f>
        <v>1</v>
      </c>
      <c r="J90" t="b">
        <f>COUNTIF(J$4:J$89,"*X*")&gt;0</f>
        <v>1</v>
      </c>
      <c r="K90" s="32">
        <f t="shared" si="27"/>
        <v>0</v>
      </c>
      <c r="AD90" t="b">
        <f t="shared" si="26"/>
        <v>0</v>
      </c>
      <c r="AE90" t="b">
        <f t="shared" si="33"/>
        <v>0</v>
      </c>
      <c r="AI90" t="b" cm="1">
        <f t="array" ref="AI90:AL90">IF(ISNUMBER(SEARCH("XX",G90:J90)),TRUE,FALSE)</f>
        <v>0</v>
      </c>
      <c r="AJ90" t="b">
        <v>0</v>
      </c>
      <c r="AK90" t="b">
        <v>0</v>
      </c>
      <c r="AL90" t="b">
        <v>0</v>
      </c>
    </row>
    <row r="91" spans="1:38" ht="20.25" customHeight="1">
      <c r="A91" s="51" t="s">
        <v>270</v>
      </c>
      <c r="D91" s="5" t="s">
        <v>271</v>
      </c>
      <c r="F91" t="s">
        <v>222</v>
      </c>
      <c r="G91" t="s">
        <v>267</v>
      </c>
      <c r="K91" s="32">
        <f t="shared" si="27"/>
        <v>1</v>
      </c>
      <c r="W91">
        <f>COUNTIF(G91:J91,"&lt;&gt;")</f>
        <v>1</v>
      </c>
      <c r="Z91" t="b" cm="1">
        <f t="array" ref="Z91:AC91">IF(ISNUMBER(SEARCH("XX",G90:J90)),TRUE,FALSE)</f>
        <v>0</v>
      </c>
      <c r="AA91" t="b">
        <v>0</v>
      </c>
      <c r="AB91" t="b">
        <v>0</v>
      </c>
      <c r="AC91" t="b">
        <v>0</v>
      </c>
      <c r="AD91" t="b">
        <f t="shared" si="26"/>
        <v>0</v>
      </c>
      <c r="AE91" t="b">
        <f t="shared" si="33"/>
        <v>1</v>
      </c>
      <c r="AI91" t="b" cm="1">
        <f t="array" ref="AI91:AL91">IF(ISNUMBER(SEARCH("XX",G91:J91)),TRUE,FALSE)</f>
        <v>1</v>
      </c>
      <c r="AJ91" t="b">
        <v>0</v>
      </c>
      <c r="AK91" t="b">
        <v>0</v>
      </c>
      <c r="AL91" t="b">
        <v>0</v>
      </c>
    </row>
    <row r="92" spans="1:38" ht="20.25" customHeight="1">
      <c r="D92"/>
      <c r="G92" t="b">
        <f>COUNTIF(G$4:G$89,"XX")&gt;0</f>
        <v>1</v>
      </c>
      <c r="H92" t="b">
        <f t="shared" ref="H92:J92" si="34">COUNTIF(H$4:H$89,"XX")&gt;0</f>
        <v>1</v>
      </c>
      <c r="I92" t="b">
        <f t="shared" si="34"/>
        <v>1</v>
      </c>
      <c r="J92" t="b">
        <f t="shared" si="34"/>
        <v>1</v>
      </c>
      <c r="K92" s="32">
        <f t="shared" si="27"/>
        <v>0</v>
      </c>
    </row>
    <row r="93" spans="1:38" ht="20.25" customHeight="1">
      <c r="D93" s="6" t="s">
        <v>176</v>
      </c>
      <c r="K93" s="32">
        <f t="shared" si="27"/>
        <v>0</v>
      </c>
    </row>
    <row r="94" spans="1:38" ht="20.25" customHeight="1">
      <c r="D94"/>
      <c r="K94" s="32">
        <f t="shared" si="27"/>
        <v>0</v>
      </c>
    </row>
    <row r="95" spans="1:38" ht="20.25" customHeight="1">
      <c r="D95"/>
      <c r="K95" s="32">
        <f t="shared" si="27"/>
        <v>0</v>
      </c>
    </row>
    <row r="96" spans="1:38" ht="20.25" customHeight="1">
      <c r="D96" s="6" t="s">
        <v>194</v>
      </c>
      <c r="K96" s="32">
        <f t="shared" si="27"/>
        <v>0</v>
      </c>
    </row>
    <row r="97" spans="4:13" ht="20.25" customHeight="1" thickBot="1">
      <c r="D97"/>
      <c r="K97" s="32">
        <f t="shared" si="27"/>
        <v>0</v>
      </c>
    </row>
    <row r="98" spans="4:13" ht="20.25" customHeight="1" thickBot="1">
      <c r="D98" s="10" t="s">
        <v>212</v>
      </c>
      <c r="K98" s="32">
        <f t="shared" si="27"/>
        <v>0</v>
      </c>
    </row>
    <row r="99" spans="4:13" ht="20.25" customHeight="1">
      <c r="D99"/>
      <c r="K99" s="32">
        <f t="shared" si="27"/>
        <v>0</v>
      </c>
    </row>
    <row r="100" spans="4:13" ht="20.25" customHeight="1" thickBot="1">
      <c r="D100"/>
      <c r="K100" s="32">
        <f t="shared" si="27"/>
        <v>0</v>
      </c>
    </row>
    <row r="101" spans="4:13" ht="20.25" customHeight="1" thickBot="1">
      <c r="D101" s="11" t="s">
        <v>220</v>
      </c>
      <c r="K101" s="32">
        <f t="shared" si="27"/>
        <v>0</v>
      </c>
    </row>
    <row r="102" spans="4:13" ht="20.25" customHeight="1">
      <c r="D102"/>
      <c r="K102" s="32">
        <f t="shared" si="27"/>
        <v>0</v>
      </c>
    </row>
    <row r="103" spans="4:13" ht="20.25" customHeight="1">
      <c r="D103" s="14" t="s">
        <v>239</v>
      </c>
      <c r="E103" s="14"/>
      <c r="F103" s="14"/>
      <c r="G103" s="14"/>
      <c r="H103" s="14"/>
      <c r="I103" s="14"/>
      <c r="J103" s="14"/>
      <c r="K103" s="32">
        <f t="shared" si="27"/>
        <v>0</v>
      </c>
      <c r="M103" s="13"/>
    </row>
    <row r="104" spans="4:13" ht="20.25" customHeight="1" thickBot="1">
      <c r="D104"/>
      <c r="K104" s="32">
        <f t="shared" si="27"/>
        <v>0</v>
      </c>
    </row>
    <row r="105" spans="4:13" ht="20.25" customHeight="1" thickBot="1">
      <c r="D105" s="15" t="s">
        <v>243</v>
      </c>
      <c r="K105" s="32">
        <f t="shared" si="27"/>
        <v>0</v>
      </c>
    </row>
    <row r="106" spans="4:13" ht="20.25" customHeight="1">
      <c r="D106" s="1"/>
      <c r="K106" s="32">
        <f t="shared" si="27"/>
        <v>0</v>
      </c>
    </row>
    <row r="107" spans="4:13" ht="20.25" customHeight="1">
      <c r="D107" s="1"/>
      <c r="K107" s="32">
        <f t="shared" si="27"/>
        <v>0</v>
      </c>
    </row>
    <row r="108" spans="4:13" ht="20.25" customHeight="1">
      <c r="D108"/>
      <c r="K108" s="32">
        <f t="shared" si="27"/>
        <v>0</v>
      </c>
    </row>
    <row r="109" spans="4:13" ht="20.25" customHeight="1">
      <c r="D109" s="17" t="s">
        <v>247</v>
      </c>
      <c r="K109" s="32">
        <f t="shared" si="27"/>
        <v>0</v>
      </c>
    </row>
    <row r="110" spans="4:13" ht="20.25" customHeight="1">
      <c r="D110"/>
      <c r="K110" s="32">
        <f t="shared" si="27"/>
        <v>0</v>
      </c>
    </row>
    <row r="111" spans="4:13" ht="20.25" customHeight="1">
      <c r="D111"/>
      <c r="K111" s="32">
        <f t="shared" si="27"/>
        <v>0</v>
      </c>
    </row>
    <row r="112" spans="4:13" ht="20.25" customHeight="1">
      <c r="D112" s="18" t="s">
        <v>248</v>
      </c>
      <c r="K112" s="32">
        <f t="shared" si="27"/>
        <v>0</v>
      </c>
    </row>
    <row r="113" spans="4:16" ht="20.25" customHeight="1">
      <c r="D113"/>
      <c r="K113" s="32">
        <f t="shared" si="27"/>
        <v>0</v>
      </c>
    </row>
    <row r="114" spans="4:16" ht="20.25" customHeight="1">
      <c r="D114" s="16" t="s">
        <v>253</v>
      </c>
      <c r="K114" s="32">
        <f t="shared" si="27"/>
        <v>0</v>
      </c>
    </row>
    <row r="115" spans="4:16" ht="20.25" customHeight="1">
      <c r="D115"/>
      <c r="K115" s="32">
        <f t="shared" si="27"/>
        <v>0</v>
      </c>
    </row>
    <row r="116" spans="4:16" ht="20.25" customHeight="1">
      <c r="D116"/>
      <c r="K116" s="32">
        <f t="shared" si="27"/>
        <v>0</v>
      </c>
    </row>
    <row r="117" spans="4:16" ht="20.25" customHeight="1">
      <c r="D117" s="19" t="s">
        <v>250</v>
      </c>
      <c r="K117" s="32">
        <f t="shared" si="27"/>
        <v>0</v>
      </c>
    </row>
    <row r="118" spans="4:16" ht="20.25" customHeight="1">
      <c r="D118"/>
      <c r="K118" s="32">
        <f t="shared" si="27"/>
        <v>0</v>
      </c>
    </row>
    <row r="119" spans="4:16" ht="20.25" customHeight="1">
      <c r="D119"/>
      <c r="K119" s="32">
        <f t="shared" si="27"/>
        <v>0</v>
      </c>
    </row>
    <row r="120" spans="4:16" ht="20.25" customHeight="1">
      <c r="D120"/>
      <c r="K120" s="32">
        <f t="shared" si="27"/>
        <v>0</v>
      </c>
    </row>
    <row r="121" spans="4:16" ht="20.25" customHeight="1">
      <c r="D121" s="21" t="s">
        <v>256</v>
      </c>
      <c r="E121" s="21"/>
      <c r="F121" s="21"/>
      <c r="G121" s="21"/>
      <c r="H121" s="21"/>
      <c r="I121" s="21"/>
      <c r="J121" s="21"/>
      <c r="K121" s="21">
        <f t="shared" si="27"/>
        <v>0</v>
      </c>
    </row>
    <row r="122" spans="4:16" ht="20.25" customHeight="1">
      <c r="D122"/>
      <c r="K122" s="32">
        <f t="shared" si="27"/>
        <v>0</v>
      </c>
    </row>
    <row r="123" spans="4:16" ht="20.25" customHeight="1">
      <c r="D123"/>
      <c r="K123" s="32">
        <f t="shared" si="27"/>
        <v>0</v>
      </c>
    </row>
    <row r="124" spans="4:16" ht="20.25" customHeight="1">
      <c r="D124" s="30" t="s">
        <v>268</v>
      </c>
      <c r="E124" s="30"/>
      <c r="F124" s="30"/>
      <c r="G124" s="30"/>
      <c r="H124" s="30"/>
      <c r="I124" s="30"/>
      <c r="J124" s="30"/>
      <c r="K124" s="30">
        <f t="shared" si="27"/>
        <v>0</v>
      </c>
    </row>
    <row r="125" spans="4:16" ht="20.25" customHeight="1" thickBot="1"/>
    <row r="126" spans="4:16" ht="20.25" customHeight="1" thickBot="1">
      <c r="D126" s="110" t="s">
        <v>274</v>
      </c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8" spans="4:16" ht="20.25" customHeight="1">
      <c r="H128" s="42"/>
    </row>
  </sheetData>
  <autoFilter ref="A1:AG1" xr:uid="{5BD13367-B779-CB4A-9AC7-08E6CF9BB09B}"/>
  <hyperlinks>
    <hyperlink ref="D93" r:id="rId1" xr:uid="{F3410CEA-6A05-0341-8DB4-BD8A088B59B5}"/>
    <hyperlink ref="D96" r:id="rId2" xr:uid="{07621DE5-E8DB-854E-A0F7-BE1A254C9A0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66-3DB5-B04C-A77D-4719BD26343B}">
  <dimension ref="A1:A89"/>
  <sheetViews>
    <sheetView zoomScaleNormal="150" zoomScaleSheetLayoutView="100" workbookViewId="0">
      <selection sqref="A1:A1048576"/>
    </sheetView>
  </sheetViews>
  <sheetFormatPr baseColWidth="10" defaultColWidth="9.140625" defaultRowHeight="15"/>
  <sheetData>
    <row r="1" spans="1:1">
      <c r="A1" t="s">
        <v>245</v>
      </c>
    </row>
    <row r="2" spans="1:1">
      <c r="A2" t="b">
        <v>0</v>
      </c>
    </row>
    <row r="3" spans="1:1">
      <c r="A3" t="b">
        <v>0</v>
      </c>
    </row>
    <row r="4" spans="1:1">
      <c r="A4" t="b">
        <v>0</v>
      </c>
    </row>
    <row r="5" spans="1:1">
      <c r="A5" t="b">
        <v>0</v>
      </c>
    </row>
    <row r="6" spans="1:1">
      <c r="A6" t="b">
        <v>0</v>
      </c>
    </row>
    <row r="7" spans="1:1">
      <c r="A7" t="b">
        <v>0</v>
      </c>
    </row>
    <row r="8" spans="1:1">
      <c r="A8" t="b">
        <v>0</v>
      </c>
    </row>
    <row r="9" spans="1:1">
      <c r="A9" t="b">
        <v>0</v>
      </c>
    </row>
    <row r="10" spans="1:1">
      <c r="A10" t="b">
        <v>0</v>
      </c>
    </row>
    <row r="11" spans="1:1">
      <c r="A11" t="b">
        <v>0</v>
      </c>
    </row>
    <row r="12" spans="1:1">
      <c r="A12" t="b">
        <v>0</v>
      </c>
    </row>
    <row r="13" spans="1:1">
      <c r="A13" t="b">
        <v>0</v>
      </c>
    </row>
    <row r="14" spans="1:1">
      <c r="A14" t="b">
        <v>0</v>
      </c>
    </row>
    <row r="15" spans="1:1">
      <c r="A15" t="b">
        <v>0</v>
      </c>
    </row>
    <row r="16" spans="1:1">
      <c r="A16" t="b">
        <v>0</v>
      </c>
    </row>
    <row r="17" spans="1:1">
      <c r="A17" t="b">
        <v>0</v>
      </c>
    </row>
    <row r="18" spans="1:1">
      <c r="A18" t="b">
        <v>0</v>
      </c>
    </row>
    <row r="19" spans="1:1">
      <c r="A19" t="b">
        <v>0</v>
      </c>
    </row>
    <row r="20" spans="1:1">
      <c r="A20" t="b">
        <v>0</v>
      </c>
    </row>
    <row r="21" spans="1:1">
      <c r="A21" t="b">
        <v>0</v>
      </c>
    </row>
    <row r="22" spans="1:1">
      <c r="A22" t="b">
        <v>0</v>
      </c>
    </row>
    <row r="23" spans="1:1">
      <c r="A23" t="b">
        <v>0</v>
      </c>
    </row>
    <row r="24" spans="1:1">
      <c r="A24" t="b">
        <v>0</v>
      </c>
    </row>
    <row r="25" spans="1:1">
      <c r="A25" t="b">
        <v>0</v>
      </c>
    </row>
    <row r="26" spans="1:1">
      <c r="A26" t="b">
        <v>0</v>
      </c>
    </row>
    <row r="27" spans="1:1">
      <c r="A27" t="b">
        <v>0</v>
      </c>
    </row>
    <row r="28" spans="1:1">
      <c r="A28" t="b">
        <v>0</v>
      </c>
    </row>
    <row r="29" spans="1:1">
      <c r="A29" t="b">
        <v>0</v>
      </c>
    </row>
    <row r="30" spans="1:1">
      <c r="A30" t="b">
        <v>0</v>
      </c>
    </row>
    <row r="31" spans="1:1">
      <c r="A31" t="b">
        <v>0</v>
      </c>
    </row>
    <row r="32" spans="1:1">
      <c r="A32" t="b">
        <v>0</v>
      </c>
    </row>
    <row r="33" spans="1:1">
      <c r="A33" t="b">
        <v>0</v>
      </c>
    </row>
    <row r="34" spans="1:1">
      <c r="A34" t="b">
        <v>0</v>
      </c>
    </row>
    <row r="35" spans="1:1">
      <c r="A35" t="b">
        <v>0</v>
      </c>
    </row>
    <row r="36" spans="1:1">
      <c r="A36" t="b">
        <v>0</v>
      </c>
    </row>
    <row r="37" spans="1:1">
      <c r="A37" t="b">
        <v>0</v>
      </c>
    </row>
    <row r="38" spans="1:1">
      <c r="A38" t="b">
        <v>0</v>
      </c>
    </row>
    <row r="39" spans="1:1">
      <c r="A39" t="b">
        <v>0</v>
      </c>
    </row>
    <row r="40" spans="1:1">
      <c r="A40" t="b">
        <v>0</v>
      </c>
    </row>
    <row r="41" spans="1:1">
      <c r="A41" t="b">
        <v>0</v>
      </c>
    </row>
    <row r="42" spans="1:1">
      <c r="A42" t="b">
        <v>0</v>
      </c>
    </row>
    <row r="43" spans="1:1">
      <c r="A43" t="b">
        <v>0</v>
      </c>
    </row>
    <row r="44" spans="1:1">
      <c r="A44" t="b">
        <v>0</v>
      </c>
    </row>
    <row r="45" spans="1:1">
      <c r="A45" t="b">
        <v>0</v>
      </c>
    </row>
    <row r="46" spans="1:1">
      <c r="A46" t="b">
        <v>0</v>
      </c>
    </row>
    <row r="47" spans="1:1">
      <c r="A47" t="b">
        <v>0</v>
      </c>
    </row>
    <row r="48" spans="1:1">
      <c r="A48" t="b">
        <v>0</v>
      </c>
    </row>
    <row r="49" spans="1:1">
      <c r="A49" t="b">
        <v>0</v>
      </c>
    </row>
    <row r="50" spans="1:1">
      <c r="A50" t="b">
        <v>0</v>
      </c>
    </row>
    <row r="51" spans="1:1">
      <c r="A51" t="b">
        <v>0</v>
      </c>
    </row>
    <row r="52" spans="1:1">
      <c r="A52" t="b">
        <v>0</v>
      </c>
    </row>
    <row r="53" spans="1:1">
      <c r="A53" t="b">
        <v>0</v>
      </c>
    </row>
    <row r="54" spans="1:1">
      <c r="A54" t="b">
        <v>0</v>
      </c>
    </row>
    <row r="55" spans="1:1">
      <c r="A55" t="b">
        <v>0</v>
      </c>
    </row>
    <row r="56" spans="1:1">
      <c r="A56" t="b">
        <v>0</v>
      </c>
    </row>
    <row r="57" spans="1:1">
      <c r="A57" t="b">
        <v>0</v>
      </c>
    </row>
    <row r="58" spans="1:1">
      <c r="A58" t="b">
        <v>0</v>
      </c>
    </row>
    <row r="59" spans="1:1">
      <c r="A59" t="b">
        <v>0</v>
      </c>
    </row>
    <row r="60" spans="1:1">
      <c r="A60" t="b">
        <v>0</v>
      </c>
    </row>
    <row r="61" spans="1:1">
      <c r="A61" t="b">
        <v>0</v>
      </c>
    </row>
    <row r="62" spans="1:1">
      <c r="A62" t="b">
        <v>0</v>
      </c>
    </row>
    <row r="63" spans="1:1">
      <c r="A63" t="b">
        <v>0</v>
      </c>
    </row>
    <row r="64" spans="1:1">
      <c r="A64" t="b">
        <v>1</v>
      </c>
    </row>
    <row r="65" spans="1:1">
      <c r="A65" t="b">
        <v>1</v>
      </c>
    </row>
    <row r="66" spans="1:1">
      <c r="A66" t="b">
        <v>1</v>
      </c>
    </row>
    <row r="67" spans="1:1">
      <c r="A67" t="b">
        <v>1</v>
      </c>
    </row>
    <row r="68" spans="1:1">
      <c r="A68" t="b">
        <v>1</v>
      </c>
    </row>
    <row r="69" spans="1:1">
      <c r="A69" t="b">
        <v>1</v>
      </c>
    </row>
    <row r="70" spans="1:1">
      <c r="A70" t="b">
        <v>1</v>
      </c>
    </row>
    <row r="71" spans="1:1">
      <c r="A71" t="b">
        <v>1</v>
      </c>
    </row>
    <row r="72" spans="1:1">
      <c r="A72" t="b">
        <v>1</v>
      </c>
    </row>
    <row r="73" spans="1:1">
      <c r="A73" t="b">
        <v>1</v>
      </c>
    </row>
    <row r="74" spans="1:1">
      <c r="A74" t="b">
        <v>1</v>
      </c>
    </row>
    <row r="75" spans="1:1">
      <c r="A75" t="b">
        <v>1</v>
      </c>
    </row>
    <row r="76" spans="1:1">
      <c r="A76" t="b">
        <v>1</v>
      </c>
    </row>
    <row r="77" spans="1:1">
      <c r="A77" t="b">
        <v>1</v>
      </c>
    </row>
    <row r="78" spans="1:1">
      <c r="A78" t="b">
        <v>1</v>
      </c>
    </row>
    <row r="79" spans="1:1">
      <c r="A79" t="b">
        <v>1</v>
      </c>
    </row>
    <row r="80" spans="1:1">
      <c r="A80" t="b">
        <v>1</v>
      </c>
    </row>
    <row r="81" spans="1:1">
      <c r="A81" t="b">
        <v>1</v>
      </c>
    </row>
    <row r="82" spans="1:1">
      <c r="A82" t="b">
        <v>1</v>
      </c>
    </row>
    <row r="83" spans="1:1">
      <c r="A83" t="b">
        <v>1</v>
      </c>
    </row>
    <row r="84" spans="1:1">
      <c r="A84" t="b">
        <v>1</v>
      </c>
    </row>
    <row r="85" spans="1:1">
      <c r="A85" t="b">
        <v>1</v>
      </c>
    </row>
    <row r="86" spans="1:1">
      <c r="A86" t="b">
        <v>1</v>
      </c>
    </row>
    <row r="87" spans="1:1">
      <c r="A87" t="b">
        <v>1</v>
      </c>
    </row>
    <row r="88" spans="1:1">
      <c r="A88" t="b">
        <v>1</v>
      </c>
    </row>
    <row r="89" spans="1:1">
      <c r="A89" t="b">
        <v>1</v>
      </c>
    </row>
  </sheetData>
  <autoFilter ref="A1" xr:uid="{372CA766-3DB5-B04C-A77D-4719BD26343B}">
    <sortState xmlns:xlrd2="http://schemas.microsoft.com/office/spreadsheetml/2017/richdata2" ref="A2:A89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8803-7E1E-B144-B8A1-FF3CCBAD4E37}">
  <dimension ref="A1"/>
  <sheetViews>
    <sheetView zoomScaleNormal="150" zoomScaleSheetLayoutView="100" workbookViewId="0">
      <selection activeCell="J4" sqref="J4"/>
    </sheetView>
  </sheetViews>
  <sheetFormatPr baseColWidth="10"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CA2D-B2D3-2D46-BFA2-EFD662EC4170}">
  <dimension ref="A1:A89"/>
  <sheetViews>
    <sheetView zoomScaleNormal="150" zoomScaleSheetLayoutView="100" workbookViewId="0">
      <selection activeCell="E4" sqref="E4"/>
    </sheetView>
  </sheetViews>
  <sheetFormatPr baseColWidth="10" defaultColWidth="9.140625" defaultRowHeight="15"/>
  <cols>
    <col min="1" max="1" width="15.140625" customWidth="1"/>
  </cols>
  <sheetData>
    <row r="1" spans="1:1">
      <c r="A1" s="16" t="s">
        <v>245</v>
      </c>
    </row>
    <row r="2" spans="1:1">
      <c r="A2" t="b">
        <v>1</v>
      </c>
    </row>
    <row r="3" spans="1:1">
      <c r="A3" t="b">
        <v>1</v>
      </c>
    </row>
    <row r="4" spans="1:1">
      <c r="A4" t="b">
        <v>1</v>
      </c>
    </row>
    <row r="5" spans="1:1">
      <c r="A5" t="b">
        <v>1</v>
      </c>
    </row>
    <row r="6" spans="1:1">
      <c r="A6" t="b">
        <v>1</v>
      </c>
    </row>
    <row r="7" spans="1:1">
      <c r="A7" t="b">
        <v>1</v>
      </c>
    </row>
    <row r="8" spans="1:1">
      <c r="A8" t="b">
        <v>1</v>
      </c>
    </row>
    <row r="9" spans="1:1">
      <c r="A9" t="b">
        <v>1</v>
      </c>
    </row>
    <row r="10" spans="1:1">
      <c r="A10" t="b">
        <v>1</v>
      </c>
    </row>
    <row r="11" spans="1:1">
      <c r="A11" t="b">
        <v>1</v>
      </c>
    </row>
    <row r="12" spans="1:1">
      <c r="A12" t="b">
        <v>1</v>
      </c>
    </row>
    <row r="13" spans="1:1">
      <c r="A13" t="b">
        <v>1</v>
      </c>
    </row>
    <row r="14" spans="1:1">
      <c r="A14" t="b">
        <v>1</v>
      </c>
    </row>
    <row r="15" spans="1:1">
      <c r="A15" t="b">
        <v>1</v>
      </c>
    </row>
    <row r="16" spans="1:1">
      <c r="A16" t="b">
        <v>1</v>
      </c>
    </row>
    <row r="17" spans="1:1">
      <c r="A17" t="b">
        <v>1</v>
      </c>
    </row>
    <row r="18" spans="1:1">
      <c r="A18" t="b">
        <v>1</v>
      </c>
    </row>
    <row r="19" spans="1:1">
      <c r="A19" t="b">
        <v>1</v>
      </c>
    </row>
    <row r="20" spans="1:1">
      <c r="A20" t="b">
        <v>1</v>
      </c>
    </row>
    <row r="21" spans="1:1">
      <c r="A21" t="b">
        <v>1</v>
      </c>
    </row>
    <row r="22" spans="1:1">
      <c r="A22" t="b">
        <v>1</v>
      </c>
    </row>
    <row r="23" spans="1:1">
      <c r="A23" t="b">
        <v>1</v>
      </c>
    </row>
    <row r="24" spans="1:1">
      <c r="A24" t="b">
        <v>1</v>
      </c>
    </row>
    <row r="25" spans="1:1">
      <c r="A25" t="b">
        <v>1</v>
      </c>
    </row>
    <row r="26" spans="1:1">
      <c r="A26" t="b">
        <v>1</v>
      </c>
    </row>
    <row r="27" spans="1:1">
      <c r="A27" t="b">
        <v>1</v>
      </c>
    </row>
    <row r="28" spans="1:1">
      <c r="A28" t="b">
        <v>0</v>
      </c>
    </row>
    <row r="29" spans="1:1">
      <c r="A29" t="b">
        <v>0</v>
      </c>
    </row>
    <row r="30" spans="1:1">
      <c r="A30" t="b">
        <v>0</v>
      </c>
    </row>
    <row r="31" spans="1:1">
      <c r="A31" t="b">
        <v>0</v>
      </c>
    </row>
    <row r="32" spans="1:1">
      <c r="A32" t="b">
        <v>0</v>
      </c>
    </row>
    <row r="33" spans="1:1">
      <c r="A33" t="b">
        <v>0</v>
      </c>
    </row>
    <row r="34" spans="1:1">
      <c r="A34" t="b">
        <v>0</v>
      </c>
    </row>
    <row r="35" spans="1:1">
      <c r="A35" t="b">
        <v>0</v>
      </c>
    </row>
    <row r="36" spans="1:1">
      <c r="A36" t="b">
        <v>0</v>
      </c>
    </row>
    <row r="37" spans="1:1">
      <c r="A37" t="b">
        <v>0</v>
      </c>
    </row>
    <row r="38" spans="1:1">
      <c r="A38" t="b">
        <v>0</v>
      </c>
    </row>
    <row r="39" spans="1:1">
      <c r="A39" t="b">
        <v>0</v>
      </c>
    </row>
    <row r="40" spans="1:1">
      <c r="A40" t="b">
        <v>0</v>
      </c>
    </row>
    <row r="41" spans="1:1">
      <c r="A41" t="b">
        <v>0</v>
      </c>
    </row>
    <row r="42" spans="1:1">
      <c r="A42" t="b">
        <v>0</v>
      </c>
    </row>
    <row r="43" spans="1:1">
      <c r="A43" t="b">
        <v>0</v>
      </c>
    </row>
    <row r="44" spans="1:1">
      <c r="A44" t="b">
        <v>0</v>
      </c>
    </row>
    <row r="45" spans="1:1">
      <c r="A45" t="b">
        <v>0</v>
      </c>
    </row>
    <row r="46" spans="1:1">
      <c r="A46" t="b">
        <v>0</v>
      </c>
    </row>
    <row r="47" spans="1:1">
      <c r="A47" t="b">
        <v>0</v>
      </c>
    </row>
    <row r="48" spans="1:1">
      <c r="A48" t="b">
        <v>0</v>
      </c>
    </row>
    <row r="49" spans="1:1">
      <c r="A49" t="b">
        <v>0</v>
      </c>
    </row>
    <row r="50" spans="1:1">
      <c r="A50" t="b">
        <v>0</v>
      </c>
    </row>
    <row r="51" spans="1:1">
      <c r="A51" t="b">
        <v>0</v>
      </c>
    </row>
    <row r="52" spans="1:1">
      <c r="A52" t="b">
        <v>0</v>
      </c>
    </row>
    <row r="53" spans="1:1">
      <c r="A53" t="b">
        <v>0</v>
      </c>
    </row>
    <row r="54" spans="1:1">
      <c r="A54" t="b">
        <v>0</v>
      </c>
    </row>
    <row r="55" spans="1:1">
      <c r="A55" t="b">
        <v>0</v>
      </c>
    </row>
    <row r="56" spans="1:1">
      <c r="A56" t="b">
        <v>0</v>
      </c>
    </row>
    <row r="57" spans="1:1">
      <c r="A57" t="b">
        <v>0</v>
      </c>
    </row>
    <row r="58" spans="1:1">
      <c r="A58" t="b">
        <v>0</v>
      </c>
    </row>
    <row r="59" spans="1:1">
      <c r="A59" t="b">
        <v>0</v>
      </c>
    </row>
    <row r="60" spans="1:1">
      <c r="A60" t="b">
        <v>0</v>
      </c>
    </row>
    <row r="61" spans="1:1">
      <c r="A61" t="b">
        <v>0</v>
      </c>
    </row>
    <row r="62" spans="1:1">
      <c r="A62" t="b">
        <v>0</v>
      </c>
    </row>
    <row r="63" spans="1:1">
      <c r="A63" t="b">
        <v>0</v>
      </c>
    </row>
    <row r="64" spans="1:1">
      <c r="A64" t="b">
        <v>0</v>
      </c>
    </row>
    <row r="65" spans="1:1">
      <c r="A65" t="b">
        <v>0</v>
      </c>
    </row>
    <row r="66" spans="1:1">
      <c r="A66" t="b">
        <v>0</v>
      </c>
    </row>
    <row r="67" spans="1:1">
      <c r="A67" t="b">
        <v>0</v>
      </c>
    </row>
    <row r="68" spans="1:1">
      <c r="A68" t="b">
        <v>0</v>
      </c>
    </row>
    <row r="69" spans="1:1">
      <c r="A69" t="b">
        <v>0</v>
      </c>
    </row>
    <row r="70" spans="1:1">
      <c r="A70" t="b">
        <v>0</v>
      </c>
    </row>
    <row r="71" spans="1:1">
      <c r="A71" t="b">
        <v>0</v>
      </c>
    </row>
    <row r="72" spans="1:1">
      <c r="A72" t="b">
        <v>0</v>
      </c>
    </row>
    <row r="73" spans="1:1">
      <c r="A73" t="b">
        <v>0</v>
      </c>
    </row>
    <row r="74" spans="1:1">
      <c r="A74" t="b">
        <v>0</v>
      </c>
    </row>
    <row r="75" spans="1:1">
      <c r="A75" t="b">
        <v>0</v>
      </c>
    </row>
    <row r="76" spans="1:1">
      <c r="A76" t="b">
        <v>0</v>
      </c>
    </row>
    <row r="77" spans="1:1">
      <c r="A77" t="b">
        <v>0</v>
      </c>
    </row>
    <row r="78" spans="1:1">
      <c r="A78" t="b">
        <v>0</v>
      </c>
    </row>
    <row r="79" spans="1:1">
      <c r="A79" t="b">
        <v>0</v>
      </c>
    </row>
    <row r="80" spans="1:1">
      <c r="A80" t="b">
        <v>0</v>
      </c>
    </row>
    <row r="81" spans="1:1">
      <c r="A81" t="b">
        <v>0</v>
      </c>
    </row>
    <row r="82" spans="1:1">
      <c r="A82" t="b">
        <v>0</v>
      </c>
    </row>
    <row r="83" spans="1:1">
      <c r="A83" t="b">
        <v>0</v>
      </c>
    </row>
    <row r="84" spans="1:1">
      <c r="A84" t="b">
        <v>0</v>
      </c>
    </row>
    <row r="85" spans="1:1">
      <c r="A85" t="b">
        <v>0</v>
      </c>
    </row>
    <row r="86" spans="1:1">
      <c r="A86" t="b">
        <v>0</v>
      </c>
    </row>
    <row r="87" spans="1:1">
      <c r="A87" t="b">
        <v>0</v>
      </c>
    </row>
    <row r="88" spans="1:1">
      <c r="A88" t="b">
        <v>0</v>
      </c>
    </row>
    <row r="89" spans="1:1">
      <c r="A89" t="b">
        <v>0</v>
      </c>
    </row>
  </sheetData>
  <autoFilter ref="A1" xr:uid="{B0C1CA2D-B2D3-2D46-BFA2-EFD662EC4170}">
    <sortState xmlns:xlrd2="http://schemas.microsoft.com/office/spreadsheetml/2017/richdata2" ref="A2:A89">
      <sortCondition descending="1"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75EC-5BD4-7E48-AD20-A95316935EE9}">
  <dimension ref="A1"/>
  <sheetViews>
    <sheetView zoomScaleNormal="150" zoomScaleSheetLayoutView="100" workbookViewId="0">
      <selection sqref="A1:A1048576"/>
    </sheetView>
  </sheetViews>
  <sheetFormatPr baseColWidth="10" defaultColWidth="9.140625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E581-59F9-394E-B4CE-78429549FD92}">
  <dimension ref="A1"/>
  <sheetViews>
    <sheetView zoomScaleNormal="150" zoomScaleSheetLayoutView="100" workbookViewId="0">
      <selection activeCell="H13" sqref="H13"/>
    </sheetView>
  </sheetViews>
  <sheetFormatPr baseColWidth="10" defaultColWidth="9.140625" defaultRowHeight="15"/>
  <cols>
    <col min="1" max="1" width="15.42578125" customWidth="1"/>
  </cols>
  <sheetData>
    <row r="1" spans="1:1">
      <c r="A1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D83E-B587-0647-9C65-97412F2AF484}">
  <dimension ref="A1:A89"/>
  <sheetViews>
    <sheetView zoomScaleNormal="150" zoomScaleSheetLayoutView="100" workbookViewId="0">
      <selection sqref="A1:A1048576"/>
    </sheetView>
  </sheetViews>
  <sheetFormatPr baseColWidth="10" defaultColWidth="9.140625" defaultRowHeight="15"/>
  <cols>
    <col min="1" max="1" width="15.140625" customWidth="1"/>
  </cols>
  <sheetData>
    <row r="1" spans="1:1">
      <c r="A1" s="16" t="s">
        <v>245</v>
      </c>
    </row>
    <row r="2" spans="1:1">
      <c r="A2" t="b">
        <v>0</v>
      </c>
    </row>
    <row r="3" spans="1:1">
      <c r="A3" t="b">
        <v>0</v>
      </c>
    </row>
    <row r="4" spans="1:1">
      <c r="A4" t="b">
        <v>0</v>
      </c>
    </row>
    <row r="5" spans="1:1">
      <c r="A5" t="b">
        <v>0</v>
      </c>
    </row>
    <row r="6" spans="1:1">
      <c r="A6" t="b">
        <v>0</v>
      </c>
    </row>
    <row r="7" spans="1:1">
      <c r="A7" t="b">
        <v>0</v>
      </c>
    </row>
    <row r="8" spans="1:1">
      <c r="A8" t="b">
        <v>0</v>
      </c>
    </row>
    <row r="9" spans="1:1">
      <c r="A9" t="b">
        <v>0</v>
      </c>
    </row>
    <row r="10" spans="1:1">
      <c r="A10" t="b">
        <v>0</v>
      </c>
    </row>
    <row r="11" spans="1:1">
      <c r="A11" t="b">
        <v>0</v>
      </c>
    </row>
    <row r="12" spans="1:1">
      <c r="A12" t="b">
        <v>0</v>
      </c>
    </row>
    <row r="13" spans="1:1">
      <c r="A13" t="b">
        <v>0</v>
      </c>
    </row>
    <row r="14" spans="1:1">
      <c r="A14" t="b">
        <v>0</v>
      </c>
    </row>
    <row r="15" spans="1:1">
      <c r="A15" t="b">
        <v>0</v>
      </c>
    </row>
    <row r="16" spans="1:1">
      <c r="A16" t="b">
        <v>0</v>
      </c>
    </row>
    <row r="17" spans="1:1">
      <c r="A17" t="b">
        <v>0</v>
      </c>
    </row>
    <row r="18" spans="1:1">
      <c r="A18" t="b">
        <v>0</v>
      </c>
    </row>
    <row r="19" spans="1:1">
      <c r="A19" t="b">
        <v>0</v>
      </c>
    </row>
    <row r="20" spans="1:1">
      <c r="A20" t="b">
        <v>0</v>
      </c>
    </row>
    <row r="21" spans="1:1">
      <c r="A21" t="b">
        <v>0</v>
      </c>
    </row>
    <row r="22" spans="1:1">
      <c r="A22" t="b">
        <v>0</v>
      </c>
    </row>
    <row r="23" spans="1:1">
      <c r="A23" t="b">
        <v>0</v>
      </c>
    </row>
    <row r="24" spans="1:1">
      <c r="A24" t="b">
        <v>0</v>
      </c>
    </row>
    <row r="25" spans="1:1">
      <c r="A25" t="b">
        <v>0</v>
      </c>
    </row>
    <row r="26" spans="1:1">
      <c r="A26" t="b">
        <v>0</v>
      </c>
    </row>
    <row r="27" spans="1:1">
      <c r="A27" t="b">
        <v>0</v>
      </c>
    </row>
    <row r="28" spans="1:1">
      <c r="A28" t="b">
        <v>0</v>
      </c>
    </row>
    <row r="29" spans="1:1">
      <c r="A29" t="b">
        <v>0</v>
      </c>
    </row>
    <row r="30" spans="1:1">
      <c r="A30" t="b">
        <v>0</v>
      </c>
    </row>
    <row r="31" spans="1:1">
      <c r="A31" t="b">
        <v>0</v>
      </c>
    </row>
    <row r="32" spans="1:1">
      <c r="A32" t="b">
        <v>0</v>
      </c>
    </row>
    <row r="33" spans="1:1">
      <c r="A33" t="b">
        <v>0</v>
      </c>
    </row>
    <row r="34" spans="1:1">
      <c r="A34" t="b">
        <v>0</v>
      </c>
    </row>
    <row r="35" spans="1:1">
      <c r="A35" t="b">
        <v>0</v>
      </c>
    </row>
    <row r="36" spans="1:1">
      <c r="A36" t="b">
        <v>0</v>
      </c>
    </row>
    <row r="37" spans="1:1">
      <c r="A37" t="b">
        <v>0</v>
      </c>
    </row>
    <row r="38" spans="1:1">
      <c r="A38" t="b">
        <v>0</v>
      </c>
    </row>
    <row r="39" spans="1:1">
      <c r="A39" t="b">
        <v>0</v>
      </c>
    </row>
    <row r="40" spans="1:1">
      <c r="A40" t="b">
        <v>0</v>
      </c>
    </row>
    <row r="41" spans="1:1">
      <c r="A41" t="b">
        <v>0</v>
      </c>
    </row>
    <row r="42" spans="1:1">
      <c r="A42" t="b">
        <v>0</v>
      </c>
    </row>
    <row r="43" spans="1:1">
      <c r="A43" t="b">
        <v>0</v>
      </c>
    </row>
    <row r="44" spans="1:1">
      <c r="A44" t="b">
        <v>0</v>
      </c>
    </row>
    <row r="45" spans="1:1">
      <c r="A45" t="b">
        <v>0</v>
      </c>
    </row>
    <row r="46" spans="1:1">
      <c r="A46" t="b">
        <v>0</v>
      </c>
    </row>
    <row r="47" spans="1:1">
      <c r="A47" t="b">
        <v>0</v>
      </c>
    </row>
    <row r="48" spans="1:1">
      <c r="A48" t="b">
        <v>0</v>
      </c>
    </row>
    <row r="49" spans="1:1">
      <c r="A49" t="b">
        <v>0</v>
      </c>
    </row>
    <row r="50" spans="1:1">
      <c r="A50" t="b">
        <v>0</v>
      </c>
    </row>
    <row r="51" spans="1:1">
      <c r="A51" t="b">
        <v>0</v>
      </c>
    </row>
    <row r="52" spans="1:1">
      <c r="A52" t="b">
        <v>0</v>
      </c>
    </row>
    <row r="53" spans="1:1">
      <c r="A53" t="b">
        <v>0</v>
      </c>
    </row>
    <row r="54" spans="1:1">
      <c r="A54" t="b">
        <v>0</v>
      </c>
    </row>
    <row r="55" spans="1:1">
      <c r="A55" t="b">
        <v>0</v>
      </c>
    </row>
    <row r="56" spans="1:1">
      <c r="A56" t="b">
        <v>0</v>
      </c>
    </row>
    <row r="57" spans="1:1">
      <c r="A57" t="b">
        <v>0</v>
      </c>
    </row>
    <row r="58" spans="1:1">
      <c r="A58" t="b">
        <v>0</v>
      </c>
    </row>
    <row r="59" spans="1:1">
      <c r="A59" t="b">
        <v>0</v>
      </c>
    </row>
    <row r="60" spans="1:1">
      <c r="A60" t="b">
        <v>0</v>
      </c>
    </row>
    <row r="61" spans="1:1">
      <c r="A61" t="b">
        <v>0</v>
      </c>
    </row>
    <row r="62" spans="1:1">
      <c r="A62" t="b">
        <v>0</v>
      </c>
    </row>
    <row r="63" spans="1:1">
      <c r="A63" t="b">
        <v>0</v>
      </c>
    </row>
    <row r="64" spans="1:1">
      <c r="A64" t="b">
        <v>1</v>
      </c>
    </row>
    <row r="65" spans="1:1">
      <c r="A65" t="b">
        <v>1</v>
      </c>
    </row>
    <row r="66" spans="1:1">
      <c r="A66" t="b">
        <v>1</v>
      </c>
    </row>
    <row r="67" spans="1:1">
      <c r="A67" t="b">
        <v>1</v>
      </c>
    </row>
    <row r="68" spans="1:1">
      <c r="A68" t="b">
        <v>1</v>
      </c>
    </row>
    <row r="69" spans="1:1">
      <c r="A69" t="b">
        <v>1</v>
      </c>
    </row>
    <row r="70" spans="1:1">
      <c r="A70" t="b">
        <v>1</v>
      </c>
    </row>
    <row r="71" spans="1:1">
      <c r="A71" t="b">
        <v>1</v>
      </c>
    </row>
    <row r="72" spans="1:1">
      <c r="A72" t="b">
        <v>1</v>
      </c>
    </row>
    <row r="73" spans="1:1">
      <c r="A73" t="b">
        <v>1</v>
      </c>
    </row>
    <row r="74" spans="1:1">
      <c r="A74" t="b">
        <v>1</v>
      </c>
    </row>
    <row r="75" spans="1:1">
      <c r="A75" t="b">
        <v>1</v>
      </c>
    </row>
    <row r="76" spans="1:1">
      <c r="A76" t="b">
        <v>1</v>
      </c>
    </row>
    <row r="77" spans="1:1">
      <c r="A77" t="b">
        <v>1</v>
      </c>
    </row>
    <row r="78" spans="1:1">
      <c r="A78" t="b">
        <v>1</v>
      </c>
    </row>
    <row r="79" spans="1:1">
      <c r="A79" t="b">
        <v>1</v>
      </c>
    </row>
    <row r="80" spans="1:1">
      <c r="A80" t="b">
        <v>1</v>
      </c>
    </row>
    <row r="81" spans="1:1">
      <c r="A81" t="b">
        <v>1</v>
      </c>
    </row>
    <row r="82" spans="1:1">
      <c r="A82" t="b">
        <v>1</v>
      </c>
    </row>
    <row r="83" spans="1:1">
      <c r="A83" t="b">
        <v>1</v>
      </c>
    </row>
    <row r="84" spans="1:1">
      <c r="A84" t="b">
        <v>1</v>
      </c>
    </row>
    <row r="85" spans="1:1">
      <c r="A85" t="b">
        <v>1</v>
      </c>
    </row>
    <row r="86" spans="1:1">
      <c r="A86" t="b">
        <v>1</v>
      </c>
    </row>
    <row r="87" spans="1:1">
      <c r="A87" t="b">
        <v>1</v>
      </c>
    </row>
    <row r="88" spans="1:1">
      <c r="A88" t="b">
        <v>1</v>
      </c>
    </row>
    <row r="89" spans="1:1">
      <c r="A89" t="b">
        <v>1</v>
      </c>
    </row>
  </sheetData>
  <autoFilter ref="A1" xr:uid="{D1EBD83E-B587-0647-9C65-97412F2AF484}">
    <sortState xmlns:xlrd2="http://schemas.microsoft.com/office/spreadsheetml/2017/richdata2" ref="A2:A89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3E5B-66B2-D242-83F0-87C07D8CC9E4}">
  <dimension ref="A1:AJ12"/>
  <sheetViews>
    <sheetView zoomScaleNormal="150" zoomScaleSheetLayoutView="100" workbookViewId="0">
      <selection activeCell="H20" sqref="H20"/>
    </sheetView>
  </sheetViews>
  <sheetFormatPr baseColWidth="10" defaultColWidth="9.140625" defaultRowHeight="15"/>
  <cols>
    <col min="1" max="1" width="8.85546875" bestFit="1" customWidth="1"/>
    <col min="4" max="4" width="9" bestFit="1" customWidth="1"/>
    <col min="5" max="5" width="17.42578125" bestFit="1" customWidth="1"/>
    <col min="6" max="6" width="12.28515625" bestFit="1" customWidth="1"/>
    <col min="7" max="7" width="16" bestFit="1" customWidth="1"/>
    <col min="8" max="8" width="12.5703125" bestFit="1" customWidth="1"/>
    <col min="12" max="12" width="11.140625" bestFit="1" customWidth="1"/>
    <col min="13" max="13" width="12" bestFit="1" customWidth="1"/>
    <col min="15" max="15" width="14.7109375" bestFit="1" customWidth="1"/>
    <col min="16" max="16" width="13.7109375" bestFit="1" customWidth="1"/>
    <col min="17" max="18" width="17.140625" bestFit="1" customWidth="1"/>
    <col min="19" max="19" width="15.140625" bestFit="1" customWidth="1"/>
    <col min="20" max="20" width="10.85546875" bestFit="1" customWidth="1"/>
    <col min="21" max="21" width="12.5703125" bestFit="1" customWidth="1"/>
    <col min="23" max="23" width="16.140625" bestFit="1" customWidth="1"/>
    <col min="24" max="24" width="15.85546875" bestFit="1" customWidth="1"/>
    <col min="25" max="25" width="13.28515625" bestFit="1" customWidth="1"/>
    <col min="26" max="26" width="16.7109375" bestFit="1" customWidth="1"/>
    <col min="27" max="27" width="11.5703125" bestFit="1" customWidth="1"/>
    <col min="28" max="28" width="8.7109375" bestFit="1" customWidth="1"/>
  </cols>
  <sheetData>
    <row r="1" spans="1:36" s="12" customFormat="1" ht="20.25" customHeight="1" thickBot="1">
      <c r="A1" s="100" t="s">
        <v>81</v>
      </c>
      <c r="B1" s="101" t="s">
        <v>80</v>
      </c>
      <c r="C1" s="101" t="s">
        <v>169</v>
      </c>
      <c r="D1" s="54" t="s">
        <v>170</v>
      </c>
      <c r="E1" s="55" t="s">
        <v>279</v>
      </c>
      <c r="F1" s="56" t="s">
        <v>276</v>
      </c>
      <c r="G1" s="99" t="s">
        <v>244</v>
      </c>
      <c r="H1" s="99" t="s">
        <v>278</v>
      </c>
      <c r="I1" s="99" t="s">
        <v>221</v>
      </c>
      <c r="J1" s="58" t="s">
        <v>231</v>
      </c>
      <c r="K1" s="59" t="s">
        <v>232</v>
      </c>
      <c r="L1" s="60" t="s">
        <v>233</v>
      </c>
      <c r="M1" s="61" t="s">
        <v>234</v>
      </c>
      <c r="N1" s="62" t="s">
        <v>267</v>
      </c>
      <c r="O1" s="63" t="s">
        <v>235</v>
      </c>
      <c r="P1" s="99" t="s">
        <v>236</v>
      </c>
      <c r="Q1" s="99" t="s">
        <v>284</v>
      </c>
      <c r="R1" s="99" t="s">
        <v>283</v>
      </c>
      <c r="S1" s="102" t="s">
        <v>266</v>
      </c>
      <c r="T1" s="64" t="s">
        <v>238</v>
      </c>
      <c r="U1" s="65" t="s">
        <v>240</v>
      </c>
      <c r="V1" s="66" t="s">
        <v>286</v>
      </c>
      <c r="W1" s="67" t="s">
        <v>241</v>
      </c>
      <c r="X1" s="63" t="s">
        <v>242</v>
      </c>
      <c r="Y1" s="68" t="s">
        <v>245</v>
      </c>
      <c r="Z1" s="57" t="s">
        <v>252</v>
      </c>
      <c r="AA1" s="57" t="s">
        <v>254</v>
      </c>
      <c r="AB1" s="57" t="s">
        <v>264</v>
      </c>
      <c r="AF1" s="36" t="s">
        <v>273</v>
      </c>
      <c r="AG1" s="12" t="s">
        <v>231</v>
      </c>
      <c r="AJ1" s="53" t="s">
        <v>285</v>
      </c>
    </row>
    <row r="2" spans="1:36" ht="20.25" customHeight="1" thickTop="1">
      <c r="A2" s="116" t="s">
        <v>167</v>
      </c>
      <c r="B2" s="69" t="s">
        <v>127</v>
      </c>
      <c r="C2" s="69"/>
      <c r="D2" s="70" t="s">
        <v>228</v>
      </c>
      <c r="E2" s="71" t="s">
        <v>209</v>
      </c>
      <c r="F2" s="71"/>
      <c r="G2" s="72" t="s">
        <v>209</v>
      </c>
      <c r="H2" s="72"/>
      <c r="I2" s="72" t="s">
        <v>251</v>
      </c>
      <c r="J2" s="73" t="s">
        <v>267</v>
      </c>
      <c r="K2" s="74" t="s">
        <v>209</v>
      </c>
      <c r="L2" s="75" t="s">
        <v>209</v>
      </c>
      <c r="M2" s="75" t="s">
        <v>209</v>
      </c>
      <c r="N2" s="72" t="b">
        <f>IF(OR($J2="XX",$K2="XX",$L2="XX",$M2="XX"),TRUE,FALSE)</f>
        <v>1</v>
      </c>
      <c r="O2" s="72"/>
      <c r="P2" s="96" t="s">
        <v>209</v>
      </c>
      <c r="Q2" s="96"/>
      <c r="R2" s="72"/>
      <c r="S2" s="78" t="s">
        <v>209</v>
      </c>
      <c r="T2" s="72" t="b">
        <f t="shared" ref="T2:T12" si="0">OR(J2&lt;&gt;"",O2&lt;&gt;"")</f>
        <v>1</v>
      </c>
      <c r="U2" s="72" t="b">
        <f t="shared" ref="U2:U12" si="1">OR(K2&lt;&gt;"",O2&lt;&gt;"")</f>
        <v>1</v>
      </c>
      <c r="V2" s="72">
        <f t="shared" ref="V2:V12" si="2">COUNTIF(J2:M2,"XX")</f>
        <v>1</v>
      </c>
      <c r="W2" s="79" t="b">
        <f t="shared" ref="W2:W12" si="3">OR(M2&lt;&gt;"",O2&lt;&gt;"")</f>
        <v>1</v>
      </c>
      <c r="X2" s="72" t="b">
        <f t="shared" ref="X2:X12" si="4">OR(L2&lt;&gt;"",O2&lt;&gt;"")</f>
        <v>1</v>
      </c>
      <c r="Y2" s="72" t="b">
        <f t="shared" ref="Y2:Y12" si="5">AND(J2&lt;&gt;"",K2&lt;&gt;"",L2&lt;&gt;"",M2&lt;&gt;"")</f>
        <v>1</v>
      </c>
      <c r="Z2" s="72">
        <f t="shared" ref="Z2:Z12" si="6">COUNTIF(J2:M2,"&lt;&gt;")</f>
        <v>4</v>
      </c>
      <c r="AA2" s="72"/>
      <c r="AB2" s="72"/>
      <c r="AF2" t="b">
        <f t="shared" ref="AF2:AF12" si="7">IF(OR($J2="XX",$K2="XX",$L2="XX",$M2="XX"),TRUE,FALSE)</f>
        <v>1</v>
      </c>
      <c r="AG2" s="52" t="b">
        <f t="shared" ref="AG2:AG10" si="8">OR(J2&lt;&gt;"X")</f>
        <v>1</v>
      </c>
      <c r="AH2" s="52" t="b">
        <f t="shared" ref="AH2:AH10" si="9">OR(J2&lt;&gt;"X","XX")</f>
        <v>1</v>
      </c>
      <c r="AI2" s="52" t="b" cm="1">
        <f t="array" ref="AI2">IF(OR($G2:$K2="XX"),TRUE,FALSE)</f>
        <v>1</v>
      </c>
      <c r="AJ2" t="b">
        <f t="shared" ref="AJ2:AJ12" si="10">(COUNTIF(J2:M2,"x")+COUNTIF(J2:M2,"xx"))&gt;0</f>
        <v>1</v>
      </c>
    </row>
    <row r="3" spans="1:36" ht="20.25" customHeight="1">
      <c r="A3" s="82" t="s">
        <v>223</v>
      </c>
      <c r="B3" s="86" t="s">
        <v>8</v>
      </c>
      <c r="C3" s="72"/>
      <c r="D3" s="94" t="s">
        <v>173</v>
      </c>
      <c r="E3" s="95" t="s">
        <v>209</v>
      </c>
      <c r="F3" s="95"/>
      <c r="G3" s="72" t="s">
        <v>267</v>
      </c>
      <c r="H3" s="72"/>
      <c r="I3" s="72" t="s">
        <v>249</v>
      </c>
      <c r="J3" s="81" t="s">
        <v>209</v>
      </c>
      <c r="K3" s="84" t="s">
        <v>209</v>
      </c>
      <c r="L3" s="72"/>
      <c r="M3" s="72" t="s">
        <v>267</v>
      </c>
      <c r="N3" s="72" t="b">
        <f>IF(OR($J3="XX",$K3="XX",$L3="XX",$M3="XX"),TRUE,FALSE)</f>
        <v>1</v>
      </c>
      <c r="O3" s="72"/>
      <c r="P3" s="72"/>
      <c r="Q3" s="72"/>
      <c r="R3" s="72"/>
      <c r="S3" s="72"/>
      <c r="T3" s="72" t="b">
        <f t="shared" si="0"/>
        <v>1</v>
      </c>
      <c r="U3" s="72" t="b">
        <f t="shared" si="1"/>
        <v>1</v>
      </c>
      <c r="V3" s="72">
        <f t="shared" si="2"/>
        <v>1</v>
      </c>
      <c r="W3" s="79" t="b">
        <f t="shared" si="3"/>
        <v>1</v>
      </c>
      <c r="X3" s="72" t="b">
        <f t="shared" si="4"/>
        <v>0</v>
      </c>
      <c r="Y3" s="72" t="b">
        <f t="shared" si="5"/>
        <v>0</v>
      </c>
      <c r="Z3" s="72">
        <f t="shared" si="6"/>
        <v>3</v>
      </c>
      <c r="AA3" s="72"/>
      <c r="AB3" s="72"/>
      <c r="AF3" t="b">
        <f t="shared" si="7"/>
        <v>1</v>
      </c>
      <c r="AG3" s="52" t="b">
        <f t="shared" si="8"/>
        <v>0</v>
      </c>
      <c r="AH3" s="52" t="b">
        <f t="shared" si="9"/>
        <v>0</v>
      </c>
      <c r="AI3" s="52" t="b" cm="1">
        <f t="array" ref="AI3">IF(OR($G3:$K3="XX"),TRUE,FALSE)</f>
        <v>1</v>
      </c>
      <c r="AJ3" t="b">
        <f t="shared" si="10"/>
        <v>1</v>
      </c>
    </row>
    <row r="4" spans="1:36" ht="20.25" customHeight="1" thickBot="1">
      <c r="A4" s="98" t="s">
        <v>93</v>
      </c>
      <c r="B4" s="72" t="s">
        <v>136</v>
      </c>
      <c r="C4" s="72"/>
      <c r="D4" s="87" t="s">
        <v>216</v>
      </c>
      <c r="E4" s="71" t="s">
        <v>209</v>
      </c>
      <c r="F4" s="71" t="s">
        <v>277</v>
      </c>
      <c r="G4" s="72" t="s">
        <v>267</v>
      </c>
      <c r="H4" s="72"/>
      <c r="I4" s="97" t="s">
        <v>222</v>
      </c>
      <c r="J4" s="83"/>
      <c r="K4" s="84"/>
      <c r="L4" s="72" t="s">
        <v>267</v>
      </c>
      <c r="M4" s="103" t="s">
        <v>267</v>
      </c>
      <c r="N4" s="72"/>
      <c r="O4" s="72"/>
      <c r="P4" s="72"/>
      <c r="Q4" s="72"/>
      <c r="R4" s="72"/>
      <c r="S4" s="72"/>
      <c r="T4" s="72" t="b">
        <f t="shared" si="0"/>
        <v>0</v>
      </c>
      <c r="U4" s="72" t="b">
        <f t="shared" si="1"/>
        <v>0</v>
      </c>
      <c r="V4" s="72">
        <f t="shared" si="2"/>
        <v>2</v>
      </c>
      <c r="W4" s="79" t="b">
        <f t="shared" si="3"/>
        <v>1</v>
      </c>
      <c r="X4" s="72" t="b">
        <f t="shared" si="4"/>
        <v>1</v>
      </c>
      <c r="Y4" s="72" t="b">
        <f t="shared" si="5"/>
        <v>0</v>
      </c>
      <c r="Z4" s="72">
        <f t="shared" si="6"/>
        <v>2</v>
      </c>
      <c r="AA4" s="72"/>
      <c r="AB4" s="72"/>
      <c r="AF4" t="b">
        <f t="shared" si="7"/>
        <v>1</v>
      </c>
      <c r="AG4" s="52" t="b">
        <f t="shared" si="8"/>
        <v>1</v>
      </c>
      <c r="AH4" s="52" t="b">
        <f t="shared" si="9"/>
        <v>1</v>
      </c>
      <c r="AI4" s="52" t="b" cm="1">
        <f t="array" ref="AI4">IF(OR($G4:$K4="XX"),TRUE,FALSE)</f>
        <v>1</v>
      </c>
      <c r="AJ4" t="b">
        <f t="shared" si="10"/>
        <v>1</v>
      </c>
    </row>
    <row r="5" spans="1:36" ht="20.25" customHeight="1" thickBot="1">
      <c r="A5" s="91" t="s">
        <v>269</v>
      </c>
      <c r="B5" s="86" t="s">
        <v>79</v>
      </c>
      <c r="C5" s="72"/>
      <c r="D5" s="87" t="s">
        <v>281</v>
      </c>
      <c r="E5" s="71" t="s">
        <v>209</v>
      </c>
      <c r="F5" s="71"/>
      <c r="G5" s="72" t="s">
        <v>267</v>
      </c>
      <c r="H5" s="72" t="s">
        <v>209</v>
      </c>
      <c r="I5" s="72" t="s">
        <v>251</v>
      </c>
      <c r="J5" s="85" t="s">
        <v>209</v>
      </c>
      <c r="K5" s="84" t="s">
        <v>267</v>
      </c>
      <c r="L5" s="72" t="s">
        <v>209</v>
      </c>
      <c r="M5" s="72" t="s">
        <v>209</v>
      </c>
      <c r="N5" s="72" t="b">
        <f>IF(OR($J5="XX",$K5="XX",$L5="XX",$M5="XX"),TRUE,FALSE)</f>
        <v>1</v>
      </c>
      <c r="O5" s="72"/>
      <c r="P5" s="96" t="s">
        <v>209</v>
      </c>
      <c r="Q5" s="96"/>
      <c r="R5" s="72"/>
      <c r="S5" s="78" t="s">
        <v>209</v>
      </c>
      <c r="T5" s="72" t="b">
        <f t="shared" si="0"/>
        <v>1</v>
      </c>
      <c r="U5" s="72" t="b">
        <f t="shared" si="1"/>
        <v>1</v>
      </c>
      <c r="V5" s="72">
        <f t="shared" si="2"/>
        <v>1</v>
      </c>
      <c r="W5" s="79" t="b">
        <f t="shared" si="3"/>
        <v>1</v>
      </c>
      <c r="X5" s="72" t="b">
        <f t="shared" si="4"/>
        <v>1</v>
      </c>
      <c r="Y5" s="72" t="b">
        <f t="shared" si="5"/>
        <v>1</v>
      </c>
      <c r="Z5" s="72">
        <f t="shared" si="6"/>
        <v>4</v>
      </c>
      <c r="AA5" s="72"/>
      <c r="AB5" s="72"/>
      <c r="AF5" t="b">
        <f t="shared" si="7"/>
        <v>1</v>
      </c>
      <c r="AG5" s="52" t="b">
        <f t="shared" si="8"/>
        <v>0</v>
      </c>
      <c r="AH5" s="52" t="b">
        <f t="shared" si="9"/>
        <v>0</v>
      </c>
      <c r="AI5" s="52" t="b" cm="1">
        <f t="array" ref="AI5">IF(OR($G5:$K5="XX"),TRUE,FALSE)</f>
        <v>1</v>
      </c>
      <c r="AJ5" t="b">
        <f t="shared" si="10"/>
        <v>1</v>
      </c>
    </row>
    <row r="6" spans="1:36" ht="20.25" customHeight="1" thickBot="1">
      <c r="A6" s="91" t="s">
        <v>224</v>
      </c>
      <c r="B6" s="86" t="s">
        <v>13</v>
      </c>
      <c r="C6" s="72"/>
      <c r="D6" s="87" t="s">
        <v>177</v>
      </c>
      <c r="E6" s="71" t="s">
        <v>209</v>
      </c>
      <c r="F6" s="71"/>
      <c r="G6" s="72" t="s">
        <v>267</v>
      </c>
      <c r="H6" s="72"/>
      <c r="I6" s="72" t="s">
        <v>249</v>
      </c>
      <c r="J6" s="85" t="s">
        <v>209</v>
      </c>
      <c r="K6" s="84" t="s">
        <v>267</v>
      </c>
      <c r="L6" s="72" t="s">
        <v>209</v>
      </c>
      <c r="M6" s="72" t="s">
        <v>209</v>
      </c>
      <c r="N6" s="72" t="b">
        <f>IF(OR($J6="XX",$K6="XX",$L6="XX",$M6="XX"),TRUE,FALSE)</f>
        <v>1</v>
      </c>
      <c r="O6" s="76" t="s">
        <v>209</v>
      </c>
      <c r="P6" s="72"/>
      <c r="Q6" s="72"/>
      <c r="R6" s="77" t="s">
        <v>209</v>
      </c>
      <c r="S6" s="78" t="s">
        <v>209</v>
      </c>
      <c r="T6" s="72" t="b">
        <f t="shared" si="0"/>
        <v>1</v>
      </c>
      <c r="U6" s="72" t="b">
        <f t="shared" si="1"/>
        <v>1</v>
      </c>
      <c r="V6" s="72">
        <f t="shared" si="2"/>
        <v>1</v>
      </c>
      <c r="W6" s="79" t="b">
        <f t="shared" si="3"/>
        <v>1</v>
      </c>
      <c r="X6" s="72" t="b">
        <f t="shared" si="4"/>
        <v>1</v>
      </c>
      <c r="Y6" s="72" t="b">
        <f t="shared" si="5"/>
        <v>1</v>
      </c>
      <c r="Z6" s="72">
        <f t="shared" si="6"/>
        <v>4</v>
      </c>
      <c r="AA6" s="72"/>
      <c r="AB6" s="72"/>
      <c r="AF6" t="b">
        <f t="shared" si="7"/>
        <v>1</v>
      </c>
      <c r="AG6" s="52" t="b">
        <f t="shared" si="8"/>
        <v>0</v>
      </c>
      <c r="AH6" s="52" t="b">
        <f t="shared" si="9"/>
        <v>0</v>
      </c>
      <c r="AI6" s="52" t="b" cm="1">
        <f t="array" ref="AI6">IF(OR($G6:$K6="XX"),TRUE,FALSE)</f>
        <v>1</v>
      </c>
      <c r="AJ6" t="b">
        <f t="shared" si="10"/>
        <v>1</v>
      </c>
    </row>
    <row r="7" spans="1:36" ht="20.25" customHeight="1" thickBot="1">
      <c r="A7" s="80" t="s">
        <v>101</v>
      </c>
      <c r="B7" s="86" t="s">
        <v>16</v>
      </c>
      <c r="C7" s="72"/>
      <c r="D7" s="87" t="s">
        <v>237</v>
      </c>
      <c r="E7" s="71" t="s">
        <v>209</v>
      </c>
      <c r="F7" s="71"/>
      <c r="G7" s="72" t="s">
        <v>209</v>
      </c>
      <c r="H7" s="72"/>
      <c r="I7" s="72" t="s">
        <v>249</v>
      </c>
      <c r="J7" s="85" t="s">
        <v>267</v>
      </c>
      <c r="K7" s="84" t="s">
        <v>209</v>
      </c>
      <c r="L7" s="72" t="s">
        <v>209</v>
      </c>
      <c r="M7" s="72" t="s">
        <v>209</v>
      </c>
      <c r="N7" s="72" t="b">
        <f>IF(OR($J7="XX",$K7="XX",$L7="XX",$M7="XX"),TRUE,FALSE)</f>
        <v>1</v>
      </c>
      <c r="O7" s="76" t="s">
        <v>209</v>
      </c>
      <c r="P7" s="72"/>
      <c r="Q7" s="72"/>
      <c r="R7" s="77" t="s">
        <v>209</v>
      </c>
      <c r="S7" s="78" t="s">
        <v>209</v>
      </c>
      <c r="T7" s="72" t="b">
        <f t="shared" si="0"/>
        <v>1</v>
      </c>
      <c r="U7" s="72" t="b">
        <f t="shared" si="1"/>
        <v>1</v>
      </c>
      <c r="V7" s="72">
        <f t="shared" si="2"/>
        <v>1</v>
      </c>
      <c r="W7" s="79" t="b">
        <f t="shared" si="3"/>
        <v>1</v>
      </c>
      <c r="X7" s="72" t="b">
        <f t="shared" si="4"/>
        <v>1</v>
      </c>
      <c r="Y7" s="72" t="b">
        <f t="shared" si="5"/>
        <v>1</v>
      </c>
      <c r="Z7" s="72">
        <f t="shared" si="6"/>
        <v>4</v>
      </c>
      <c r="AA7" s="72"/>
      <c r="AB7" s="72"/>
      <c r="AF7" t="b">
        <f t="shared" si="7"/>
        <v>1</v>
      </c>
      <c r="AG7" s="52" t="b">
        <f t="shared" si="8"/>
        <v>1</v>
      </c>
      <c r="AH7" s="52" t="b">
        <f t="shared" si="9"/>
        <v>1</v>
      </c>
      <c r="AI7" s="52" t="b" cm="1">
        <f t="array" ref="AI7">IF(OR($G7:$K7="XX"),TRUE,FALSE)</f>
        <v>1</v>
      </c>
      <c r="AJ7" t="b">
        <f t="shared" si="10"/>
        <v>1</v>
      </c>
    </row>
    <row r="8" spans="1:36" ht="20.25" customHeight="1" thickBot="1">
      <c r="A8" s="80" t="s">
        <v>104</v>
      </c>
      <c r="B8" s="72" t="s">
        <v>146</v>
      </c>
      <c r="C8" s="72"/>
      <c r="D8" s="94" t="s">
        <v>171</v>
      </c>
      <c r="E8" s="95" t="s">
        <v>209</v>
      </c>
      <c r="F8" s="95"/>
      <c r="G8" s="72"/>
      <c r="H8" s="72" t="s">
        <v>209</v>
      </c>
      <c r="I8" s="72" t="s">
        <v>222</v>
      </c>
      <c r="J8" s="85" t="s">
        <v>209</v>
      </c>
      <c r="K8" s="88"/>
      <c r="L8" s="89"/>
      <c r="M8" s="89"/>
      <c r="N8" s="72"/>
      <c r="O8" s="72"/>
      <c r="P8" s="72"/>
      <c r="Q8" s="72" t="s">
        <v>209</v>
      </c>
      <c r="R8" s="72"/>
      <c r="S8" s="72"/>
      <c r="T8" s="72" t="b">
        <f t="shared" si="0"/>
        <v>1</v>
      </c>
      <c r="U8" s="72" t="b">
        <f t="shared" si="1"/>
        <v>0</v>
      </c>
      <c r="V8" s="72">
        <f t="shared" si="2"/>
        <v>0</v>
      </c>
      <c r="W8" s="79" t="b">
        <f t="shared" si="3"/>
        <v>0</v>
      </c>
      <c r="X8" s="72" t="b">
        <f t="shared" si="4"/>
        <v>0</v>
      </c>
      <c r="Y8" s="72" t="b">
        <f t="shared" si="5"/>
        <v>0</v>
      </c>
      <c r="Z8" s="72">
        <f t="shared" si="6"/>
        <v>1</v>
      </c>
      <c r="AA8" s="72"/>
      <c r="AB8" s="72"/>
      <c r="AF8" t="b">
        <f t="shared" si="7"/>
        <v>0</v>
      </c>
      <c r="AG8" s="52" t="b">
        <f t="shared" si="8"/>
        <v>0</v>
      </c>
      <c r="AH8" s="52" t="b">
        <f t="shared" si="9"/>
        <v>0</v>
      </c>
      <c r="AI8" s="52" t="b" cm="1">
        <f t="array" ref="AI8">IF(OR($G8:$K8="XX"),TRUE,FALSE)</f>
        <v>0</v>
      </c>
      <c r="AJ8" t="b">
        <f t="shared" si="10"/>
        <v>1</v>
      </c>
    </row>
    <row r="9" spans="1:36" ht="20.25" customHeight="1" thickBot="1">
      <c r="A9" s="91" t="s">
        <v>105</v>
      </c>
      <c r="B9" s="72" t="s">
        <v>147</v>
      </c>
      <c r="C9" s="72" t="s">
        <v>168</v>
      </c>
      <c r="D9" s="87" t="s">
        <v>215</v>
      </c>
      <c r="E9" s="71" t="s">
        <v>209</v>
      </c>
      <c r="F9" s="71"/>
      <c r="G9" s="72" t="s">
        <v>267</v>
      </c>
      <c r="H9" s="72"/>
      <c r="I9" s="72" t="s">
        <v>251</v>
      </c>
      <c r="J9" s="85" t="s">
        <v>209</v>
      </c>
      <c r="K9" s="84" t="s">
        <v>267</v>
      </c>
      <c r="L9" s="72" t="s">
        <v>209</v>
      </c>
      <c r="M9" s="72" t="s">
        <v>209</v>
      </c>
      <c r="N9" s="72" t="b">
        <f>IF(OR($J9="XX",$K9="XX",$L9="XX",$M9="XX"),TRUE,FALSE)</f>
        <v>1</v>
      </c>
      <c r="O9" s="72"/>
      <c r="P9" s="96" t="s">
        <v>209</v>
      </c>
      <c r="Q9" s="96"/>
      <c r="R9" s="72"/>
      <c r="S9" s="78" t="s">
        <v>209</v>
      </c>
      <c r="T9" s="72" t="b">
        <f t="shared" si="0"/>
        <v>1</v>
      </c>
      <c r="U9" s="72" t="b">
        <f t="shared" si="1"/>
        <v>1</v>
      </c>
      <c r="V9" s="72">
        <f t="shared" si="2"/>
        <v>1</v>
      </c>
      <c r="W9" s="79" t="b">
        <f t="shared" si="3"/>
        <v>1</v>
      </c>
      <c r="X9" s="72" t="b">
        <f t="shared" si="4"/>
        <v>1</v>
      </c>
      <c r="Y9" s="72" t="b">
        <f t="shared" si="5"/>
        <v>1</v>
      </c>
      <c r="Z9" s="72">
        <f t="shared" si="6"/>
        <v>4</v>
      </c>
      <c r="AA9" s="72"/>
      <c r="AB9" s="72"/>
      <c r="AF9" t="b">
        <f t="shared" si="7"/>
        <v>1</v>
      </c>
      <c r="AG9" s="52" t="b">
        <f t="shared" si="8"/>
        <v>0</v>
      </c>
      <c r="AH9" s="52" t="b">
        <f t="shared" si="9"/>
        <v>0</v>
      </c>
      <c r="AI9" s="52" t="b" cm="1">
        <f t="array" ref="AI9">IF(OR($G9:$K9="XX"),TRUE,FALSE)</f>
        <v>1</v>
      </c>
      <c r="AJ9" t="b">
        <f t="shared" si="10"/>
        <v>1</v>
      </c>
    </row>
    <row r="10" spans="1:36" ht="20.25" customHeight="1" thickBot="1">
      <c r="A10" s="90" t="s">
        <v>225</v>
      </c>
      <c r="B10" s="86" t="s">
        <v>23</v>
      </c>
      <c r="C10" s="72"/>
      <c r="D10" s="87" t="s">
        <v>217</v>
      </c>
      <c r="E10" s="71" t="s">
        <v>209</v>
      </c>
      <c r="F10" s="71"/>
      <c r="G10" s="72" t="s">
        <v>209</v>
      </c>
      <c r="H10" s="72"/>
      <c r="I10" s="72" t="s">
        <v>249</v>
      </c>
      <c r="J10" s="85"/>
      <c r="K10" s="84" t="s">
        <v>267</v>
      </c>
      <c r="L10" s="72"/>
      <c r="M10" s="72"/>
      <c r="N10" s="72" t="b">
        <f>IF(OR($J10="XX",$K10="XX",$L10="XX",$M10="XX"),TRUE,FALSE)</f>
        <v>1</v>
      </c>
      <c r="O10" s="76" t="s">
        <v>209</v>
      </c>
      <c r="P10" s="72"/>
      <c r="Q10" s="72"/>
      <c r="R10" s="72"/>
      <c r="S10" s="72"/>
      <c r="T10" s="72" t="b">
        <f t="shared" si="0"/>
        <v>1</v>
      </c>
      <c r="U10" s="72" t="b">
        <f t="shared" si="1"/>
        <v>1</v>
      </c>
      <c r="V10" s="72">
        <f t="shared" si="2"/>
        <v>1</v>
      </c>
      <c r="W10" s="79" t="b">
        <f t="shared" si="3"/>
        <v>1</v>
      </c>
      <c r="X10" s="72" t="b">
        <f t="shared" si="4"/>
        <v>1</v>
      </c>
      <c r="Y10" s="72" t="b">
        <f t="shared" si="5"/>
        <v>0</v>
      </c>
      <c r="Z10" s="72">
        <f t="shared" si="6"/>
        <v>1</v>
      </c>
      <c r="AA10" s="72" t="s">
        <v>209</v>
      </c>
      <c r="AB10" s="72"/>
      <c r="AF10" t="b">
        <f t="shared" si="7"/>
        <v>1</v>
      </c>
      <c r="AG10" s="52" t="b">
        <f t="shared" si="8"/>
        <v>1</v>
      </c>
      <c r="AH10" s="52" t="b">
        <f t="shared" si="9"/>
        <v>1</v>
      </c>
      <c r="AI10" s="52" t="b" cm="1">
        <f t="array" ref="AI10">IF(OR($G10:$K10="XX"),TRUE,FALSE)</f>
        <v>1</v>
      </c>
      <c r="AJ10" t="b">
        <f t="shared" si="10"/>
        <v>1</v>
      </c>
    </row>
    <row r="11" spans="1:36" ht="20.25" customHeight="1" thickBot="1">
      <c r="A11" s="91" t="s">
        <v>91</v>
      </c>
      <c r="B11" s="86" t="s">
        <v>26</v>
      </c>
      <c r="C11" s="72"/>
      <c r="D11" s="71" t="s">
        <v>282</v>
      </c>
      <c r="E11" s="71" t="s">
        <v>209</v>
      </c>
      <c r="F11" s="71"/>
      <c r="G11" s="72" t="s">
        <v>267</v>
      </c>
      <c r="H11" s="72" t="s">
        <v>209</v>
      </c>
      <c r="I11" s="72" t="s">
        <v>249</v>
      </c>
      <c r="J11" s="85"/>
      <c r="K11" s="88" t="s">
        <v>267</v>
      </c>
      <c r="L11" s="89"/>
      <c r="M11" s="89"/>
      <c r="N11" s="72" t="b">
        <f>IF(OR($J11="XX",$K11="XX",$L11="XX",$M11="XX"),TRUE,FALSE)</f>
        <v>1</v>
      </c>
      <c r="O11" s="72"/>
      <c r="P11" s="72"/>
      <c r="Q11" s="72"/>
      <c r="R11" s="72"/>
      <c r="S11" s="72"/>
      <c r="T11" s="72" t="b">
        <f t="shared" si="0"/>
        <v>0</v>
      </c>
      <c r="U11" s="72" t="b">
        <f t="shared" si="1"/>
        <v>1</v>
      </c>
      <c r="V11" s="72">
        <f t="shared" si="2"/>
        <v>1</v>
      </c>
      <c r="W11" s="79" t="b">
        <f t="shared" si="3"/>
        <v>0</v>
      </c>
      <c r="X11" s="72" t="b">
        <f t="shared" si="4"/>
        <v>0</v>
      </c>
      <c r="Y11" s="72" t="b">
        <f t="shared" si="5"/>
        <v>0</v>
      </c>
      <c r="Z11" s="72">
        <f t="shared" si="6"/>
        <v>1</v>
      </c>
      <c r="AA11" s="72"/>
      <c r="AB11" s="72"/>
      <c r="AF11" t="b">
        <f t="shared" si="7"/>
        <v>1</v>
      </c>
      <c r="AJ11" t="b">
        <f t="shared" si="10"/>
        <v>1</v>
      </c>
    </row>
    <row r="12" spans="1:36" ht="20.25" customHeight="1">
      <c r="A12" s="80" t="s">
        <v>123</v>
      </c>
      <c r="B12" s="72" t="s">
        <v>163</v>
      </c>
      <c r="C12" s="72"/>
      <c r="D12" s="87" t="s">
        <v>280</v>
      </c>
      <c r="E12" s="71" t="s">
        <v>209</v>
      </c>
      <c r="F12" s="71"/>
      <c r="G12" s="72" t="s">
        <v>267</v>
      </c>
      <c r="H12" s="72" t="s">
        <v>209</v>
      </c>
      <c r="I12" s="72" t="s">
        <v>249</v>
      </c>
      <c r="J12" s="85" t="s">
        <v>267</v>
      </c>
      <c r="K12" s="92"/>
      <c r="L12" s="93"/>
      <c r="M12" s="93"/>
      <c r="N12" s="72" t="b">
        <f>IF(OR($J12="XX",$K12="XX",$L12="XX",$M12="XX"),TRUE,FALSE)</f>
        <v>1</v>
      </c>
      <c r="O12" s="76" t="s">
        <v>209</v>
      </c>
      <c r="P12" s="72"/>
      <c r="Q12" s="72"/>
      <c r="R12" s="72"/>
      <c r="S12" s="72"/>
      <c r="T12" s="72" t="b">
        <f t="shared" si="0"/>
        <v>1</v>
      </c>
      <c r="U12" s="72" t="b">
        <f t="shared" si="1"/>
        <v>1</v>
      </c>
      <c r="V12" s="72">
        <f t="shared" si="2"/>
        <v>1</v>
      </c>
      <c r="W12" s="79" t="b">
        <f t="shared" si="3"/>
        <v>1</v>
      </c>
      <c r="X12" s="72" t="b">
        <f t="shared" si="4"/>
        <v>1</v>
      </c>
      <c r="Y12" s="72" t="b">
        <f t="shared" si="5"/>
        <v>0</v>
      </c>
      <c r="Z12" s="72">
        <f t="shared" si="6"/>
        <v>1</v>
      </c>
      <c r="AA12" s="72" t="s">
        <v>209</v>
      </c>
      <c r="AB12" s="72"/>
      <c r="AF12" t="b">
        <f t="shared" si="7"/>
        <v>1</v>
      </c>
      <c r="AG12" s="52" t="b">
        <f>OR(J12&lt;&gt;"X")</f>
        <v>1</v>
      </c>
      <c r="AH12" s="52" t="b">
        <f>OR(J12&lt;&gt;"X","XX")</f>
        <v>1</v>
      </c>
      <c r="AI12" s="52" t="b" cm="1">
        <f t="array" ref="AI12">IF(OR($G12:$K12="XX"),TRUE,FALSE)</f>
        <v>1</v>
      </c>
      <c r="AJ12" t="b">
        <f t="shared" si="10"/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▶︎const</vt:lpstr>
      <vt:lpstr>Feuil7</vt:lpstr>
      <vt:lpstr>Feuil5</vt:lpstr>
      <vt:lpstr>Feuil4</vt:lpstr>
      <vt:lpstr>Feuil3</vt:lpstr>
      <vt:lpstr>Feuil2</vt:lpstr>
      <vt:lpstr>Feuil6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DjiDji .</cp:lastModifiedBy>
  <dcterms:created xsi:type="dcterms:W3CDTF">2019-02-20T19:29:50Z</dcterms:created>
  <dcterms:modified xsi:type="dcterms:W3CDTF">2023-11-22T14:54:01Z</dcterms:modified>
</cp:coreProperties>
</file>