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B84A836C-507F-4A0B-9289-9B4F74A04CBC/Library/Application Support/Drafts/"/>
    </mc:Choice>
  </mc:AlternateContent>
  <xr:revisionPtr revIDLastSave="2" documentId="8_{2C2A9500-A6FB-A343-90D1-12538FA7AD1E}" xr6:coauthVersionLast="47" xr6:coauthVersionMax="47" xr10:uidLastSave="{5AD0174E-FAB2-E844-B719-2AEF44560779}"/>
  <bookViews>
    <workbookView xWindow="0" yWindow="0" windowWidth="0" windowHeight="0" xr2:uid="{00000000-000D-0000-FFFF-FFFF00000000}"/>
  </bookViews>
  <sheets>
    <sheet name="▶︎const" sheetId="1" r:id="rId1"/>
    <sheet name="Feuil7" sheetId="11" r:id="rId2"/>
    <sheet name="Feuil5" sheetId="9" r:id="rId3"/>
    <sheet name="Feuil4" sheetId="8" r:id="rId4"/>
    <sheet name="Feuil3" sheetId="7" r:id="rId5"/>
    <sheet name="Feuil2" sheetId="6" r:id="rId6"/>
    <sheet name="Feuil6" sheetId="10" r:id="rId7"/>
    <sheet name="Feuil1" sheetId="5" r:id="rId8"/>
  </sheets>
  <definedNames>
    <definedName name="_xlnm._FilterDatabase" localSheetId="3" hidden="1">Feuil4!$A$1:$A$1</definedName>
    <definedName name="_xlnm._FilterDatabase" localSheetId="6" hidden="1">Feuil6!$A$1:$A$1</definedName>
    <definedName name="_xlnm._FilterDatabase" localSheetId="0" hidden="1">'▶︎const'!$A$1:$AG$1</definedName>
    <definedName name="_xlnm._FilterDatabase" localSheetId="1" hidden="1">Feuil7!$A$1:$A$1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9" i="1" l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K2" i="1"/>
  <c r="R2" i="1"/>
  <c r="K89" i="1"/>
  <c r="R89" i="1"/>
  <c r="K88" i="1"/>
  <c r="R88" i="1"/>
  <c r="K87" i="1"/>
  <c r="R87" i="1"/>
  <c r="K86" i="1"/>
  <c r="R86" i="1"/>
  <c r="K85" i="1"/>
  <c r="R85" i="1"/>
  <c r="K84" i="1"/>
  <c r="R84" i="1"/>
  <c r="K83" i="1"/>
  <c r="R83" i="1"/>
  <c r="K82" i="1"/>
  <c r="R82" i="1"/>
  <c r="K81" i="1"/>
  <c r="R81" i="1"/>
  <c r="K80" i="1"/>
  <c r="R80" i="1"/>
  <c r="K79" i="1"/>
  <c r="R79" i="1"/>
  <c r="K78" i="1"/>
  <c r="R78" i="1"/>
  <c r="K77" i="1"/>
  <c r="R77" i="1"/>
  <c r="K76" i="1"/>
  <c r="R76" i="1"/>
  <c r="K75" i="1"/>
  <c r="R75" i="1"/>
  <c r="K74" i="1"/>
  <c r="R74" i="1"/>
  <c r="K73" i="1"/>
  <c r="R73" i="1"/>
  <c r="K72" i="1"/>
  <c r="R72" i="1"/>
  <c r="K71" i="1"/>
  <c r="R71" i="1"/>
  <c r="K70" i="1"/>
  <c r="R70" i="1"/>
  <c r="K69" i="1"/>
  <c r="R69" i="1"/>
  <c r="K68" i="1"/>
  <c r="R68" i="1"/>
  <c r="K67" i="1"/>
  <c r="R67" i="1"/>
  <c r="K66" i="1"/>
  <c r="R66" i="1"/>
  <c r="K65" i="1"/>
  <c r="R65" i="1"/>
  <c r="K64" i="1"/>
  <c r="R64" i="1"/>
  <c r="K63" i="1"/>
  <c r="R63" i="1"/>
  <c r="K62" i="1"/>
  <c r="R62" i="1"/>
  <c r="K61" i="1"/>
  <c r="R61" i="1"/>
  <c r="K60" i="1"/>
  <c r="R60" i="1"/>
  <c r="K59" i="1"/>
  <c r="R59" i="1"/>
  <c r="K58" i="1"/>
  <c r="R58" i="1"/>
  <c r="K57" i="1"/>
  <c r="R57" i="1"/>
  <c r="K56" i="1"/>
  <c r="R56" i="1"/>
  <c r="K55" i="1"/>
  <c r="R55" i="1"/>
  <c r="K54" i="1"/>
  <c r="R54" i="1"/>
  <c r="K53" i="1"/>
  <c r="R53" i="1"/>
  <c r="K52" i="1"/>
  <c r="R52" i="1"/>
  <c r="K51" i="1"/>
  <c r="R51" i="1"/>
  <c r="K50" i="1"/>
  <c r="R50" i="1"/>
  <c r="K49" i="1"/>
  <c r="R49" i="1"/>
  <c r="K48" i="1"/>
  <c r="R48" i="1"/>
  <c r="K47" i="1"/>
  <c r="R47" i="1"/>
  <c r="K46" i="1"/>
  <c r="R46" i="1"/>
  <c r="K45" i="1"/>
  <c r="R45" i="1"/>
  <c r="K44" i="1"/>
  <c r="R44" i="1"/>
  <c r="K43" i="1"/>
  <c r="R43" i="1"/>
  <c r="K42" i="1"/>
  <c r="R42" i="1"/>
  <c r="K41" i="1"/>
  <c r="R41" i="1"/>
  <c r="K40" i="1"/>
  <c r="R40" i="1"/>
  <c r="K39" i="1"/>
  <c r="R39" i="1"/>
  <c r="K38" i="1"/>
  <c r="R38" i="1"/>
  <c r="K37" i="1"/>
  <c r="R37" i="1"/>
  <c r="K36" i="1"/>
  <c r="R36" i="1"/>
  <c r="K35" i="1"/>
  <c r="R35" i="1"/>
  <c r="K34" i="1"/>
  <c r="R34" i="1"/>
  <c r="K33" i="1"/>
  <c r="R33" i="1"/>
  <c r="K32" i="1"/>
  <c r="R32" i="1"/>
  <c r="K31" i="1"/>
  <c r="R31" i="1"/>
  <c r="K30" i="1"/>
  <c r="R30" i="1"/>
  <c r="K29" i="1"/>
  <c r="R29" i="1"/>
  <c r="K28" i="1"/>
  <c r="R28" i="1"/>
  <c r="K27" i="1"/>
  <c r="R27" i="1"/>
  <c r="K26" i="1"/>
  <c r="R26" i="1"/>
  <c r="K25" i="1"/>
  <c r="R25" i="1"/>
  <c r="K24" i="1"/>
  <c r="R24" i="1"/>
  <c r="K23" i="1"/>
  <c r="R23" i="1"/>
  <c r="K22" i="1"/>
  <c r="R22" i="1"/>
  <c r="K21" i="1"/>
  <c r="R21" i="1"/>
  <c r="K20" i="1"/>
  <c r="R20" i="1"/>
  <c r="K19" i="1"/>
  <c r="R19" i="1"/>
  <c r="K18" i="1"/>
  <c r="R18" i="1"/>
  <c r="K17" i="1"/>
  <c r="R17" i="1"/>
  <c r="K16" i="1"/>
  <c r="R16" i="1"/>
  <c r="K15" i="1"/>
  <c r="R15" i="1"/>
  <c r="K14" i="1"/>
  <c r="R14" i="1"/>
  <c r="K13" i="1"/>
  <c r="R13" i="1"/>
  <c r="K12" i="1"/>
  <c r="R12" i="1"/>
  <c r="K11" i="1"/>
  <c r="R11" i="1"/>
  <c r="K10" i="1"/>
  <c r="R10" i="1"/>
  <c r="K9" i="1"/>
  <c r="R9" i="1"/>
  <c r="K8" i="1"/>
  <c r="R8" i="1"/>
  <c r="K7" i="1"/>
  <c r="R7" i="1"/>
  <c r="K6" i="1"/>
  <c r="R6" i="1"/>
  <c r="K5" i="1"/>
  <c r="R5" i="1"/>
  <c r="K4" i="1"/>
  <c r="R4" i="1"/>
  <c r="K3" i="1"/>
  <c r="R3" i="1"/>
  <c r="AJ12" i="5"/>
  <c r="AI12" i="5" a="1"/>
  <c r="AI12" i="5"/>
  <c r="AH12" i="5"/>
  <c r="AG12" i="5"/>
  <c r="AF12" i="5"/>
  <c r="Z10" i="5"/>
  <c r="Y10" i="5"/>
  <c r="X10" i="5"/>
  <c r="W10" i="5"/>
  <c r="V10" i="5"/>
  <c r="U10" i="5"/>
  <c r="T10" i="5"/>
  <c r="N10" i="5"/>
  <c r="AJ11" i="5"/>
  <c r="AF11" i="5"/>
  <c r="Z9" i="5"/>
  <c r="Y9" i="5"/>
  <c r="X9" i="5"/>
  <c r="W9" i="5"/>
  <c r="V9" i="5"/>
  <c r="U9" i="5"/>
  <c r="T9" i="5"/>
  <c r="N9" i="5"/>
  <c r="AJ10" i="5"/>
  <c r="AI10" i="5" a="1"/>
  <c r="AI10" i="5"/>
  <c r="AH10" i="5"/>
  <c r="AG10" i="5"/>
  <c r="AF10" i="5"/>
  <c r="Z7" i="5"/>
  <c r="Y7" i="5"/>
  <c r="X7" i="5"/>
  <c r="W7" i="5"/>
  <c r="V7" i="5"/>
  <c r="U7" i="5"/>
  <c r="T7" i="5"/>
  <c r="N7" i="5"/>
  <c r="AJ9" i="5"/>
  <c r="AI9" i="5" a="1"/>
  <c r="AI9" i="5"/>
  <c r="AH9" i="5"/>
  <c r="AG9" i="5"/>
  <c r="AF9" i="5"/>
  <c r="Z6" i="5"/>
  <c r="Y6" i="5"/>
  <c r="X6" i="5"/>
  <c r="W6" i="5"/>
  <c r="V6" i="5"/>
  <c r="U6" i="5"/>
  <c r="T6" i="5"/>
  <c r="N6" i="5"/>
  <c r="AJ8" i="5"/>
  <c r="AI8" i="5" a="1"/>
  <c r="AI8" i="5"/>
  <c r="AH8" i="5"/>
  <c r="AG8" i="5"/>
  <c r="AF8" i="5"/>
  <c r="Z4" i="5"/>
  <c r="Y4" i="5"/>
  <c r="X4" i="5"/>
  <c r="W4" i="5"/>
  <c r="V4" i="5"/>
  <c r="U4" i="5"/>
  <c r="T4" i="5"/>
  <c r="AJ7" i="5"/>
  <c r="AI7" i="5" a="1"/>
  <c r="AI7" i="5"/>
  <c r="AH7" i="5"/>
  <c r="AG7" i="5"/>
  <c r="AF7" i="5"/>
  <c r="Z3" i="5"/>
  <c r="Y3" i="5"/>
  <c r="X3" i="5"/>
  <c r="W3" i="5"/>
  <c r="V3" i="5"/>
  <c r="U3" i="5"/>
  <c r="T3" i="5"/>
  <c r="N3" i="5"/>
  <c r="AJ6" i="5"/>
  <c r="AI6" i="5" a="1"/>
  <c r="AI6" i="5"/>
  <c r="AH6" i="5"/>
  <c r="AG6" i="5"/>
  <c r="AF6" i="5"/>
  <c r="Z2" i="5"/>
  <c r="Y2" i="5"/>
  <c r="X2" i="5"/>
  <c r="W2" i="5"/>
  <c r="V2" i="5"/>
  <c r="U2" i="5"/>
  <c r="T2" i="5"/>
  <c r="N2" i="5"/>
  <c r="AJ5" i="5"/>
  <c r="AI5" i="5" a="1"/>
  <c r="AI5" i="5"/>
  <c r="AH5" i="5"/>
  <c r="AG5" i="5"/>
  <c r="AF5" i="5"/>
  <c r="Z12" i="5"/>
  <c r="Y12" i="5"/>
  <c r="X12" i="5"/>
  <c r="W12" i="5"/>
  <c r="V12" i="5"/>
  <c r="U12" i="5"/>
  <c r="T12" i="5"/>
  <c r="N12" i="5"/>
  <c r="AJ4" i="5"/>
  <c r="AI4" i="5" a="1"/>
  <c r="AI4" i="5"/>
  <c r="AH4" i="5"/>
  <c r="AG4" i="5"/>
  <c r="AF4" i="5"/>
  <c r="Z11" i="5"/>
  <c r="Y11" i="5"/>
  <c r="X11" i="5"/>
  <c r="W11" i="5"/>
  <c r="V11" i="5"/>
  <c r="U11" i="5"/>
  <c r="T11" i="5"/>
  <c r="N11" i="5"/>
  <c r="AJ3" i="5"/>
  <c r="AI3" i="5" a="1"/>
  <c r="AI3" i="5"/>
  <c r="AH3" i="5"/>
  <c r="AG3" i="5"/>
  <c r="AF3" i="5"/>
  <c r="Z8" i="5"/>
  <c r="Y8" i="5"/>
  <c r="X8" i="5"/>
  <c r="W8" i="5"/>
  <c r="V8" i="5"/>
  <c r="U8" i="5"/>
  <c r="T8" i="5"/>
  <c r="AJ2" i="5"/>
  <c r="AI2" i="5" a="1"/>
  <c r="AI2" i="5"/>
  <c r="AH2" i="5"/>
  <c r="AG2" i="5"/>
  <c r="AF2" i="5"/>
  <c r="Z5" i="5"/>
  <c r="Y5" i="5"/>
  <c r="X5" i="5"/>
  <c r="W5" i="5"/>
  <c r="V5" i="5"/>
  <c r="U5" i="5"/>
  <c r="T5" i="5"/>
  <c r="N5" i="5"/>
  <c r="AE91" i="1"/>
  <c r="G90" i="1"/>
  <c r="H90" i="1"/>
  <c r="I90" i="1"/>
  <c r="J90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Z2" i="1" a="1"/>
  <c r="Z2" i="1"/>
  <c r="AD91" i="1"/>
  <c r="Z91" i="1" a="1"/>
  <c r="Z91" i="1"/>
  <c r="AD90" i="1"/>
  <c r="AD89" i="1"/>
  <c r="AD88" i="1"/>
  <c r="Z88" i="1" a="1"/>
  <c r="Z88" i="1"/>
  <c r="AD87" i="1"/>
  <c r="Z87" i="1" a="1"/>
  <c r="Z87" i="1"/>
  <c r="AD86" i="1"/>
  <c r="AD85" i="1"/>
  <c r="Z85" i="1" a="1"/>
  <c r="Z85" i="1"/>
  <c r="AD84" i="1"/>
  <c r="AD83" i="1"/>
  <c r="AD82" i="1"/>
  <c r="Z82" i="1" a="1"/>
  <c r="Z82" i="1"/>
  <c r="AD81" i="1"/>
  <c r="AD80" i="1"/>
  <c r="Z80" i="1" a="1"/>
  <c r="Z80" i="1"/>
  <c r="AD79" i="1"/>
  <c r="Z79" i="1" a="1"/>
  <c r="Z79" i="1"/>
  <c r="AD78" i="1"/>
  <c r="Z78" i="1" a="1"/>
  <c r="Z78" i="1"/>
  <c r="AD77" i="1"/>
  <c r="AD76" i="1"/>
  <c r="Z76" i="1" a="1"/>
  <c r="Z76" i="1"/>
  <c r="AD75" i="1"/>
  <c r="Z75" i="1" a="1"/>
  <c r="Z75" i="1"/>
  <c r="AD74" i="1"/>
  <c r="AD73" i="1"/>
  <c r="AD72" i="1"/>
  <c r="AD71" i="1"/>
  <c r="Z71" i="1" a="1"/>
  <c r="Z71" i="1"/>
  <c r="AD70" i="1"/>
  <c r="AD69" i="1"/>
  <c r="Z69" i="1" a="1"/>
  <c r="Z69" i="1"/>
  <c r="AD68" i="1"/>
  <c r="AD67" i="1"/>
  <c r="Z67" i="1" a="1"/>
  <c r="Z67" i="1"/>
  <c r="AD66" i="1"/>
  <c r="Z66" i="1" a="1"/>
  <c r="Z66" i="1"/>
  <c r="AD65" i="1"/>
  <c r="Z65" i="1" a="1"/>
  <c r="Z65" i="1"/>
  <c r="AD64" i="1"/>
  <c r="Z64" i="1" a="1"/>
  <c r="Z64" i="1"/>
  <c r="AD63" i="1"/>
  <c r="Z63" i="1" a="1"/>
  <c r="Z63" i="1"/>
  <c r="AD62" i="1"/>
  <c r="Z62" i="1" a="1"/>
  <c r="Z62" i="1"/>
  <c r="AD61" i="1"/>
  <c r="AD60" i="1"/>
  <c r="Z60" i="1" a="1"/>
  <c r="Z60" i="1"/>
  <c r="AD59" i="1"/>
  <c r="AD58" i="1"/>
  <c r="AD57" i="1"/>
  <c r="Z57" i="1" a="1"/>
  <c r="Z57" i="1"/>
  <c r="AD56" i="1"/>
  <c r="AD55" i="1"/>
  <c r="AD54" i="1"/>
  <c r="AD53" i="1"/>
  <c r="Z53" i="1" a="1"/>
  <c r="Z53" i="1"/>
  <c r="AD52" i="1"/>
  <c r="Z52" i="1" a="1"/>
  <c r="Z52" i="1"/>
  <c r="AD51" i="1"/>
  <c r="AD50" i="1"/>
  <c r="Z50" i="1" a="1"/>
  <c r="Z50" i="1"/>
  <c r="AD49" i="1"/>
  <c r="AD48" i="1"/>
  <c r="Z48" i="1" a="1"/>
  <c r="Z48" i="1"/>
  <c r="AD47" i="1"/>
  <c r="Z47" i="1" a="1"/>
  <c r="Z47" i="1"/>
  <c r="AD46" i="1"/>
  <c r="AD45" i="1"/>
  <c r="AD44" i="1"/>
  <c r="Z44" i="1" a="1"/>
  <c r="Z44" i="1"/>
  <c r="AD43" i="1"/>
  <c r="AD42" i="1"/>
  <c r="Z42" i="1" a="1"/>
  <c r="Z42" i="1"/>
  <c r="AD41" i="1"/>
  <c r="AD40" i="1"/>
  <c r="Z40" i="1" a="1"/>
  <c r="Z40" i="1"/>
  <c r="AD39" i="1"/>
  <c r="AD38" i="1"/>
  <c r="Z38" i="1" a="1"/>
  <c r="Z38" i="1"/>
  <c r="AD37" i="1"/>
  <c r="Z37" i="1" a="1"/>
  <c r="Z37" i="1"/>
  <c r="AD36" i="1"/>
  <c r="AD35" i="1"/>
  <c r="Z35" i="1" a="1"/>
  <c r="Z35" i="1"/>
  <c r="AD34" i="1"/>
  <c r="Z34" i="1" a="1"/>
  <c r="Z34" i="1"/>
  <c r="AD33" i="1"/>
  <c r="AD32" i="1"/>
  <c r="Z32" i="1" a="1"/>
  <c r="Z32" i="1"/>
  <c r="AD31" i="1"/>
  <c r="AD30" i="1"/>
  <c r="Z30" i="1" a="1"/>
  <c r="Z30" i="1"/>
  <c r="AD29" i="1"/>
  <c r="Z29" i="1" a="1"/>
  <c r="Z29" i="1"/>
  <c r="AD28" i="1"/>
  <c r="Z28" i="1" a="1"/>
  <c r="Z28" i="1"/>
  <c r="AD27" i="1"/>
  <c r="Z27" i="1" a="1"/>
  <c r="Z27" i="1"/>
  <c r="AD26" i="1"/>
  <c r="AD25" i="1"/>
  <c r="AD24" i="1"/>
  <c r="Z24" i="1" a="1"/>
  <c r="Z24" i="1"/>
  <c r="AD23" i="1"/>
  <c r="Z23" i="1" a="1"/>
  <c r="Z23" i="1"/>
  <c r="AD22" i="1"/>
  <c r="Z22" i="1" a="1"/>
  <c r="Z22" i="1"/>
  <c r="AD21" i="1"/>
  <c r="Z21" i="1" a="1"/>
  <c r="Z21" i="1"/>
  <c r="AD20" i="1"/>
  <c r="Z20" i="1" a="1"/>
  <c r="Z20" i="1"/>
  <c r="AD19" i="1"/>
  <c r="Z19" i="1" a="1"/>
  <c r="Z19" i="1"/>
  <c r="AD18" i="1"/>
  <c r="Z18" i="1" a="1"/>
  <c r="Z18" i="1"/>
  <c r="AD17" i="1"/>
  <c r="Z17" i="1" a="1"/>
  <c r="Z17" i="1"/>
  <c r="AD16" i="1"/>
  <c r="Z16" i="1" a="1"/>
  <c r="Z16" i="1"/>
  <c r="AD15" i="1"/>
  <c r="Z15" i="1" a="1"/>
  <c r="Z15" i="1"/>
  <c r="AD14" i="1"/>
  <c r="Z14" i="1" a="1"/>
  <c r="Z14" i="1"/>
  <c r="AD13" i="1"/>
  <c r="Z13" i="1" a="1"/>
  <c r="Z13" i="1"/>
  <c r="AD12" i="1"/>
  <c r="Z12" i="1" a="1"/>
  <c r="Z12" i="1"/>
  <c r="AD11" i="1"/>
  <c r="Z11" i="1" a="1"/>
  <c r="Z11" i="1"/>
  <c r="AD10" i="1"/>
  <c r="Z10" i="1" a="1"/>
  <c r="Z10" i="1"/>
  <c r="AD9" i="1"/>
  <c r="Z9" i="1" a="1"/>
  <c r="Z9" i="1"/>
  <c r="AD8" i="1"/>
  <c r="Z8" i="1" a="1"/>
  <c r="Z8" i="1"/>
  <c r="AD7" i="1"/>
  <c r="Z7" i="1" a="1"/>
  <c r="Z7" i="1"/>
  <c r="AD6" i="1"/>
  <c r="Z6" i="1" a="1"/>
  <c r="Z6" i="1"/>
  <c r="AD5" i="1"/>
  <c r="Z5" i="1" a="1"/>
  <c r="Z5" i="1"/>
  <c r="AD4" i="1"/>
  <c r="Z4" i="1" a="1"/>
  <c r="Z4" i="1"/>
  <c r="AD3" i="1"/>
  <c r="Z3" i="1" a="1"/>
  <c r="Z3" i="1"/>
  <c r="AD2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J92" i="1"/>
  <c r="G92" i="1"/>
  <c r="H92" i="1"/>
  <c r="I92" i="1"/>
  <c r="K92" i="1"/>
  <c r="K91" i="1"/>
  <c r="K90" i="1"/>
  <c r="W91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<sst xmlns="http://schemas.openxmlformats.org/spreadsheetml/2006/main" count="763" uniqueCount="291">
  <si>
    <t xml:space="preserve">Monoceros </t>
  </si>
  <si>
    <t>Licorne</t>
  </si>
  <si>
    <t xml:space="preserve">Libra </t>
  </si>
  <si>
    <t>Balance</t>
  </si>
  <si>
    <t xml:space="preserve">Ophiuchus </t>
  </si>
  <si>
    <t>Serpentaire</t>
  </si>
  <si>
    <t xml:space="preserve">Cetus </t>
  </si>
  <si>
    <t>baleine</t>
  </si>
  <si>
    <t xml:space="preserve">Boôtes </t>
  </si>
  <si>
    <t xml:space="preserve">Coma </t>
  </si>
  <si>
    <t>chevelure de Berenice</t>
  </si>
  <si>
    <t xml:space="preserve">Carina </t>
  </si>
  <si>
    <t>Carène</t>
  </si>
  <si>
    <t xml:space="preserve">Auriga </t>
  </si>
  <si>
    <t xml:space="preserve">Circinus </t>
  </si>
  <si>
    <t>compas</t>
  </si>
  <si>
    <t xml:space="preserve">Cygnus </t>
  </si>
  <si>
    <t xml:space="preserve">Draco </t>
  </si>
  <si>
    <t>dragon</t>
  </si>
  <si>
    <t xml:space="preserve">Sagitta </t>
  </si>
  <si>
    <t>flèche</t>
  </si>
  <si>
    <t xml:space="preserve">Sagittarius </t>
  </si>
  <si>
    <t>Sagittaire</t>
  </si>
  <si>
    <t xml:space="preserve">Gemini </t>
  </si>
  <si>
    <t xml:space="preserve">Camelopardalis </t>
  </si>
  <si>
    <t>girafe</t>
  </si>
  <si>
    <t xml:space="preserve">Canis Major </t>
  </si>
  <si>
    <t xml:space="preserve">Canes Venatici </t>
  </si>
  <si>
    <t>Chiens de chasse</t>
  </si>
  <si>
    <t xml:space="preserve">Ursa Major </t>
  </si>
  <si>
    <t>grande ourse</t>
  </si>
  <si>
    <t xml:space="preserve">Horologium </t>
  </si>
  <si>
    <t>horloge</t>
  </si>
  <si>
    <t xml:space="preserve">Hydra </t>
  </si>
  <si>
    <t>hydre</t>
  </si>
  <si>
    <t xml:space="preserve">Hydrus </t>
  </si>
  <si>
    <t>hydre mâle</t>
  </si>
  <si>
    <t xml:space="preserve">Lacerta </t>
  </si>
  <si>
    <t>lézard</t>
  </si>
  <si>
    <t xml:space="preserve">Leo </t>
  </si>
  <si>
    <t xml:space="preserve">Lupus </t>
  </si>
  <si>
    <t>loup</t>
  </si>
  <si>
    <t xml:space="preserve">Lyra </t>
  </si>
  <si>
    <t xml:space="preserve">Anglian </t>
  </si>
  <si>
    <t xml:space="preserve">Musca </t>
  </si>
  <si>
    <t>mouche</t>
  </si>
  <si>
    <t xml:space="preserve">Pavos </t>
  </si>
  <si>
    <t>paon</t>
  </si>
  <si>
    <t xml:space="preserve">Pegasus </t>
  </si>
  <si>
    <t>Pegase</t>
  </si>
  <si>
    <t xml:space="preserve">Perseus </t>
  </si>
  <si>
    <t>persée</t>
  </si>
  <si>
    <t xml:space="preserve">Canis Minor </t>
  </si>
  <si>
    <t>petit chien</t>
  </si>
  <si>
    <t xml:space="preserve">Ursa Minor </t>
  </si>
  <si>
    <t>petite ourse</t>
  </si>
  <si>
    <t xml:space="preserve">Phoenix </t>
  </si>
  <si>
    <t>phénix</t>
  </si>
  <si>
    <t xml:space="preserve">Pisces </t>
  </si>
  <si>
    <t>poissons</t>
  </si>
  <si>
    <t xml:space="preserve">Puppis </t>
  </si>
  <si>
    <t>poupe</t>
  </si>
  <si>
    <t xml:space="preserve">Sculptor </t>
  </si>
  <si>
    <t>sculpteur</t>
  </si>
  <si>
    <t xml:space="preserve">Serpens </t>
  </si>
  <si>
    <t xml:space="preserve">Sextans </t>
  </si>
  <si>
    <t>sextant</t>
  </si>
  <si>
    <t xml:space="preserve">Taurus </t>
  </si>
  <si>
    <t>taureau</t>
  </si>
  <si>
    <t xml:space="preserve">Tucana </t>
  </si>
  <si>
    <t>toucan</t>
  </si>
  <si>
    <t xml:space="preserve">Triangulum </t>
  </si>
  <si>
    <t>triangle</t>
  </si>
  <si>
    <t xml:space="preserve">Aquarius </t>
  </si>
  <si>
    <t>verseau</t>
  </si>
  <si>
    <t xml:space="preserve">Virgo </t>
  </si>
  <si>
    <t>vierge</t>
  </si>
  <si>
    <t xml:space="preserve">Vela </t>
  </si>
  <si>
    <t>voiles</t>
  </si>
  <si>
    <t>Orion</t>
  </si>
  <si>
    <t>Nom</t>
  </si>
  <si>
    <t>Nom 2</t>
  </si>
  <si>
    <t>Andromède</t>
  </si>
  <si>
    <t>Bélier</t>
  </si>
  <si>
    <t>Boussole</t>
  </si>
  <si>
    <t>Burin</t>
  </si>
  <si>
    <t>Caméléon</t>
  </si>
  <si>
    <t>Cancer</t>
  </si>
  <si>
    <t>Capricorne</t>
  </si>
  <si>
    <t>Cassiopée</t>
  </si>
  <si>
    <t>machine pneumatique</t>
  </si>
  <si>
    <t>Grand Chien</t>
  </si>
  <si>
    <t>serpent</t>
  </si>
  <si>
    <t>Centaure</t>
  </si>
  <si>
    <t>Céphée</t>
  </si>
  <si>
    <t>Colombe</t>
  </si>
  <si>
    <t>Corbeau</t>
  </si>
  <si>
    <t>Coupe</t>
  </si>
  <si>
    <t>Couronne australe</t>
  </si>
  <si>
    <t>Couronne boréale</t>
  </si>
  <si>
    <t>Croix du sud</t>
  </si>
  <si>
    <t>Cygne</t>
  </si>
  <si>
    <t>Dauphin</t>
  </si>
  <si>
    <t>Dorade</t>
  </si>
  <si>
    <t>Ecu de Sobieski</t>
  </si>
  <si>
    <t>Eridan</t>
  </si>
  <si>
    <t>Fourneau</t>
  </si>
  <si>
    <t>Grue</t>
  </si>
  <si>
    <t>Hercules</t>
  </si>
  <si>
    <t>Indien</t>
  </si>
  <si>
    <t>Liévre</t>
  </si>
  <si>
    <t>Lynx</t>
  </si>
  <si>
    <t>Microscope</t>
  </si>
  <si>
    <t>Octant</t>
  </si>
  <si>
    <t>Oiseau de Paradis</t>
  </si>
  <si>
    <t>Peintre</t>
  </si>
  <si>
    <t>Petit cheval</t>
  </si>
  <si>
    <t>Petit lion</t>
  </si>
  <si>
    <t>Petit renard</t>
  </si>
  <si>
    <t>Poisson austral</t>
  </si>
  <si>
    <t>Poisson volant</t>
  </si>
  <si>
    <t>Règle</t>
  </si>
  <si>
    <t>Réticule</t>
  </si>
  <si>
    <t>Scorpion</t>
  </si>
  <si>
    <t>Table</t>
  </si>
  <si>
    <t>Téléscope</t>
  </si>
  <si>
    <t>Triangle austral</t>
  </si>
  <si>
    <t>Aquila</t>
  </si>
  <si>
    <t>Andromeda</t>
  </si>
  <si>
    <t>Ara</t>
  </si>
  <si>
    <t>Aries</t>
  </si>
  <si>
    <t>Pyxis</t>
  </si>
  <si>
    <t>Caelum</t>
  </si>
  <si>
    <t>Chamaeleon</t>
  </si>
  <si>
    <t>Capricornus</t>
  </si>
  <si>
    <t>Cassiopeia</t>
  </si>
  <si>
    <t>Centaurus</t>
  </si>
  <si>
    <t>Cepheus</t>
  </si>
  <si>
    <t>Columba</t>
  </si>
  <si>
    <t>Corvus</t>
  </si>
  <si>
    <t>Crater</t>
  </si>
  <si>
    <t>Corona australie</t>
  </si>
  <si>
    <t>Corona borealis</t>
  </si>
  <si>
    <t>Crux</t>
  </si>
  <si>
    <t>Delphinus</t>
  </si>
  <si>
    <t>Dorado</t>
  </si>
  <si>
    <t>Scutum</t>
  </si>
  <si>
    <t>Eridanus</t>
  </si>
  <si>
    <t>Fornad</t>
  </si>
  <si>
    <t>Grus</t>
  </si>
  <si>
    <t>Indus</t>
  </si>
  <si>
    <t>Lepus</t>
  </si>
  <si>
    <t>Microscopium</t>
  </si>
  <si>
    <t>Octans</t>
  </si>
  <si>
    <t>Apus</t>
  </si>
  <si>
    <t>Pictor</t>
  </si>
  <si>
    <t>Equuleus</t>
  </si>
  <si>
    <t>Leo minor</t>
  </si>
  <si>
    <t>Piscis Austrinus</t>
  </si>
  <si>
    <t>Vulpecula</t>
  </si>
  <si>
    <t>Volans</t>
  </si>
  <si>
    <t>Norma</t>
  </si>
  <si>
    <t>Réticulum</t>
  </si>
  <si>
    <t>Scorpius</t>
  </si>
  <si>
    <t>Mensa</t>
  </si>
  <si>
    <t>Telescopium</t>
  </si>
  <si>
    <t>Triangulum Australe</t>
  </si>
  <si>
    <t>Aigle</t>
  </si>
  <si>
    <t>Dieu fleuve</t>
  </si>
  <si>
    <t>Notes</t>
  </si>
  <si>
    <t>Etoiles</t>
  </si>
  <si>
    <t>UY Scuti</t>
  </si>
  <si>
    <t>Antares</t>
  </si>
  <si>
    <t>Arcturus</t>
  </si>
  <si>
    <t>Régulus</t>
  </si>
  <si>
    <t>Alphard</t>
  </si>
  <si>
    <t>https://fr.m.wikipedia.org/wiki/Liste_d%27étoiles_par_constellation</t>
  </si>
  <si>
    <t>Capella</t>
  </si>
  <si>
    <t>Sirius</t>
  </si>
  <si>
    <t>Procyon</t>
  </si>
  <si>
    <t>Bêta Monocerotis A</t>
  </si>
  <si>
    <t>Autel</t>
  </si>
  <si>
    <t>Arneb</t>
  </si>
  <si>
    <t>Altarf Asellus</t>
  </si>
  <si>
    <t>Minkar Kraz</t>
  </si>
  <si>
    <t>Dubhe Alioth Mizar Merek Mizar</t>
  </si>
  <si>
    <t>Diadème</t>
  </si>
  <si>
    <t>Thuban Etamin</t>
  </si>
  <si>
    <t>Zuben Eischemali</t>
  </si>
  <si>
    <t>Gemma</t>
  </si>
  <si>
    <t>Kornophoros, Ruticulus et Ras Algethi.</t>
  </si>
  <si>
    <t>Unus Elhaïa.</t>
  </si>
  <si>
    <t>Polaris Kochab Alroukaba</t>
  </si>
  <si>
    <t>Kaus australis Nunki</t>
  </si>
  <si>
    <t>http://lamap93.free.fr/cours/lml/constellations.htm</t>
  </si>
  <si>
    <t>Etoile de Barnard  Ras Alhague</t>
  </si>
  <si>
    <t>Rotanex</t>
  </si>
  <si>
    <t>Sham</t>
  </si>
  <si>
    <t>Trappist-1 Sadalsud  Sadalmekik.</t>
  </si>
  <si>
    <t>Kitalpha</t>
  </si>
  <si>
    <t>Fomalhaut</t>
  </si>
  <si>
    <t>Alpheratz, Mirach, Almach Sirrah</t>
  </si>
  <si>
    <t>Enif, Scheat, Markab 51Pegasi Alphératz, Scheat, Markab et Algenib.</t>
  </si>
  <si>
    <t>Kaïten</t>
  </si>
  <si>
    <t>Tau Ceti Diphda et Mira Ceti</t>
  </si>
  <si>
    <t>Hamal</t>
  </si>
  <si>
    <t>Tsih, Schedar (Schedir) Delta Alderamin Segin, Ruchbach, Cih, Schedir, Caph.</t>
  </si>
  <si>
    <t>Algol Mirfak</t>
  </si>
  <si>
    <t>Cor caroli</t>
  </si>
  <si>
    <t>X</t>
  </si>
  <si>
    <t>Acrux</t>
  </si>
  <si>
    <t>Delta capricorni,  Sadalzabith.</t>
  </si>
  <si>
    <t>Pour voir les constellations dessinées en même temps : utiliser Stellarium non pro</t>
  </si>
  <si>
    <t>Canopus</t>
  </si>
  <si>
    <t>VEGA Epsilon</t>
  </si>
  <si>
    <t>Kursa ACHERNAR</t>
  </si>
  <si>
    <t xml:space="preserve">ALPHA CENTAURUS Hadar </t>
  </si>
  <si>
    <t>POLLUX Castor</t>
  </si>
  <si>
    <t>Ross128  EPI (SPICA)</t>
  </si>
  <si>
    <t>RIGEL Bételgeuse Bellatrix</t>
  </si>
  <si>
    <t>Les étoiles en capitales sont les plus lumineuses quand il y en a plusieurs ds la cellule</t>
  </si>
  <si>
    <t>N/S</t>
  </si>
  <si>
    <t>S</t>
  </si>
  <si>
    <t>Bouvier</t>
  </si>
  <si>
    <t>Cocher</t>
  </si>
  <si>
    <t>Gemeaux</t>
  </si>
  <si>
    <t>Lion</t>
  </si>
  <si>
    <t>Lyre</t>
  </si>
  <si>
    <t>ALTAIR Reda Alschain</t>
  </si>
  <si>
    <t xml:space="preserve">ALDEBARAN Théta, Sigma et Tau. </t>
  </si>
  <si>
    <t xml:space="preserve">S </t>
  </si>
  <si>
    <t>Eté</t>
  </si>
  <si>
    <t>Hiver</t>
  </si>
  <si>
    <t>Automne</t>
  </si>
  <si>
    <t>Printemps</t>
  </si>
  <si>
    <t>Toute l'année</t>
  </si>
  <si>
    <t>équatoriales</t>
  </si>
  <si>
    <t>DENEB Albireo Khi</t>
  </si>
  <si>
    <t>Filtre Eté</t>
  </si>
  <si>
    <t xml:space="preserve">Comme il y a des constellation qui s'affichent toute l'année il faut ajouter à la saison choisie "toute l'année" donc la formule en M "VRAI" </t>
  </si>
  <si>
    <t>Filtre Hiver</t>
  </si>
  <si>
    <t>Fitre Printemps</t>
  </si>
  <si>
    <t>Filtre Automne</t>
  </si>
  <si>
    <r>
      <t>ATTENTION</t>
    </r>
    <r>
      <rPr>
        <i/>
        <sz val="8"/>
        <color rgb="FFFF2D21"/>
        <rFont val="Arial-ItalicMT"/>
        <charset val="1"/>
      </rPr>
      <t xml:space="preserve"> Pour trier une liste il faut </t>
    </r>
    <r>
      <rPr>
        <b/>
        <i/>
        <u/>
        <sz val="8"/>
        <color rgb="FFFF2D21"/>
        <rFont val="Arial-BoldItalicMT"/>
        <charset val="1"/>
      </rPr>
      <t>d'abord</t>
    </r>
    <r>
      <rPr>
        <i/>
        <sz val="8"/>
        <color rgb="FFFF2D21"/>
        <rFont val="Arial-ItalicMT"/>
        <charset val="1"/>
      </rPr>
      <t xml:space="preserve"> trier les noms et ensuite faire le filtrage "VRAI" sinon il y aura des erreurs.</t>
    </r>
  </si>
  <si>
    <t>Trés lumineuse</t>
  </si>
  <si>
    <t>Ttes saisons</t>
  </si>
  <si>
    <t xml:space="preserve">Circumpolaire </t>
  </si>
  <si>
    <t>Equatoriales : visible ds H N et S mais pas ttes les saisons</t>
  </si>
  <si>
    <t>Circumpolaires : tte l'année mais soit ds H Nord soit ds H Sud</t>
  </si>
  <si>
    <t>N</t>
  </si>
  <si>
    <t>ATTENTION TTS SAISONS&lt;&gt; TTE L'ANNEE</t>
  </si>
  <si>
    <t>Eq</t>
  </si>
  <si>
    <t>Filtre nb saisons</t>
  </si>
  <si>
    <t xml:space="preserve">Constellations Hémisph N  : 39 </t>
  </si>
  <si>
    <t xml:space="preserve">Zodiaque </t>
  </si>
  <si>
    <t>X-</t>
  </si>
  <si>
    <t>Les x suivies d'un tiret sélectionnent les saisons les plus marquantes des constellations visibles aussi  à d'autre saisons</t>
  </si>
  <si>
    <t>Aldéramin Kruger 60</t>
  </si>
  <si>
    <t>Beta Camelopardis</t>
  </si>
  <si>
    <t xml:space="preserve">a Lacertae </t>
  </si>
  <si>
    <t>a Lyncis</t>
  </si>
  <si>
    <t>Anser</t>
  </si>
  <si>
    <t>Beta Trianguli</t>
  </si>
  <si>
    <t>Alpha Sextantis</t>
  </si>
  <si>
    <t>Zénith</t>
  </si>
  <si>
    <t>*</t>
  </si>
  <si>
    <t>Circump + Equ</t>
  </si>
  <si>
    <t>XX</t>
  </si>
  <si>
    <t xml:space="preserve">Pour voir les meilleures saisons pour voir une constellation aller ds chacune des colonnes de saison et trier XX, une à la fois </t>
  </si>
  <si>
    <t>Chasseur Orion</t>
  </si>
  <si>
    <t>Paon</t>
  </si>
  <si>
    <t>a Pavonis</t>
  </si>
  <si>
    <t xml:space="preserve">XX </t>
  </si>
  <si>
    <t xml:space="preserve">Contient XX </t>
  </si>
  <si>
    <t>On ne peut trier certaines valeurs à cause des quatre dernières colonnes donc si on veut trier il faut aller sur la feuile onglet "constellation2" ou j'ai supprimé ces quatre colonnes (pb formule matricielle)</t>
  </si>
  <si>
    <t>Contient XX</t>
  </si>
  <si>
    <t>Autre nom</t>
  </si>
  <si>
    <t>Rigil Centauri</t>
  </si>
  <si>
    <t>Plus grosse</t>
  </si>
  <si>
    <t>Ét. remarquables</t>
  </si>
  <si>
    <t>ANTARES</t>
  </si>
  <si>
    <t>RIGEL Bellatrix Betelgeuse</t>
  </si>
  <si>
    <t>SIRIUS VY Canis Majoris</t>
  </si>
  <si>
    <t xml:space="preserve">Circumpolaire N </t>
  </si>
  <si>
    <t>Circumpolaires S</t>
  </si>
  <si>
    <t>X et XX saisons</t>
  </si>
  <si>
    <t>XX2</t>
  </si>
  <si>
    <t xml:space="preserve">Filtre Été  </t>
  </si>
  <si>
    <t xml:space="preserve">Filtre Hiver </t>
  </si>
  <si>
    <t xml:space="preserve">Filtre Automne </t>
  </si>
  <si>
    <t xml:space="preserve">Filtre Printemps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</si>
</sst>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.SFUI-RegularItalic"/>
      <family val="18"/>
    </font>
    <font>
      <u/>
      <sz val="11"/>
      <color theme="10"/>
      <name val="Calibri"/>
      <family val="2"/>
      <scheme val="minor"/>
    </font>
    <font>
      <i/>
      <sz val="11"/>
      <color theme="1"/>
      <name val=".SFUI-Regular"/>
      <family val="18"/>
    </font>
    <font>
      <i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i/>
      <sz val="8"/>
      <color rgb="FFFF2D21"/>
      <name val="Arial-ItalicMT"/>
      <charset val="1"/>
    </font>
    <font>
      <b/>
      <i/>
      <u/>
      <sz val="8"/>
      <color rgb="FFFF2D21"/>
      <name val="Arial-BoldItalicMT"/>
      <charset val="1"/>
    </font>
    <font>
      <b/>
      <i/>
      <sz val="8"/>
      <color rgb="FFFF2D21"/>
      <name val="Arial-BoldItalicMT"/>
      <charset val="1"/>
    </font>
    <font>
      <sz val="11"/>
      <color theme="1"/>
      <name val=".SFUI-Regular"/>
      <family val="1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.SFUI-RegularItalic"/>
      <family val="18"/>
    </font>
    <font>
      <sz val="12"/>
      <color theme="1"/>
      <name val="UICTFontTextStyleBody"/>
      <family val="18"/>
    </font>
    <font>
      <b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F0"/>
      <name val=".SFUI-Regular"/>
      <family val="18"/>
    </font>
    <font>
      <i/>
      <sz val="11"/>
      <color rgb="FF00B0F0"/>
      <name val=".SFUI-RegularItalic"/>
      <family val="18"/>
    </font>
    <font>
      <i/>
      <sz val="11"/>
      <color rgb="FF00B0F0"/>
      <name val="Calibri"/>
      <family val="2"/>
    </font>
    <font>
      <b/>
      <sz val="11"/>
      <color rgb="FF00B0F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7A9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AD6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64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 style="medium">
        <color rgb="FF505050"/>
      </left>
      <right style="hair">
        <color rgb="FF505050"/>
      </right>
      <top style="medium">
        <color rgb="FF505050"/>
      </top>
      <bottom style="medium">
        <color rgb="FF505050"/>
      </bottom>
      <diagonal/>
    </border>
    <border>
      <left style="hair">
        <color rgb="FF505050"/>
      </left>
      <right style="hair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thin">
        <color rgb="FF505050"/>
      </left>
      <right/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 style="medium">
        <color rgb="FF5050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505050"/>
      </left>
      <right/>
      <top style="thin">
        <color theme="1"/>
      </top>
      <bottom/>
      <diagonal/>
    </border>
    <border>
      <left style="thin">
        <color rgb="FF505050"/>
      </left>
      <right/>
      <top style="thin">
        <color theme="1"/>
      </top>
      <bottom/>
      <diagonal/>
    </border>
    <border>
      <left style="thin">
        <color rgb="FF505050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thin">
        <color rgb="FF505050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medium">
        <color rgb="FF505050"/>
      </left>
      <right/>
      <top style="thin">
        <color rgb="FF50505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ont="1" applyAlignment="1">
      <alignment wrapText="1"/>
    </xf>
    <xf numFmtId="0" fontId="1" fillId="2" borderId="1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3" fillId="0" borderId="0" xfId="0" applyFont="1" applyAlignment="1">
      <alignment wrapText="1"/>
    </xf>
    <xf numFmtId="0" fontId="4" fillId="0" borderId="0" xfId="1"/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2" borderId="2" xfId="0" applyFont="1" applyFill="1" applyBorder="1"/>
    <xf numFmtId="0" fontId="0" fillId="3" borderId="2" xfId="0" applyFill="1" applyBorder="1"/>
    <xf numFmtId="0" fontId="0" fillId="2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wrapText="1"/>
    </xf>
    <xf numFmtId="0" fontId="10" fillId="9" borderId="2" xfId="0" applyFont="1" applyFill="1" applyBorder="1" applyAlignment="1">
      <alignment wrapText="1"/>
    </xf>
    <xf numFmtId="0" fontId="1" fillId="0" borderId="0" xfId="0" applyFont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0" fillId="3" borderId="0" xfId="0" applyFill="1" applyBorder="1"/>
    <xf numFmtId="0" fontId="0" fillId="0" borderId="0" xfId="0" applyBorder="1"/>
    <xf numFmtId="0" fontId="0" fillId="14" borderId="0" xfId="0" applyFill="1"/>
    <xf numFmtId="0" fontId="0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0" fillId="3" borderId="0" xfId="0" applyFill="1" applyBorder="1" applyAlignment="1"/>
    <xf numFmtId="0" fontId="0" fillId="15" borderId="0" xfId="0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0" xfId="0" applyFont="1" applyFill="1"/>
    <xf numFmtId="0" fontId="16" fillId="0" borderId="0" xfId="0" applyFont="1"/>
    <xf numFmtId="0" fontId="1" fillId="16" borderId="0" xfId="0" applyFont="1" applyFill="1"/>
    <xf numFmtId="0" fontId="7" fillId="3" borderId="0" xfId="0" applyFont="1" applyFill="1"/>
    <xf numFmtId="0" fontId="12" fillId="3" borderId="0" xfId="0" applyFont="1" applyFill="1"/>
    <xf numFmtId="0" fontId="0" fillId="0" borderId="0" xfId="0" quotePrefix="1" applyBorder="1"/>
    <xf numFmtId="0" fontId="17" fillId="0" borderId="0" xfId="0" applyFont="1"/>
    <xf numFmtId="0" fontId="18" fillId="0" borderId="0" xfId="0" quotePrefix="1" applyFont="1" applyBorder="1"/>
    <xf numFmtId="0" fontId="18" fillId="0" borderId="0" xfId="0" applyFont="1"/>
    <xf numFmtId="0" fontId="18" fillId="2" borderId="0" xfId="0" applyFont="1" applyFill="1"/>
    <xf numFmtId="0" fontId="19" fillId="2" borderId="0" xfId="0" applyFont="1" applyFill="1"/>
    <xf numFmtId="0" fontId="19" fillId="0" borderId="0" xfId="0" applyFont="1"/>
    <xf numFmtId="0" fontId="19" fillId="0" borderId="0" xfId="0" applyFont="1" applyAlignment="1">
      <alignment vertical="top"/>
    </xf>
    <xf numFmtId="0" fontId="19" fillId="5" borderId="0" xfId="0" applyFont="1" applyFill="1"/>
    <xf numFmtId="0" fontId="0" fillId="5" borderId="0" xfId="0" applyFill="1"/>
    <xf numFmtId="0" fontId="0" fillId="0" borderId="4" xfId="0" applyBorder="1"/>
    <xf numFmtId="0" fontId="1" fillId="19" borderId="6" xfId="0" applyFont="1" applyFill="1" applyBorder="1"/>
    <xf numFmtId="0" fontId="0" fillId="20" borderId="0" xfId="0" applyFill="1"/>
    <xf numFmtId="0" fontId="1" fillId="20" borderId="0" xfId="0" applyFont="1" applyFill="1"/>
    <xf numFmtId="0" fontId="0" fillId="7" borderId="7" xfId="0" applyFill="1" applyBorder="1"/>
    <xf numFmtId="0" fontId="0" fillId="13" borderId="8" xfId="0" applyFill="1" applyBorder="1"/>
    <xf numFmtId="0" fontId="0" fillId="4" borderId="8" xfId="0" applyFill="1" applyBorder="1"/>
    <xf numFmtId="0" fontId="0" fillId="17" borderId="8" xfId="0" applyFill="1" applyBorder="1"/>
    <xf numFmtId="0" fontId="1" fillId="18" borderId="9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/>
    <xf numFmtId="0" fontId="20" fillId="2" borderId="0" xfId="0" applyFont="1" applyFill="1"/>
    <xf numFmtId="0" fontId="23" fillId="0" borderId="0" xfId="0" quotePrefix="1" applyFont="1" applyAlignment="1">
      <alignment wrapText="1"/>
    </xf>
    <xf numFmtId="0" fontId="1" fillId="2" borderId="0" xfId="0" applyFont="1" applyFill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3" xfId="0" applyFont="1" applyFill="1" applyBorder="1"/>
    <xf numFmtId="0" fontId="24" fillId="2" borderId="13" xfId="0" applyFont="1" applyFill="1" applyBorder="1"/>
    <xf numFmtId="0" fontId="24" fillId="7" borderId="14" xfId="0" applyFont="1" applyFill="1" applyBorder="1"/>
    <xf numFmtId="0" fontId="24" fillId="13" borderId="15" xfId="0" applyFont="1" applyFill="1" applyBorder="1"/>
    <xf numFmtId="0" fontId="24" fillId="4" borderId="15" xfId="0" applyFont="1" applyFill="1" applyBorder="1"/>
    <xf numFmtId="0" fontId="24" fillId="17" borderId="15" xfId="0" applyFont="1" applyFill="1" applyBorder="1"/>
    <xf numFmtId="0" fontId="24" fillId="5" borderId="16" xfId="0" applyFont="1" applyFill="1" applyBorder="1"/>
    <xf numFmtId="0" fontId="24" fillId="4" borderId="13" xfId="0" applyFont="1" applyFill="1" applyBorder="1"/>
    <xf numFmtId="0" fontId="24" fillId="6" borderId="13" xfId="0" applyFont="1" applyFill="1" applyBorder="1"/>
    <xf numFmtId="0" fontId="24" fillId="8" borderId="13" xfId="0" applyFont="1" applyFill="1" applyBorder="1"/>
    <xf numFmtId="0" fontId="18" fillId="3" borderId="13" xfId="0" applyFont="1" applyFill="1" applyBorder="1"/>
    <xf numFmtId="0" fontId="24" fillId="7" borderId="13" xfId="0" applyFont="1" applyFill="1" applyBorder="1"/>
    <xf numFmtId="0" fontId="15" fillId="2" borderId="13" xfId="0" applyFont="1" applyFill="1" applyBorder="1"/>
    <xf numFmtId="0" fontId="0" fillId="21" borderId="18" xfId="0" applyFont="1" applyFill="1" applyBorder="1"/>
    <xf numFmtId="0" fontId="21" fillId="21" borderId="18" xfId="0" applyFont="1" applyFill="1" applyBorder="1"/>
    <xf numFmtId="0" fontId="2" fillId="21" borderId="13" xfId="0" applyFont="1" applyFill="1" applyBorder="1"/>
    <xf numFmtId="0" fontId="0" fillId="21" borderId="13" xfId="0" applyFont="1" applyFill="1" applyBorder="1"/>
    <xf numFmtId="0" fontId="0" fillId="7" borderId="19" xfId="0" applyFont="1" applyFill="1" applyBorder="1"/>
    <xf numFmtId="0" fontId="0" fillId="21" borderId="19" xfId="0" applyFont="1" applyFill="1" applyBorder="1"/>
    <xf numFmtId="0" fontId="0" fillId="21" borderId="20" xfId="0" applyFont="1" applyFill="1" applyBorder="1"/>
    <xf numFmtId="0" fontId="0" fillId="15" borderId="13" xfId="0" applyFont="1" applyFill="1" applyBorder="1"/>
    <xf numFmtId="0" fontId="14" fillId="21" borderId="13" xfId="0" applyFont="1" applyFill="1" applyBorder="1"/>
    <xf numFmtId="0" fontId="12" fillId="21" borderId="13" xfId="0" applyFont="1" applyFill="1" applyBorder="1"/>
    <xf numFmtId="0" fontId="11" fillId="21" borderId="13" xfId="0" applyFont="1" applyFill="1" applyBorder="1" applyAlignment="1">
      <alignment wrapText="1"/>
    </xf>
    <xf numFmtId="0" fontId="19" fillId="2" borderId="21" xfId="0" applyFont="1" applyFill="1" applyBorder="1"/>
    <xf numFmtId="0" fontId="0" fillId="7" borderId="22" xfId="0" applyFont="1" applyFill="1" applyBorder="1"/>
    <xf numFmtId="0" fontId="19" fillId="5" borderId="21" xfId="0" applyFont="1" applyFill="1" applyBorder="1"/>
    <xf numFmtId="0" fontId="0" fillId="7" borderId="23" xfId="0" applyFont="1" applyFill="1" applyBorder="1"/>
    <xf numFmtId="0" fontId="0" fillId="21" borderId="16" xfId="0" applyFont="1" applyFill="1" applyBorder="1"/>
    <xf numFmtId="0" fontId="0" fillId="7" borderId="11" xfId="0" applyFont="1" applyFill="1" applyBorder="1"/>
    <xf numFmtId="0" fontId="0" fillId="21" borderId="13" xfId="0" applyFont="1" applyFill="1" applyBorder="1" applyAlignment="1">
      <alignment wrapText="1"/>
    </xf>
    <xf numFmtId="0" fontId="21" fillId="21" borderId="13" xfId="0" applyFont="1" applyFill="1" applyBorder="1"/>
    <xf numFmtId="0" fontId="0" fillId="3" borderId="16" xfId="0" applyFont="1" applyFill="1" applyBorder="1"/>
    <xf numFmtId="0" fontId="0" fillId="3" borderId="13" xfId="0" applyFont="1" applyFill="1" applyBorder="1"/>
    <xf numFmtId="0" fontId="17" fillId="2" borderId="21" xfId="0" applyFont="1" applyFill="1" applyBorder="1"/>
    <xf numFmtId="0" fontId="17" fillId="21" borderId="21" xfId="0" applyFont="1" applyFill="1" applyBorder="1"/>
    <xf numFmtId="0" fontId="0" fillId="5" borderId="16" xfId="0" applyFont="1" applyFill="1" applyBorder="1"/>
    <xf numFmtId="0" fontId="0" fillId="5" borderId="13" xfId="0" applyFont="1" applyFill="1" applyBorder="1"/>
    <xf numFmtId="0" fontId="22" fillId="21" borderId="13" xfId="0" applyFont="1" applyFill="1" applyBorder="1" applyAlignment="1">
      <alignment wrapText="1"/>
    </xf>
    <xf numFmtId="0" fontId="3" fillId="21" borderId="13" xfId="0" applyFont="1" applyFill="1" applyBorder="1" applyAlignment="1">
      <alignment wrapText="1"/>
    </xf>
    <xf numFmtId="0" fontId="13" fillId="21" borderId="13" xfId="0" applyFont="1" applyFill="1" applyBorder="1"/>
    <xf numFmtId="0" fontId="1" fillId="21" borderId="13" xfId="0" applyFont="1" applyFill="1" applyBorder="1"/>
    <xf numFmtId="0" fontId="17" fillId="5" borderId="21" xfId="0" applyFont="1" applyFill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15" borderId="13" xfId="0" applyFont="1" applyFill="1" applyBorder="1"/>
    <xf numFmtId="0" fontId="25" fillId="21" borderId="13" xfId="0" applyFont="1" applyFill="1" applyBorder="1"/>
    <xf numFmtId="0" fontId="26" fillId="2" borderId="2" xfId="0" applyFont="1" applyFill="1" applyBorder="1"/>
    <xf numFmtId="0" fontId="27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6" fillId="0" borderId="0" xfId="0" applyFont="1"/>
    <xf numFmtId="0" fontId="31" fillId="19" borderId="5" xfId="0" applyFont="1" applyFill="1" applyBorder="1"/>
    <xf numFmtId="0" fontId="0" fillId="0" borderId="0" xfId="0" applyFont="1"/>
    <xf numFmtId="0" fontId="2" fillId="19" borderId="0" xfId="0" applyFont="1" applyFill="1" applyBorder="1"/>
    <xf numFmtId="0" fontId="2" fillId="19" borderId="0" xfId="0" applyFont="1" applyFill="1"/>
    <xf numFmtId="0" fontId="32" fillId="19" borderId="0" xfId="0" applyFont="1" applyFill="1"/>
    <xf numFmtId="0" fontId="17" fillId="19" borderId="0" xfId="0" applyFont="1" applyFill="1"/>
    <xf numFmtId="0" fontId="0" fillId="19" borderId="0" xfId="0" applyFill="1"/>
    <xf numFmtId="0" fontId="21" fillId="19" borderId="0" xfId="0" applyFont="1" applyFill="1"/>
    <xf numFmtId="0" fontId="21" fillId="19" borderId="0" xfId="0" applyFont="1" applyFill="1" applyBorder="1"/>
    <xf numFmtId="0" fontId="19" fillId="2" borderId="17" xfId="0" applyFont="1" applyFill="1" applyBorder="1"/>
  </cellXfs>
  <cellStyles count="2">
    <cellStyle name="Hyperlink" xfId="1" xr:uid="{00000000-000B-0000-0000-000008000000}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.SFUI-Regular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505050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medium">
          <color rgb="FF505050"/>
        </left>
        <right/>
        <top style="medium">
          <color rgb="FF50505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BEFEF3-45CB-734A-B727-4191BD0EFAE2}" name="Tableau2" displayName="Tableau2" ref="A1:AB12" totalsRowShown="0" headerRowDxfId="28" dataDxfId="27">
  <autoFilter ref="A1:AB12" xr:uid="{23BEFEF3-45CB-734A-B727-4191BD0EFAE2}"/>
  <sortState xmlns:xlrd2="http://schemas.microsoft.com/office/spreadsheetml/2017/richdata2" ref="A2:AB12">
    <sortCondition ref="A1:A12"/>
  </sortState>
  <tableColumns count="28">
    <tableColumn id="1" xr3:uid="{5D6075AB-A89F-D54B-87FA-9EDB39C10FF3}" name="Nom 2"/>
    <tableColumn id="2" xr3:uid="{372E2E0B-5572-E447-AF2B-B1944D65F17A}" name="Nom" dataDxfId="26"/>
    <tableColumn id="3" xr3:uid="{330BC1E1-ECBB-4B43-85AA-843570B6FDE3}" name="Notes" dataDxfId="25"/>
    <tableColumn id="4" xr3:uid="{D4B6FABD-45C2-2E4B-8713-274636655FCA}" name="Etoiles" dataDxfId="24"/>
    <tableColumn id="5" xr3:uid="{C15E2E66-4F2C-1941-AB76-FEFD2F495677}" name="Ét. remarquables" dataDxfId="23"/>
    <tableColumn id="6" xr3:uid="{532162DB-F0C3-9949-BF67-E354E2DF7108}" name="Autre nom" dataDxfId="22"/>
    <tableColumn id="7" xr3:uid="{4D14FA46-F4CB-9348-B991-977EFC6CC93A}" name="Trés lumineuse" dataDxfId="21"/>
    <tableColumn id="8" xr3:uid="{989D5BC4-FDAA-EA4B-9B97-A5BDC07D983C}" name="Plus grosse" dataDxfId="20"/>
    <tableColumn id="9" xr3:uid="{47B27B66-3FD5-D347-AE03-51ED0EDE5574}" name="N/S" dataDxfId="19"/>
    <tableColumn id="10" xr3:uid="{F7475C34-0BA6-3D48-ABD7-D1BAB8C78D65}" name="Eté" dataDxfId="18"/>
    <tableColumn id="11" xr3:uid="{F149599B-E4AF-5842-8962-0254FAB42770}" name="Hiver" dataDxfId="17"/>
    <tableColumn id="12" xr3:uid="{046F1BE4-F454-9A48-93CE-0DC18667328F}" name="Automne" dataDxfId="16"/>
    <tableColumn id="13" xr3:uid="{51F64755-3DE6-804B-9B32-4D30CAF77D52}" name="Printemps" dataDxfId="15"/>
    <tableColumn id="14" xr3:uid="{C0F5D7C1-B032-9244-A457-B7692F31A0EF}" name="XX" dataDxfId="14">
      <calculatedColumnFormula>IF(OR($J2="XX",$K2="XX",$L2="XX",$M2="XX"),TRUE,FALSE)</calculatedColumnFormula>
    </tableColumn>
    <tableColumn id="15" xr3:uid="{F189D20D-ECB3-244C-BFD6-15115A4C7557}" name="Toute l'année" dataDxfId="13"/>
    <tableColumn id="16" xr3:uid="{574E1262-07BB-9B4B-9991-27D580D8E49A}" name="équatoriales" dataDxfId="12"/>
    <tableColumn id="17" xr3:uid="{BA322718-7D83-144D-8A5B-0DFD6ACA383D}" name="Circumpolaires S" dataDxfId="11"/>
    <tableColumn id="18" xr3:uid="{467D331B-6750-3E49-8EEC-474754A5FC66}" name="Circumpolaire N " dataDxfId="10"/>
    <tableColumn id="19" xr3:uid="{941FF7F8-D38D-2348-9C65-66241CE0D076}" name="Circump + Equ" dataDxfId="9"/>
    <tableColumn id="20" xr3:uid="{BB724FB6-E439-D447-B91F-D312A8564019}" name="Filtre Eté" dataDxfId="8">
      <calculatedColumnFormula>OR(J2&lt;&gt;"",O2&lt;&gt;"")</calculatedColumnFormula>
    </tableColumn>
    <tableColumn id="21" xr3:uid="{7EF40AAD-442D-B640-A26A-48F8083010A1}" name="Filtre Hiver" dataDxfId="7">
      <calculatedColumnFormula>OR(K2&lt;&gt;"",O2&lt;&gt;"")</calculatedColumnFormula>
    </tableColumn>
    <tableColumn id="22" xr3:uid="{FCB928F9-2D2C-2546-AB6B-A966F163B094}" name="XX2" dataDxfId="6">
      <calculatedColumnFormula>COUNTIF(J2:M2,"XX")</calculatedColumnFormula>
    </tableColumn>
    <tableColumn id="23" xr3:uid="{92F9687C-D557-F940-90D5-BE7E3E7C2A97}" name="Fitre Printemps" dataDxfId="5">
      <calculatedColumnFormula>OR(M2&lt;&gt;"",O2&lt;&gt;"")</calculatedColumnFormula>
    </tableColumn>
    <tableColumn id="24" xr3:uid="{C48961D5-760D-5446-99DE-AD77A0C42798}" name="Filtre Automne" dataDxfId="4">
      <calculatedColumnFormula>OR(L2&lt;&gt;"",O2&lt;&gt;"")</calculatedColumnFormula>
    </tableColumn>
    <tableColumn id="25" xr3:uid="{14CBA60D-1044-B749-BE56-510FCE61E46A}" name="Ttes saisons" dataDxfId="3">
      <calculatedColumnFormula>AND(J2&lt;&gt;"",K2&lt;&gt;"",L2&lt;&gt;"",M2&lt;&gt;"")</calculatedColumnFormula>
    </tableColumn>
    <tableColumn id="26" xr3:uid="{77DCA6B3-1068-984B-83F6-46135B3A7F85}" name="Filtre nb saisons" dataDxfId="2">
      <calculatedColumnFormula>COUNTIF(J2:M2,"&lt;&gt;")</calculatedColumnFormula>
    </tableColumn>
    <tableColumn id="27" xr3:uid="{445F459E-6F6A-6144-8BA0-26B9A5FBC3CA}" name="Zodiaque " dataDxfId="1"/>
    <tableColumn id="28" xr3:uid="{9E096A46-DD8C-7D46-908B-262814D27C49}" name="Zénith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map93.free.fr/cours/lml/constellations.htm" TargetMode="External"/><Relationship Id="rId1" Type="http://schemas.openxmlformats.org/officeDocument/2006/relationships/hyperlink" Target="https://fr.m.wikipedia.org/wiki/Liste_d%27&#233;toiles_par_constellation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3367-B779-CB4A-9AC7-08E6CF9BB09B}">
  <dimension ref="A1:AG128"/>
  <sheetViews>
    <sheetView tabSelected="1" zoomScaleNormal="150" zoomScaleSheetLayoutView="100" workbookViewId="0">
      <pane xSplit="3" ySplit="1" topLeftCell="T21" activePane="bottomRight" state="frozen"/>
      <selection activeCell="V37" sqref="V37"/>
      <selection pane="bottomLeft" activeCell="K128" sqref="K128"/>
      <selection pane="topRight" activeCell="P1" sqref="P1"/>
      <selection pane="bottomRight" activeCell="W1" sqref="W1:W1048576"/>
    </sheetView>
  </sheetViews>
  <sheetFormatPr defaultColWidth="8.609375" defaultRowHeight="20.25" customHeight="1" x14ac:dyDescent="0.2"/>
  <cols>
    <col min="1" max="1" width="19.7734375" customWidth="1"/>
    <col min="2" max="2" width="17.62109375" hidden="1" customWidth="1"/>
    <col min="3" max="3" width="14.2578125" hidden="1" customWidth="1"/>
    <col min="4" max="4" width="50.4453125" style="116" customWidth="1"/>
    <col min="5" max="5" width="7.6640625" customWidth="1"/>
    <col min="9" max="9" width="11.703125" customWidth="1"/>
    <col min="11" max="11" width="8.203125" customWidth="1"/>
    <col min="12" max="12" width="6.58984375" customWidth="1"/>
    <col min="14" max="15" width="11.703125" customWidth="1"/>
    <col min="16" max="16" width="14.66015625" customWidth="1"/>
    <col min="17" max="17" width="12.10546875" style="120" customWidth="1"/>
    <col min="18" max="18" width="3.2265625" hidden="1" customWidth="1"/>
    <col min="19" max="19" width="14.796875" style="120" customWidth="1"/>
    <col min="20" max="20" width="16.0078125" style="123" customWidth="1"/>
    <col min="21" max="21" width="17.3515625" style="120" customWidth="1"/>
    <col min="22" max="22" width="21.38671875" customWidth="1"/>
    <col min="23" max="23" width="15.46875" customWidth="1"/>
    <col min="26" max="26" width="17.75390625" customWidth="1"/>
    <col min="30" max="30" width="13.31640625" customWidth="1"/>
    <col min="31" max="31" width="13.046875" customWidth="1"/>
    <col min="32" max="32" width="15.19921875" customWidth="1"/>
  </cols>
  <sheetData>
    <row r="1" spans="1:33" s="12" customFormat="1" ht="20.25" customHeight="1" thickBot="1" x14ac:dyDescent="0.25">
      <c r="A1" s="2" t="s">
        <v>81</v>
      </c>
      <c r="B1" s="3" t="s">
        <v>80</v>
      </c>
      <c r="C1" s="4" t="s">
        <v>169</v>
      </c>
      <c r="D1" s="111" t="s">
        <v>170</v>
      </c>
      <c r="E1" s="12" t="s">
        <v>244</v>
      </c>
      <c r="F1" s="12" t="s">
        <v>221</v>
      </c>
      <c r="G1" s="51" t="s">
        <v>231</v>
      </c>
      <c r="H1" s="52" t="s">
        <v>232</v>
      </c>
      <c r="I1" s="53" t="s">
        <v>233</v>
      </c>
      <c r="J1" s="54" t="s">
        <v>234</v>
      </c>
      <c r="K1" s="55" t="s">
        <v>267</v>
      </c>
      <c r="L1" s="12" t="s">
        <v>255</v>
      </c>
      <c r="M1" s="12" t="s">
        <v>235</v>
      </c>
      <c r="N1" s="12" t="s">
        <v>236</v>
      </c>
      <c r="O1" s="12" t="s">
        <v>246</v>
      </c>
      <c r="P1" s="28" t="s">
        <v>266</v>
      </c>
      <c r="Q1" s="121" t="s">
        <v>287</v>
      </c>
      <c r="R1" s="36" t="s">
        <v>267</v>
      </c>
      <c r="S1" s="122" t="s">
        <v>288</v>
      </c>
      <c r="T1" s="122" t="s">
        <v>289</v>
      </c>
      <c r="U1" s="122" t="s">
        <v>290</v>
      </c>
      <c r="V1" s="32" t="s">
        <v>245</v>
      </c>
      <c r="W1" s="12" t="s">
        <v>252</v>
      </c>
      <c r="X1" s="12" t="s">
        <v>254</v>
      </c>
      <c r="Y1" s="12" t="s">
        <v>264</v>
      </c>
      <c r="Z1" s="34" t="s">
        <v>267</v>
      </c>
      <c r="AA1" s="49"/>
      <c r="AB1" s="49"/>
      <c r="AC1" s="49"/>
      <c r="AD1" s="50" t="s">
        <v>273</v>
      </c>
      <c r="AE1" s="41" t="s">
        <v>275</v>
      </c>
      <c r="AF1" s="17" t="s">
        <v>245</v>
      </c>
      <c r="AG1" s="12" t="s">
        <v>245</v>
      </c>
    </row>
    <row r="2" spans="1:33" ht="20.25" customHeight="1" x14ac:dyDescent="0.2">
      <c r="A2" s="42" t="s">
        <v>167</v>
      </c>
      <c r="B2" t="s">
        <v>127</v>
      </c>
      <c r="D2" s="112" t="s">
        <v>228</v>
      </c>
      <c r="E2" t="s">
        <v>209</v>
      </c>
      <c r="F2" t="s">
        <v>251</v>
      </c>
      <c r="G2" s="56" t="s">
        <v>267</v>
      </c>
      <c r="H2" s="56" t="s">
        <v>209</v>
      </c>
      <c r="I2" s="56" t="s">
        <v>209</v>
      </c>
      <c r="J2" s="56" t="s">
        <v>209</v>
      </c>
      <c r="K2" s="57">
        <f>COUNTIF(G2:J2,"XX")</f>
        <v>1</v>
      </c>
      <c r="N2" s="30" t="s">
        <v>209</v>
      </c>
      <c r="P2" s="29" t="s">
        <v>209</v>
      </c>
      <c r="Q2" s="125" t="str">
        <f>IF(ISBLANK(G2),"Vide","Non vide")</f>
        <v>Non vide</v>
      </c>
      <c r="R2" s="17" t="b">
        <f t="shared" ref="R2" si="0">OR(I2&lt;&gt;"",L2&lt;&gt;"")</f>
        <v>1</v>
      </c>
      <c r="S2" s="125" t="str">
        <f>IF(ISBLANK(H2),"Vide","Non vide")</f>
        <v>Non vide</v>
      </c>
      <c r="T2" s="124" t="str">
        <f>IF(ISBLANK(I2),"Vide","Non vide")</f>
        <v>Non vide</v>
      </c>
      <c r="U2" s="125" t="str">
        <f>IF(ISBLANK(J2),"Vide","Non vide")</f>
        <v>Non vide</v>
      </c>
      <c r="V2" t="b">
        <f>AND(G2&lt;&gt;"",H2&lt;&gt;"",I2&lt;&gt;"",J2&lt;&gt;"")</f>
        <v>1</v>
      </c>
      <c r="W2">
        <f>COUNTIF(G2:J2,"&lt;&gt;")</f>
        <v>4</v>
      </c>
      <c r="Z2" t="b" cm="1">
        <f t="array" ref="Z2:AC2">IF(ISNUMBER(SEARCH("XX",G2:J2)),TRUE,FALSE)</f>
        <v>1</v>
      </c>
      <c r="AA2" t="b">
        <v>0</v>
      </c>
      <c r="AB2" t="b">
        <v>0</v>
      </c>
      <c r="AC2" t="b">
        <v>0</v>
      </c>
      <c r="AD2" s="40" t="b">
        <f>IF(OR($X3=TRUE,$Y3=TRUE,$Z3=TRUE,$AA3=TRUE),TRUE,FALSE)</f>
        <v>1</v>
      </c>
      <c r="AE2" t="b">
        <f>IF(OR($G2="XX",$H2="XX",$I2="XX",$J2="XX"),TRUE,FALSE)</f>
        <v>1</v>
      </c>
      <c r="AF2" t="b">
        <v>0</v>
      </c>
      <c r="AG2" t="b">
        <v>0</v>
      </c>
    </row>
    <row r="3" spans="1:33" ht="20.25" customHeight="1" x14ac:dyDescent="0.2">
      <c r="A3" s="43" t="s">
        <v>82</v>
      </c>
      <c r="B3" t="s">
        <v>128</v>
      </c>
      <c r="D3" s="8" t="s">
        <v>201</v>
      </c>
      <c r="F3" t="s">
        <v>249</v>
      </c>
      <c r="G3" s="21" t="s">
        <v>209</v>
      </c>
      <c r="H3" s="21" t="s">
        <v>209</v>
      </c>
      <c r="I3" s="21" t="s">
        <v>267</v>
      </c>
      <c r="J3" s="21"/>
      <c r="K3" s="37">
        <f t="shared" ref="K3:K66" si="1">COUNTIF(G3:J3,"XX")</f>
        <v>1</v>
      </c>
      <c r="L3" t="s">
        <v>265</v>
      </c>
      <c r="M3" s="17"/>
      <c r="Q3" s="119" t="str">
        <f t="shared" ref="Q3:Q66" si="2">IF(ISBLANK(G3),"Vide","Non vide")</f>
        <v>Non vide</v>
      </c>
      <c r="R3" t="b">
        <f t="shared" ref="R3:R66" si="3">OR(I3&lt;&gt;"",L3&lt;&gt;"")</f>
        <v>1</v>
      </c>
      <c r="S3" s="119" t="str">
        <f t="shared" ref="S3:S66" si="4">IF(ISBLANK(H3),"Vide","Non vide")</f>
        <v>Non vide</v>
      </c>
      <c r="T3" s="120" t="str">
        <f>IF(ISBLANK(I3),"Vide","Non vide")</f>
        <v>Non vide</v>
      </c>
      <c r="U3" s="119" t="str">
        <f t="shared" ref="U3:U66" si="5">IF(ISBLANK(J3),"Vide","Non vide")</f>
        <v>Vide</v>
      </c>
      <c r="V3" t="b">
        <f>AND(G3&lt;&gt;"",H3&lt;&gt;"",I3&lt;&gt;"",J3&lt;&gt;"")</f>
        <v>0</v>
      </c>
      <c r="W3">
        <f>COUNTIF(G3:J3,"&lt;&gt;")</f>
        <v>3</v>
      </c>
      <c r="Z3" t="b" cm="1">
        <f t="array" ref="Z3:AC3">IF(ISNUMBER(SEARCH("XX",G2:J2)),TRUE,FALSE)</f>
        <v>1</v>
      </c>
      <c r="AA3" t="b">
        <v>0</v>
      </c>
      <c r="AB3" t="b">
        <v>0</v>
      </c>
      <c r="AC3" t="b">
        <v>0</v>
      </c>
      <c r="AD3" t="b">
        <f>IF(OR($X4=TRUE,$Y4=TRUE,$Z4=TRUE,$AA4=TRUE),TRUE,FALSE)</f>
        <v>0</v>
      </c>
      <c r="AE3" t="b">
        <f t="shared" ref="AE3:AE66" si="6">IF(OR($G3="XX",$H3="XX",$I3="XX",$J3="XX"),TRUE,FALSE)</f>
        <v>1</v>
      </c>
      <c r="AF3" t="b">
        <v>0</v>
      </c>
      <c r="AG3" t="b">
        <v>0</v>
      </c>
    </row>
    <row r="4" spans="1:33" ht="27.75" customHeight="1" x14ac:dyDescent="0.2">
      <c r="A4" s="43" t="s">
        <v>181</v>
      </c>
      <c r="B4" t="s">
        <v>129</v>
      </c>
      <c r="D4"/>
      <c r="G4" s="22"/>
      <c r="H4" s="22"/>
      <c r="I4" s="22"/>
      <c r="J4" s="22"/>
      <c r="K4" s="37">
        <f t="shared" si="1"/>
        <v>0</v>
      </c>
      <c r="Q4" s="119" t="str">
        <f t="shared" si="2"/>
        <v>Vide</v>
      </c>
      <c r="R4" t="b">
        <f t="shared" si="3"/>
        <v>0</v>
      </c>
      <c r="S4" s="119" t="str">
        <f t="shared" si="4"/>
        <v>Vide</v>
      </c>
      <c r="T4" s="120" t="str">
        <f>IF(ISBLANK(I4),"Vide","Non vide")</f>
        <v>Vide</v>
      </c>
      <c r="U4" s="119" t="str">
        <f t="shared" si="5"/>
        <v>Vide</v>
      </c>
      <c r="V4" t="b">
        <f>AND(G4&lt;&gt;"",H4&lt;&gt;"",I4&lt;&gt;"",J4&lt;&gt;"")</f>
        <v>0</v>
      </c>
      <c r="W4">
        <f>COUNTIF(G4:J4,"&lt;&gt;")</f>
        <v>0</v>
      </c>
      <c r="Z4" t="b" cm="1">
        <f t="array" ref="Z4:AC4">IF(ISNUMBER(SEARCH("XX",G3:J3)),TRUE,FALSE)</f>
        <v>0</v>
      </c>
      <c r="AA4" t="b">
        <v>0</v>
      </c>
      <c r="AB4" t="b">
        <v>1</v>
      </c>
      <c r="AC4" t="b">
        <v>0</v>
      </c>
      <c r="AD4" t="b">
        <f>IF(OR($X5=TRUE,$Y5=TRUE,$Z5=TRUE,$AA5=TRUE),TRUE,FALSE)</f>
        <v>0</v>
      </c>
      <c r="AE4" t="b">
        <f t="shared" si="6"/>
        <v>0</v>
      </c>
      <c r="AF4" t="b">
        <v>0</v>
      </c>
      <c r="AG4" t="b">
        <v>0</v>
      </c>
    </row>
    <row r="5" spans="1:33" ht="20.25" customHeight="1" x14ac:dyDescent="0.2">
      <c r="A5" s="42" t="s">
        <v>3</v>
      </c>
      <c r="B5" s="1" t="s">
        <v>2</v>
      </c>
      <c r="D5" s="7" t="s">
        <v>188</v>
      </c>
      <c r="F5" t="s">
        <v>249</v>
      </c>
      <c r="G5" s="22" t="s">
        <v>209</v>
      </c>
      <c r="H5" s="22"/>
      <c r="I5" s="22"/>
      <c r="J5" s="22" t="s">
        <v>267</v>
      </c>
      <c r="K5" s="37">
        <f t="shared" si="1"/>
        <v>1</v>
      </c>
      <c r="L5" t="s">
        <v>265</v>
      </c>
      <c r="M5" t="s">
        <v>209</v>
      </c>
      <c r="Q5" s="119" t="str">
        <f t="shared" si="2"/>
        <v>Non vide</v>
      </c>
      <c r="R5" t="b">
        <f t="shared" si="3"/>
        <v>1</v>
      </c>
      <c r="S5" s="119" t="str">
        <f t="shared" si="4"/>
        <v>Vide</v>
      </c>
      <c r="T5" s="120" t="str">
        <f>IF(ISBLANK(I5),"Vide","Non vide")</f>
        <v>Vide</v>
      </c>
      <c r="U5" s="119" t="str">
        <f t="shared" si="5"/>
        <v>Non vide</v>
      </c>
      <c r="V5" t="b">
        <f>AND(G5&lt;&gt;"",H5&lt;&gt;"",I5&lt;&gt;"",J5&lt;&gt;"")</f>
        <v>0</v>
      </c>
      <c r="W5">
        <f>COUNTIF(G5:J5,"&lt;&gt;")</f>
        <v>2</v>
      </c>
      <c r="X5" t="s">
        <v>209</v>
      </c>
      <c r="Z5" t="b" cm="1">
        <f t="array" ref="Z5:AC5">IF(ISNUMBER(SEARCH("XX",G4:J4)),TRUE,FALSE)</f>
        <v>0</v>
      </c>
      <c r="AA5" t="b">
        <v>0</v>
      </c>
      <c r="AB5" t="b">
        <v>0</v>
      </c>
      <c r="AC5" t="b">
        <v>0</v>
      </c>
      <c r="AD5" t="b">
        <f>IF(OR($X6=TRUE,$Y6=TRUE,$Z6=TRUE,$AA6=TRUE),TRUE,FALSE)</f>
        <v>0</v>
      </c>
      <c r="AE5" t="b">
        <f t="shared" si="6"/>
        <v>1</v>
      </c>
      <c r="AF5" t="b">
        <v>0</v>
      </c>
      <c r="AG5" t="b">
        <v>0</v>
      </c>
    </row>
    <row r="6" spans="1:33" ht="20.25" customHeight="1" x14ac:dyDescent="0.2">
      <c r="A6" s="43" t="s">
        <v>7</v>
      </c>
      <c r="B6" s="1" t="s">
        <v>6</v>
      </c>
      <c r="D6" s="112" t="s">
        <v>204</v>
      </c>
      <c r="F6" t="s">
        <v>251</v>
      </c>
      <c r="G6" s="22" t="s">
        <v>209</v>
      </c>
      <c r="H6" s="22" t="s">
        <v>209</v>
      </c>
      <c r="I6" s="22" t="s">
        <v>267</v>
      </c>
      <c r="J6" s="22" t="s">
        <v>209</v>
      </c>
      <c r="K6" s="37">
        <f t="shared" si="1"/>
        <v>1</v>
      </c>
      <c r="N6" s="30" t="s">
        <v>209</v>
      </c>
      <c r="P6" s="29" t="s">
        <v>209</v>
      </c>
      <c r="Q6" s="125" t="str">
        <f t="shared" si="2"/>
        <v>Non vide</v>
      </c>
      <c r="R6" s="17" t="b">
        <f t="shared" si="3"/>
        <v>1</v>
      </c>
      <c r="S6" s="125" t="str">
        <f t="shared" si="4"/>
        <v>Non vide</v>
      </c>
      <c r="T6" s="124" t="str">
        <f>IF(ISBLANK(I6),"Vide","Non vide")</f>
        <v>Non vide</v>
      </c>
      <c r="U6" s="125" t="str">
        <f t="shared" si="5"/>
        <v>Non vide</v>
      </c>
      <c r="V6" t="b">
        <f>AND(G6&lt;&gt;"",H6&lt;&gt;"",I6&lt;&gt;"",J6&lt;&gt;"")</f>
        <v>1</v>
      </c>
      <c r="W6">
        <f>COUNTIF(G6:J6,"&lt;&gt;")</f>
        <v>4</v>
      </c>
      <c r="Z6" t="b" cm="1">
        <f t="array" ref="Z6:AC6">IF(ISNUMBER(SEARCH("XX",G5:J5)),TRUE,FALSE)</f>
        <v>0</v>
      </c>
      <c r="AA6" t="b">
        <v>0</v>
      </c>
      <c r="AB6" t="b">
        <v>0</v>
      </c>
      <c r="AC6" t="b">
        <v>1</v>
      </c>
      <c r="AD6" t="b">
        <f>IF(OR($X7=TRUE,$Y7=TRUE,$Z7=TRUE,$AA7=TRUE),TRUE,FALSE)</f>
        <v>0</v>
      </c>
      <c r="AE6" t="b">
        <f t="shared" si="6"/>
        <v>1</v>
      </c>
      <c r="AF6" t="b">
        <v>0</v>
      </c>
      <c r="AG6" t="b">
        <v>0</v>
      </c>
    </row>
    <row r="7" spans="1:33" ht="20.25" customHeight="1" x14ac:dyDescent="0.2">
      <c r="A7" s="42" t="s">
        <v>83</v>
      </c>
      <c r="B7" t="s">
        <v>130</v>
      </c>
      <c r="D7" s="7" t="s">
        <v>205</v>
      </c>
      <c r="F7" t="s">
        <v>249</v>
      </c>
      <c r="G7" s="21" t="s">
        <v>209</v>
      </c>
      <c r="H7" s="21" t="s">
        <v>209</v>
      </c>
      <c r="I7" s="21" t="s">
        <v>267</v>
      </c>
      <c r="J7" s="21"/>
      <c r="K7" s="37">
        <f t="shared" si="1"/>
        <v>1</v>
      </c>
      <c r="L7" t="s">
        <v>265</v>
      </c>
      <c r="M7" t="s">
        <v>209</v>
      </c>
      <c r="Q7" s="119" t="str">
        <f t="shared" si="2"/>
        <v>Non vide</v>
      </c>
      <c r="R7" t="b">
        <f t="shared" si="3"/>
        <v>1</v>
      </c>
      <c r="S7" s="119" t="str">
        <f t="shared" si="4"/>
        <v>Non vide</v>
      </c>
      <c r="T7" s="120" t="str">
        <f>IF(ISBLANK(I7),"Vide","Non vide")</f>
        <v>Non vide</v>
      </c>
      <c r="U7" s="119" t="str">
        <f t="shared" si="5"/>
        <v>Vide</v>
      </c>
      <c r="V7" t="b">
        <f>AND(G7&lt;&gt;"",H7&lt;&gt;"",I7&lt;&gt;"",J7&lt;&gt;"")</f>
        <v>0</v>
      </c>
      <c r="W7">
        <f>COUNTIF(G7:J7,"&lt;&gt;")</f>
        <v>3</v>
      </c>
      <c r="X7" t="s">
        <v>209</v>
      </c>
      <c r="Z7" t="b" cm="1">
        <f t="array" ref="Z7:AC7">IF(ISNUMBER(SEARCH("XX",G6:J6)),TRUE,FALSE)</f>
        <v>0</v>
      </c>
      <c r="AA7" t="b">
        <v>0</v>
      </c>
      <c r="AB7" t="b">
        <v>1</v>
      </c>
      <c r="AC7" t="b">
        <v>0</v>
      </c>
      <c r="AD7" t="b">
        <f>IF(OR($X8=TRUE,$Y8=TRUE,$Z8=TRUE,$AA8=TRUE),TRUE,FALSE)</f>
        <v>0</v>
      </c>
      <c r="AE7" t="b">
        <f t="shared" si="6"/>
        <v>1</v>
      </c>
      <c r="AF7" t="b">
        <v>0</v>
      </c>
      <c r="AG7" t="b">
        <v>0</v>
      </c>
    </row>
    <row r="8" spans="1:33" ht="20.25" customHeight="1" x14ac:dyDescent="0.2">
      <c r="A8" s="43" t="s">
        <v>84</v>
      </c>
      <c r="B8" t="s">
        <v>131</v>
      </c>
      <c r="D8"/>
      <c r="G8" s="22"/>
      <c r="H8" s="22"/>
      <c r="I8" s="22"/>
      <c r="J8" s="22"/>
      <c r="K8" s="37">
        <f t="shared" si="1"/>
        <v>0</v>
      </c>
      <c r="Q8" s="119" t="str">
        <f t="shared" si="2"/>
        <v>Vide</v>
      </c>
      <c r="R8" t="b">
        <f t="shared" si="3"/>
        <v>0</v>
      </c>
      <c r="S8" s="119" t="str">
        <f t="shared" si="4"/>
        <v>Vide</v>
      </c>
      <c r="T8" s="120" t="str">
        <f>IF(ISBLANK(I8),"Vide","Non vide")</f>
        <v>Vide</v>
      </c>
      <c r="U8" s="119" t="str">
        <f t="shared" si="5"/>
        <v>Vide</v>
      </c>
      <c r="V8" t="b">
        <f>AND(G8&lt;&gt;"",H8&lt;&gt;"",I8&lt;&gt;"",J8&lt;&gt;"")</f>
        <v>0</v>
      </c>
      <c r="W8">
        <f>COUNTIF(G8:J8,"&lt;&gt;")</f>
        <v>0</v>
      </c>
      <c r="Z8" t="b" cm="1">
        <f t="array" ref="Z8:AC8">IF(ISNUMBER(SEARCH("XX",G7:J7)),TRUE,FALSE)</f>
        <v>0</v>
      </c>
      <c r="AA8" t="b">
        <v>0</v>
      </c>
      <c r="AB8" t="b">
        <v>1</v>
      </c>
      <c r="AC8" t="b">
        <v>0</v>
      </c>
      <c r="AD8" t="b">
        <f>IF(OR($X9=TRUE,$Y9=TRUE,$Z9=TRUE,$AA9=TRUE),TRUE,FALSE)</f>
        <v>0</v>
      </c>
      <c r="AE8" t="b">
        <f t="shared" si="6"/>
        <v>0</v>
      </c>
      <c r="AF8" t="b">
        <v>0</v>
      </c>
      <c r="AG8" t="b">
        <v>0</v>
      </c>
    </row>
    <row r="9" spans="1:33" ht="20.25" customHeight="1" x14ac:dyDescent="0.2">
      <c r="A9" s="45" t="s">
        <v>223</v>
      </c>
      <c r="B9" s="1" t="s">
        <v>8</v>
      </c>
      <c r="D9" s="5" t="s">
        <v>173</v>
      </c>
      <c r="E9" t="s">
        <v>209</v>
      </c>
      <c r="F9" t="s">
        <v>249</v>
      </c>
      <c r="G9" s="21" t="s">
        <v>209</v>
      </c>
      <c r="H9" s="21" t="s">
        <v>209</v>
      </c>
      <c r="I9" s="21"/>
      <c r="J9" s="21" t="s">
        <v>267</v>
      </c>
      <c r="K9" s="37">
        <f t="shared" si="1"/>
        <v>1</v>
      </c>
      <c r="L9" t="s">
        <v>265</v>
      </c>
      <c r="Q9" s="119" t="str">
        <f t="shared" si="2"/>
        <v>Non vide</v>
      </c>
      <c r="R9" t="b">
        <f t="shared" si="3"/>
        <v>1</v>
      </c>
      <c r="S9" s="119" t="str">
        <f t="shared" si="4"/>
        <v>Non vide</v>
      </c>
      <c r="T9" s="120" t="str">
        <f>IF(ISBLANK(I9),"Vide","Non vide")</f>
        <v>Vide</v>
      </c>
      <c r="U9" s="119" t="str">
        <f t="shared" si="5"/>
        <v>Non vide</v>
      </c>
      <c r="V9" t="b">
        <f>AND(G9&lt;&gt;"",H9&lt;&gt;"",I9&lt;&gt;"",J9&lt;&gt;"")</f>
        <v>0</v>
      </c>
      <c r="W9">
        <f>COUNTIF(G9:J9,"&lt;&gt;")</f>
        <v>3</v>
      </c>
      <c r="Z9" t="b" cm="1">
        <f t="array" ref="Z9:AC9">IF(ISNUMBER(SEARCH("XX",G8:J8)),TRUE,FALSE)</f>
        <v>0</v>
      </c>
      <c r="AA9" t="b">
        <v>0</v>
      </c>
      <c r="AB9" t="b">
        <v>0</v>
      </c>
      <c r="AC9" t="b">
        <v>0</v>
      </c>
      <c r="AD9" t="b">
        <f>IF(OR($X10=TRUE,$Y10=TRUE,$Z10=TRUE,$AA10=TRUE),TRUE,FALSE)</f>
        <v>0</v>
      </c>
      <c r="AE9" t="b">
        <f t="shared" si="6"/>
        <v>1</v>
      </c>
      <c r="AF9" t="b">
        <v>0</v>
      </c>
      <c r="AG9" t="b">
        <v>0</v>
      </c>
    </row>
    <row r="10" spans="1:33" ht="20.25" customHeight="1" x14ac:dyDescent="0.2">
      <c r="A10" s="43" t="s">
        <v>85</v>
      </c>
      <c r="B10" t="s">
        <v>132</v>
      </c>
      <c r="D10"/>
      <c r="G10" s="22"/>
      <c r="H10" s="22"/>
      <c r="I10" s="22"/>
      <c r="J10" s="22"/>
      <c r="K10" s="37">
        <f t="shared" si="1"/>
        <v>0</v>
      </c>
      <c r="Q10" s="119" t="str">
        <f t="shared" si="2"/>
        <v>Vide</v>
      </c>
      <c r="R10" t="b">
        <f t="shared" si="3"/>
        <v>0</v>
      </c>
      <c r="S10" s="119" t="str">
        <f t="shared" si="4"/>
        <v>Vide</v>
      </c>
      <c r="T10" s="120" t="str">
        <f>IF(ISBLANK(I10),"Vide","Non vide")</f>
        <v>Vide</v>
      </c>
      <c r="U10" s="119" t="str">
        <f t="shared" si="5"/>
        <v>Vide</v>
      </c>
      <c r="V10" t="b">
        <f>AND(G10&lt;&gt;"",H10&lt;&gt;"",I10&lt;&gt;"",J10&lt;&gt;"")</f>
        <v>0</v>
      </c>
      <c r="W10">
        <f>COUNTIF(G10:J10,"&lt;&gt;")</f>
        <v>0</v>
      </c>
      <c r="Z10" t="b" cm="1">
        <f t="array" ref="Z10:AC10">IF(ISNUMBER(SEARCH("XX",G9:J9)),TRUE,FALSE)</f>
        <v>0</v>
      </c>
      <c r="AA10" t="b">
        <v>0</v>
      </c>
      <c r="AB10" t="b">
        <v>0</v>
      </c>
      <c r="AC10" t="b">
        <v>1</v>
      </c>
      <c r="AD10" t="b">
        <f>IF(OR($X11=TRUE,$Y11=TRUE,$Z11=TRUE,$AA11=TRUE),TRUE,FALSE)</f>
        <v>0</v>
      </c>
      <c r="AE10" t="b">
        <f t="shared" si="6"/>
        <v>0</v>
      </c>
      <c r="AF10" t="b">
        <v>0</v>
      </c>
      <c r="AG10" t="b">
        <v>0</v>
      </c>
    </row>
    <row r="11" spans="1:33" ht="20.25" customHeight="1" x14ac:dyDescent="0.2">
      <c r="A11" s="43" t="s">
        <v>86</v>
      </c>
      <c r="B11" t="s">
        <v>133</v>
      </c>
      <c r="D11"/>
      <c r="G11" s="22"/>
      <c r="H11" s="22"/>
      <c r="I11" s="22"/>
      <c r="J11" s="22"/>
      <c r="K11" s="37">
        <f t="shared" si="1"/>
        <v>0</v>
      </c>
      <c r="Q11" s="119" t="str">
        <f t="shared" si="2"/>
        <v>Vide</v>
      </c>
      <c r="R11" t="b">
        <f t="shared" si="3"/>
        <v>0</v>
      </c>
      <c r="S11" s="119" t="str">
        <f t="shared" si="4"/>
        <v>Vide</v>
      </c>
      <c r="T11" s="120" t="str">
        <f>IF(ISBLANK(I11),"Vide","Non vide")</f>
        <v>Vide</v>
      </c>
      <c r="U11" s="119" t="str">
        <f t="shared" si="5"/>
        <v>Vide</v>
      </c>
      <c r="V11" t="b">
        <f>AND(G11&lt;&gt;"",H11&lt;&gt;"",I11&lt;&gt;"",J11&lt;&gt;"")</f>
        <v>0</v>
      </c>
      <c r="W11">
        <f>COUNTIF(G11:J11,"&lt;&gt;")</f>
        <v>0</v>
      </c>
      <c r="Z11" t="b" cm="1">
        <f t="array" ref="Z11:AC11">IF(ISNUMBER(SEARCH("XX",G10:J10)),TRUE,FALSE)</f>
        <v>0</v>
      </c>
      <c r="AA11" t="b">
        <v>0</v>
      </c>
      <c r="AB11" t="b">
        <v>0</v>
      </c>
      <c r="AC11" t="b">
        <v>0</v>
      </c>
      <c r="AD11" t="b">
        <f>IF(OR($X12=TRUE,$Y12=TRUE,$Z12=TRUE,$AA12=TRUE),TRUE,FALSE)</f>
        <v>0</v>
      </c>
      <c r="AE11" t="b">
        <f t="shared" si="6"/>
        <v>0</v>
      </c>
      <c r="AF11" t="b">
        <v>0</v>
      </c>
      <c r="AG11" t="b">
        <v>0</v>
      </c>
    </row>
    <row r="12" spans="1:33" ht="20.25" customHeight="1" x14ac:dyDescent="0.2">
      <c r="A12" s="42" t="s">
        <v>87</v>
      </c>
      <c r="B12" t="s">
        <v>87</v>
      </c>
      <c r="D12" s="5" t="s">
        <v>183</v>
      </c>
      <c r="F12" t="s">
        <v>249</v>
      </c>
      <c r="G12" s="21"/>
      <c r="H12" s="21" t="s">
        <v>267</v>
      </c>
      <c r="I12" s="21"/>
      <c r="J12" s="21" t="s">
        <v>209</v>
      </c>
      <c r="K12" s="37">
        <f t="shared" si="1"/>
        <v>1</v>
      </c>
      <c r="L12" t="s">
        <v>265</v>
      </c>
      <c r="M12" t="s">
        <v>209</v>
      </c>
      <c r="Q12" s="119" t="str">
        <f t="shared" si="2"/>
        <v>Vide</v>
      </c>
      <c r="R12" t="b">
        <f t="shared" si="3"/>
        <v>1</v>
      </c>
      <c r="S12" s="119" t="str">
        <f t="shared" si="4"/>
        <v>Non vide</v>
      </c>
      <c r="T12" s="120" t="str">
        <f>IF(ISBLANK(I12),"Vide","Non vide")</f>
        <v>Vide</v>
      </c>
      <c r="U12" s="119" t="str">
        <f t="shared" si="5"/>
        <v>Non vide</v>
      </c>
      <c r="V12" t="b">
        <f>AND(G12&lt;&gt;"",H12&lt;&gt;"",I12&lt;&gt;"",J12&lt;&gt;"")</f>
        <v>0</v>
      </c>
      <c r="W12">
        <f>COUNTIF(G12:J12,"&lt;&gt;")</f>
        <v>2</v>
      </c>
      <c r="X12" t="s">
        <v>209</v>
      </c>
      <c r="Z12" t="b" cm="1">
        <f t="array" ref="Z12:AC12">IF(ISNUMBER(SEARCH("XX",G11:J11)),TRUE,FALSE)</f>
        <v>0</v>
      </c>
      <c r="AA12" t="b">
        <v>0</v>
      </c>
      <c r="AB12" t="b">
        <v>0</v>
      </c>
      <c r="AC12" t="b">
        <v>0</v>
      </c>
      <c r="AD12" s="40" t="b">
        <f>IF(OR($X13=TRUE,$Y13=TRUE,$Z13=TRUE,$AA13=TRUE),TRUE,FALSE)</f>
        <v>1</v>
      </c>
      <c r="AE12" t="b">
        <f t="shared" si="6"/>
        <v>1</v>
      </c>
      <c r="AF12" t="b">
        <v>0</v>
      </c>
      <c r="AG12" t="b">
        <v>0</v>
      </c>
    </row>
    <row r="13" spans="1:33" ht="20.25" customHeight="1" x14ac:dyDescent="0.2">
      <c r="A13" s="42" t="s">
        <v>88</v>
      </c>
      <c r="B13" t="s">
        <v>134</v>
      </c>
      <c r="D13" s="7" t="s">
        <v>211</v>
      </c>
      <c r="E13" t="s">
        <v>209</v>
      </c>
      <c r="F13" t="s">
        <v>249</v>
      </c>
      <c r="G13" s="56" t="s">
        <v>267</v>
      </c>
      <c r="H13" s="56"/>
      <c r="I13" s="56" t="s">
        <v>209</v>
      </c>
      <c r="J13" s="56"/>
      <c r="K13" s="57">
        <f t="shared" si="1"/>
        <v>1</v>
      </c>
      <c r="M13" t="s">
        <v>209</v>
      </c>
      <c r="Q13" s="119" t="str">
        <f t="shared" si="2"/>
        <v>Non vide</v>
      </c>
      <c r="R13" t="b">
        <f t="shared" si="3"/>
        <v>1</v>
      </c>
      <c r="S13" s="119" t="str">
        <f t="shared" si="4"/>
        <v>Vide</v>
      </c>
      <c r="T13" s="120" t="str">
        <f>IF(ISBLANK(I13),"Vide","Non vide")</f>
        <v>Non vide</v>
      </c>
      <c r="U13" s="119" t="str">
        <f t="shared" si="5"/>
        <v>Vide</v>
      </c>
      <c r="V13" t="b">
        <f>AND(G13&lt;&gt;"",H13&lt;&gt;"",I13&lt;&gt;"",J13&lt;&gt;"")</f>
        <v>0</v>
      </c>
      <c r="W13">
        <f>COUNTIF(G13:J13,"&lt;&gt;")</f>
        <v>2</v>
      </c>
      <c r="X13" t="s">
        <v>209</v>
      </c>
      <c r="Z13" t="b" cm="1">
        <f t="array" ref="Z13:AC13">IF(ISNUMBER(SEARCH("XX",G12:J12)),TRUE,FALSE)</f>
        <v>0</v>
      </c>
      <c r="AA13" t="b">
        <v>1</v>
      </c>
      <c r="AB13" t="b">
        <v>0</v>
      </c>
      <c r="AC13" t="b">
        <v>0</v>
      </c>
      <c r="AD13" s="40" t="b">
        <f>IF(OR($X14=TRUE,$Y14=TRUE,$Z14=TRUE,$AA14=TRUE),TRUE,FALSE)</f>
        <v>1</v>
      </c>
      <c r="AE13" t="b">
        <f t="shared" si="6"/>
        <v>1</v>
      </c>
      <c r="AF13" t="b">
        <v>0</v>
      </c>
      <c r="AG13" t="b">
        <v>0</v>
      </c>
    </row>
    <row r="14" spans="1:33" ht="20.25" customHeight="1" x14ac:dyDescent="0.2">
      <c r="A14" s="43" t="s">
        <v>12</v>
      </c>
      <c r="B14" s="1" t="s">
        <v>11</v>
      </c>
      <c r="D14" t="s">
        <v>213</v>
      </c>
      <c r="E14" t="s">
        <v>209</v>
      </c>
      <c r="F14" t="s">
        <v>222</v>
      </c>
      <c r="G14" s="22"/>
      <c r="H14" s="22" t="s">
        <v>267</v>
      </c>
      <c r="I14" s="22"/>
      <c r="J14" s="22"/>
      <c r="K14" s="37">
        <f t="shared" si="1"/>
        <v>1</v>
      </c>
      <c r="Q14" s="119" t="str">
        <f t="shared" si="2"/>
        <v>Vide</v>
      </c>
      <c r="R14" t="b">
        <f t="shared" si="3"/>
        <v>0</v>
      </c>
      <c r="S14" s="119" t="str">
        <f t="shared" si="4"/>
        <v>Non vide</v>
      </c>
      <c r="T14" s="120" t="str">
        <f>IF(ISBLANK(I14),"Vide","Non vide")</f>
        <v>Vide</v>
      </c>
      <c r="U14" s="119" t="str">
        <f t="shared" si="5"/>
        <v>Vide</v>
      </c>
      <c r="V14" t="b">
        <f>AND(G14&lt;&gt;"",H14&lt;&gt;"",I14&lt;&gt;"",J14&lt;&gt;"")</f>
        <v>0</v>
      </c>
      <c r="W14">
        <f>COUNTIF(G14:J14,"&lt;&gt;")</f>
        <v>1</v>
      </c>
      <c r="Z14" t="b" cm="1">
        <f t="array" ref="Z14:AC14">IF(ISNUMBER(SEARCH("XX",G13:J13)),TRUE,FALSE)</f>
        <v>1</v>
      </c>
      <c r="AA14" t="b">
        <v>0</v>
      </c>
      <c r="AB14" t="b">
        <v>0</v>
      </c>
      <c r="AC14" t="b">
        <v>0</v>
      </c>
      <c r="AD14" s="40" t="b">
        <f>IF(OR($X15=TRUE,$Y15=TRUE,$Z15=TRUE,$AA15=TRUE),TRUE,FALSE)</f>
        <v>1</v>
      </c>
      <c r="AE14" t="b">
        <f t="shared" si="6"/>
        <v>1</v>
      </c>
      <c r="AF14" t="b">
        <v>0</v>
      </c>
      <c r="AG14" t="b">
        <v>0</v>
      </c>
    </row>
    <row r="15" spans="1:33" ht="20.25" customHeight="1" x14ac:dyDescent="0.2">
      <c r="A15" s="45" t="s">
        <v>89</v>
      </c>
      <c r="B15" t="s">
        <v>135</v>
      </c>
      <c r="D15" s="113" t="s">
        <v>206</v>
      </c>
      <c r="F15" t="s">
        <v>249</v>
      </c>
      <c r="G15" s="22" t="s">
        <v>209</v>
      </c>
      <c r="H15" s="22" t="s">
        <v>209</v>
      </c>
      <c r="I15" s="22" t="s">
        <v>267</v>
      </c>
      <c r="J15" s="22" t="s">
        <v>209</v>
      </c>
      <c r="K15" s="37">
        <f t="shared" si="1"/>
        <v>1</v>
      </c>
      <c r="M15" t="s">
        <v>209</v>
      </c>
      <c r="O15" s="31" t="s">
        <v>209</v>
      </c>
      <c r="P15" s="29" t="s">
        <v>209</v>
      </c>
      <c r="Q15" s="125" t="str">
        <f t="shared" si="2"/>
        <v>Non vide</v>
      </c>
      <c r="R15" s="17" t="b">
        <f t="shared" si="3"/>
        <v>1</v>
      </c>
      <c r="S15" s="125" t="str">
        <f t="shared" si="4"/>
        <v>Non vide</v>
      </c>
      <c r="T15" s="124" t="str">
        <f>IF(ISBLANK(I15),"Vide","Non vide")</f>
        <v>Non vide</v>
      </c>
      <c r="U15" s="125" t="str">
        <f t="shared" si="5"/>
        <v>Non vide</v>
      </c>
      <c r="V15" t="b">
        <f>AND(G15&lt;&gt;"",H15&lt;&gt;"",I15&lt;&gt;"",J15&lt;&gt;"")</f>
        <v>1</v>
      </c>
      <c r="W15">
        <f>COUNTIF(G15:J15,"&lt;&gt;")</f>
        <v>4</v>
      </c>
      <c r="Z15" t="b" cm="1">
        <f t="array" ref="Z15:AC15">IF(ISNUMBER(SEARCH("XX",G14:J14)),TRUE,FALSE)</f>
        <v>0</v>
      </c>
      <c r="AA15" t="b">
        <v>1</v>
      </c>
      <c r="AB15" t="b">
        <v>0</v>
      </c>
      <c r="AC15" t="b">
        <v>0</v>
      </c>
      <c r="AD15" t="b">
        <f>IF(OR($X16=TRUE,$Y16=TRUE,$Z16=TRUE,$AA16=TRUE),TRUE,FALSE)</f>
        <v>0</v>
      </c>
      <c r="AE15" t="b">
        <f t="shared" si="6"/>
        <v>1</v>
      </c>
      <c r="AF15" t="b">
        <v>0</v>
      </c>
      <c r="AG15" t="b">
        <v>0</v>
      </c>
    </row>
    <row r="16" spans="1:33" ht="20.25" customHeight="1" x14ac:dyDescent="0.2">
      <c r="A16" s="45" t="s">
        <v>93</v>
      </c>
      <c r="B16" t="s">
        <v>136</v>
      </c>
      <c r="D16" s="7" t="s">
        <v>216</v>
      </c>
      <c r="E16" t="s">
        <v>209</v>
      </c>
      <c r="F16" t="s">
        <v>222</v>
      </c>
      <c r="G16" s="22"/>
      <c r="H16" s="22"/>
      <c r="I16" s="22"/>
      <c r="J16" s="22" t="s">
        <v>267</v>
      </c>
      <c r="K16" s="37">
        <f t="shared" si="1"/>
        <v>1</v>
      </c>
      <c r="Q16" s="119" t="str">
        <f t="shared" si="2"/>
        <v>Vide</v>
      </c>
      <c r="R16" t="b">
        <f t="shared" si="3"/>
        <v>0</v>
      </c>
      <c r="S16" s="119" t="str">
        <f t="shared" si="4"/>
        <v>Vide</v>
      </c>
      <c r="T16" s="120" t="str">
        <f>IF(ISBLANK(I16),"Vide","Non vide")</f>
        <v>Vide</v>
      </c>
      <c r="U16" s="119" t="str">
        <f t="shared" si="5"/>
        <v>Non vide</v>
      </c>
      <c r="V16" t="b">
        <f>AND(G16&lt;&gt;"",H16&lt;&gt;"",I16&lt;&gt;"",J16&lt;&gt;"")</f>
        <v>0</v>
      </c>
      <c r="W16">
        <f>COUNTIF(G16:J16,"&lt;&gt;")</f>
        <v>1</v>
      </c>
      <c r="Z16" t="b" cm="1">
        <f t="array" ref="Z16:AC16">IF(ISNUMBER(SEARCH("XX",G15:J15)),TRUE,FALSE)</f>
        <v>0</v>
      </c>
      <c r="AA16" t="b">
        <v>0</v>
      </c>
      <c r="AB16" t="b">
        <v>1</v>
      </c>
      <c r="AC16" t="b">
        <v>0</v>
      </c>
      <c r="AD16" t="b">
        <f>IF(OR($X17=TRUE,$Y17=TRUE,$Z17=TRUE,$AA17=TRUE),TRUE,FALSE)</f>
        <v>0</v>
      </c>
      <c r="AE16" t="b">
        <f t="shared" si="6"/>
        <v>1</v>
      </c>
      <c r="AF16" t="b">
        <v>0</v>
      </c>
      <c r="AG16" t="b">
        <v>0</v>
      </c>
    </row>
    <row r="17" spans="1:33" ht="20.25" customHeight="1" x14ac:dyDescent="0.2">
      <c r="A17" s="45" t="s">
        <v>94</v>
      </c>
      <c r="B17" t="s">
        <v>137</v>
      </c>
      <c r="D17" s="112" t="s">
        <v>257</v>
      </c>
      <c r="F17" t="s">
        <v>249</v>
      </c>
      <c r="G17" s="22" t="s">
        <v>209</v>
      </c>
      <c r="H17" s="22" t="s">
        <v>209</v>
      </c>
      <c r="I17" s="22" t="s">
        <v>267</v>
      </c>
      <c r="J17" s="22" t="s">
        <v>209</v>
      </c>
      <c r="K17" s="37">
        <f t="shared" si="1"/>
        <v>1</v>
      </c>
      <c r="M17" t="s">
        <v>209</v>
      </c>
      <c r="O17" s="31" t="s">
        <v>209</v>
      </c>
      <c r="P17" s="29" t="s">
        <v>209</v>
      </c>
      <c r="Q17" s="125" t="str">
        <f t="shared" si="2"/>
        <v>Non vide</v>
      </c>
      <c r="R17" s="17" t="b">
        <f t="shared" si="3"/>
        <v>1</v>
      </c>
      <c r="S17" s="125" t="str">
        <f t="shared" si="4"/>
        <v>Non vide</v>
      </c>
      <c r="T17" s="124" t="str">
        <f>IF(ISBLANK(I17),"Vide","Non vide")</f>
        <v>Non vide</v>
      </c>
      <c r="U17" s="125" t="str">
        <f t="shared" si="5"/>
        <v>Non vide</v>
      </c>
      <c r="V17" t="b">
        <f>AND(G17&lt;&gt;"",H17&lt;&gt;"",I17&lt;&gt;"",J17&lt;&gt;"")</f>
        <v>1</v>
      </c>
      <c r="W17">
        <f>COUNTIF(G17:J17,"&lt;&gt;")</f>
        <v>4</v>
      </c>
      <c r="Z17" t="b" cm="1">
        <f t="array" ref="Z17:AC17">IF(ISNUMBER(SEARCH("XX",G16:J16)),TRUE,FALSE)</f>
        <v>0</v>
      </c>
      <c r="AA17" t="b">
        <v>0</v>
      </c>
      <c r="AB17" t="b">
        <v>0</v>
      </c>
      <c r="AC17" t="b">
        <v>1</v>
      </c>
      <c r="AD17" t="b">
        <f>IF(OR($X18=TRUE,$Y18=TRUE,$Z18=TRUE,$AA18=TRUE),TRUE,FALSE)</f>
        <v>0</v>
      </c>
      <c r="AE17" t="b">
        <f t="shared" si="6"/>
        <v>1</v>
      </c>
      <c r="AF17" t="b">
        <v>0</v>
      </c>
      <c r="AG17" t="b">
        <v>0</v>
      </c>
    </row>
    <row r="18" spans="1:33" ht="20.25" customHeight="1" x14ac:dyDescent="0.2">
      <c r="A18" s="43" t="s">
        <v>269</v>
      </c>
      <c r="B18" s="1" t="s">
        <v>79</v>
      </c>
      <c r="D18" s="112" t="s">
        <v>219</v>
      </c>
      <c r="E18" t="s">
        <v>209</v>
      </c>
      <c r="F18" t="s">
        <v>251</v>
      </c>
      <c r="G18" s="22" t="s">
        <v>209</v>
      </c>
      <c r="H18" s="22" t="s">
        <v>267</v>
      </c>
      <c r="I18" s="22" t="s">
        <v>209</v>
      </c>
      <c r="J18" s="22" t="s">
        <v>209</v>
      </c>
      <c r="K18" s="37">
        <f t="shared" si="1"/>
        <v>1</v>
      </c>
      <c r="N18" s="30" t="s">
        <v>209</v>
      </c>
      <c r="P18" s="29" t="s">
        <v>209</v>
      </c>
      <c r="Q18" s="125" t="str">
        <f t="shared" si="2"/>
        <v>Non vide</v>
      </c>
      <c r="R18" s="17" t="b">
        <f t="shared" si="3"/>
        <v>1</v>
      </c>
      <c r="S18" s="125" t="str">
        <f t="shared" si="4"/>
        <v>Non vide</v>
      </c>
      <c r="T18" s="124" t="str">
        <f>IF(ISBLANK(I18),"Vide","Non vide")</f>
        <v>Non vide</v>
      </c>
      <c r="U18" s="125" t="str">
        <f t="shared" si="5"/>
        <v>Non vide</v>
      </c>
      <c r="V18" t="b">
        <f>AND(G18&lt;&gt;"",H18&lt;&gt;"",I18&lt;&gt;"",J18&lt;&gt;"")</f>
        <v>1</v>
      </c>
      <c r="W18">
        <f>COUNTIF(G18:J18,"&lt;&gt;")</f>
        <v>4</v>
      </c>
      <c r="Z18" t="b" cm="1">
        <f t="array" ref="Z18:AC18">IF(ISNUMBER(SEARCH("XX",G17:J17)),TRUE,FALSE)</f>
        <v>0</v>
      </c>
      <c r="AA18" t="b">
        <v>0</v>
      </c>
      <c r="AB18" t="b">
        <v>1</v>
      </c>
      <c r="AC18" t="b">
        <v>0</v>
      </c>
      <c r="AD18" s="40" t="b">
        <f>IF(OR($X19=TRUE,$Y19=TRUE,$Z19=TRUE,$AA19=TRUE),TRUE,FALSE)</f>
        <v>1</v>
      </c>
      <c r="AE18" t="b">
        <f t="shared" si="6"/>
        <v>1</v>
      </c>
      <c r="AF18" t="b">
        <v>0</v>
      </c>
      <c r="AG18" t="b">
        <v>0</v>
      </c>
    </row>
    <row r="19" spans="1:33" ht="20.25" customHeight="1" x14ac:dyDescent="0.2">
      <c r="A19" s="43" t="s">
        <v>10</v>
      </c>
      <c r="B19" s="1" t="s">
        <v>9</v>
      </c>
      <c r="D19" s="7" t="s">
        <v>186</v>
      </c>
      <c r="F19" t="s">
        <v>249</v>
      </c>
      <c r="G19" s="21" t="s">
        <v>209</v>
      </c>
      <c r="H19" s="21" t="s">
        <v>209</v>
      </c>
      <c r="I19" s="21"/>
      <c r="J19" s="21" t="s">
        <v>267</v>
      </c>
      <c r="K19" s="37">
        <f t="shared" si="1"/>
        <v>1</v>
      </c>
      <c r="L19" t="s">
        <v>265</v>
      </c>
      <c r="Q19" s="119" t="str">
        <f t="shared" si="2"/>
        <v>Non vide</v>
      </c>
      <c r="R19" t="b">
        <f t="shared" si="3"/>
        <v>1</v>
      </c>
      <c r="S19" s="119" t="str">
        <f t="shared" si="4"/>
        <v>Non vide</v>
      </c>
      <c r="T19" s="120" t="str">
        <f>IF(ISBLANK(I19),"Vide","Non vide")</f>
        <v>Vide</v>
      </c>
      <c r="U19" s="119" t="str">
        <f t="shared" si="5"/>
        <v>Non vide</v>
      </c>
      <c r="V19" t="b">
        <f>AND(G19&lt;&gt;"",H19&lt;&gt;"",I19&lt;&gt;"",J19&lt;&gt;"")</f>
        <v>0</v>
      </c>
      <c r="W19">
        <f>COUNTIF(G19:J19,"&lt;&gt;")</f>
        <v>3</v>
      </c>
      <c r="Z19" t="b" cm="1">
        <f t="array" ref="Z19:AC19">IF(ISNUMBER(SEARCH("XX",G18:J18)),TRUE,FALSE)</f>
        <v>0</v>
      </c>
      <c r="AA19" t="b">
        <v>1</v>
      </c>
      <c r="AB19" t="b">
        <v>0</v>
      </c>
      <c r="AC19" t="b">
        <v>0</v>
      </c>
      <c r="AD19" t="b">
        <f>IF(OR($X20=TRUE,$Y20=TRUE,$Z20=TRUE,$AA20=TRUE),TRUE,FALSE)</f>
        <v>0</v>
      </c>
      <c r="AE19" t="b">
        <f t="shared" si="6"/>
        <v>1</v>
      </c>
      <c r="AF19" t="b">
        <v>0</v>
      </c>
      <c r="AG19" t="b">
        <v>0</v>
      </c>
    </row>
    <row r="20" spans="1:33" ht="20.25" customHeight="1" x14ac:dyDescent="0.2">
      <c r="A20" s="43" t="s">
        <v>28</v>
      </c>
      <c r="B20" s="1" t="s">
        <v>27</v>
      </c>
      <c r="D20" s="7" t="s">
        <v>208</v>
      </c>
      <c r="F20" t="s">
        <v>249</v>
      </c>
      <c r="G20" s="21" t="s">
        <v>209</v>
      </c>
      <c r="H20" s="21" t="s">
        <v>209</v>
      </c>
      <c r="I20" s="21"/>
      <c r="J20" s="21" t="s">
        <v>267</v>
      </c>
      <c r="K20" s="37">
        <f t="shared" si="1"/>
        <v>1</v>
      </c>
      <c r="L20" t="s">
        <v>265</v>
      </c>
      <c r="Q20" s="119" t="str">
        <f t="shared" si="2"/>
        <v>Non vide</v>
      </c>
      <c r="R20" t="b">
        <f t="shared" si="3"/>
        <v>1</v>
      </c>
      <c r="S20" s="119" t="str">
        <f t="shared" si="4"/>
        <v>Non vide</v>
      </c>
      <c r="T20" s="120" t="str">
        <f>IF(ISBLANK(I20),"Vide","Non vide")</f>
        <v>Vide</v>
      </c>
      <c r="U20" s="119" t="str">
        <f t="shared" si="5"/>
        <v>Non vide</v>
      </c>
      <c r="V20" t="b">
        <f>AND(G20&lt;&gt;"",H20&lt;&gt;"",I20&lt;&gt;"",J20&lt;&gt;"")</f>
        <v>0</v>
      </c>
      <c r="W20">
        <f>COUNTIF(G20:J20,"&lt;&gt;")</f>
        <v>3</v>
      </c>
      <c r="Z20" t="b" cm="1">
        <f t="array" ref="Z20:AC20">IF(ISNUMBER(SEARCH("XX",G19:J19)),TRUE,FALSE)</f>
        <v>0</v>
      </c>
      <c r="AA20" t="b">
        <v>0</v>
      </c>
      <c r="AB20" t="b">
        <v>0</v>
      </c>
      <c r="AC20" t="b">
        <v>1</v>
      </c>
      <c r="AD20" t="b">
        <f>IF(OR($X21=TRUE,$Y21=TRUE,$Z21=TRUE,$AA21=TRUE),TRUE,FALSE)</f>
        <v>0</v>
      </c>
      <c r="AE20" t="b">
        <f t="shared" si="6"/>
        <v>1</v>
      </c>
      <c r="AF20" t="b">
        <v>0</v>
      </c>
      <c r="AG20" t="b">
        <v>0</v>
      </c>
    </row>
    <row r="21" spans="1:33" ht="20.25" customHeight="1" x14ac:dyDescent="0.2">
      <c r="A21" s="43" t="s">
        <v>224</v>
      </c>
      <c r="B21" s="1" t="s">
        <v>13</v>
      </c>
      <c r="D21" s="112" t="s">
        <v>177</v>
      </c>
      <c r="E21" t="s">
        <v>209</v>
      </c>
      <c r="F21" t="s">
        <v>249</v>
      </c>
      <c r="G21" s="22" t="s">
        <v>209</v>
      </c>
      <c r="H21" s="22" t="s">
        <v>267</v>
      </c>
      <c r="I21" s="22" t="s">
        <v>209</v>
      </c>
      <c r="J21" s="22" t="s">
        <v>209</v>
      </c>
      <c r="K21" s="37">
        <f t="shared" si="1"/>
        <v>1</v>
      </c>
      <c r="M21" t="s">
        <v>209</v>
      </c>
      <c r="O21" s="31" t="s">
        <v>209</v>
      </c>
      <c r="P21" s="29" t="s">
        <v>209</v>
      </c>
      <c r="Q21" s="125" t="str">
        <f t="shared" si="2"/>
        <v>Non vide</v>
      </c>
      <c r="R21" s="17" t="b">
        <f t="shared" si="3"/>
        <v>1</v>
      </c>
      <c r="S21" s="125" t="str">
        <f t="shared" si="4"/>
        <v>Non vide</v>
      </c>
      <c r="T21" s="124" t="str">
        <f>IF(ISBLANK(I21),"Vide","Non vide")</f>
        <v>Non vide</v>
      </c>
      <c r="U21" s="125" t="str">
        <f t="shared" si="5"/>
        <v>Non vide</v>
      </c>
      <c r="V21" t="b">
        <f>AND(G21&lt;&gt;"",H21&lt;&gt;"",I21&lt;&gt;"",J21&lt;&gt;"")</f>
        <v>1</v>
      </c>
      <c r="W21">
        <f>COUNTIF(G21:J21,"&lt;&gt;")</f>
        <v>4</v>
      </c>
      <c r="Z21" t="b" cm="1">
        <f t="array" ref="Z21:AC21">IF(ISNUMBER(SEARCH("XX",G20:J20)),TRUE,FALSE)</f>
        <v>0</v>
      </c>
      <c r="AA21" t="b">
        <v>0</v>
      </c>
      <c r="AB21" t="b">
        <v>0</v>
      </c>
      <c r="AC21" t="b">
        <v>1</v>
      </c>
      <c r="AD21" s="40" t="b">
        <f>IF(OR($X22=TRUE,$Y22=TRUE,$Z22=TRUE,$AA22=TRUE),TRUE,FALSE)</f>
        <v>1</v>
      </c>
      <c r="AE21" t="b">
        <f t="shared" si="6"/>
        <v>1</v>
      </c>
      <c r="AF21" t="b">
        <v>0</v>
      </c>
      <c r="AG21" t="b">
        <v>0</v>
      </c>
    </row>
    <row r="22" spans="1:33" ht="20.25" customHeight="1" x14ac:dyDescent="0.2">
      <c r="A22" s="43" t="s">
        <v>95</v>
      </c>
      <c r="B22" t="s">
        <v>138</v>
      </c>
      <c r="D22"/>
      <c r="G22" s="22"/>
      <c r="H22" s="22"/>
      <c r="I22" s="22"/>
      <c r="J22" s="22"/>
      <c r="K22" s="37">
        <f t="shared" si="1"/>
        <v>0</v>
      </c>
      <c r="Q22" s="119" t="str">
        <f t="shared" si="2"/>
        <v>Vide</v>
      </c>
      <c r="R22" t="b">
        <f t="shared" si="3"/>
        <v>0</v>
      </c>
      <c r="S22" s="119" t="str">
        <f t="shared" si="4"/>
        <v>Vide</v>
      </c>
      <c r="T22" s="120" t="str">
        <f>IF(ISBLANK(I22),"Vide","Non vide")</f>
        <v>Vide</v>
      </c>
      <c r="U22" s="119" t="str">
        <f t="shared" si="5"/>
        <v>Vide</v>
      </c>
      <c r="V22" t="b">
        <f>AND(G22&lt;&gt;"",H22&lt;&gt;"",I22&lt;&gt;"",J22&lt;&gt;"")</f>
        <v>0</v>
      </c>
      <c r="W22">
        <f>COUNTIF(G22:J22,"&lt;&gt;")</f>
        <v>0</v>
      </c>
      <c r="Z22" t="b" cm="1">
        <f t="array" ref="Z22:AC22">IF(ISNUMBER(SEARCH("XX",G21:J21)),TRUE,FALSE)</f>
        <v>0</v>
      </c>
      <c r="AA22" t="b">
        <v>1</v>
      </c>
      <c r="AB22" t="b">
        <v>0</v>
      </c>
      <c r="AC22" t="b">
        <v>0</v>
      </c>
      <c r="AD22" t="b">
        <f>IF(OR($X23=TRUE,$Y23=TRUE,$Z23=TRUE,$AA23=TRUE),TRUE,FALSE)</f>
        <v>0</v>
      </c>
      <c r="AE22" t="b">
        <f t="shared" si="6"/>
        <v>0</v>
      </c>
      <c r="AF22" t="b">
        <v>0</v>
      </c>
      <c r="AG22" t="b">
        <v>0</v>
      </c>
    </row>
    <row r="23" spans="1:33" ht="20.25" customHeight="1" x14ac:dyDescent="0.2">
      <c r="A23" s="43" t="s">
        <v>15</v>
      </c>
      <c r="B23" s="1" t="s">
        <v>14</v>
      </c>
      <c r="D23"/>
      <c r="G23" s="22"/>
      <c r="H23" s="22"/>
      <c r="I23" s="22"/>
      <c r="J23" s="22"/>
      <c r="K23" s="37">
        <f t="shared" si="1"/>
        <v>0</v>
      </c>
      <c r="Q23" s="119" t="str">
        <f t="shared" si="2"/>
        <v>Vide</v>
      </c>
      <c r="R23" t="b">
        <f t="shared" si="3"/>
        <v>0</v>
      </c>
      <c r="S23" s="119" t="str">
        <f t="shared" si="4"/>
        <v>Vide</v>
      </c>
      <c r="T23" s="120" t="str">
        <f>IF(ISBLANK(I23),"Vide","Non vide")</f>
        <v>Vide</v>
      </c>
      <c r="U23" s="119" t="str">
        <f t="shared" si="5"/>
        <v>Vide</v>
      </c>
      <c r="V23" t="b">
        <f>AND(G23&lt;&gt;"",H23&lt;&gt;"",I23&lt;&gt;"",J23&lt;&gt;"")</f>
        <v>0</v>
      </c>
      <c r="W23">
        <f>COUNTIF(G23:J23,"&lt;&gt;")</f>
        <v>0</v>
      </c>
      <c r="Z23" t="b" cm="1">
        <f t="array" ref="Z23:AC23">IF(ISNUMBER(SEARCH("XX",G22:J22)),TRUE,FALSE)</f>
        <v>0</v>
      </c>
      <c r="AA23" t="b">
        <v>0</v>
      </c>
      <c r="AB23" t="b">
        <v>0</v>
      </c>
      <c r="AC23" t="b">
        <v>0</v>
      </c>
      <c r="AD23" t="b">
        <f>IF(OR($X24=TRUE,$Y24=TRUE,$Z24=TRUE,$AA24=TRUE),TRUE,FALSE)</f>
        <v>0</v>
      </c>
      <c r="AE23" t="b">
        <f t="shared" si="6"/>
        <v>0</v>
      </c>
      <c r="AF23" t="b">
        <v>0</v>
      </c>
      <c r="AG23" t="b">
        <v>0</v>
      </c>
    </row>
    <row r="24" spans="1:33" ht="20.25" customHeight="1" x14ac:dyDescent="0.2">
      <c r="A24" s="43" t="s">
        <v>96</v>
      </c>
      <c r="B24" t="s">
        <v>139</v>
      </c>
      <c r="D24" s="7" t="s">
        <v>184</v>
      </c>
      <c r="G24" s="21"/>
      <c r="H24" s="21"/>
      <c r="I24" s="21"/>
      <c r="J24" s="21" t="s">
        <v>209</v>
      </c>
      <c r="K24" s="37">
        <f t="shared" si="1"/>
        <v>0</v>
      </c>
      <c r="Q24" s="119" t="str">
        <f t="shared" si="2"/>
        <v>Vide</v>
      </c>
      <c r="R24" t="b">
        <f t="shared" si="3"/>
        <v>0</v>
      </c>
      <c r="S24" s="119" t="str">
        <f t="shared" si="4"/>
        <v>Vide</v>
      </c>
      <c r="T24" s="120" t="str">
        <f>IF(ISBLANK(I24),"Vide","Non vide")</f>
        <v>Vide</v>
      </c>
      <c r="U24" s="119" t="str">
        <f t="shared" si="5"/>
        <v>Non vide</v>
      </c>
      <c r="V24" t="b">
        <f>AND(G24&lt;&gt;"",H24&lt;&gt;"",I24&lt;&gt;"",J24&lt;&gt;"")</f>
        <v>0</v>
      </c>
      <c r="W24">
        <f>COUNTIF(G24:J24,"&lt;&gt;")</f>
        <v>1</v>
      </c>
      <c r="Z24" t="b" cm="1">
        <f t="array" ref="Z24:AC24">IF(ISNUMBER(SEARCH("XX",G23:J23)),TRUE,FALSE)</f>
        <v>0</v>
      </c>
      <c r="AA24" t="b">
        <v>0</v>
      </c>
      <c r="AB24" t="b">
        <v>0</v>
      </c>
      <c r="AC24" t="b">
        <v>0</v>
      </c>
      <c r="AD24" t="b">
        <f>IF(OR($X25=TRUE,$Y25=TRUE,$Z25=TRUE,$AA25=TRUE),TRUE,FALSE)</f>
        <v>0</v>
      </c>
      <c r="AE24" t="b">
        <f t="shared" si="6"/>
        <v>0</v>
      </c>
      <c r="AF24" t="b">
        <v>0</v>
      </c>
      <c r="AG24" t="b">
        <v>0</v>
      </c>
    </row>
    <row r="25" spans="1:33" ht="20.25" customHeight="1" x14ac:dyDescent="0.2">
      <c r="A25" s="43" t="s">
        <v>97</v>
      </c>
      <c r="B25" t="s">
        <v>140</v>
      </c>
      <c r="D25"/>
      <c r="G25" s="21"/>
      <c r="H25" s="21"/>
      <c r="I25" s="21"/>
      <c r="J25" s="21" t="s">
        <v>209</v>
      </c>
      <c r="K25" s="37">
        <f t="shared" si="1"/>
        <v>0</v>
      </c>
      <c r="Q25" s="119" t="str">
        <f t="shared" si="2"/>
        <v>Vide</v>
      </c>
      <c r="R25" t="b">
        <f t="shared" si="3"/>
        <v>0</v>
      </c>
      <c r="S25" s="119" t="str">
        <f t="shared" si="4"/>
        <v>Vide</v>
      </c>
      <c r="T25" s="120" t="str">
        <f>IF(ISBLANK(I25),"Vide","Non vide")</f>
        <v>Vide</v>
      </c>
      <c r="U25" s="119" t="str">
        <f t="shared" si="5"/>
        <v>Non vide</v>
      </c>
      <c r="V25" t="b">
        <f>AND(G25&lt;&gt;"",H25&lt;&gt;"",I25&lt;&gt;"",J25&lt;&gt;"")</f>
        <v>0</v>
      </c>
      <c r="W25">
        <f>COUNTIF(G25:J25,"&lt;&gt;")</f>
        <v>1</v>
      </c>
      <c r="AD25" t="b">
        <f>IF(OR($X26=TRUE,$Y26=TRUE,$Z26=TRUE,$AA26=TRUE),TRUE,FALSE)</f>
        <v>0</v>
      </c>
      <c r="AE25" t="b">
        <f t="shared" si="6"/>
        <v>0</v>
      </c>
      <c r="AF25" t="b">
        <v>0</v>
      </c>
      <c r="AG25" t="b">
        <v>0</v>
      </c>
    </row>
    <row r="26" spans="1:33" ht="20.25" customHeight="1" x14ac:dyDescent="0.2">
      <c r="A26" s="43" t="s">
        <v>98</v>
      </c>
      <c r="B26" t="s">
        <v>141</v>
      </c>
      <c r="D26"/>
      <c r="G26" s="22" t="s">
        <v>209</v>
      </c>
      <c r="H26" s="22"/>
      <c r="I26" s="22"/>
      <c r="J26" s="22"/>
      <c r="K26" s="37">
        <f t="shared" si="1"/>
        <v>0</v>
      </c>
      <c r="Q26" s="119" t="str">
        <f t="shared" si="2"/>
        <v>Non vide</v>
      </c>
      <c r="R26" t="b">
        <f t="shared" si="3"/>
        <v>0</v>
      </c>
      <c r="S26" s="119" t="str">
        <f t="shared" si="4"/>
        <v>Vide</v>
      </c>
      <c r="T26" s="120" t="str">
        <f>IF(ISBLANK(I26),"Vide","Non vide")</f>
        <v>Vide</v>
      </c>
      <c r="U26" s="119" t="str">
        <f t="shared" si="5"/>
        <v>Vide</v>
      </c>
      <c r="V26" t="b">
        <f>AND(G26&lt;&gt;"",H26&lt;&gt;"",I26&lt;&gt;"",J26&lt;&gt;"")</f>
        <v>0</v>
      </c>
      <c r="W26">
        <f>COUNTIF(G26:J26,"&lt;&gt;")</f>
        <v>1</v>
      </c>
      <c r="AD26" t="b">
        <f>IF(OR($X27=TRUE,$Y27=TRUE,$Z27=TRUE,$AA27=TRUE),TRUE,FALSE)</f>
        <v>0</v>
      </c>
      <c r="AE26" t="b">
        <f t="shared" si="6"/>
        <v>0</v>
      </c>
      <c r="AF26" t="b">
        <v>0</v>
      </c>
      <c r="AG26" t="b">
        <v>0</v>
      </c>
    </row>
    <row r="27" spans="1:33" ht="20.25" customHeight="1" x14ac:dyDescent="0.2">
      <c r="A27" s="42" t="s">
        <v>99</v>
      </c>
      <c r="B27" t="s">
        <v>142</v>
      </c>
      <c r="D27" s="7" t="s">
        <v>189</v>
      </c>
      <c r="F27" t="s">
        <v>249</v>
      </c>
      <c r="G27" s="21" t="s">
        <v>209</v>
      </c>
      <c r="H27" s="21" t="s">
        <v>209</v>
      </c>
      <c r="I27" s="21"/>
      <c r="J27" s="21" t="s">
        <v>267</v>
      </c>
      <c r="K27" s="37">
        <f t="shared" si="1"/>
        <v>1</v>
      </c>
      <c r="L27" t="s">
        <v>265</v>
      </c>
      <c r="Q27" s="119" t="str">
        <f t="shared" si="2"/>
        <v>Non vide</v>
      </c>
      <c r="R27" t="b">
        <f t="shared" si="3"/>
        <v>1</v>
      </c>
      <c r="S27" s="119" t="str">
        <f t="shared" si="4"/>
        <v>Non vide</v>
      </c>
      <c r="T27" s="120" t="str">
        <f>IF(ISBLANK(I27),"Vide","Non vide")</f>
        <v>Vide</v>
      </c>
      <c r="U27" s="119" t="str">
        <f t="shared" si="5"/>
        <v>Non vide</v>
      </c>
      <c r="V27" t="b">
        <f>AND(G27&lt;&gt;"",H27&lt;&gt;"",I27&lt;&gt;"",J27&lt;&gt;"")</f>
        <v>0</v>
      </c>
      <c r="W27">
        <f>COUNTIF(G27:J27,"&lt;&gt;")</f>
        <v>3</v>
      </c>
      <c r="Z27" t="b" cm="1">
        <f t="array" ref="Z27:AC27">IF(ISNUMBER(SEARCH("XX",G26:J26)),TRUE,FALSE)</f>
        <v>0</v>
      </c>
      <c r="AA27" t="b">
        <v>0</v>
      </c>
      <c r="AB27" t="b">
        <v>0</v>
      </c>
      <c r="AC27" t="b">
        <v>0</v>
      </c>
      <c r="AD27" t="b">
        <f>IF(OR($X28=TRUE,$Y28=TRUE,$Z28=TRUE,$AA28=TRUE),TRUE,FALSE)</f>
        <v>0</v>
      </c>
      <c r="AE27" t="b">
        <f t="shared" si="6"/>
        <v>1</v>
      </c>
      <c r="AF27" t="b">
        <v>0</v>
      </c>
      <c r="AG27" t="b">
        <v>0</v>
      </c>
    </row>
    <row r="28" spans="1:33" ht="20.25" customHeight="1" x14ac:dyDescent="0.2">
      <c r="A28" s="43" t="s">
        <v>100</v>
      </c>
      <c r="B28" t="s">
        <v>143</v>
      </c>
      <c r="D28" t="s">
        <v>210</v>
      </c>
      <c r="E28" t="s">
        <v>209</v>
      </c>
      <c r="F28" t="s">
        <v>222</v>
      </c>
      <c r="G28" s="22"/>
      <c r="H28" s="22"/>
      <c r="I28" s="22"/>
      <c r="J28" s="22"/>
      <c r="K28" s="37">
        <f t="shared" si="1"/>
        <v>0</v>
      </c>
      <c r="Q28" s="119" t="str">
        <f t="shared" si="2"/>
        <v>Vide</v>
      </c>
      <c r="R28" t="b">
        <f t="shared" si="3"/>
        <v>0</v>
      </c>
      <c r="S28" s="119" t="str">
        <f t="shared" si="4"/>
        <v>Vide</v>
      </c>
      <c r="T28" s="120" t="str">
        <f>IF(ISBLANK(I28),"Vide","Non vide")</f>
        <v>Vide</v>
      </c>
      <c r="U28" s="119" t="str">
        <f t="shared" si="5"/>
        <v>Vide</v>
      </c>
      <c r="V28" t="b">
        <f>AND(G28&lt;&gt;"",H28&lt;&gt;"",I28&lt;&gt;"",J28&lt;&gt;"")</f>
        <v>0</v>
      </c>
      <c r="W28">
        <f>COUNTIF(G28:J28,"&lt;&gt;")</f>
        <v>0</v>
      </c>
      <c r="Z28" t="b" cm="1">
        <f t="array" ref="Z28:AC28">IF(ISNUMBER(SEARCH("XX",G27:J27)),TRUE,FALSE)</f>
        <v>0</v>
      </c>
      <c r="AA28" t="b">
        <v>0</v>
      </c>
      <c r="AB28" t="b">
        <v>0</v>
      </c>
      <c r="AC28" t="b">
        <v>1</v>
      </c>
      <c r="AD28" t="b">
        <f>IF(OR($X29=TRUE,$Y29=TRUE,$Z29=TRUE,$AA29=TRUE),TRUE,FALSE)</f>
        <v>0</v>
      </c>
      <c r="AE28" t="b">
        <f t="shared" si="6"/>
        <v>0</v>
      </c>
      <c r="AF28" t="b">
        <v>0</v>
      </c>
      <c r="AG28" t="b">
        <v>0</v>
      </c>
    </row>
    <row r="29" spans="1:33" ht="20.25" customHeight="1" x14ac:dyDescent="0.2">
      <c r="A29" s="42" t="s">
        <v>101</v>
      </c>
      <c r="B29" s="1" t="s">
        <v>16</v>
      </c>
      <c r="D29" s="112" t="s">
        <v>237</v>
      </c>
      <c r="E29" t="s">
        <v>209</v>
      </c>
      <c r="F29" t="s">
        <v>249</v>
      </c>
      <c r="G29" s="56" t="s">
        <v>267</v>
      </c>
      <c r="H29" s="56" t="s">
        <v>209</v>
      </c>
      <c r="I29" s="56" t="s">
        <v>209</v>
      </c>
      <c r="J29" s="56" t="s">
        <v>209</v>
      </c>
      <c r="K29" s="57">
        <f t="shared" si="1"/>
        <v>1</v>
      </c>
      <c r="L29" t="s">
        <v>265</v>
      </c>
      <c r="M29" t="s">
        <v>209</v>
      </c>
      <c r="O29" s="31" t="s">
        <v>209</v>
      </c>
      <c r="P29" s="29" t="s">
        <v>209</v>
      </c>
      <c r="Q29" s="125" t="str">
        <f t="shared" si="2"/>
        <v>Non vide</v>
      </c>
      <c r="R29" s="17" t="b">
        <f t="shared" si="3"/>
        <v>1</v>
      </c>
      <c r="S29" s="125" t="str">
        <f t="shared" si="4"/>
        <v>Non vide</v>
      </c>
      <c r="T29" s="124" t="str">
        <f>IF(ISBLANK(I29),"Vide","Non vide")</f>
        <v>Non vide</v>
      </c>
      <c r="U29" s="125" t="str">
        <f t="shared" si="5"/>
        <v>Non vide</v>
      </c>
      <c r="V29" t="b">
        <f>AND(G29&lt;&gt;"",H29&lt;&gt;"",I29&lt;&gt;"",J29&lt;&gt;"")</f>
        <v>1</v>
      </c>
      <c r="W29">
        <f>COUNTIF(G29:J29,"&lt;&gt;")</f>
        <v>4</v>
      </c>
      <c r="Z29" t="b" cm="1">
        <f t="array" ref="Z29:AC29">IF(ISNUMBER(SEARCH("XX",G28:J28)),TRUE,FALSE)</f>
        <v>0</v>
      </c>
      <c r="AA29" t="b">
        <v>0</v>
      </c>
      <c r="AB29" t="b">
        <v>0</v>
      </c>
      <c r="AC29" t="b">
        <v>0</v>
      </c>
      <c r="AD29" s="40" t="b">
        <f>IF(OR($X30=TRUE,$Y30=TRUE,$Z30=TRUE,$AA30=TRUE),TRUE,FALSE)</f>
        <v>1</v>
      </c>
      <c r="AE29" t="b">
        <f t="shared" si="6"/>
        <v>1</v>
      </c>
      <c r="AF29" t="b">
        <v>0</v>
      </c>
      <c r="AG29" t="b">
        <v>0</v>
      </c>
    </row>
    <row r="30" spans="1:33" ht="20.25" customHeight="1" x14ac:dyDescent="0.2">
      <c r="A30" s="42" t="s">
        <v>102</v>
      </c>
      <c r="B30" t="s">
        <v>144</v>
      </c>
      <c r="D30" s="7" t="s">
        <v>196</v>
      </c>
      <c r="F30" t="s">
        <v>249</v>
      </c>
      <c r="G30" s="56" t="s">
        <v>267</v>
      </c>
      <c r="H30" s="56"/>
      <c r="I30" s="56"/>
      <c r="J30" s="56"/>
      <c r="K30" s="57">
        <f t="shared" si="1"/>
        <v>1</v>
      </c>
      <c r="Q30" s="119" t="str">
        <f t="shared" si="2"/>
        <v>Non vide</v>
      </c>
      <c r="R30" t="b">
        <f t="shared" si="3"/>
        <v>0</v>
      </c>
      <c r="S30" s="119" t="str">
        <f t="shared" si="4"/>
        <v>Vide</v>
      </c>
      <c r="T30" s="120" t="str">
        <f>IF(ISBLANK(I30),"Vide","Non vide")</f>
        <v>Vide</v>
      </c>
      <c r="U30" s="119" t="str">
        <f t="shared" si="5"/>
        <v>Vide</v>
      </c>
      <c r="V30" t="b">
        <f>AND(G30&lt;&gt;"",H30&lt;&gt;"",I30&lt;&gt;"",J30&lt;&gt;"")</f>
        <v>0</v>
      </c>
      <c r="W30">
        <f>COUNTIF(G30:J30,"&lt;&gt;")</f>
        <v>1</v>
      </c>
      <c r="Z30" t="b" cm="1">
        <f t="array" ref="Z30:AC30">IF(ISNUMBER(SEARCH("XX",G29:J29)),TRUE,FALSE)</f>
        <v>1</v>
      </c>
      <c r="AA30" t="b">
        <v>0</v>
      </c>
      <c r="AB30" t="b">
        <v>0</v>
      </c>
      <c r="AC30" t="b">
        <v>0</v>
      </c>
      <c r="AD30" t="b">
        <f>IF(OR($X31=TRUE,$Y31=TRUE,$Z31=TRUE,$AA31=TRUE),TRUE,FALSE)</f>
        <v>0</v>
      </c>
      <c r="AE30" t="b">
        <f t="shared" si="6"/>
        <v>1</v>
      </c>
      <c r="AF30" t="b">
        <v>0</v>
      </c>
      <c r="AG30" t="b">
        <v>0</v>
      </c>
    </row>
    <row r="31" spans="1:33" ht="20.25" customHeight="1" x14ac:dyDescent="0.2">
      <c r="A31" s="43" t="s">
        <v>103</v>
      </c>
      <c r="B31" t="s">
        <v>145</v>
      </c>
      <c r="D31"/>
      <c r="G31" s="22"/>
      <c r="H31" s="22"/>
      <c r="I31" s="22"/>
      <c r="J31" s="22"/>
      <c r="K31" s="37">
        <f t="shared" si="1"/>
        <v>0</v>
      </c>
      <c r="Q31" s="119" t="str">
        <f t="shared" si="2"/>
        <v>Vide</v>
      </c>
      <c r="R31" t="b">
        <f t="shared" si="3"/>
        <v>0</v>
      </c>
      <c r="S31" s="119" t="str">
        <f t="shared" si="4"/>
        <v>Vide</v>
      </c>
      <c r="T31" s="120" t="str">
        <f>IF(ISBLANK(I31),"Vide","Non vide")</f>
        <v>Vide</v>
      </c>
      <c r="U31" s="119" t="str">
        <f t="shared" si="5"/>
        <v>Vide</v>
      </c>
      <c r="V31" t="b">
        <f>AND(G31&lt;&gt;"",H31&lt;&gt;"",I31&lt;&gt;"",J31&lt;&gt;"")</f>
        <v>0</v>
      </c>
      <c r="W31">
        <f>COUNTIF(G31:J31,"&lt;&gt;")</f>
        <v>0</v>
      </c>
      <c r="AD31" t="b">
        <f>IF(OR($X32=TRUE,$Y32=TRUE,$Z32=TRUE,$AA32=TRUE),TRUE,FALSE)</f>
        <v>0</v>
      </c>
      <c r="AE31" t="b">
        <f t="shared" si="6"/>
        <v>0</v>
      </c>
      <c r="AF31" t="b">
        <v>0</v>
      </c>
      <c r="AG31" t="b">
        <v>0</v>
      </c>
    </row>
    <row r="32" spans="1:33" ht="20.25" customHeight="1" x14ac:dyDescent="0.2">
      <c r="A32" s="42" t="s">
        <v>18</v>
      </c>
      <c r="B32" s="1" t="s">
        <v>17</v>
      </c>
      <c r="D32" s="112" t="s">
        <v>187</v>
      </c>
      <c r="F32" t="s">
        <v>249</v>
      </c>
      <c r="G32" s="56" t="s">
        <v>267</v>
      </c>
      <c r="H32" s="56" t="s">
        <v>209</v>
      </c>
      <c r="I32" s="56" t="s">
        <v>209</v>
      </c>
      <c r="J32" s="56" t="s">
        <v>209</v>
      </c>
      <c r="K32" s="57">
        <f t="shared" si="1"/>
        <v>1</v>
      </c>
      <c r="M32" t="s">
        <v>209</v>
      </c>
      <c r="O32" s="31" t="s">
        <v>209</v>
      </c>
      <c r="P32" s="29" t="s">
        <v>209</v>
      </c>
      <c r="Q32" s="125" t="str">
        <f t="shared" si="2"/>
        <v>Non vide</v>
      </c>
      <c r="R32" s="17" t="b">
        <f t="shared" si="3"/>
        <v>1</v>
      </c>
      <c r="S32" s="125" t="str">
        <f t="shared" si="4"/>
        <v>Non vide</v>
      </c>
      <c r="T32" s="124" t="str">
        <f>IF(ISBLANK(I32),"Vide","Non vide")</f>
        <v>Non vide</v>
      </c>
      <c r="U32" s="125" t="str">
        <f t="shared" si="5"/>
        <v>Non vide</v>
      </c>
      <c r="V32" t="b">
        <f>AND(G32&lt;&gt;"",H32&lt;&gt;"",I32&lt;&gt;"",J32&lt;&gt;"")</f>
        <v>1</v>
      </c>
      <c r="W32">
        <f>COUNTIF(G32:J32,"&lt;&gt;")</f>
        <v>4</v>
      </c>
      <c r="Z32" t="b" cm="1">
        <f t="array" ref="Z32:AC32">IF(ISNUMBER(SEARCH("XX",G31:J31)),TRUE,FALSE)</f>
        <v>0</v>
      </c>
      <c r="AA32" t="b">
        <v>0</v>
      </c>
      <c r="AB32" t="b">
        <v>0</v>
      </c>
      <c r="AC32" t="b">
        <v>0</v>
      </c>
      <c r="AD32" t="b">
        <f>IF(OR($X33=TRUE,$Y33=TRUE,$Z33=TRUE,$AA33=TRUE),TRUE,FALSE)</f>
        <v>0</v>
      </c>
      <c r="AE32" t="b">
        <f t="shared" si="6"/>
        <v>1</v>
      </c>
      <c r="AF32" t="b">
        <v>0</v>
      </c>
      <c r="AG32" t="b">
        <v>0</v>
      </c>
    </row>
    <row r="33" spans="1:33" ht="20.25" customHeight="1" x14ac:dyDescent="0.2">
      <c r="A33" s="42" t="s">
        <v>104</v>
      </c>
      <c r="B33" t="s">
        <v>146</v>
      </c>
      <c r="D33" s="5" t="s">
        <v>171</v>
      </c>
      <c r="G33" s="21" t="s">
        <v>209</v>
      </c>
      <c r="H33" s="21"/>
      <c r="I33" s="21"/>
      <c r="J33" s="21"/>
      <c r="K33" s="37">
        <f t="shared" si="1"/>
        <v>0</v>
      </c>
      <c r="Q33" s="119" t="str">
        <f t="shared" si="2"/>
        <v>Non vide</v>
      </c>
      <c r="R33" t="b">
        <f t="shared" si="3"/>
        <v>0</v>
      </c>
      <c r="S33" s="119" t="str">
        <f t="shared" si="4"/>
        <v>Vide</v>
      </c>
      <c r="T33" s="120" t="str">
        <f>IF(ISBLANK(I33),"Vide","Non vide")</f>
        <v>Vide</v>
      </c>
      <c r="U33" s="119" t="str">
        <f t="shared" si="5"/>
        <v>Vide</v>
      </c>
      <c r="V33" t="b">
        <f>AND(G33&lt;&gt;"",H33&lt;&gt;"",I33&lt;&gt;"",J33&lt;&gt;"")</f>
        <v>0</v>
      </c>
      <c r="W33">
        <f>COUNTIF(G33:J33,"&lt;&gt;")</f>
        <v>1</v>
      </c>
      <c r="AD33" t="b">
        <f>IF(OR($X34=TRUE,$Y34=TRUE,$Z34=TRUE,$AA34=TRUE),TRUE,FALSE)</f>
        <v>0</v>
      </c>
      <c r="AE33" t="b">
        <f t="shared" si="6"/>
        <v>0</v>
      </c>
      <c r="AF33" t="b">
        <v>0</v>
      </c>
      <c r="AG33" t="b">
        <v>0</v>
      </c>
    </row>
    <row r="34" spans="1:33" ht="20.25" customHeight="1" x14ac:dyDescent="0.2">
      <c r="A34" s="43" t="s">
        <v>105</v>
      </c>
      <c r="B34" t="s">
        <v>147</v>
      </c>
      <c r="C34" t="s">
        <v>168</v>
      </c>
      <c r="D34" s="112" t="s">
        <v>215</v>
      </c>
      <c r="E34" t="s">
        <v>209</v>
      </c>
      <c r="F34" t="s">
        <v>251</v>
      </c>
      <c r="G34" s="22" t="s">
        <v>209</v>
      </c>
      <c r="H34" s="22" t="s">
        <v>267</v>
      </c>
      <c r="I34" s="22" t="s">
        <v>209</v>
      </c>
      <c r="J34" s="22" t="s">
        <v>209</v>
      </c>
      <c r="K34" s="37">
        <f t="shared" si="1"/>
        <v>1</v>
      </c>
      <c r="N34" s="30" t="s">
        <v>209</v>
      </c>
      <c r="P34" s="29" t="s">
        <v>209</v>
      </c>
      <c r="Q34" s="125" t="str">
        <f t="shared" si="2"/>
        <v>Non vide</v>
      </c>
      <c r="R34" s="17" t="b">
        <f t="shared" si="3"/>
        <v>1</v>
      </c>
      <c r="S34" s="125" t="str">
        <f t="shared" si="4"/>
        <v>Non vide</v>
      </c>
      <c r="T34" s="124" t="str">
        <f>IF(ISBLANK(I34),"Vide","Non vide")</f>
        <v>Non vide</v>
      </c>
      <c r="U34" s="125" t="str">
        <f t="shared" si="5"/>
        <v>Non vide</v>
      </c>
      <c r="V34" t="b">
        <f>AND(G34&lt;&gt;"",H34&lt;&gt;"",I34&lt;&gt;"",J34&lt;&gt;"")</f>
        <v>1</v>
      </c>
      <c r="W34">
        <f>COUNTIF(G34:J34,"&lt;&gt;")</f>
        <v>4</v>
      </c>
      <c r="Z34" t="b" cm="1">
        <f t="array" ref="Z34:AC34">IF(ISNUMBER(SEARCH("XX",G33:J33)),TRUE,FALSE)</f>
        <v>0</v>
      </c>
      <c r="AA34" t="b">
        <v>0</v>
      </c>
      <c r="AB34" t="b">
        <v>0</v>
      </c>
      <c r="AC34" t="b">
        <v>0</v>
      </c>
      <c r="AD34" s="40" t="b">
        <f>IF(OR($X35=TRUE,$Y35=TRUE,$Z35=TRUE,$AA35=TRUE),TRUE,FALSE)</f>
        <v>1</v>
      </c>
      <c r="AE34" t="b">
        <f t="shared" si="6"/>
        <v>1</v>
      </c>
      <c r="AF34" t="b">
        <v>0</v>
      </c>
      <c r="AG34" t="b">
        <v>0</v>
      </c>
    </row>
    <row r="35" spans="1:33" ht="20.25" customHeight="1" x14ac:dyDescent="0.2">
      <c r="A35" s="58" t="s">
        <v>20</v>
      </c>
      <c r="B35" s="1" t="s">
        <v>19</v>
      </c>
      <c r="D35" s="7" t="s">
        <v>197</v>
      </c>
      <c r="F35" t="s">
        <v>249</v>
      </c>
      <c r="G35" s="56" t="s">
        <v>267</v>
      </c>
      <c r="H35" s="56"/>
      <c r="I35" s="56"/>
      <c r="J35" s="56"/>
      <c r="K35" s="57">
        <f t="shared" si="1"/>
        <v>1</v>
      </c>
      <c r="P35" s="25"/>
      <c r="Q35" s="119" t="str">
        <f t="shared" si="2"/>
        <v>Non vide</v>
      </c>
      <c r="R35" t="b">
        <f t="shared" si="3"/>
        <v>0</v>
      </c>
      <c r="S35" s="119" t="str">
        <f t="shared" si="4"/>
        <v>Vide</v>
      </c>
      <c r="T35" s="120" t="str">
        <f>IF(ISBLANK(I35),"Vide","Non vide")</f>
        <v>Vide</v>
      </c>
      <c r="U35" s="119" t="str">
        <f t="shared" si="5"/>
        <v>Vide</v>
      </c>
      <c r="V35" t="b">
        <f>AND(G35&lt;&gt;"",H35&lt;&gt;"",I35&lt;&gt;"",J35&lt;&gt;"")</f>
        <v>0</v>
      </c>
      <c r="W35">
        <f>COUNTIF(G35:J35,"&lt;&gt;")</f>
        <v>1</v>
      </c>
      <c r="Z35" t="b" cm="1">
        <f t="array" ref="Z35:AC35">IF(ISNUMBER(SEARCH("XX",G34:J34)),TRUE,FALSE)</f>
        <v>0</v>
      </c>
      <c r="AA35" t="b">
        <v>1</v>
      </c>
      <c r="AB35" t="b">
        <v>0</v>
      </c>
      <c r="AC35" t="b">
        <v>0</v>
      </c>
      <c r="AD35" t="b">
        <f>IF(OR($X36=TRUE,$Y36=TRUE,$Z36=TRUE,$AA36=TRUE),TRUE,FALSE)</f>
        <v>0</v>
      </c>
      <c r="AE35" t="b">
        <f t="shared" si="6"/>
        <v>1</v>
      </c>
      <c r="AF35" t="b">
        <v>0</v>
      </c>
      <c r="AG35" t="b">
        <v>0</v>
      </c>
    </row>
    <row r="36" spans="1:33" ht="20.25" customHeight="1" x14ac:dyDescent="0.2">
      <c r="A36" s="43" t="s">
        <v>106</v>
      </c>
      <c r="B36" t="s">
        <v>148</v>
      </c>
      <c r="D36"/>
      <c r="G36" s="22"/>
      <c r="H36" s="22"/>
      <c r="I36" s="22"/>
      <c r="J36" s="22"/>
      <c r="K36" s="37">
        <f t="shared" si="1"/>
        <v>0</v>
      </c>
      <c r="Q36" s="119" t="str">
        <f t="shared" si="2"/>
        <v>Vide</v>
      </c>
      <c r="R36" t="b">
        <f t="shared" si="3"/>
        <v>0</v>
      </c>
      <c r="S36" s="119" t="str">
        <f t="shared" si="4"/>
        <v>Vide</v>
      </c>
      <c r="T36" s="120" t="str">
        <f>IF(ISBLANK(I36),"Vide","Non vide")</f>
        <v>Vide</v>
      </c>
      <c r="U36" s="119" t="str">
        <f t="shared" si="5"/>
        <v>Vide</v>
      </c>
      <c r="V36" t="b">
        <f>AND(G36&lt;&gt;"",H36&lt;&gt;"",I36&lt;&gt;"",J36&lt;&gt;"")</f>
        <v>0</v>
      </c>
      <c r="W36">
        <f>COUNTIF(G36:J36,"&lt;&gt;")</f>
        <v>0</v>
      </c>
      <c r="AD36" t="b">
        <f>IF(OR($X37=TRUE,$Y37=TRUE,$Z37=TRUE,$AA37=TRUE),TRUE,FALSE)</f>
        <v>0</v>
      </c>
      <c r="AE36" t="b">
        <f t="shared" si="6"/>
        <v>0</v>
      </c>
      <c r="AF36" t="b">
        <v>0</v>
      </c>
      <c r="AG36" t="b">
        <v>0</v>
      </c>
    </row>
    <row r="37" spans="1:33" ht="20.25" customHeight="1" x14ac:dyDescent="0.2">
      <c r="A37" s="42" t="s">
        <v>225</v>
      </c>
      <c r="B37" s="1" t="s">
        <v>23</v>
      </c>
      <c r="D37" s="7" t="s">
        <v>217</v>
      </c>
      <c r="E37" t="s">
        <v>209</v>
      </c>
      <c r="F37" t="s">
        <v>249</v>
      </c>
      <c r="G37" s="21"/>
      <c r="H37" s="21" t="s">
        <v>267</v>
      </c>
      <c r="I37" s="21"/>
      <c r="J37" s="21"/>
      <c r="K37" s="37">
        <f t="shared" si="1"/>
        <v>1</v>
      </c>
      <c r="M37" t="s">
        <v>209</v>
      </c>
      <c r="Q37" s="119" t="str">
        <f t="shared" si="2"/>
        <v>Vide</v>
      </c>
      <c r="R37" t="b">
        <f t="shared" si="3"/>
        <v>0</v>
      </c>
      <c r="S37" s="119" t="str">
        <f t="shared" si="4"/>
        <v>Non vide</v>
      </c>
      <c r="T37" s="120" t="str">
        <f>IF(ISBLANK(I37),"Vide","Non vide")</f>
        <v>Vide</v>
      </c>
      <c r="U37" s="119" t="str">
        <f t="shared" si="5"/>
        <v>Vide</v>
      </c>
      <c r="V37" t="b">
        <f>AND(G37&lt;&gt;"",H37&lt;&gt;"",I37&lt;&gt;"",J37&lt;&gt;"")</f>
        <v>0</v>
      </c>
      <c r="W37">
        <f>COUNTIF(G37:J37,"&lt;&gt;")</f>
        <v>1</v>
      </c>
      <c r="X37" t="s">
        <v>209</v>
      </c>
      <c r="Z37" t="b" cm="1">
        <f t="array" ref="Z37:AC37">IF(ISNUMBER(SEARCH("XX",G36:J36)),TRUE,FALSE)</f>
        <v>0</v>
      </c>
      <c r="AA37" t="b">
        <v>0</v>
      </c>
      <c r="AB37" t="b">
        <v>0</v>
      </c>
      <c r="AC37" t="b">
        <v>0</v>
      </c>
      <c r="AD37" s="40" t="b">
        <f>IF(OR($X38=TRUE,$Y38=TRUE,$Z38=TRUE,$AA38=TRUE),TRUE,FALSE)</f>
        <v>1</v>
      </c>
      <c r="AE37" t="b">
        <f t="shared" si="6"/>
        <v>1</v>
      </c>
      <c r="AF37" t="b">
        <v>0</v>
      </c>
      <c r="AG37" t="b">
        <v>0</v>
      </c>
    </row>
    <row r="38" spans="1:33" ht="20.25" customHeight="1" x14ac:dyDescent="0.2">
      <c r="A38" s="43" t="s">
        <v>25</v>
      </c>
      <c r="B38" s="1" t="s">
        <v>24</v>
      </c>
      <c r="D38" s="112" t="s">
        <v>258</v>
      </c>
      <c r="F38" t="s">
        <v>249</v>
      </c>
      <c r="G38" s="22" t="s">
        <v>209</v>
      </c>
      <c r="H38" s="22" t="s">
        <v>267</v>
      </c>
      <c r="I38" s="22" t="s">
        <v>209</v>
      </c>
      <c r="J38" s="22" t="s">
        <v>209</v>
      </c>
      <c r="K38" s="37">
        <f t="shared" si="1"/>
        <v>1</v>
      </c>
      <c r="M38" t="s">
        <v>209</v>
      </c>
      <c r="O38" s="31" t="s">
        <v>209</v>
      </c>
      <c r="P38" s="29" t="s">
        <v>209</v>
      </c>
      <c r="Q38" s="125" t="str">
        <f t="shared" si="2"/>
        <v>Non vide</v>
      </c>
      <c r="R38" s="17" t="b">
        <f t="shared" si="3"/>
        <v>1</v>
      </c>
      <c r="S38" s="125" t="str">
        <f t="shared" si="4"/>
        <v>Non vide</v>
      </c>
      <c r="T38" s="124" t="str">
        <f>IF(ISBLANK(I38),"Vide","Non vide")</f>
        <v>Non vide</v>
      </c>
      <c r="U38" s="125" t="str">
        <f t="shared" si="5"/>
        <v>Non vide</v>
      </c>
      <c r="V38" t="b">
        <f>AND(G38&lt;&gt;"",H38&lt;&gt;"",I38&lt;&gt;"",J38&lt;&gt;"")</f>
        <v>1</v>
      </c>
      <c r="W38">
        <f>COUNTIF(G38:J38,"&lt;&gt;")</f>
        <v>4</v>
      </c>
      <c r="Z38" t="b" cm="1">
        <f t="array" ref="Z38:AC38">IF(ISNUMBER(SEARCH("XX",G37:J37)),TRUE,FALSE)</f>
        <v>0</v>
      </c>
      <c r="AA38" t="b">
        <v>1</v>
      </c>
      <c r="AB38" t="b">
        <v>0</v>
      </c>
      <c r="AC38" t="b">
        <v>0</v>
      </c>
      <c r="AD38" t="b">
        <f>IF(OR($X39=TRUE,$Y39=TRUE,$Z39=TRUE,$AA39=TRUE),TRUE,FALSE)</f>
        <v>0</v>
      </c>
      <c r="AE38" t="b">
        <f t="shared" si="6"/>
        <v>1</v>
      </c>
      <c r="AF38" t="b">
        <v>0</v>
      </c>
      <c r="AG38" t="b">
        <v>0</v>
      </c>
    </row>
    <row r="39" spans="1:33" ht="20.25" customHeight="1" x14ac:dyDescent="0.2">
      <c r="A39" s="43" t="s">
        <v>91</v>
      </c>
      <c r="B39" s="1" t="s">
        <v>26</v>
      </c>
      <c r="D39" s="7" t="s">
        <v>178</v>
      </c>
      <c r="E39" t="s">
        <v>209</v>
      </c>
      <c r="G39" s="21"/>
      <c r="H39" s="21" t="s">
        <v>267</v>
      </c>
      <c r="I39" s="21"/>
      <c r="J39" s="21"/>
      <c r="K39" s="37">
        <f t="shared" si="1"/>
        <v>1</v>
      </c>
      <c r="Q39" s="119" t="str">
        <f t="shared" si="2"/>
        <v>Vide</v>
      </c>
      <c r="R39" t="b">
        <f t="shared" si="3"/>
        <v>0</v>
      </c>
      <c r="S39" s="119" t="str">
        <f t="shared" si="4"/>
        <v>Non vide</v>
      </c>
      <c r="T39" s="120" t="str">
        <f>IF(ISBLANK(I39),"Vide","Non vide")</f>
        <v>Vide</v>
      </c>
      <c r="U39" s="119" t="str">
        <f t="shared" si="5"/>
        <v>Vide</v>
      </c>
      <c r="V39" t="b">
        <f>AND(G39&lt;&gt;"",H39&lt;&gt;"",I39&lt;&gt;"",J39&lt;&gt;"")</f>
        <v>0</v>
      </c>
      <c r="W39">
        <f>COUNTIF(G39:J39,"&lt;&gt;")</f>
        <v>1</v>
      </c>
      <c r="AD39" s="40" t="b">
        <f>IF(OR($X40=TRUE,$Y40=TRUE,$Z40=TRUE,$AA40=TRUE),TRUE,FALSE)</f>
        <v>1</v>
      </c>
      <c r="AE39" t="b">
        <f t="shared" si="6"/>
        <v>1</v>
      </c>
      <c r="AF39" t="b">
        <v>0</v>
      </c>
      <c r="AG39" t="b">
        <v>0</v>
      </c>
    </row>
    <row r="40" spans="1:33" ht="20.25" customHeight="1" x14ac:dyDescent="0.2">
      <c r="A40" s="42" t="s">
        <v>30</v>
      </c>
      <c r="B40" s="1" t="s">
        <v>29</v>
      </c>
      <c r="D40" s="112" t="s">
        <v>185</v>
      </c>
      <c r="F40" t="s">
        <v>249</v>
      </c>
      <c r="G40" s="22" t="s">
        <v>209</v>
      </c>
      <c r="H40" s="22" t="s">
        <v>209</v>
      </c>
      <c r="I40" s="22" t="s">
        <v>209</v>
      </c>
      <c r="J40" s="22" t="s">
        <v>267</v>
      </c>
      <c r="K40" s="37">
        <f t="shared" si="1"/>
        <v>1</v>
      </c>
      <c r="M40" t="s">
        <v>209</v>
      </c>
      <c r="O40" s="31" t="s">
        <v>209</v>
      </c>
      <c r="P40" s="29" t="s">
        <v>209</v>
      </c>
      <c r="Q40" s="125" t="str">
        <f t="shared" si="2"/>
        <v>Non vide</v>
      </c>
      <c r="R40" s="17" t="b">
        <f t="shared" si="3"/>
        <v>1</v>
      </c>
      <c r="S40" s="125" t="str">
        <f t="shared" si="4"/>
        <v>Non vide</v>
      </c>
      <c r="T40" s="124" t="str">
        <f>IF(ISBLANK(I40),"Vide","Non vide")</f>
        <v>Non vide</v>
      </c>
      <c r="U40" s="125" t="str">
        <f t="shared" si="5"/>
        <v>Non vide</v>
      </c>
      <c r="V40" t="b">
        <f>AND(G40&lt;&gt;"",H40&lt;&gt;"",I40&lt;&gt;"",J40&lt;&gt;"")</f>
        <v>1</v>
      </c>
      <c r="W40">
        <f>COUNTIF(G40:J40,"&lt;&gt;")</f>
        <v>4</v>
      </c>
      <c r="Z40" t="b" cm="1">
        <f t="array" ref="Z40:AC40">IF(ISNUMBER(SEARCH("XX",G39:J39)),TRUE,FALSE)</f>
        <v>0</v>
      </c>
      <c r="AA40" t="b">
        <v>1</v>
      </c>
      <c r="AB40" t="b">
        <v>0</v>
      </c>
      <c r="AC40" t="b">
        <v>0</v>
      </c>
      <c r="AD40" t="b">
        <f>IF(OR($X41=TRUE,$Y41=TRUE,$Z41=TRUE,$AA41=TRUE),TRUE,FALSE)</f>
        <v>0</v>
      </c>
      <c r="AE40" t="b">
        <f t="shared" si="6"/>
        <v>1</v>
      </c>
      <c r="AF40" t="b">
        <v>0</v>
      </c>
      <c r="AG40" t="b">
        <v>0</v>
      </c>
    </row>
    <row r="41" spans="1:33" ht="20.25" customHeight="1" x14ac:dyDescent="0.2">
      <c r="A41" s="43" t="s">
        <v>107</v>
      </c>
      <c r="B41" t="s">
        <v>149</v>
      </c>
      <c r="D41"/>
      <c r="G41" s="22"/>
      <c r="H41" s="22"/>
      <c r="I41" s="22"/>
      <c r="J41" s="22"/>
      <c r="K41" s="37">
        <f t="shared" si="1"/>
        <v>0</v>
      </c>
      <c r="Q41" s="119" t="str">
        <f t="shared" si="2"/>
        <v>Vide</v>
      </c>
      <c r="R41" t="b">
        <f t="shared" si="3"/>
        <v>0</v>
      </c>
      <c r="S41" s="119" t="str">
        <f t="shared" si="4"/>
        <v>Vide</v>
      </c>
      <c r="T41" s="120" t="str">
        <f>IF(ISBLANK(I41),"Vide","Non vide")</f>
        <v>Vide</v>
      </c>
      <c r="U41" s="119" t="str">
        <f t="shared" si="5"/>
        <v>Vide</v>
      </c>
      <c r="V41" t="b">
        <f>AND(G41&lt;&gt;"",H41&lt;&gt;"",I41&lt;&gt;"",J41&lt;&gt;"")</f>
        <v>0</v>
      </c>
      <c r="W41">
        <f>COUNTIF(G41:J41,"&lt;&gt;")</f>
        <v>0</v>
      </c>
      <c r="AD41" t="b">
        <f>IF(OR($X42=TRUE,$Y42=TRUE,$Z42=TRUE,$AA42=TRUE),TRUE,FALSE)</f>
        <v>0</v>
      </c>
      <c r="AE41" t="b">
        <f t="shared" si="6"/>
        <v>0</v>
      </c>
      <c r="AF41" t="b">
        <v>0</v>
      </c>
      <c r="AG41" t="b">
        <v>0</v>
      </c>
    </row>
    <row r="42" spans="1:33" ht="20.25" customHeight="1" x14ac:dyDescent="0.2">
      <c r="A42" s="42" t="s">
        <v>108</v>
      </c>
      <c r="B42" t="s">
        <v>108</v>
      </c>
      <c r="D42" s="9" t="s">
        <v>190</v>
      </c>
      <c r="F42" t="s">
        <v>249</v>
      </c>
      <c r="G42" s="56" t="s">
        <v>267</v>
      </c>
      <c r="H42" s="56" t="s">
        <v>209</v>
      </c>
      <c r="I42" s="56" t="s">
        <v>209</v>
      </c>
      <c r="J42" s="56"/>
      <c r="K42" s="57">
        <f t="shared" si="1"/>
        <v>1</v>
      </c>
      <c r="Q42" s="119" t="str">
        <f t="shared" si="2"/>
        <v>Non vide</v>
      </c>
      <c r="R42" t="b">
        <f t="shared" si="3"/>
        <v>1</v>
      </c>
      <c r="S42" s="119" t="str">
        <f t="shared" si="4"/>
        <v>Non vide</v>
      </c>
      <c r="T42" s="120" t="str">
        <f>IF(ISBLANK(I42),"Vide","Non vide")</f>
        <v>Non vide</v>
      </c>
      <c r="U42" s="119" t="str">
        <f t="shared" si="5"/>
        <v>Vide</v>
      </c>
      <c r="V42" t="b">
        <f>AND(G42&lt;&gt;"",H42&lt;&gt;"",I42&lt;&gt;"",J42&lt;&gt;"")</f>
        <v>0</v>
      </c>
      <c r="W42">
        <f>COUNTIF(G42:J42,"&lt;&gt;")</f>
        <v>3</v>
      </c>
      <c r="Z42" t="b" cm="1">
        <f t="array" ref="Z42:AC42">IF(ISNUMBER(SEARCH("XX",G41:J41)),TRUE,FALSE)</f>
        <v>0</v>
      </c>
      <c r="AA42" t="b">
        <v>0</v>
      </c>
      <c r="AB42" t="b">
        <v>0</v>
      </c>
      <c r="AC42" t="b">
        <v>0</v>
      </c>
      <c r="AD42" t="b">
        <f>IF(OR($X43=TRUE,$Y43=TRUE,$Z43=TRUE,$AA43=TRUE),TRUE,FALSE)</f>
        <v>0</v>
      </c>
      <c r="AE42" t="b">
        <f t="shared" si="6"/>
        <v>1</v>
      </c>
      <c r="AF42" t="b">
        <v>0</v>
      </c>
      <c r="AG42" t="b">
        <v>0</v>
      </c>
    </row>
    <row r="43" spans="1:33" ht="20.25" customHeight="1" x14ac:dyDescent="0.2">
      <c r="A43" s="43" t="s">
        <v>32</v>
      </c>
      <c r="B43" s="1" t="s">
        <v>31</v>
      </c>
      <c r="D43"/>
      <c r="G43" s="22"/>
      <c r="H43" s="22"/>
      <c r="I43" s="22"/>
      <c r="J43" s="22"/>
      <c r="K43" s="37">
        <f t="shared" si="1"/>
        <v>0</v>
      </c>
      <c r="Q43" s="119" t="str">
        <f t="shared" si="2"/>
        <v>Vide</v>
      </c>
      <c r="R43" t="b">
        <f t="shared" si="3"/>
        <v>0</v>
      </c>
      <c r="S43" s="119" t="str">
        <f t="shared" si="4"/>
        <v>Vide</v>
      </c>
      <c r="T43" s="120" t="str">
        <f>IF(ISBLANK(I43),"Vide","Non vide")</f>
        <v>Vide</v>
      </c>
      <c r="U43" s="119" t="str">
        <f t="shared" si="5"/>
        <v>Vide</v>
      </c>
      <c r="V43" t="b">
        <f>AND(G43&lt;&gt;"",H43&lt;&gt;"",I43&lt;&gt;"",J43&lt;&gt;"")</f>
        <v>0</v>
      </c>
      <c r="W43">
        <f>COUNTIF(G43:J43,"&lt;&gt;")</f>
        <v>0</v>
      </c>
      <c r="AD43" t="b">
        <f>IF(OR($X44=TRUE,$Y44=TRUE,$Z44=TRUE,$AA44=TRUE),TRUE,FALSE)</f>
        <v>0</v>
      </c>
      <c r="AE43" t="b">
        <f t="shared" si="6"/>
        <v>0</v>
      </c>
      <c r="AF43" t="b">
        <v>0</v>
      </c>
      <c r="AG43" t="b">
        <v>0</v>
      </c>
    </row>
    <row r="44" spans="1:33" ht="20.25" customHeight="1" x14ac:dyDescent="0.2">
      <c r="A44" s="43" t="s">
        <v>34</v>
      </c>
      <c r="B44" s="1" t="s">
        <v>33</v>
      </c>
      <c r="D44" s="112" t="s">
        <v>175</v>
      </c>
      <c r="F44" t="s">
        <v>251</v>
      </c>
      <c r="G44" s="22" t="s">
        <v>209</v>
      </c>
      <c r="H44" s="22" t="s">
        <v>209</v>
      </c>
      <c r="I44" s="22" t="s">
        <v>209</v>
      </c>
      <c r="J44" s="22" t="s">
        <v>267</v>
      </c>
      <c r="K44" s="37">
        <f t="shared" si="1"/>
        <v>1</v>
      </c>
      <c r="N44" s="30" t="s">
        <v>209</v>
      </c>
      <c r="P44" s="29" t="s">
        <v>209</v>
      </c>
      <c r="Q44" s="125" t="str">
        <f t="shared" si="2"/>
        <v>Non vide</v>
      </c>
      <c r="R44" s="17" t="b">
        <f t="shared" si="3"/>
        <v>1</v>
      </c>
      <c r="S44" s="125" t="str">
        <f t="shared" si="4"/>
        <v>Non vide</v>
      </c>
      <c r="T44" s="124" t="str">
        <f>IF(ISBLANK(I44),"Vide","Non vide")</f>
        <v>Non vide</v>
      </c>
      <c r="U44" s="125" t="str">
        <f t="shared" si="5"/>
        <v>Non vide</v>
      </c>
      <c r="V44" t="b">
        <f>AND(G44&lt;&gt;"",H44&lt;&gt;"",I44&lt;&gt;"",J44&lt;&gt;"")</f>
        <v>1</v>
      </c>
      <c r="W44">
        <f>COUNTIF(G44:J44,"&lt;&gt;")</f>
        <v>4</v>
      </c>
      <c r="Z44" t="b" cm="1">
        <f t="array" ref="Z44:AC44">IF(ISNUMBER(SEARCH("XX",G43:J43)),TRUE,FALSE)</f>
        <v>0</v>
      </c>
      <c r="AA44" t="b">
        <v>0</v>
      </c>
      <c r="AB44" t="b">
        <v>0</v>
      </c>
      <c r="AC44" t="b">
        <v>0</v>
      </c>
      <c r="AD44" t="b">
        <f>IF(OR($X45=TRUE,$Y45=TRUE,$Z45=TRUE,$AA45=TRUE),TRUE,FALSE)</f>
        <v>0</v>
      </c>
      <c r="AE44" t="b">
        <f t="shared" si="6"/>
        <v>1</v>
      </c>
      <c r="AF44" t="b">
        <v>0</v>
      </c>
      <c r="AG44" t="b">
        <v>0</v>
      </c>
    </row>
    <row r="45" spans="1:33" ht="20.25" customHeight="1" x14ac:dyDescent="0.2">
      <c r="A45" s="43" t="s">
        <v>36</v>
      </c>
      <c r="B45" s="1" t="s">
        <v>35</v>
      </c>
      <c r="D45"/>
      <c r="G45" s="22"/>
      <c r="H45" s="22"/>
      <c r="I45" s="22"/>
      <c r="J45" s="22"/>
      <c r="K45" s="37">
        <f t="shared" si="1"/>
        <v>0</v>
      </c>
      <c r="Q45" s="119" t="str">
        <f t="shared" si="2"/>
        <v>Vide</v>
      </c>
      <c r="R45" t="b">
        <f t="shared" si="3"/>
        <v>0</v>
      </c>
      <c r="S45" s="119" t="str">
        <f t="shared" si="4"/>
        <v>Vide</v>
      </c>
      <c r="T45" s="120" t="str">
        <f>IF(ISBLANK(I45),"Vide","Non vide")</f>
        <v>Vide</v>
      </c>
      <c r="U45" s="119" t="str">
        <f t="shared" si="5"/>
        <v>Vide</v>
      </c>
      <c r="V45" t="b">
        <f>AND(G45&lt;&gt;"",H45&lt;&gt;"",I45&lt;&gt;"",J45&lt;&gt;"")</f>
        <v>0</v>
      </c>
      <c r="W45">
        <f>COUNTIF(G45:J45,"&lt;&gt;")</f>
        <v>0</v>
      </c>
      <c r="AD45" t="b">
        <f>IF(OR($X46=TRUE,$Y46=TRUE,$Z46=TRUE,$AA46=TRUE),TRUE,FALSE)</f>
        <v>0</v>
      </c>
      <c r="AE45" t="b">
        <f t="shared" si="6"/>
        <v>0</v>
      </c>
      <c r="AF45" t="b">
        <v>0</v>
      </c>
      <c r="AG45" t="b">
        <v>0</v>
      </c>
    </row>
    <row r="46" spans="1:33" ht="20.25" customHeight="1" x14ac:dyDescent="0.2">
      <c r="A46" s="43" t="s">
        <v>109</v>
      </c>
      <c r="B46" t="s">
        <v>150</v>
      </c>
      <c r="D46"/>
      <c r="G46" s="22" t="s">
        <v>209</v>
      </c>
      <c r="H46" s="22"/>
      <c r="I46" s="22"/>
      <c r="J46" s="22"/>
      <c r="K46" s="37">
        <f t="shared" si="1"/>
        <v>0</v>
      </c>
      <c r="Q46" s="119" t="str">
        <f t="shared" si="2"/>
        <v>Non vide</v>
      </c>
      <c r="R46" t="b">
        <f t="shared" si="3"/>
        <v>0</v>
      </c>
      <c r="S46" s="119" t="str">
        <f t="shared" si="4"/>
        <v>Vide</v>
      </c>
      <c r="T46" s="120" t="str">
        <f>IF(ISBLANK(I46),"Vide","Non vide")</f>
        <v>Vide</v>
      </c>
      <c r="U46" s="119" t="str">
        <f t="shared" si="5"/>
        <v>Vide</v>
      </c>
      <c r="V46" t="b">
        <f>AND(G46&lt;&gt;"",H46&lt;&gt;"",I46&lt;&gt;"",J46&lt;&gt;"")</f>
        <v>0</v>
      </c>
      <c r="W46">
        <f>COUNTIF(G46:J46,"&lt;&gt;")</f>
        <v>1</v>
      </c>
      <c r="AD46" t="b">
        <f>IF(OR($X47=TRUE,$Y47=TRUE,$Z47=TRUE,$AA47=TRUE),TRUE,FALSE)</f>
        <v>0</v>
      </c>
      <c r="AE46" t="b">
        <f t="shared" si="6"/>
        <v>0</v>
      </c>
      <c r="AF46" t="b">
        <v>0</v>
      </c>
      <c r="AG46" t="b">
        <v>0</v>
      </c>
    </row>
    <row r="47" spans="1:33" ht="20.25" customHeight="1" x14ac:dyDescent="0.2">
      <c r="A47" s="43" t="s">
        <v>38</v>
      </c>
      <c r="B47" s="1" t="s">
        <v>37</v>
      </c>
      <c r="D47" s="112" t="s">
        <v>259</v>
      </c>
      <c r="F47" t="s">
        <v>249</v>
      </c>
      <c r="G47" s="22" t="s">
        <v>209</v>
      </c>
      <c r="H47" s="22" t="s">
        <v>209</v>
      </c>
      <c r="I47" s="22" t="s">
        <v>267</v>
      </c>
      <c r="J47" s="22" t="s">
        <v>209</v>
      </c>
      <c r="K47" s="37">
        <f t="shared" si="1"/>
        <v>1</v>
      </c>
      <c r="L47" t="s">
        <v>265</v>
      </c>
      <c r="M47" t="s">
        <v>209</v>
      </c>
      <c r="O47" s="31" t="s">
        <v>209</v>
      </c>
      <c r="P47" s="29" t="s">
        <v>209</v>
      </c>
      <c r="Q47" s="125" t="str">
        <f t="shared" si="2"/>
        <v>Non vide</v>
      </c>
      <c r="R47" s="17" t="b">
        <f t="shared" si="3"/>
        <v>1</v>
      </c>
      <c r="S47" s="125" t="str">
        <f t="shared" si="4"/>
        <v>Non vide</v>
      </c>
      <c r="T47" s="124" t="str">
        <f>IF(ISBLANK(I47),"Vide","Non vide")</f>
        <v>Non vide</v>
      </c>
      <c r="U47" s="125" t="str">
        <f t="shared" si="5"/>
        <v>Non vide</v>
      </c>
      <c r="V47" t="b">
        <f>AND(G47&lt;&gt;"",H47&lt;&gt;"",I47&lt;&gt;"",J47&lt;&gt;"")</f>
        <v>1</v>
      </c>
      <c r="W47">
        <f>COUNTIF(G47:J47,"&lt;&gt;")</f>
        <v>4</v>
      </c>
      <c r="Z47" t="b" cm="1">
        <f t="array" ref="Z47:AC47">IF(ISNUMBER(SEARCH("XX",G46:J46)),TRUE,FALSE)</f>
        <v>0</v>
      </c>
      <c r="AA47" t="b">
        <v>0</v>
      </c>
      <c r="AB47" t="b">
        <v>0</v>
      </c>
      <c r="AC47" t="b">
        <v>0</v>
      </c>
      <c r="AD47" t="b">
        <f>IF(OR($X48=TRUE,$Y48=TRUE,$Z48=TRUE,$AA48=TRUE),TRUE,FALSE)</f>
        <v>0</v>
      </c>
      <c r="AE47" t="b">
        <f t="shared" si="6"/>
        <v>1</v>
      </c>
      <c r="AF47" t="b">
        <v>0</v>
      </c>
      <c r="AG47" t="b">
        <v>0</v>
      </c>
    </row>
    <row r="48" spans="1:33" ht="20.25" customHeight="1" x14ac:dyDescent="0.2">
      <c r="A48" s="43" t="s">
        <v>1</v>
      </c>
      <c r="B48" s="1" t="s">
        <v>0</v>
      </c>
      <c r="D48" s="114" t="s">
        <v>180</v>
      </c>
      <c r="F48" t="s">
        <v>251</v>
      </c>
      <c r="G48" s="22" t="s">
        <v>209</v>
      </c>
      <c r="H48" s="22" t="s">
        <v>267</v>
      </c>
      <c r="I48" s="22" t="s">
        <v>209</v>
      </c>
      <c r="J48" s="22" t="s">
        <v>209</v>
      </c>
      <c r="K48" s="37">
        <f t="shared" si="1"/>
        <v>1</v>
      </c>
      <c r="N48" s="30" t="s">
        <v>209</v>
      </c>
      <c r="P48" s="29" t="s">
        <v>209</v>
      </c>
      <c r="Q48" s="125" t="str">
        <f t="shared" si="2"/>
        <v>Non vide</v>
      </c>
      <c r="R48" s="17" t="b">
        <f t="shared" si="3"/>
        <v>1</v>
      </c>
      <c r="S48" s="125" t="str">
        <f t="shared" si="4"/>
        <v>Non vide</v>
      </c>
      <c r="T48" s="124" t="str">
        <f>IF(ISBLANK(I48),"Vide","Non vide")</f>
        <v>Non vide</v>
      </c>
      <c r="U48" s="125" t="str">
        <f t="shared" si="5"/>
        <v>Non vide</v>
      </c>
      <c r="V48" t="b">
        <f>AND(G48&lt;&gt;"",H48&lt;&gt;"",I48&lt;&gt;"",J48&lt;&gt;"")</f>
        <v>1</v>
      </c>
      <c r="W48">
        <f>COUNTIF(G48:J48,"&lt;&gt;")</f>
        <v>4</v>
      </c>
      <c r="Z48" t="b" cm="1">
        <f t="array" ref="Z48:AC48">IF(ISNUMBER(SEARCH("XX",G47:J47)),TRUE,FALSE)</f>
        <v>0</v>
      </c>
      <c r="AA48" t="b">
        <v>0</v>
      </c>
      <c r="AB48" t="b">
        <v>1</v>
      </c>
      <c r="AC48" t="b">
        <v>0</v>
      </c>
      <c r="AD48" t="b">
        <f>IF(OR($X49=TRUE,$Y49=TRUE,$Z49=TRUE,$AA49=TRUE),TRUE,FALSE)</f>
        <v>0</v>
      </c>
      <c r="AE48" t="b">
        <f t="shared" si="6"/>
        <v>1</v>
      </c>
      <c r="AF48" t="b">
        <v>0</v>
      </c>
      <c r="AG48" t="b">
        <v>0</v>
      </c>
    </row>
    <row r="49" spans="1:33" ht="20.25" customHeight="1" x14ac:dyDescent="0.2">
      <c r="A49" s="43" t="s">
        <v>110</v>
      </c>
      <c r="B49" t="s">
        <v>151</v>
      </c>
      <c r="D49" s="7" t="s">
        <v>182</v>
      </c>
      <c r="G49" s="21"/>
      <c r="H49" s="21" t="s">
        <v>209</v>
      </c>
      <c r="I49" s="21"/>
      <c r="J49" s="21"/>
      <c r="K49" s="37">
        <f t="shared" si="1"/>
        <v>0</v>
      </c>
      <c r="Q49" s="119" t="str">
        <f t="shared" si="2"/>
        <v>Vide</v>
      </c>
      <c r="R49" t="b">
        <f t="shared" si="3"/>
        <v>0</v>
      </c>
      <c r="S49" s="119" t="str">
        <f t="shared" si="4"/>
        <v>Non vide</v>
      </c>
      <c r="T49" s="120" t="str">
        <f>IF(ISBLANK(I49),"Vide","Non vide")</f>
        <v>Vide</v>
      </c>
      <c r="U49" s="119" t="str">
        <f t="shared" si="5"/>
        <v>Vide</v>
      </c>
      <c r="V49" t="b">
        <f>AND(G49&lt;&gt;"",H49&lt;&gt;"",I49&lt;&gt;"",J49&lt;&gt;"")</f>
        <v>0</v>
      </c>
      <c r="W49">
        <f>COUNTIF(G49:J49,"&lt;&gt;")</f>
        <v>1</v>
      </c>
      <c r="AD49" t="b">
        <f>IF(OR($X50=TRUE,$Y50=TRUE,$Z50=TRUE,$AA50=TRUE),TRUE,FALSE)</f>
        <v>0</v>
      </c>
      <c r="AE49" t="b">
        <f t="shared" si="6"/>
        <v>0</v>
      </c>
      <c r="AF49" t="b">
        <v>0</v>
      </c>
      <c r="AG49" t="b">
        <v>0</v>
      </c>
    </row>
    <row r="50" spans="1:33" ht="20.25" customHeight="1" x14ac:dyDescent="0.2">
      <c r="A50" s="42" t="s">
        <v>226</v>
      </c>
      <c r="B50" s="1" t="s">
        <v>39</v>
      </c>
      <c r="D50" s="114" t="s">
        <v>174</v>
      </c>
      <c r="E50" t="s">
        <v>209</v>
      </c>
      <c r="F50" t="s">
        <v>251</v>
      </c>
      <c r="G50" s="22" t="s">
        <v>209</v>
      </c>
      <c r="H50" s="22" t="s">
        <v>209</v>
      </c>
      <c r="I50" s="22" t="s">
        <v>209</v>
      </c>
      <c r="J50" s="22" t="s">
        <v>267</v>
      </c>
      <c r="K50" s="37">
        <f t="shared" si="1"/>
        <v>1</v>
      </c>
      <c r="M50" t="s">
        <v>209</v>
      </c>
      <c r="N50" s="30" t="s">
        <v>209</v>
      </c>
      <c r="P50" s="29" t="s">
        <v>209</v>
      </c>
      <c r="Q50" s="125" t="str">
        <f t="shared" si="2"/>
        <v>Non vide</v>
      </c>
      <c r="R50" s="17" t="b">
        <f t="shared" si="3"/>
        <v>1</v>
      </c>
      <c r="S50" s="125" t="str">
        <f t="shared" si="4"/>
        <v>Non vide</v>
      </c>
      <c r="T50" s="124" t="str">
        <f>IF(ISBLANK(I50),"Vide","Non vide")</f>
        <v>Non vide</v>
      </c>
      <c r="U50" s="125" t="str">
        <f t="shared" si="5"/>
        <v>Non vide</v>
      </c>
      <c r="V50" t="b">
        <f>AND(G50&lt;&gt;"",H50&lt;&gt;"",I50&lt;&gt;"",J50&lt;&gt;"")</f>
        <v>1</v>
      </c>
      <c r="W50">
        <f>COUNTIF(G50:J50,"&lt;&gt;")</f>
        <v>4</v>
      </c>
      <c r="X50" t="s">
        <v>209</v>
      </c>
      <c r="Z50" t="b" cm="1">
        <f t="array" ref="Z50:AC50">IF(ISNUMBER(SEARCH("XX",G49:J49)),TRUE,FALSE)</f>
        <v>0</v>
      </c>
      <c r="AA50" t="b">
        <v>0</v>
      </c>
      <c r="AB50" t="b">
        <v>0</v>
      </c>
      <c r="AC50" t="b">
        <v>0</v>
      </c>
      <c r="AD50" t="b">
        <f>IF(OR($X51=TRUE,$Y51=TRUE,$Z51=TRUE,$AA51=TRUE),TRUE,FALSE)</f>
        <v>0</v>
      </c>
      <c r="AE50" t="b">
        <f t="shared" si="6"/>
        <v>1</v>
      </c>
      <c r="AF50" t="b">
        <v>0</v>
      </c>
      <c r="AG50" t="b">
        <v>0</v>
      </c>
    </row>
    <row r="51" spans="1:33" ht="20.25" customHeight="1" x14ac:dyDescent="0.2">
      <c r="A51" s="43" t="s">
        <v>41</v>
      </c>
      <c r="B51" s="1" t="s">
        <v>40</v>
      </c>
      <c r="D51"/>
      <c r="G51" s="22"/>
      <c r="H51" s="22"/>
      <c r="I51" s="22"/>
      <c r="J51" s="22"/>
      <c r="K51" s="37">
        <f t="shared" si="1"/>
        <v>0</v>
      </c>
      <c r="Q51" s="119" t="str">
        <f t="shared" si="2"/>
        <v>Vide</v>
      </c>
      <c r="R51" t="b">
        <f t="shared" si="3"/>
        <v>0</v>
      </c>
      <c r="S51" s="119" t="str">
        <f t="shared" si="4"/>
        <v>Vide</v>
      </c>
      <c r="T51" s="120" t="str">
        <f>IF(ISBLANK(I51),"Vide","Non vide")</f>
        <v>Vide</v>
      </c>
      <c r="U51" s="119" t="str">
        <f t="shared" si="5"/>
        <v>Vide</v>
      </c>
      <c r="V51" t="b">
        <f>AND(G51&lt;&gt;"",H51&lt;&gt;"",I51&lt;&gt;"",J51&lt;&gt;"")</f>
        <v>0</v>
      </c>
      <c r="W51">
        <f>COUNTIF(G51:J51,"&lt;&gt;")</f>
        <v>0</v>
      </c>
      <c r="AD51" t="b">
        <f>IF(OR($X52=TRUE,$Y52=TRUE,$Z52=TRUE,$AA52=TRUE),TRUE,FALSE)</f>
        <v>0</v>
      </c>
      <c r="AE51" t="b">
        <f t="shared" si="6"/>
        <v>0</v>
      </c>
      <c r="AF51" t="b">
        <v>0</v>
      </c>
      <c r="AG51" t="b">
        <v>0</v>
      </c>
    </row>
    <row r="52" spans="1:33" ht="20.25" customHeight="1" x14ac:dyDescent="0.2">
      <c r="A52" s="43" t="s">
        <v>111</v>
      </c>
      <c r="B52" t="s">
        <v>111</v>
      </c>
      <c r="D52" s="112" t="s">
        <v>260</v>
      </c>
      <c r="F52" t="s">
        <v>249</v>
      </c>
      <c r="G52" s="22" t="s">
        <v>209</v>
      </c>
      <c r="H52" s="22" t="s">
        <v>267</v>
      </c>
      <c r="I52" s="22" t="s">
        <v>209</v>
      </c>
      <c r="J52" s="22" t="s">
        <v>209</v>
      </c>
      <c r="K52" s="37">
        <f t="shared" si="1"/>
        <v>1</v>
      </c>
      <c r="M52" t="s">
        <v>209</v>
      </c>
      <c r="O52" s="31" t="s">
        <v>209</v>
      </c>
      <c r="P52" s="29" t="s">
        <v>209</v>
      </c>
      <c r="Q52" s="125" t="str">
        <f t="shared" si="2"/>
        <v>Non vide</v>
      </c>
      <c r="R52" s="17" t="b">
        <f t="shared" si="3"/>
        <v>1</v>
      </c>
      <c r="S52" s="125" t="str">
        <f t="shared" si="4"/>
        <v>Non vide</v>
      </c>
      <c r="T52" s="124" t="str">
        <f>IF(ISBLANK(I52),"Vide","Non vide")</f>
        <v>Non vide</v>
      </c>
      <c r="U52" s="125" t="str">
        <f t="shared" si="5"/>
        <v>Non vide</v>
      </c>
      <c r="V52" t="b">
        <f>AND(G52&lt;&gt;"",H52&lt;&gt;"",I52&lt;&gt;"",J52&lt;&gt;"")</f>
        <v>1</v>
      </c>
      <c r="W52">
        <f>COUNTIF(G52:J52,"&lt;&gt;")</f>
        <v>4</v>
      </c>
      <c r="Z52" t="b" cm="1">
        <f t="array" ref="Z52:AC52">IF(ISNUMBER(SEARCH("XX",G51:J51)),TRUE,FALSE)</f>
        <v>0</v>
      </c>
      <c r="AA52" t="b">
        <v>0</v>
      </c>
      <c r="AB52" t="b">
        <v>0</v>
      </c>
      <c r="AC52" t="b">
        <v>0</v>
      </c>
      <c r="AD52" s="40" t="b">
        <f>IF(OR($X53=TRUE,$Y53=TRUE,$Z53=TRUE,$AA53=TRUE),TRUE,FALSE)</f>
        <v>1</v>
      </c>
      <c r="AE52" t="b">
        <f t="shared" si="6"/>
        <v>1</v>
      </c>
      <c r="AF52" t="b">
        <v>0</v>
      </c>
      <c r="AG52" t="b">
        <v>0</v>
      </c>
    </row>
    <row r="53" spans="1:33" ht="20.25" customHeight="1" x14ac:dyDescent="0.2">
      <c r="A53" s="42" t="s">
        <v>227</v>
      </c>
      <c r="B53" s="1" t="s">
        <v>42</v>
      </c>
      <c r="D53" s="7" t="s">
        <v>214</v>
      </c>
      <c r="E53" t="s">
        <v>209</v>
      </c>
      <c r="F53" t="s">
        <v>249</v>
      </c>
      <c r="G53" s="56" t="s">
        <v>267</v>
      </c>
      <c r="H53" s="56" t="s">
        <v>209</v>
      </c>
      <c r="I53" s="56"/>
      <c r="J53" s="56"/>
      <c r="K53" s="57">
        <f t="shared" si="1"/>
        <v>1</v>
      </c>
      <c r="Q53" s="119" t="str">
        <f t="shared" si="2"/>
        <v>Non vide</v>
      </c>
      <c r="R53" s="118" t="b">
        <f t="shared" si="3"/>
        <v>0</v>
      </c>
      <c r="S53" s="119" t="str">
        <f t="shared" si="4"/>
        <v>Non vide</v>
      </c>
      <c r="T53" s="120" t="str">
        <f>IF(ISBLANK(I53),"Vide","Non vide")</f>
        <v>Vide</v>
      </c>
      <c r="U53" s="119" t="str">
        <f t="shared" si="5"/>
        <v>Vide</v>
      </c>
      <c r="V53" t="b">
        <f>AND(G53&lt;&gt;"",H53&lt;&gt;"",I53&lt;&gt;"",J53&lt;&gt;"")</f>
        <v>0</v>
      </c>
      <c r="W53">
        <f>COUNTIF(G53:J53,"&lt;&gt;")</f>
        <v>2</v>
      </c>
      <c r="Z53" t="b" cm="1">
        <f t="array" ref="Z53:AC53">IF(ISNUMBER(SEARCH("XX",G52:J52)),TRUE,FALSE)</f>
        <v>0</v>
      </c>
      <c r="AA53" t="b">
        <v>1</v>
      </c>
      <c r="AB53" t="b">
        <v>0</v>
      </c>
      <c r="AC53" t="b">
        <v>0</v>
      </c>
      <c r="AD53" t="b">
        <f>IF(OR($X54=TRUE,$Y54=TRUE,$Z54=TRUE,$AA54=TRUE),TRUE,FALSE)</f>
        <v>0</v>
      </c>
      <c r="AE53" t="b">
        <f t="shared" si="6"/>
        <v>1</v>
      </c>
      <c r="AF53" t="b">
        <v>0</v>
      </c>
      <c r="AG53" t="b">
        <v>0</v>
      </c>
    </row>
    <row r="54" spans="1:33" ht="20.25" customHeight="1" x14ac:dyDescent="0.2">
      <c r="A54" s="43" t="s">
        <v>90</v>
      </c>
      <c r="B54" s="1" t="s">
        <v>43</v>
      </c>
      <c r="D54"/>
      <c r="G54" s="22"/>
      <c r="H54" s="22"/>
      <c r="I54" s="22"/>
      <c r="J54" s="22"/>
      <c r="K54" s="37">
        <f t="shared" si="1"/>
        <v>0</v>
      </c>
      <c r="Q54" s="119" t="str">
        <f t="shared" si="2"/>
        <v>Vide</v>
      </c>
      <c r="R54" t="b">
        <f t="shared" si="3"/>
        <v>0</v>
      </c>
      <c r="S54" s="119" t="str">
        <f t="shared" si="4"/>
        <v>Vide</v>
      </c>
      <c r="T54" s="120" t="str">
        <f>IF(ISBLANK(I54),"Vide","Non vide")</f>
        <v>Vide</v>
      </c>
      <c r="U54" s="119" t="str">
        <f t="shared" si="5"/>
        <v>Vide</v>
      </c>
      <c r="V54" t="b">
        <f>AND(G54&lt;&gt;"",H54&lt;&gt;"",I54&lt;&gt;"",J54&lt;&gt;"")</f>
        <v>0</v>
      </c>
      <c r="W54">
        <f>COUNTIF(G54:J54,"&lt;&gt;")</f>
        <v>0</v>
      </c>
      <c r="AD54" t="b">
        <f>IF(OR($X55=TRUE,$Y55=TRUE,$Z55=TRUE,$AA55=TRUE),TRUE,FALSE)</f>
        <v>0</v>
      </c>
      <c r="AE54" t="b">
        <f t="shared" si="6"/>
        <v>0</v>
      </c>
      <c r="AF54" t="b">
        <v>0</v>
      </c>
      <c r="AG54" t="b">
        <v>0</v>
      </c>
    </row>
    <row r="55" spans="1:33" ht="20.25" customHeight="1" x14ac:dyDescent="0.2">
      <c r="A55" s="43" t="s">
        <v>112</v>
      </c>
      <c r="B55" t="s">
        <v>152</v>
      </c>
      <c r="D55"/>
      <c r="G55" s="22" t="s">
        <v>209</v>
      </c>
      <c r="H55" s="22"/>
      <c r="I55" s="22"/>
      <c r="J55" s="22"/>
      <c r="K55" s="37">
        <f t="shared" si="1"/>
        <v>0</v>
      </c>
      <c r="Q55" s="119" t="str">
        <f t="shared" si="2"/>
        <v>Non vide</v>
      </c>
      <c r="R55" t="b">
        <f t="shared" si="3"/>
        <v>0</v>
      </c>
      <c r="S55" s="119" t="str">
        <f t="shared" si="4"/>
        <v>Vide</v>
      </c>
      <c r="T55" s="120" t="str">
        <f>IF(ISBLANK(I55),"Vide","Non vide")</f>
        <v>Vide</v>
      </c>
      <c r="U55" s="119" t="str">
        <f t="shared" si="5"/>
        <v>Vide</v>
      </c>
      <c r="V55" t="b">
        <f>AND(G55&lt;&gt;"",H55&lt;&gt;"",I55&lt;&gt;"",J55&lt;&gt;"")</f>
        <v>0</v>
      </c>
      <c r="W55">
        <f>COUNTIF(G55:J55,"&lt;&gt;")</f>
        <v>1</v>
      </c>
      <c r="AD55" t="b">
        <f>IF(OR($X56=TRUE,$Y56=TRUE,$Z56=TRUE,$AA56=TRUE),TRUE,FALSE)</f>
        <v>0</v>
      </c>
      <c r="AE55" t="b">
        <f t="shared" si="6"/>
        <v>0</v>
      </c>
      <c r="AF55" t="b">
        <v>0</v>
      </c>
      <c r="AG55" t="b">
        <v>0</v>
      </c>
    </row>
    <row r="56" spans="1:33" ht="20.25" customHeight="1" x14ac:dyDescent="0.2">
      <c r="A56" s="43" t="s">
        <v>45</v>
      </c>
      <c r="B56" s="1" t="s">
        <v>44</v>
      </c>
      <c r="D56"/>
      <c r="G56" s="22"/>
      <c r="H56" s="22"/>
      <c r="I56" s="22"/>
      <c r="J56" s="22"/>
      <c r="K56" s="37">
        <f t="shared" si="1"/>
        <v>0</v>
      </c>
      <c r="Q56" s="119" t="str">
        <f t="shared" si="2"/>
        <v>Vide</v>
      </c>
      <c r="R56" t="b">
        <f t="shared" si="3"/>
        <v>0</v>
      </c>
      <c r="S56" s="119" t="str">
        <f t="shared" si="4"/>
        <v>Vide</v>
      </c>
      <c r="T56" s="120" t="str">
        <f>IF(ISBLANK(I56),"Vide","Non vide")</f>
        <v>Vide</v>
      </c>
      <c r="U56" s="119" t="str">
        <f t="shared" si="5"/>
        <v>Vide</v>
      </c>
      <c r="V56" t="b">
        <f>AND(G56&lt;&gt;"",H56&lt;&gt;"",I56&lt;&gt;"",J56&lt;&gt;"")</f>
        <v>0</v>
      </c>
      <c r="W56">
        <f>COUNTIF(G56:J56,"&lt;&gt;")</f>
        <v>0</v>
      </c>
      <c r="AD56" t="b">
        <f>IF(OR($X57=TRUE,$Y57=TRUE,$Z57=TRUE,$AA57=TRUE),TRUE,FALSE)</f>
        <v>0</v>
      </c>
      <c r="AE56" t="b">
        <f t="shared" si="6"/>
        <v>0</v>
      </c>
      <c r="AF56" t="b">
        <v>0</v>
      </c>
      <c r="AG56" t="b">
        <v>0</v>
      </c>
    </row>
    <row r="57" spans="1:33" ht="20.25" customHeight="1" x14ac:dyDescent="0.2">
      <c r="A57" s="58" t="s">
        <v>113</v>
      </c>
      <c r="B57" t="s">
        <v>153</v>
      </c>
      <c r="D57"/>
      <c r="F57" t="s">
        <v>222</v>
      </c>
      <c r="G57" s="56" t="s">
        <v>267</v>
      </c>
      <c r="H57" s="56"/>
      <c r="I57" s="56"/>
      <c r="J57" s="56"/>
      <c r="K57" s="57">
        <f t="shared" si="1"/>
        <v>1</v>
      </c>
      <c r="Q57" s="119" t="str">
        <f t="shared" si="2"/>
        <v>Non vide</v>
      </c>
      <c r="R57" t="b">
        <f t="shared" si="3"/>
        <v>0</v>
      </c>
      <c r="S57" s="119" t="str">
        <f t="shared" si="4"/>
        <v>Vide</v>
      </c>
      <c r="T57" s="120" t="str">
        <f>IF(ISBLANK(I57),"Vide","Non vide")</f>
        <v>Vide</v>
      </c>
      <c r="U57" s="119" t="str">
        <f t="shared" si="5"/>
        <v>Vide</v>
      </c>
      <c r="V57" t="b">
        <f>AND(G57&lt;&gt;"",H57&lt;&gt;"",I57&lt;&gt;"",J57&lt;&gt;"")</f>
        <v>0</v>
      </c>
      <c r="W57">
        <f>COUNTIF(G57:J57,"&lt;&gt;")</f>
        <v>1</v>
      </c>
      <c r="Z57" t="b" cm="1">
        <f t="array" ref="Z57:AC57">IF(ISNUMBER(SEARCH("XX",G56:J56)),TRUE,FALSE)</f>
        <v>0</v>
      </c>
      <c r="AA57" t="b">
        <v>0</v>
      </c>
      <c r="AB57" t="b">
        <v>0</v>
      </c>
      <c r="AC57" t="b">
        <v>0</v>
      </c>
      <c r="AD57" t="b">
        <f>IF(OR($X58=TRUE,$Y58=TRUE,$Z58=TRUE,$AA58=TRUE),TRUE,FALSE)</f>
        <v>0</v>
      </c>
      <c r="AE57" t="b">
        <f t="shared" si="6"/>
        <v>1</v>
      </c>
      <c r="AF57" t="b">
        <v>0</v>
      </c>
      <c r="AG57" t="b">
        <v>0</v>
      </c>
    </row>
    <row r="58" spans="1:33" ht="20.25" customHeight="1" x14ac:dyDescent="0.2">
      <c r="A58" s="43" t="s">
        <v>114</v>
      </c>
      <c r="B58" t="s">
        <v>154</v>
      </c>
      <c r="D58"/>
      <c r="G58" s="22"/>
      <c r="H58" s="22"/>
      <c r="I58" s="22"/>
      <c r="J58" s="22"/>
      <c r="K58" s="37">
        <f t="shared" si="1"/>
        <v>0</v>
      </c>
      <c r="Q58" s="119" t="str">
        <f t="shared" si="2"/>
        <v>Vide</v>
      </c>
      <c r="R58" t="b">
        <f t="shared" si="3"/>
        <v>0</v>
      </c>
      <c r="S58" s="119" t="str">
        <f t="shared" si="4"/>
        <v>Vide</v>
      </c>
      <c r="T58" s="120" t="str">
        <f>IF(ISBLANK(I58),"Vide","Non vide")</f>
        <v>Vide</v>
      </c>
      <c r="U58" s="119" t="str">
        <f t="shared" si="5"/>
        <v>Vide</v>
      </c>
      <c r="V58" t="b">
        <f>AND(G58&lt;&gt;"",H58&lt;&gt;"",I58&lt;&gt;"",J58&lt;&gt;"")</f>
        <v>0</v>
      </c>
      <c r="W58">
        <f>COUNTIF(G58:J58,"&lt;&gt;")</f>
        <v>0</v>
      </c>
      <c r="AD58" t="b">
        <f>IF(OR($X59=TRUE,$Y59=TRUE,$Z59=TRUE,$AA59=TRUE),TRUE,FALSE)</f>
        <v>0</v>
      </c>
      <c r="AE58" t="b">
        <f t="shared" si="6"/>
        <v>0</v>
      </c>
      <c r="AF58" t="b">
        <v>0</v>
      </c>
      <c r="AG58" t="b">
        <v>0</v>
      </c>
    </row>
    <row r="59" spans="1:33" ht="20.25" customHeight="1" x14ac:dyDescent="0.2">
      <c r="A59" s="43" t="s">
        <v>47</v>
      </c>
      <c r="B59" s="1" t="s">
        <v>46</v>
      </c>
      <c r="D59"/>
      <c r="G59" s="22" t="s">
        <v>209</v>
      </c>
      <c r="H59" s="22"/>
      <c r="I59" s="22"/>
      <c r="J59" s="22"/>
      <c r="K59" s="37">
        <f t="shared" si="1"/>
        <v>0</v>
      </c>
      <c r="Q59" s="119" t="str">
        <f t="shared" si="2"/>
        <v>Non vide</v>
      </c>
      <c r="R59" t="b">
        <f t="shared" si="3"/>
        <v>0</v>
      </c>
      <c r="S59" s="119" t="str">
        <f t="shared" si="4"/>
        <v>Vide</v>
      </c>
      <c r="T59" s="120" t="str">
        <f>IF(ISBLANK(I59),"Vide","Non vide")</f>
        <v>Vide</v>
      </c>
      <c r="U59" s="119" t="str">
        <f t="shared" si="5"/>
        <v>Vide</v>
      </c>
      <c r="V59" t="b">
        <f>AND(G59&lt;&gt;"",H59&lt;&gt;"",I59&lt;&gt;"",J59&lt;&gt;"")</f>
        <v>0</v>
      </c>
      <c r="W59">
        <f>COUNTIF(G59:J59,"&lt;&gt;")</f>
        <v>1</v>
      </c>
      <c r="AD59" t="b">
        <f>IF(OR($X60=TRUE,$Y60=TRUE,$Z60=TRUE,$AA60=TRUE),TRUE,FALSE)</f>
        <v>0</v>
      </c>
      <c r="AE59" t="b">
        <f t="shared" si="6"/>
        <v>0</v>
      </c>
      <c r="AF59" t="b">
        <v>0</v>
      </c>
      <c r="AG59" t="b">
        <v>0</v>
      </c>
    </row>
    <row r="60" spans="1:33" ht="20.25" customHeight="1" x14ac:dyDescent="0.2">
      <c r="A60" s="44" t="s">
        <v>49</v>
      </c>
      <c r="B60" s="24" t="s">
        <v>48</v>
      </c>
      <c r="C60" s="25"/>
      <c r="D60" s="26" t="s">
        <v>202</v>
      </c>
      <c r="E60" s="25"/>
      <c r="F60" s="25" t="s">
        <v>249</v>
      </c>
      <c r="G60" s="27" t="s">
        <v>209</v>
      </c>
      <c r="H60" s="27" t="s">
        <v>209</v>
      </c>
      <c r="I60" s="27" t="s">
        <v>267</v>
      </c>
      <c r="J60" s="27"/>
      <c r="K60" s="37">
        <f t="shared" si="1"/>
        <v>1</v>
      </c>
      <c r="L60" s="25" t="s">
        <v>265</v>
      </c>
      <c r="M60" s="25"/>
      <c r="N60" s="25"/>
      <c r="O60" s="25"/>
      <c r="Q60" s="119" t="str">
        <f t="shared" si="2"/>
        <v>Non vide</v>
      </c>
      <c r="R60" t="b">
        <f t="shared" si="3"/>
        <v>1</v>
      </c>
      <c r="S60" s="119" t="str">
        <f t="shared" si="4"/>
        <v>Non vide</v>
      </c>
      <c r="T60" s="120" t="str">
        <f>IF(ISBLANK(I60),"Vide","Non vide")</f>
        <v>Non vide</v>
      </c>
      <c r="U60" s="119" t="str">
        <f t="shared" si="5"/>
        <v>Vide</v>
      </c>
      <c r="V60" s="25" t="b">
        <f>AND(G60&lt;&gt;"",H60&lt;&gt;"",I60&lt;&gt;"",J60&lt;&gt;"")</f>
        <v>0</v>
      </c>
      <c r="W60" s="25">
        <f>COUNTIF(G60:J60,"&lt;&gt;")</f>
        <v>3</v>
      </c>
      <c r="X60" s="25"/>
      <c r="Y60" s="25"/>
      <c r="Z60" t="b" cm="1">
        <f t="array" ref="Z60:AC60">IF(ISNUMBER(SEARCH("XX",G59:J59)),TRUE,FALSE)</f>
        <v>0</v>
      </c>
      <c r="AA60" t="b">
        <v>0</v>
      </c>
      <c r="AB60" t="b">
        <v>0</v>
      </c>
      <c r="AC60" t="b">
        <v>0</v>
      </c>
      <c r="AD60" t="b">
        <f>IF(OR($X61=TRUE,$Y61=TRUE,$Z61=TRUE,$AA61=TRUE),TRUE,FALSE)</f>
        <v>0</v>
      </c>
      <c r="AE60" t="b">
        <f t="shared" si="6"/>
        <v>1</v>
      </c>
      <c r="AF60" t="b">
        <v>0</v>
      </c>
      <c r="AG60" t="b">
        <v>0</v>
      </c>
    </row>
    <row r="61" spans="1:33" ht="20.25" customHeight="1" x14ac:dyDescent="0.2">
      <c r="A61" s="43" t="s">
        <v>115</v>
      </c>
      <c r="B61" t="s">
        <v>155</v>
      </c>
      <c r="D61"/>
      <c r="G61" s="22"/>
      <c r="H61" s="22"/>
      <c r="I61" s="22"/>
      <c r="J61" s="22"/>
      <c r="K61" s="37">
        <f t="shared" si="1"/>
        <v>0</v>
      </c>
      <c r="Q61" s="119" t="str">
        <f t="shared" si="2"/>
        <v>Vide</v>
      </c>
      <c r="R61" t="b">
        <f t="shared" si="3"/>
        <v>0</v>
      </c>
      <c r="S61" s="119" t="str">
        <f t="shared" si="4"/>
        <v>Vide</v>
      </c>
      <c r="T61" s="120" t="str">
        <f>IF(ISBLANK(I61),"Vide","Non vide")</f>
        <v>Vide</v>
      </c>
      <c r="U61" s="119" t="str">
        <f t="shared" si="5"/>
        <v>Vide</v>
      </c>
      <c r="V61" t="b">
        <f>AND(G61&lt;&gt;"",H61&lt;&gt;"",I61&lt;&gt;"",J61&lt;&gt;"")</f>
        <v>0</v>
      </c>
      <c r="W61">
        <f>COUNTIF(G61:J61,"&lt;&gt;")</f>
        <v>0</v>
      </c>
      <c r="AD61" t="b">
        <f>IF(OR($X62=TRUE,$Y62=TRUE,$Z62=TRUE,$AA62=TRUE),TRUE,FALSE)</f>
        <v>0</v>
      </c>
      <c r="AE61" t="b">
        <f t="shared" si="6"/>
        <v>0</v>
      </c>
      <c r="AF61" t="b">
        <v>0</v>
      </c>
      <c r="AG61" t="b">
        <v>0</v>
      </c>
    </row>
    <row r="62" spans="1:33" s="25" customFormat="1" ht="20.25" customHeight="1" x14ac:dyDescent="0.2">
      <c r="A62" s="45" t="s">
        <v>51</v>
      </c>
      <c r="B62" s="1" t="s">
        <v>50</v>
      </c>
      <c r="C62"/>
      <c r="D62" s="112" t="s">
        <v>207</v>
      </c>
      <c r="E62"/>
      <c r="F62" t="s">
        <v>249</v>
      </c>
      <c r="G62" s="21" t="s">
        <v>209</v>
      </c>
      <c r="H62" s="21" t="s">
        <v>209</v>
      </c>
      <c r="I62" s="21" t="s">
        <v>267</v>
      </c>
      <c r="J62" s="21" t="s">
        <v>209</v>
      </c>
      <c r="K62" s="37">
        <f t="shared" si="1"/>
        <v>1</v>
      </c>
      <c r="L62" t="s">
        <v>265</v>
      </c>
      <c r="M62"/>
      <c r="N62"/>
      <c r="O62" s="33" t="s">
        <v>209</v>
      </c>
      <c r="P62" s="29" t="s">
        <v>209</v>
      </c>
      <c r="Q62" s="125" t="str">
        <f t="shared" si="2"/>
        <v>Non vide</v>
      </c>
      <c r="R62" s="17" t="b">
        <f t="shared" si="3"/>
        <v>1</v>
      </c>
      <c r="S62" s="125" t="str">
        <f t="shared" si="4"/>
        <v>Non vide</v>
      </c>
      <c r="T62" s="124" t="str">
        <f>IF(ISBLANK(I62),"Vide","Non vide")</f>
        <v>Non vide</v>
      </c>
      <c r="U62" s="125" t="str">
        <f t="shared" si="5"/>
        <v>Non vide</v>
      </c>
      <c r="V62" t="b">
        <f>AND(G62&lt;&gt;"",H62&lt;&gt;"",I62&lt;&gt;"",J62&lt;&gt;"")</f>
        <v>1</v>
      </c>
      <c r="W62">
        <f>COUNTIF(G62:J62,"&lt;&gt;")</f>
        <v>4</v>
      </c>
      <c r="X62"/>
      <c r="Y62"/>
      <c r="Z62" t="b" cm="1">
        <f t="array" ref="Z62:AC62">IF(ISNUMBER(SEARCH("XX",G61:J61)),TRUE,FALSE)</f>
        <v>0</v>
      </c>
      <c r="AA62" s="25" t="b">
        <v>0</v>
      </c>
      <c r="AB62" s="25" t="b">
        <v>0</v>
      </c>
      <c r="AC62" s="25" t="b">
        <v>0</v>
      </c>
      <c r="AD62" t="b">
        <f>IF(OR($X63=TRUE,$Y63=TRUE,$Z63=TRUE,$AA63=TRUE),TRUE,FALSE)</f>
        <v>0</v>
      </c>
      <c r="AE62" t="b">
        <f t="shared" si="6"/>
        <v>1</v>
      </c>
      <c r="AF62" t="b">
        <v>0</v>
      </c>
      <c r="AG62" s="25" t="b">
        <v>0</v>
      </c>
    </row>
    <row r="63" spans="1:33" ht="20.25" customHeight="1" x14ac:dyDescent="0.2">
      <c r="A63" s="42" t="s">
        <v>116</v>
      </c>
      <c r="B63" t="s">
        <v>156</v>
      </c>
      <c r="D63" s="7" t="s">
        <v>199</v>
      </c>
      <c r="F63" t="s">
        <v>249</v>
      </c>
      <c r="G63" s="56" t="s">
        <v>267</v>
      </c>
      <c r="H63" s="56"/>
      <c r="I63" s="56"/>
      <c r="J63" s="56"/>
      <c r="K63" s="57">
        <f t="shared" si="1"/>
        <v>1</v>
      </c>
      <c r="Q63" s="119" t="str">
        <f t="shared" si="2"/>
        <v>Non vide</v>
      </c>
      <c r="R63" t="b">
        <f t="shared" si="3"/>
        <v>0</v>
      </c>
      <c r="S63" s="119" t="str">
        <f t="shared" si="4"/>
        <v>Vide</v>
      </c>
      <c r="T63" s="120" t="str">
        <f>IF(ISBLANK(I63),"Vide","Non vide")</f>
        <v>Vide</v>
      </c>
      <c r="U63" s="119" t="str">
        <f t="shared" si="5"/>
        <v>Vide</v>
      </c>
      <c r="V63" t="b">
        <f>AND(G63&lt;&gt;"",H63&lt;&gt;"",I63&lt;&gt;"",J63&lt;&gt;"")</f>
        <v>0</v>
      </c>
      <c r="W63">
        <f>COUNTIF(G63:J63,"&lt;&gt;")</f>
        <v>1</v>
      </c>
      <c r="Z63" t="b" cm="1">
        <f t="array" ref="Z63:AC63">IF(ISNUMBER(SEARCH("XX",G62:J62)),TRUE,FALSE)</f>
        <v>0</v>
      </c>
      <c r="AA63" t="b">
        <v>0</v>
      </c>
      <c r="AB63" t="b">
        <v>1</v>
      </c>
      <c r="AC63" t="b">
        <v>0</v>
      </c>
      <c r="AD63" s="40" t="b">
        <f>IF(OR($X64=TRUE,$Y64=TRUE,$Z64=TRUE,$AA64=TRUE),TRUE,FALSE)</f>
        <v>1</v>
      </c>
      <c r="AE63" t="b">
        <f t="shared" si="6"/>
        <v>1</v>
      </c>
      <c r="AF63" t="b">
        <v>0</v>
      </c>
      <c r="AG63" t="b">
        <v>0</v>
      </c>
    </row>
    <row r="64" spans="1:33" ht="20.25" customHeight="1" x14ac:dyDescent="0.2">
      <c r="A64" s="43" t="s">
        <v>53</v>
      </c>
      <c r="B64" s="1" t="s">
        <v>52</v>
      </c>
      <c r="D64" s="112" t="s">
        <v>179</v>
      </c>
      <c r="E64" t="s">
        <v>209</v>
      </c>
      <c r="F64" t="s">
        <v>251</v>
      </c>
      <c r="G64" s="22" t="s">
        <v>209</v>
      </c>
      <c r="H64" s="22" t="s">
        <v>267</v>
      </c>
      <c r="I64" s="22" t="s">
        <v>209</v>
      </c>
      <c r="J64" s="22" t="s">
        <v>209</v>
      </c>
      <c r="K64" s="37">
        <f t="shared" si="1"/>
        <v>1</v>
      </c>
      <c r="N64" s="30" t="s">
        <v>209</v>
      </c>
      <c r="P64" s="29" t="s">
        <v>209</v>
      </c>
      <c r="Q64" s="125" t="str">
        <f t="shared" si="2"/>
        <v>Non vide</v>
      </c>
      <c r="R64" s="17" t="b">
        <f t="shared" si="3"/>
        <v>1</v>
      </c>
      <c r="S64" s="125" t="str">
        <f t="shared" si="4"/>
        <v>Non vide</v>
      </c>
      <c r="T64" s="124" t="str">
        <f>IF(ISBLANK(I64),"Vide","Non vide")</f>
        <v>Non vide</v>
      </c>
      <c r="U64" s="125" t="str">
        <f t="shared" si="5"/>
        <v>Non vide</v>
      </c>
      <c r="V64" t="b">
        <f>AND(G64&lt;&gt;"",H64&lt;&gt;"",I64&lt;&gt;"",J64&lt;&gt;"")</f>
        <v>1</v>
      </c>
      <c r="W64">
        <f>COUNTIF(G64:J64,"&lt;&gt;")</f>
        <v>4</v>
      </c>
      <c r="Z64" t="b" cm="1">
        <f t="array" ref="Z64:AC64">IF(ISNUMBER(SEARCH("XX",G63:J63)),TRUE,FALSE)</f>
        <v>1</v>
      </c>
      <c r="AA64" t="b">
        <v>0</v>
      </c>
      <c r="AB64" t="b">
        <v>0</v>
      </c>
      <c r="AC64" t="b">
        <v>0</v>
      </c>
      <c r="AD64" s="40" t="b">
        <f>IF(OR($X65=TRUE,$Y65=TRUE,$Z65=TRUE,$AA65=TRUE),TRUE,FALSE)</f>
        <v>1</v>
      </c>
      <c r="AE64" t="b">
        <f t="shared" si="6"/>
        <v>1</v>
      </c>
      <c r="AF64" t="b">
        <v>1</v>
      </c>
      <c r="AG64" t="b">
        <v>1</v>
      </c>
    </row>
    <row r="65" spans="1:33" ht="20.25" customHeight="1" x14ac:dyDescent="0.2">
      <c r="A65" s="43" t="s">
        <v>117</v>
      </c>
      <c r="B65" t="s">
        <v>157</v>
      </c>
      <c r="D65"/>
      <c r="F65" t="s">
        <v>249</v>
      </c>
      <c r="G65" s="21" t="s">
        <v>209</v>
      </c>
      <c r="H65" s="21" t="s">
        <v>209</v>
      </c>
      <c r="I65" s="21"/>
      <c r="J65" s="21" t="s">
        <v>267</v>
      </c>
      <c r="K65" s="37">
        <f t="shared" si="1"/>
        <v>1</v>
      </c>
      <c r="L65" t="s">
        <v>265</v>
      </c>
      <c r="Q65" s="119" t="str">
        <f t="shared" si="2"/>
        <v>Non vide</v>
      </c>
      <c r="R65" t="b">
        <f t="shared" si="3"/>
        <v>1</v>
      </c>
      <c r="S65" s="119" t="str">
        <f t="shared" si="4"/>
        <v>Non vide</v>
      </c>
      <c r="T65" s="120" t="str">
        <f>IF(ISBLANK(I65),"Vide","Non vide")</f>
        <v>Vide</v>
      </c>
      <c r="U65" s="119" t="str">
        <f t="shared" si="5"/>
        <v>Non vide</v>
      </c>
      <c r="V65" t="b">
        <f>AND(G65&lt;&gt;"",H65&lt;&gt;"",I65&lt;&gt;"",J65&lt;&gt;"")</f>
        <v>0</v>
      </c>
      <c r="W65">
        <f>COUNTIF(G65:J65,"&lt;&gt;")</f>
        <v>3</v>
      </c>
      <c r="Z65" t="b" cm="1">
        <f t="array" ref="Z65:AC65">IF(ISNUMBER(SEARCH("XX",G64:J64)),TRUE,FALSE)</f>
        <v>0</v>
      </c>
      <c r="AA65" t="b">
        <v>1</v>
      </c>
      <c r="AB65" t="b">
        <v>0</v>
      </c>
      <c r="AC65" t="b">
        <v>0</v>
      </c>
      <c r="AD65" t="b">
        <f>IF(OR($X66=TRUE,$Y66=TRUE,$Z66=TRUE,$AA66=TRUE),TRUE,FALSE)</f>
        <v>0</v>
      </c>
      <c r="AE65" t="b">
        <f t="shared" si="6"/>
        <v>1</v>
      </c>
      <c r="AF65" t="b">
        <v>1</v>
      </c>
      <c r="AG65" t="b">
        <v>1</v>
      </c>
    </row>
    <row r="66" spans="1:33" ht="20.25" customHeight="1" x14ac:dyDescent="0.2">
      <c r="A66" s="42" t="s">
        <v>118</v>
      </c>
      <c r="B66" t="s">
        <v>159</v>
      </c>
      <c r="D66" s="7" t="s">
        <v>261</v>
      </c>
      <c r="F66" t="s">
        <v>249</v>
      </c>
      <c r="G66" s="56" t="s">
        <v>267</v>
      </c>
      <c r="H66" s="56"/>
      <c r="I66" s="56"/>
      <c r="J66" s="56"/>
      <c r="K66" s="57">
        <f t="shared" si="1"/>
        <v>1</v>
      </c>
      <c r="Q66" s="119" t="str">
        <f t="shared" si="2"/>
        <v>Non vide</v>
      </c>
      <c r="R66" t="b">
        <f t="shared" si="3"/>
        <v>0</v>
      </c>
      <c r="S66" s="119" t="str">
        <f t="shared" si="4"/>
        <v>Vide</v>
      </c>
      <c r="T66" s="120" t="str">
        <f>IF(ISBLANK(I66),"Vide","Non vide")</f>
        <v>Vide</v>
      </c>
      <c r="U66" s="119" t="str">
        <f t="shared" si="5"/>
        <v>Vide</v>
      </c>
      <c r="V66" t="b">
        <f>AND(G66&lt;&gt;"",H66&lt;&gt;"",I66&lt;&gt;"",J66&lt;&gt;"")</f>
        <v>0</v>
      </c>
      <c r="W66">
        <f>COUNTIF(G66:J66,"&lt;&gt;")</f>
        <v>1</v>
      </c>
      <c r="Z66" t="b" cm="1">
        <f t="array" ref="Z66:AC66">IF(ISNUMBER(SEARCH("XX",G65:J65)),TRUE,FALSE)</f>
        <v>0</v>
      </c>
      <c r="AA66" t="b">
        <v>0</v>
      </c>
      <c r="AB66" t="b">
        <v>0</v>
      </c>
      <c r="AC66" t="b">
        <v>1</v>
      </c>
      <c r="AD66" s="40" t="b">
        <f>IF(OR($X67=TRUE,$Y67=TRUE,$Z67=TRUE,$AA67=TRUE),TRUE,FALSE)</f>
        <v>1</v>
      </c>
      <c r="AE66" t="b">
        <f t="shared" si="6"/>
        <v>1</v>
      </c>
      <c r="AF66" t="b">
        <v>1</v>
      </c>
      <c r="AG66" t="b">
        <v>1</v>
      </c>
    </row>
    <row r="67" spans="1:33" ht="20.25" customHeight="1" x14ac:dyDescent="0.2">
      <c r="A67" s="42" t="s">
        <v>55</v>
      </c>
      <c r="B67" s="1" t="s">
        <v>54</v>
      </c>
      <c r="D67" s="112" t="s">
        <v>192</v>
      </c>
      <c r="F67" t="s">
        <v>249</v>
      </c>
      <c r="G67" s="22" t="s">
        <v>209</v>
      </c>
      <c r="H67" s="22" t="s">
        <v>209</v>
      </c>
      <c r="I67" s="22" t="s">
        <v>209</v>
      </c>
      <c r="J67" s="22" t="s">
        <v>267</v>
      </c>
      <c r="K67" s="37">
        <f t="shared" ref="K67:K124" si="7">COUNTIF(G67:J67,"XX")</f>
        <v>1</v>
      </c>
      <c r="M67" t="s">
        <v>209</v>
      </c>
      <c r="O67" s="31" t="s">
        <v>209</v>
      </c>
      <c r="P67" s="29" t="s">
        <v>209</v>
      </c>
      <c r="Q67" s="125" t="str">
        <f t="shared" ref="Q67:Q89" si="8">IF(ISBLANK(G67),"Vide","Non vide")</f>
        <v>Non vide</v>
      </c>
      <c r="R67" s="17" t="b">
        <f t="shared" ref="R67:R89" si="9">OR(I67&lt;&gt;"",L67&lt;&gt;"")</f>
        <v>1</v>
      </c>
      <c r="S67" s="125" t="str">
        <f t="shared" ref="S67:S89" si="10">IF(ISBLANK(H67),"Vide","Non vide")</f>
        <v>Non vide</v>
      </c>
      <c r="T67" s="124" t="str">
        <f>IF(ISBLANK(I67),"Vide","Non vide")</f>
        <v>Non vide</v>
      </c>
      <c r="U67" s="125" t="str">
        <f t="shared" ref="U67:U89" si="11">IF(ISBLANK(J67),"Vide","Non vide")</f>
        <v>Non vide</v>
      </c>
      <c r="V67" t="b">
        <f>AND(G67&lt;&gt;"",H67&lt;&gt;"",I67&lt;&gt;"",J67&lt;&gt;"")</f>
        <v>1</v>
      </c>
      <c r="W67">
        <f>COUNTIF(G67:J67,"&lt;&gt;")</f>
        <v>4</v>
      </c>
      <c r="Z67" t="b" cm="1">
        <f t="array" ref="Z67:AC67">IF(ISNUMBER(SEARCH("XX",G66:J66)),TRUE,FALSE)</f>
        <v>1</v>
      </c>
      <c r="AA67" t="b">
        <v>0</v>
      </c>
      <c r="AB67" t="b">
        <v>0</v>
      </c>
      <c r="AC67" t="b">
        <v>0</v>
      </c>
      <c r="AD67" t="b">
        <f>IF(OR($X68=TRUE,$Y68=TRUE,$Z68=TRUE,$AA68=TRUE),TRUE,FALSE)</f>
        <v>0</v>
      </c>
      <c r="AE67" t="b">
        <f t="shared" ref="AE67:AE91" si="12">IF(OR($G67="XX",$H67="XX",$I67="XX",$J67="XX"),TRUE,FALSE)</f>
        <v>1</v>
      </c>
      <c r="AF67" t="b">
        <v>1</v>
      </c>
      <c r="AG67" t="b">
        <v>1</v>
      </c>
    </row>
    <row r="68" spans="1:33" ht="20.25" customHeight="1" x14ac:dyDescent="0.2">
      <c r="A68" s="43" t="s">
        <v>57</v>
      </c>
      <c r="B68" s="1" t="s">
        <v>56</v>
      </c>
      <c r="D68"/>
      <c r="G68" s="22"/>
      <c r="H68" s="22"/>
      <c r="I68" s="22"/>
      <c r="J68" s="22"/>
      <c r="K68" s="37">
        <f t="shared" si="7"/>
        <v>0</v>
      </c>
      <c r="Q68" s="119" t="str">
        <f t="shared" si="8"/>
        <v>Vide</v>
      </c>
      <c r="R68" t="b">
        <f t="shared" si="9"/>
        <v>0</v>
      </c>
      <c r="S68" s="119" t="str">
        <f t="shared" si="10"/>
        <v>Vide</v>
      </c>
      <c r="T68" s="120" t="str">
        <f>IF(ISBLANK(I68),"Vide","Non vide")</f>
        <v>Vide</v>
      </c>
      <c r="U68" s="119" t="str">
        <f t="shared" si="11"/>
        <v>Vide</v>
      </c>
      <c r="V68" t="b">
        <f>AND(G68&lt;&gt;"",H68&lt;&gt;"",I68&lt;&gt;"",J68&lt;&gt;"")</f>
        <v>0</v>
      </c>
      <c r="W68">
        <f>COUNTIF(G68:J68,"&lt;&gt;")</f>
        <v>0</v>
      </c>
      <c r="AD68" t="b">
        <f>IF(OR($X69=TRUE,$Y69=TRUE,$Z69=TRUE,$AA69=TRUE),TRUE,FALSE)</f>
        <v>0</v>
      </c>
      <c r="AE68" t="b">
        <f t="shared" si="12"/>
        <v>0</v>
      </c>
      <c r="AF68" t="b">
        <v>1</v>
      </c>
      <c r="AG68" t="b">
        <v>1</v>
      </c>
    </row>
    <row r="69" spans="1:33" ht="20.25" customHeight="1" x14ac:dyDescent="0.2">
      <c r="A69" s="43" t="s">
        <v>119</v>
      </c>
      <c r="B69" t="s">
        <v>158</v>
      </c>
      <c r="D69" s="7" t="s">
        <v>200</v>
      </c>
      <c r="E69" t="s">
        <v>209</v>
      </c>
      <c r="F69" t="s">
        <v>230</v>
      </c>
      <c r="G69" s="21"/>
      <c r="H69" s="21"/>
      <c r="I69" s="21" t="s">
        <v>209</v>
      </c>
      <c r="J69" s="21"/>
      <c r="K69" s="37">
        <f t="shared" si="7"/>
        <v>0</v>
      </c>
      <c r="Q69" s="119" t="str">
        <f t="shared" si="8"/>
        <v>Vide</v>
      </c>
      <c r="R69" t="b">
        <f t="shared" si="9"/>
        <v>1</v>
      </c>
      <c r="S69" s="119" t="str">
        <f t="shared" si="10"/>
        <v>Vide</v>
      </c>
      <c r="T69" s="120" t="str">
        <f>IF(ISBLANK(I69),"Vide","Non vide")</f>
        <v>Non vide</v>
      </c>
      <c r="U69" s="119" t="str">
        <f t="shared" si="11"/>
        <v>Vide</v>
      </c>
      <c r="V69" t="b">
        <f>AND(G69&lt;&gt;"",H69&lt;&gt;"",I69&lt;&gt;"",J69&lt;&gt;"")</f>
        <v>0</v>
      </c>
      <c r="W69">
        <f>COUNTIF(G69:J69,"&lt;&gt;")</f>
        <v>1</v>
      </c>
      <c r="Z69" t="b" cm="1">
        <f t="array" ref="Z69:AC69">IF(ISNUMBER(SEARCH("XX",G68:J68)),TRUE,FALSE)</f>
        <v>0</v>
      </c>
      <c r="AA69" t="b">
        <v>0</v>
      </c>
      <c r="AB69" t="b">
        <v>0</v>
      </c>
      <c r="AC69" t="b">
        <v>0</v>
      </c>
      <c r="AD69" t="b">
        <f>IF(OR($X70=TRUE,$Y70=TRUE,$Z70=TRUE,$AA70=TRUE),TRUE,FALSE)</f>
        <v>0</v>
      </c>
      <c r="AE69" t="b">
        <f t="shared" si="12"/>
        <v>0</v>
      </c>
      <c r="AF69" t="b">
        <v>1</v>
      </c>
      <c r="AG69" t="b">
        <v>1</v>
      </c>
    </row>
    <row r="70" spans="1:33" ht="20.25" customHeight="1" x14ac:dyDescent="0.2">
      <c r="A70" s="43" t="s">
        <v>120</v>
      </c>
      <c r="B70" t="s">
        <v>160</v>
      </c>
      <c r="D70"/>
      <c r="G70" s="22"/>
      <c r="H70" s="22"/>
      <c r="I70" s="22"/>
      <c r="J70" s="22"/>
      <c r="K70" s="37">
        <f t="shared" si="7"/>
        <v>0</v>
      </c>
      <c r="Q70" s="119" t="str">
        <f t="shared" si="8"/>
        <v>Vide</v>
      </c>
      <c r="R70" t="b">
        <f t="shared" si="9"/>
        <v>0</v>
      </c>
      <c r="S70" s="119" t="str">
        <f t="shared" si="10"/>
        <v>Vide</v>
      </c>
      <c r="T70" s="120" t="str">
        <f>IF(ISBLANK(I70),"Vide","Non vide")</f>
        <v>Vide</v>
      </c>
      <c r="U70" s="119" t="str">
        <f t="shared" si="11"/>
        <v>Vide</v>
      </c>
      <c r="V70" t="b">
        <f>AND(G70&lt;&gt;"",H70&lt;&gt;"",I70&lt;&gt;"",J70&lt;&gt;"")</f>
        <v>0</v>
      </c>
      <c r="W70">
        <f>COUNTIF(G70:J70,"&lt;&gt;")</f>
        <v>0</v>
      </c>
      <c r="AD70" t="b">
        <f>IF(OR($X71=TRUE,$Y71=TRUE,$Z71=TRUE,$AA71=TRUE),TRUE,FALSE)</f>
        <v>0</v>
      </c>
      <c r="AE70" t="b">
        <f t="shared" si="12"/>
        <v>0</v>
      </c>
      <c r="AF70" t="b">
        <v>1</v>
      </c>
      <c r="AG70" t="b">
        <v>1</v>
      </c>
    </row>
    <row r="71" spans="1:33" ht="20.25" customHeight="1" x14ac:dyDescent="0.2">
      <c r="A71" s="42" t="s">
        <v>59</v>
      </c>
      <c r="B71" s="1" t="s">
        <v>58</v>
      </c>
      <c r="D71" s="112" t="s">
        <v>203</v>
      </c>
      <c r="F71" t="s">
        <v>251</v>
      </c>
      <c r="G71" s="22" t="s">
        <v>209</v>
      </c>
      <c r="H71" s="22" t="s">
        <v>209</v>
      </c>
      <c r="I71" s="22" t="s">
        <v>267</v>
      </c>
      <c r="J71" s="22" t="s">
        <v>209</v>
      </c>
      <c r="K71" s="37">
        <f t="shared" si="7"/>
        <v>1</v>
      </c>
      <c r="M71" t="s">
        <v>209</v>
      </c>
      <c r="N71" s="30" t="s">
        <v>209</v>
      </c>
      <c r="P71" s="29" t="s">
        <v>209</v>
      </c>
      <c r="Q71" s="125" t="str">
        <f t="shared" si="8"/>
        <v>Non vide</v>
      </c>
      <c r="R71" s="17" t="b">
        <f t="shared" si="9"/>
        <v>1</v>
      </c>
      <c r="S71" s="125" t="str">
        <f t="shared" si="10"/>
        <v>Non vide</v>
      </c>
      <c r="T71" s="124" t="str">
        <f>IF(ISBLANK(I71),"Vide","Non vide")</f>
        <v>Non vide</v>
      </c>
      <c r="U71" s="125" t="str">
        <f t="shared" si="11"/>
        <v>Non vide</v>
      </c>
      <c r="V71" t="b">
        <f>AND(G71&lt;&gt;"",H71&lt;&gt;"",I71&lt;&gt;"",J71&lt;&gt;"")</f>
        <v>1</v>
      </c>
      <c r="W71">
        <f>COUNTIF(G71:J71,"&lt;&gt;")</f>
        <v>4</v>
      </c>
      <c r="X71" t="s">
        <v>209</v>
      </c>
      <c r="Z71" t="b" cm="1">
        <f t="array" ref="Z71:AC71">IF(ISNUMBER(SEARCH("XX",G70:J70)),TRUE,FALSE)</f>
        <v>0</v>
      </c>
      <c r="AA71" t="b">
        <v>0</v>
      </c>
      <c r="AB71" t="b">
        <v>0</v>
      </c>
      <c r="AC71" t="b">
        <v>0</v>
      </c>
      <c r="AD71" t="b">
        <f>IF(OR($X72=TRUE,$Y72=TRUE,$Z72=TRUE,$AA72=TRUE),TRUE,FALSE)</f>
        <v>0</v>
      </c>
      <c r="AE71" t="b">
        <f t="shared" si="12"/>
        <v>1</v>
      </c>
      <c r="AF71" t="b">
        <v>1</v>
      </c>
      <c r="AG71" t="b">
        <v>1</v>
      </c>
    </row>
    <row r="72" spans="1:33" ht="20.25" customHeight="1" x14ac:dyDescent="0.2">
      <c r="A72" s="43" t="s">
        <v>61</v>
      </c>
      <c r="B72" s="1" t="s">
        <v>60</v>
      </c>
      <c r="D72"/>
      <c r="G72" s="22"/>
      <c r="H72" s="22"/>
      <c r="I72" s="22"/>
      <c r="J72" s="22"/>
      <c r="K72" s="37">
        <f t="shared" si="7"/>
        <v>0</v>
      </c>
      <c r="Q72" s="119" t="str">
        <f t="shared" si="8"/>
        <v>Vide</v>
      </c>
      <c r="R72" t="b">
        <f t="shared" si="9"/>
        <v>0</v>
      </c>
      <c r="S72" s="119" t="str">
        <f t="shared" si="10"/>
        <v>Vide</v>
      </c>
      <c r="T72" s="120" t="str">
        <f>IF(ISBLANK(I72),"Vide","Non vide")</f>
        <v>Vide</v>
      </c>
      <c r="U72" s="119" t="str">
        <f t="shared" si="11"/>
        <v>Vide</v>
      </c>
      <c r="V72" t="b">
        <f>AND(G72&lt;&gt;"",H72&lt;&gt;"",I72&lt;&gt;"",J72&lt;&gt;"")</f>
        <v>0</v>
      </c>
      <c r="W72">
        <f>COUNTIF(G72:J72,"&lt;&gt;")</f>
        <v>0</v>
      </c>
      <c r="AD72" t="b">
        <f>IF(OR($X73=TRUE,$Y73=TRUE,$Z73=TRUE,$AA73=TRUE),TRUE,FALSE)</f>
        <v>0</v>
      </c>
      <c r="AE72" t="b">
        <f t="shared" si="12"/>
        <v>0</v>
      </c>
      <c r="AF72" t="b">
        <v>1</v>
      </c>
      <c r="AG72" t="b">
        <v>1</v>
      </c>
    </row>
    <row r="73" spans="1:33" ht="20.25" customHeight="1" x14ac:dyDescent="0.2">
      <c r="A73" s="43" t="s">
        <v>121</v>
      </c>
      <c r="B73" t="s">
        <v>161</v>
      </c>
      <c r="D73"/>
      <c r="G73" s="22" t="s">
        <v>209</v>
      </c>
      <c r="H73" s="22"/>
      <c r="I73" s="22"/>
      <c r="J73" s="22"/>
      <c r="K73" s="37">
        <f t="shared" si="7"/>
        <v>0</v>
      </c>
      <c r="Q73" s="119" t="str">
        <f t="shared" si="8"/>
        <v>Non vide</v>
      </c>
      <c r="R73" t="b">
        <f t="shared" si="9"/>
        <v>0</v>
      </c>
      <c r="S73" s="119" t="str">
        <f t="shared" si="10"/>
        <v>Vide</v>
      </c>
      <c r="T73" s="120" t="str">
        <f>IF(ISBLANK(I73),"Vide","Non vide")</f>
        <v>Vide</v>
      </c>
      <c r="U73" s="119" t="str">
        <f t="shared" si="11"/>
        <v>Vide</v>
      </c>
      <c r="V73" t="b">
        <f>AND(G73&lt;&gt;"",H73&lt;&gt;"",I73&lt;&gt;"",J73&lt;&gt;"")</f>
        <v>0</v>
      </c>
      <c r="W73">
        <f>COUNTIF(G73:J73,"&lt;&gt;")</f>
        <v>1</v>
      </c>
      <c r="AD73" t="b">
        <f>IF(OR($X74=TRUE,$Y74=TRUE,$Z74=TRUE,$AA74=TRUE),TRUE,FALSE)</f>
        <v>0</v>
      </c>
      <c r="AE73" t="b">
        <f t="shared" si="12"/>
        <v>0</v>
      </c>
      <c r="AF73" t="b">
        <v>1</v>
      </c>
      <c r="AG73" t="b">
        <v>1</v>
      </c>
    </row>
    <row r="74" spans="1:33" ht="20.25" customHeight="1" x14ac:dyDescent="0.2">
      <c r="A74" s="43" t="s">
        <v>122</v>
      </c>
      <c r="B74" t="s">
        <v>162</v>
      </c>
      <c r="D74"/>
      <c r="G74" s="22"/>
      <c r="H74" s="22"/>
      <c r="I74" s="22"/>
      <c r="J74" s="22"/>
      <c r="K74" s="37">
        <f t="shared" si="7"/>
        <v>0</v>
      </c>
      <c r="Q74" s="119" t="str">
        <f t="shared" si="8"/>
        <v>Vide</v>
      </c>
      <c r="R74" t="b">
        <f t="shared" si="9"/>
        <v>0</v>
      </c>
      <c r="S74" s="119" t="str">
        <f t="shared" si="10"/>
        <v>Vide</v>
      </c>
      <c r="T74" s="120" t="str">
        <f>IF(ISBLANK(I74),"Vide","Non vide")</f>
        <v>Vide</v>
      </c>
      <c r="U74" s="119" t="str">
        <f t="shared" si="11"/>
        <v>Vide</v>
      </c>
      <c r="V74" t="b">
        <f>AND(G74&lt;&gt;"",H74&lt;&gt;"",I74&lt;&gt;"",J74&lt;&gt;"")</f>
        <v>0</v>
      </c>
      <c r="W74">
        <f>COUNTIF(G74:J74,"&lt;&gt;")</f>
        <v>0</v>
      </c>
      <c r="AD74" t="b">
        <f>IF(OR($X75=TRUE,$Y75=TRUE,$Z75=TRUE,$AA75=TRUE),TRUE,FALSE)</f>
        <v>0</v>
      </c>
      <c r="AE74" t="b">
        <f t="shared" si="12"/>
        <v>0</v>
      </c>
      <c r="AF74" t="b">
        <v>1</v>
      </c>
      <c r="AG74" t="b">
        <v>1</v>
      </c>
    </row>
    <row r="75" spans="1:33" ht="20.25" customHeight="1" x14ac:dyDescent="0.2">
      <c r="A75" s="42" t="s">
        <v>22</v>
      </c>
      <c r="B75" s="1" t="s">
        <v>21</v>
      </c>
      <c r="D75" s="7" t="s">
        <v>193</v>
      </c>
      <c r="F75" t="s">
        <v>249</v>
      </c>
      <c r="G75" s="56" t="s">
        <v>267</v>
      </c>
      <c r="H75" s="56"/>
      <c r="I75" s="56"/>
      <c r="J75" s="56"/>
      <c r="K75" s="57">
        <f t="shared" si="7"/>
        <v>1</v>
      </c>
      <c r="M75" t="s">
        <v>209</v>
      </c>
      <c r="Q75" s="119" t="str">
        <f t="shared" si="8"/>
        <v>Non vide</v>
      </c>
      <c r="R75" t="b">
        <f t="shared" si="9"/>
        <v>0</v>
      </c>
      <c r="S75" s="119" t="str">
        <f t="shared" si="10"/>
        <v>Vide</v>
      </c>
      <c r="T75" s="120" t="str">
        <f>IF(ISBLANK(I75),"Vide","Non vide")</f>
        <v>Vide</v>
      </c>
      <c r="U75" s="119" t="str">
        <f t="shared" si="11"/>
        <v>Vide</v>
      </c>
      <c r="V75" t="b">
        <f>AND(G75&lt;&gt;"",H75&lt;&gt;"",I75&lt;&gt;"",J75&lt;&gt;"")</f>
        <v>0</v>
      </c>
      <c r="W75">
        <f>COUNTIF(G75:J75,"&lt;&gt;")</f>
        <v>1</v>
      </c>
      <c r="X75" t="s">
        <v>209</v>
      </c>
      <c r="Z75" t="b" cm="1">
        <f t="array" ref="Z75:AC75">IF(ISNUMBER(SEARCH("XX",G74:J74)),TRUE,FALSE)</f>
        <v>0</v>
      </c>
      <c r="AA75" t="b">
        <v>0</v>
      </c>
      <c r="AB75" t="b">
        <v>0</v>
      </c>
      <c r="AC75" t="b">
        <v>0</v>
      </c>
      <c r="AD75" s="40" t="b">
        <f>IF(OR($X76=TRUE,$Y76=TRUE,$Z76=TRUE,$AA76=TRUE),TRUE,FALSE)</f>
        <v>1</v>
      </c>
      <c r="AE75" t="b">
        <f t="shared" si="12"/>
        <v>1</v>
      </c>
      <c r="AF75" t="b">
        <v>1</v>
      </c>
      <c r="AG75" t="b">
        <v>1</v>
      </c>
    </row>
    <row r="76" spans="1:33" ht="20.25" customHeight="1" x14ac:dyDescent="0.2">
      <c r="A76" s="42" t="s">
        <v>123</v>
      </c>
      <c r="B76" t="s">
        <v>163</v>
      </c>
      <c r="D76" s="7" t="s">
        <v>172</v>
      </c>
      <c r="E76" t="s">
        <v>209</v>
      </c>
      <c r="F76" t="s">
        <v>249</v>
      </c>
      <c r="G76" s="56" t="s">
        <v>267</v>
      </c>
      <c r="H76" s="56"/>
      <c r="I76" s="56"/>
      <c r="J76" s="56"/>
      <c r="K76" s="57">
        <f t="shared" si="7"/>
        <v>1</v>
      </c>
      <c r="M76" t="s">
        <v>209</v>
      </c>
      <c r="Q76" s="119" t="str">
        <f t="shared" si="8"/>
        <v>Non vide</v>
      </c>
      <c r="R76" t="b">
        <f t="shared" si="9"/>
        <v>0</v>
      </c>
      <c r="S76" s="119" t="str">
        <f t="shared" si="10"/>
        <v>Vide</v>
      </c>
      <c r="T76" s="120" t="str">
        <f>IF(ISBLANK(I76),"Vide","Non vide")</f>
        <v>Vide</v>
      </c>
      <c r="U76" s="119" t="str">
        <f t="shared" si="11"/>
        <v>Vide</v>
      </c>
      <c r="V76" t="b">
        <f>AND(G76&lt;&gt;"",H76&lt;&gt;"",I76&lt;&gt;"",J76&lt;&gt;"")</f>
        <v>0</v>
      </c>
      <c r="W76">
        <f>COUNTIF(G76:J76,"&lt;&gt;")</f>
        <v>1</v>
      </c>
      <c r="X76" t="s">
        <v>209</v>
      </c>
      <c r="Z76" t="b" cm="1">
        <f t="array" ref="Z76:AC76">IF(ISNUMBER(SEARCH("XX",G75:J75)),TRUE,FALSE)</f>
        <v>1</v>
      </c>
      <c r="AA76" t="b">
        <v>0</v>
      </c>
      <c r="AB76" t="b">
        <v>0</v>
      </c>
      <c r="AC76" t="b">
        <v>0</v>
      </c>
      <c r="AD76" t="b">
        <f>IF(OR($X77=TRUE,$Y77=TRUE,$Z77=TRUE,$AA77=TRUE),TRUE,FALSE)</f>
        <v>0</v>
      </c>
      <c r="AE76" t="b">
        <f t="shared" si="12"/>
        <v>1</v>
      </c>
      <c r="AF76" t="b">
        <v>1</v>
      </c>
      <c r="AG76" t="b">
        <v>1</v>
      </c>
    </row>
    <row r="77" spans="1:33" ht="20.25" customHeight="1" x14ac:dyDescent="0.2">
      <c r="A77" s="43" t="s">
        <v>63</v>
      </c>
      <c r="B77" s="1" t="s">
        <v>62</v>
      </c>
      <c r="D77"/>
      <c r="G77" s="22"/>
      <c r="H77" s="22"/>
      <c r="I77" s="22"/>
      <c r="J77" s="22"/>
      <c r="K77" s="37">
        <f t="shared" si="7"/>
        <v>0</v>
      </c>
      <c r="Q77" s="119" t="str">
        <f t="shared" si="8"/>
        <v>Vide</v>
      </c>
      <c r="R77" t="b">
        <f t="shared" si="9"/>
        <v>0</v>
      </c>
      <c r="S77" s="119" t="str">
        <f t="shared" si="10"/>
        <v>Vide</v>
      </c>
      <c r="T77" s="120" t="str">
        <f>IF(ISBLANK(I77),"Vide","Non vide")</f>
        <v>Vide</v>
      </c>
      <c r="U77" s="119" t="str">
        <f t="shared" si="11"/>
        <v>Vide</v>
      </c>
      <c r="V77" t="b">
        <f>AND(G77&lt;&gt;"",H77&lt;&gt;"",I77&lt;&gt;"",J77&lt;&gt;"")</f>
        <v>0</v>
      </c>
      <c r="W77">
        <f>COUNTIF(G77:J77,"&lt;&gt;")</f>
        <v>0</v>
      </c>
      <c r="AD77" t="b">
        <f>IF(OR($X78=TRUE,$Y78=TRUE,$Z78=TRUE,$AA78=TRUE),TRUE,FALSE)</f>
        <v>0</v>
      </c>
      <c r="AE77" t="b">
        <f t="shared" si="12"/>
        <v>0</v>
      </c>
      <c r="AF77" t="b">
        <v>1</v>
      </c>
      <c r="AG77" t="b">
        <v>1</v>
      </c>
    </row>
    <row r="78" spans="1:33" ht="20.25" customHeight="1" x14ac:dyDescent="0.2">
      <c r="A78" s="42" t="s">
        <v>92</v>
      </c>
      <c r="B78" s="1" t="s">
        <v>64</v>
      </c>
      <c r="D78" s="115" t="s">
        <v>191</v>
      </c>
      <c r="F78" t="s">
        <v>251</v>
      </c>
      <c r="G78" s="22" t="s">
        <v>209</v>
      </c>
      <c r="H78" s="22" t="s">
        <v>209</v>
      </c>
      <c r="I78" s="22" t="s">
        <v>209</v>
      </c>
      <c r="J78" s="22" t="s">
        <v>267</v>
      </c>
      <c r="K78" s="37">
        <f t="shared" si="7"/>
        <v>1</v>
      </c>
      <c r="N78" s="30" t="s">
        <v>209</v>
      </c>
      <c r="P78" s="29" t="s">
        <v>209</v>
      </c>
      <c r="Q78" s="125" t="str">
        <f t="shared" si="8"/>
        <v>Non vide</v>
      </c>
      <c r="R78" s="17" t="b">
        <f t="shared" si="9"/>
        <v>1</v>
      </c>
      <c r="S78" s="125" t="str">
        <f t="shared" si="10"/>
        <v>Non vide</v>
      </c>
      <c r="T78" s="124" t="str">
        <f>IF(ISBLANK(I78),"Vide","Non vide")</f>
        <v>Non vide</v>
      </c>
      <c r="U78" s="125" t="str">
        <f t="shared" si="11"/>
        <v>Non vide</v>
      </c>
      <c r="V78" t="b">
        <f>AND(G78&lt;&gt;"",H78&lt;&gt;"",I78&lt;&gt;"",J78&lt;&gt;"")</f>
        <v>1</v>
      </c>
      <c r="W78">
        <f>COUNTIF(G78:J78,"&lt;&gt;")</f>
        <v>4</v>
      </c>
      <c r="Z78" t="b" cm="1">
        <f t="array" ref="Z78:AC78">IF(ISNUMBER(SEARCH("XX",G77:J77)),TRUE,FALSE)</f>
        <v>0</v>
      </c>
      <c r="AA78" t="b">
        <v>0</v>
      </c>
      <c r="AB78" t="b">
        <v>0</v>
      </c>
      <c r="AC78" t="b">
        <v>0</v>
      </c>
      <c r="AD78" t="b">
        <f>IF(OR($X79=TRUE,$Y79=TRUE,$Z79=TRUE,$AA79=TRUE),TRUE,FALSE)</f>
        <v>0</v>
      </c>
      <c r="AE78" t="b">
        <f t="shared" si="12"/>
        <v>1</v>
      </c>
      <c r="AF78" t="b">
        <v>1</v>
      </c>
      <c r="AG78" t="b">
        <v>1</v>
      </c>
    </row>
    <row r="79" spans="1:33" ht="20.25" customHeight="1" x14ac:dyDescent="0.2">
      <c r="A79" s="42" t="s">
        <v>5</v>
      </c>
      <c r="B79" s="1" t="s">
        <v>4</v>
      </c>
      <c r="D79" s="114" t="s">
        <v>195</v>
      </c>
      <c r="F79" t="s">
        <v>251</v>
      </c>
      <c r="G79" s="22" t="s">
        <v>267</v>
      </c>
      <c r="H79" s="22" t="s">
        <v>209</v>
      </c>
      <c r="I79" s="22" t="s">
        <v>209</v>
      </c>
      <c r="J79" s="22" t="s">
        <v>209</v>
      </c>
      <c r="K79" s="37">
        <f t="shared" si="7"/>
        <v>1</v>
      </c>
      <c r="N79" s="30" t="s">
        <v>209</v>
      </c>
      <c r="P79" s="29" t="s">
        <v>209</v>
      </c>
      <c r="Q79" s="125" t="str">
        <f t="shared" si="8"/>
        <v>Non vide</v>
      </c>
      <c r="R79" s="17" t="b">
        <f t="shared" si="9"/>
        <v>1</v>
      </c>
      <c r="S79" s="125" t="str">
        <f t="shared" si="10"/>
        <v>Non vide</v>
      </c>
      <c r="T79" s="124" t="str">
        <f>IF(ISBLANK(I79),"Vide","Non vide")</f>
        <v>Non vide</v>
      </c>
      <c r="U79" s="125" t="str">
        <f t="shared" si="11"/>
        <v>Non vide</v>
      </c>
      <c r="V79" t="b">
        <f>AND(G79&lt;&gt;"",H79&lt;&gt;"",I79&lt;&gt;"",J79&lt;&gt;"")</f>
        <v>1</v>
      </c>
      <c r="W79">
        <f>COUNTIF(G79:J79,"&lt;&gt;")</f>
        <v>4</v>
      </c>
      <c r="X79" t="s">
        <v>209</v>
      </c>
      <c r="Z79" t="b" cm="1">
        <f t="array" ref="Z79:AC79">IF(ISNUMBER(SEARCH("XX",G78:J78)),TRUE,FALSE)</f>
        <v>0</v>
      </c>
      <c r="AA79" t="b">
        <v>0</v>
      </c>
      <c r="AB79" t="b">
        <v>0</v>
      </c>
      <c r="AC79" t="b">
        <v>1</v>
      </c>
      <c r="AD79" s="40" t="b">
        <f>IF(OR($X80=TRUE,$Y80=TRUE,$Z80=TRUE,$AA80=TRUE),TRUE,FALSE)</f>
        <v>1</v>
      </c>
      <c r="AE79" t="b">
        <f t="shared" si="12"/>
        <v>1</v>
      </c>
      <c r="AF79" t="b">
        <v>1</v>
      </c>
      <c r="AG79" t="b">
        <v>1</v>
      </c>
    </row>
    <row r="80" spans="1:33" ht="20.25" customHeight="1" x14ac:dyDescent="0.2">
      <c r="A80" s="38" t="s">
        <v>66</v>
      </c>
      <c r="B80" s="1" t="s">
        <v>65</v>
      </c>
      <c r="D80" s="46" t="s">
        <v>263</v>
      </c>
      <c r="F80" t="s">
        <v>251</v>
      </c>
      <c r="G80" s="22" t="s">
        <v>209</v>
      </c>
      <c r="H80" s="22" t="s">
        <v>209</v>
      </c>
      <c r="I80" s="22" t="s">
        <v>209</v>
      </c>
      <c r="J80" s="22" t="s">
        <v>272</v>
      </c>
      <c r="K80" s="39">
        <f t="shared" si="7"/>
        <v>0</v>
      </c>
      <c r="N80" s="30" t="s">
        <v>209</v>
      </c>
      <c r="P80" s="29" t="s">
        <v>209</v>
      </c>
      <c r="Q80" s="125" t="str">
        <f t="shared" si="8"/>
        <v>Non vide</v>
      </c>
      <c r="R80" s="17" t="b">
        <f t="shared" si="9"/>
        <v>1</v>
      </c>
      <c r="S80" s="125" t="str">
        <f t="shared" si="10"/>
        <v>Non vide</v>
      </c>
      <c r="T80" s="124" t="str">
        <f>IF(ISBLANK(I80),"Vide","Non vide")</f>
        <v>Non vide</v>
      </c>
      <c r="U80" s="125" t="str">
        <f t="shared" si="11"/>
        <v>Non vide</v>
      </c>
      <c r="V80" t="b">
        <f>AND(G80&lt;&gt;"",H80&lt;&gt;"",I80&lt;&gt;"",J80&lt;&gt;"")</f>
        <v>1</v>
      </c>
      <c r="W80">
        <f>COUNTIF(G80:J80,"&lt;&gt;")</f>
        <v>4</v>
      </c>
      <c r="Z80" t="b" cm="1">
        <f t="array" ref="Z80:AC80">IF(ISNUMBER(SEARCH("XX",G79:J79)),TRUE,FALSE)</f>
        <v>1</v>
      </c>
      <c r="AA80" t="b">
        <v>0</v>
      </c>
      <c r="AB80" t="b">
        <v>0</v>
      </c>
      <c r="AC80" t="b">
        <v>0</v>
      </c>
      <c r="AD80" t="b">
        <f>IF(OR($X81=TRUE,$Y81=TRUE,$Z81=TRUE,$AA81=TRUE),TRUE,FALSE)</f>
        <v>0</v>
      </c>
      <c r="AE80" t="b">
        <f t="shared" si="12"/>
        <v>0</v>
      </c>
      <c r="AF80" t="b">
        <v>1</v>
      </c>
      <c r="AG80" t="b">
        <v>1</v>
      </c>
    </row>
    <row r="81" spans="1:33" ht="20.25" customHeight="1" x14ac:dyDescent="0.2">
      <c r="A81" s="43" t="s">
        <v>124</v>
      </c>
      <c r="B81" t="s">
        <v>164</v>
      </c>
      <c r="D81"/>
      <c r="G81" s="22"/>
      <c r="H81" s="22"/>
      <c r="I81" s="22"/>
      <c r="J81" s="22"/>
      <c r="K81" s="37">
        <f t="shared" si="7"/>
        <v>0</v>
      </c>
      <c r="Q81" s="119" t="str">
        <f t="shared" si="8"/>
        <v>Vide</v>
      </c>
      <c r="R81" t="b">
        <f t="shared" si="9"/>
        <v>0</v>
      </c>
      <c r="S81" s="119" t="str">
        <f t="shared" si="10"/>
        <v>Vide</v>
      </c>
      <c r="T81" s="120" t="str">
        <f>IF(ISBLANK(I81),"Vide","Non vide")</f>
        <v>Vide</v>
      </c>
      <c r="U81" s="119" t="str">
        <f t="shared" si="11"/>
        <v>Vide</v>
      </c>
      <c r="V81" t="b">
        <f>AND(G81&lt;&gt;"",H81&lt;&gt;"",I81&lt;&gt;"",J81&lt;&gt;"")</f>
        <v>0</v>
      </c>
      <c r="W81">
        <f>COUNTIF(G81:J81,"&lt;&gt;")</f>
        <v>0</v>
      </c>
      <c r="AD81" t="b">
        <f>IF(OR($X82=TRUE,$Y82=TRUE,$Z82=TRUE,$AA82=TRUE),TRUE,FALSE)</f>
        <v>0</v>
      </c>
      <c r="AE81" t="b">
        <f t="shared" si="12"/>
        <v>0</v>
      </c>
      <c r="AF81" t="b">
        <v>1</v>
      </c>
      <c r="AG81" t="b">
        <v>1</v>
      </c>
    </row>
    <row r="82" spans="1:33" ht="20.25" customHeight="1" x14ac:dyDescent="0.2">
      <c r="A82" s="42" t="s">
        <v>68</v>
      </c>
      <c r="B82" s="1" t="s">
        <v>67</v>
      </c>
      <c r="D82" s="112" t="s">
        <v>229</v>
      </c>
      <c r="E82" t="s">
        <v>209</v>
      </c>
      <c r="F82" t="s">
        <v>251</v>
      </c>
      <c r="G82" s="22" t="s">
        <v>209</v>
      </c>
      <c r="H82" s="22" t="s">
        <v>267</v>
      </c>
      <c r="I82" s="22" t="s">
        <v>209</v>
      </c>
      <c r="J82" s="22" t="s">
        <v>209</v>
      </c>
      <c r="K82" s="37">
        <f t="shared" si="7"/>
        <v>1</v>
      </c>
      <c r="M82" t="s">
        <v>209</v>
      </c>
      <c r="N82" s="30" t="s">
        <v>209</v>
      </c>
      <c r="P82" s="29" t="s">
        <v>209</v>
      </c>
      <c r="Q82" s="125" t="str">
        <f t="shared" si="8"/>
        <v>Non vide</v>
      </c>
      <c r="R82" s="17" t="b">
        <f t="shared" si="9"/>
        <v>1</v>
      </c>
      <c r="S82" s="125" t="str">
        <f t="shared" si="10"/>
        <v>Non vide</v>
      </c>
      <c r="T82" s="124" t="str">
        <f>IF(ISBLANK(I82),"Vide","Non vide")</f>
        <v>Non vide</v>
      </c>
      <c r="U82" s="125" t="str">
        <f t="shared" si="11"/>
        <v>Non vide</v>
      </c>
      <c r="V82" t="b">
        <f>AND(G82&lt;&gt;"",H82&lt;&gt;"",I82&lt;&gt;"",J82&lt;&gt;"")</f>
        <v>1</v>
      </c>
      <c r="W82">
        <f>COUNTIF(G82:J82,"&lt;&gt;")</f>
        <v>4</v>
      </c>
      <c r="X82" t="s">
        <v>209</v>
      </c>
      <c r="Z82" t="b" cm="1">
        <f t="array" ref="Z82:AC82">IF(ISNUMBER(SEARCH("XX",G81:J81)),TRUE,FALSE)</f>
        <v>0</v>
      </c>
      <c r="AA82" t="b">
        <v>0</v>
      </c>
      <c r="AB82" t="b">
        <v>0</v>
      </c>
      <c r="AC82" t="b">
        <v>0</v>
      </c>
      <c r="AD82" t="b">
        <f>IF(OR($X83=TRUE,$Y83=TRUE,$Z83=TRUE,$AA83=TRUE),TRUE,FALSE)</f>
        <v>0</v>
      </c>
      <c r="AE82" t="b">
        <f t="shared" si="12"/>
        <v>1</v>
      </c>
      <c r="AF82" t="b">
        <v>1</v>
      </c>
      <c r="AG82" t="b">
        <v>1</v>
      </c>
    </row>
    <row r="83" spans="1:33" ht="20.25" customHeight="1" x14ac:dyDescent="0.2">
      <c r="A83" s="43" t="s">
        <v>125</v>
      </c>
      <c r="B83" t="s">
        <v>165</v>
      </c>
      <c r="D83"/>
      <c r="G83" s="22" t="s">
        <v>209</v>
      </c>
      <c r="H83" s="22"/>
      <c r="I83" s="22"/>
      <c r="J83" s="22"/>
      <c r="K83" s="37">
        <f t="shared" si="7"/>
        <v>0</v>
      </c>
      <c r="Q83" s="119" t="str">
        <f t="shared" si="8"/>
        <v>Non vide</v>
      </c>
      <c r="R83" t="b">
        <f t="shared" si="9"/>
        <v>0</v>
      </c>
      <c r="S83" s="119" t="str">
        <f t="shared" si="10"/>
        <v>Vide</v>
      </c>
      <c r="T83" s="120" t="str">
        <f>IF(ISBLANK(I83),"Vide","Non vide")</f>
        <v>Vide</v>
      </c>
      <c r="U83" s="119" t="str">
        <f t="shared" si="11"/>
        <v>Vide</v>
      </c>
      <c r="V83" t="b">
        <f>AND(G83&lt;&gt;"",H83&lt;&gt;"",I83&lt;&gt;"",J83&lt;&gt;"")</f>
        <v>0</v>
      </c>
      <c r="W83">
        <f>COUNTIF(G83:J83,"&lt;&gt;")</f>
        <v>1</v>
      </c>
      <c r="AD83" t="b">
        <f>IF(OR($X84=TRUE,$Y84=TRUE,$Z84=TRUE,$AA84=TRUE),TRUE,FALSE)</f>
        <v>0</v>
      </c>
      <c r="AE83" t="b">
        <f t="shared" si="12"/>
        <v>0</v>
      </c>
      <c r="AF83" t="b">
        <v>1</v>
      </c>
      <c r="AG83" t="b">
        <v>1</v>
      </c>
    </row>
    <row r="84" spans="1:33" ht="20.25" customHeight="1" x14ac:dyDescent="0.2">
      <c r="A84" s="43" t="s">
        <v>70</v>
      </c>
      <c r="B84" s="1" t="s">
        <v>69</v>
      </c>
      <c r="D84"/>
      <c r="G84" s="22"/>
      <c r="H84" s="22"/>
      <c r="I84" s="22"/>
      <c r="J84" s="22"/>
      <c r="K84" s="37">
        <f t="shared" si="7"/>
        <v>0</v>
      </c>
      <c r="Q84" s="119" t="str">
        <f t="shared" si="8"/>
        <v>Vide</v>
      </c>
      <c r="R84" t="b">
        <f t="shared" si="9"/>
        <v>0</v>
      </c>
      <c r="S84" s="119" t="str">
        <f t="shared" si="10"/>
        <v>Vide</v>
      </c>
      <c r="T84" s="120" t="str">
        <f>IF(ISBLANK(I84),"Vide","Non vide")</f>
        <v>Vide</v>
      </c>
      <c r="U84" s="119" t="str">
        <f t="shared" si="11"/>
        <v>Vide</v>
      </c>
      <c r="V84" t="b">
        <f>AND(G84&lt;&gt;"",H84&lt;&gt;"",I84&lt;&gt;"",J84&lt;&gt;"")</f>
        <v>0</v>
      </c>
      <c r="W84">
        <f>COUNTIF(G84:J84,"&lt;&gt;")</f>
        <v>0</v>
      </c>
      <c r="AD84" t="b">
        <f>IF(OR($X85=TRUE,$Y85=TRUE,$Z85=TRUE,$AA85=TRUE),TRUE,FALSE)</f>
        <v>0</v>
      </c>
      <c r="AE84" t="b">
        <f t="shared" si="12"/>
        <v>0</v>
      </c>
      <c r="AF84" t="b">
        <v>1</v>
      </c>
      <c r="AG84" t="b">
        <v>1</v>
      </c>
    </row>
    <row r="85" spans="1:33" ht="20.25" customHeight="1" x14ac:dyDescent="0.2">
      <c r="A85" s="43" t="s">
        <v>72</v>
      </c>
      <c r="B85" s="1" t="s">
        <v>71</v>
      </c>
      <c r="D85" s="7" t="s">
        <v>262</v>
      </c>
      <c r="F85" t="s">
        <v>249</v>
      </c>
      <c r="G85" s="21" t="s">
        <v>209</v>
      </c>
      <c r="H85" s="21"/>
      <c r="I85" s="21" t="s">
        <v>267</v>
      </c>
      <c r="J85" s="21"/>
      <c r="K85" s="37">
        <f t="shared" si="7"/>
        <v>1</v>
      </c>
      <c r="Q85" s="119" t="str">
        <f t="shared" si="8"/>
        <v>Non vide</v>
      </c>
      <c r="R85" t="b">
        <f t="shared" si="9"/>
        <v>1</v>
      </c>
      <c r="S85" s="119" t="str">
        <f t="shared" si="10"/>
        <v>Vide</v>
      </c>
      <c r="T85" s="120" t="str">
        <f>IF(ISBLANK(I85),"Vide","Non vide")</f>
        <v>Non vide</v>
      </c>
      <c r="U85" s="119" t="str">
        <f t="shared" si="11"/>
        <v>Vide</v>
      </c>
      <c r="V85" t="b">
        <f>AND(G85&lt;&gt;"",H85&lt;&gt;"",I85&lt;&gt;"",J85&lt;&gt;"")</f>
        <v>0</v>
      </c>
      <c r="W85">
        <f>COUNTIF(G85:J85,"&lt;&gt;")</f>
        <v>2</v>
      </c>
      <c r="Z85" t="b" cm="1">
        <f t="array" ref="Z85:AC85">IF(ISNUMBER(SEARCH("XX",G84:J84)),TRUE,FALSE)</f>
        <v>0</v>
      </c>
      <c r="AA85" t="b">
        <v>0</v>
      </c>
      <c r="AB85" t="b">
        <v>0</v>
      </c>
      <c r="AC85" t="b">
        <v>0</v>
      </c>
      <c r="AD85" t="b">
        <f>IF(OR($X86=TRUE,$Y86=TRUE,$Z86=TRUE,$AA86=TRUE),TRUE,FALSE)</f>
        <v>0</v>
      </c>
      <c r="AE85" t="b">
        <f t="shared" si="12"/>
        <v>1</v>
      </c>
      <c r="AF85" t="b">
        <v>1</v>
      </c>
      <c r="AG85" t="b">
        <v>1</v>
      </c>
    </row>
    <row r="86" spans="1:33" ht="20.25" customHeight="1" x14ac:dyDescent="0.2">
      <c r="A86" s="43" t="s">
        <v>126</v>
      </c>
      <c r="B86" t="s">
        <v>166</v>
      </c>
      <c r="D86"/>
      <c r="G86" s="22"/>
      <c r="H86" s="22"/>
      <c r="I86" s="22"/>
      <c r="J86" s="22"/>
      <c r="K86" s="37">
        <f t="shared" si="7"/>
        <v>0</v>
      </c>
      <c r="Q86" s="119" t="str">
        <f t="shared" si="8"/>
        <v>Vide</v>
      </c>
      <c r="R86" t="b">
        <f t="shared" si="9"/>
        <v>0</v>
      </c>
      <c r="S86" s="119" t="str">
        <f t="shared" si="10"/>
        <v>Vide</v>
      </c>
      <c r="T86" s="120" t="str">
        <f>IF(ISBLANK(I86),"Vide","Non vide")</f>
        <v>Vide</v>
      </c>
      <c r="U86" s="119" t="str">
        <f t="shared" si="11"/>
        <v>Vide</v>
      </c>
      <c r="V86" t="b">
        <f>AND(G86&lt;&gt;"",H86&lt;&gt;"",I86&lt;&gt;"",J86&lt;&gt;"")</f>
        <v>0</v>
      </c>
      <c r="W86">
        <f>COUNTIF(G86:J86,"&lt;&gt;")</f>
        <v>0</v>
      </c>
      <c r="AD86" t="b">
        <f>IF(OR($X87=TRUE,$Y87=TRUE,$Z87=TRUE,$AA87=TRUE),TRUE,FALSE)</f>
        <v>0</v>
      </c>
      <c r="AE86" t="b">
        <f t="shared" si="12"/>
        <v>0</v>
      </c>
      <c r="AF86" t="b">
        <v>1</v>
      </c>
      <c r="AG86" t="b">
        <v>1</v>
      </c>
    </row>
    <row r="87" spans="1:33" ht="20.25" customHeight="1" x14ac:dyDescent="0.2">
      <c r="A87" s="42" t="s">
        <v>74</v>
      </c>
      <c r="B87" s="1" t="s">
        <v>73</v>
      </c>
      <c r="D87" s="112" t="s">
        <v>198</v>
      </c>
      <c r="F87" t="s">
        <v>251</v>
      </c>
      <c r="G87" s="22" t="s">
        <v>209</v>
      </c>
      <c r="H87" s="22" t="s">
        <v>209</v>
      </c>
      <c r="I87" s="22" t="s">
        <v>267</v>
      </c>
      <c r="J87" s="22" t="s">
        <v>209</v>
      </c>
      <c r="K87" s="37">
        <f t="shared" si="7"/>
        <v>1</v>
      </c>
      <c r="M87" t="s">
        <v>209</v>
      </c>
      <c r="N87" s="30" t="s">
        <v>209</v>
      </c>
      <c r="P87" s="29" t="s">
        <v>209</v>
      </c>
      <c r="Q87" s="125" t="str">
        <f t="shared" si="8"/>
        <v>Non vide</v>
      </c>
      <c r="R87" s="17" t="b">
        <f t="shared" si="9"/>
        <v>1</v>
      </c>
      <c r="S87" s="125" t="str">
        <f t="shared" si="10"/>
        <v>Non vide</v>
      </c>
      <c r="T87" s="124" t="str">
        <f>IF(ISBLANK(I87),"Vide","Non vide")</f>
        <v>Non vide</v>
      </c>
      <c r="U87" s="125" t="str">
        <f t="shared" si="11"/>
        <v>Non vide</v>
      </c>
      <c r="V87" t="b">
        <f>AND(G87&lt;&gt;"",H87&lt;&gt;"",I87&lt;&gt;"",J87&lt;&gt;"")</f>
        <v>1</v>
      </c>
      <c r="W87">
        <f>COUNTIF(G87:J87,"&lt;&gt;")</f>
        <v>4</v>
      </c>
      <c r="X87" t="s">
        <v>209</v>
      </c>
      <c r="Z87" t="b" cm="1">
        <f t="array" ref="Z87:AC87">IF(ISNUMBER(SEARCH("XX",G86:J86)),TRUE,FALSE)</f>
        <v>0</v>
      </c>
      <c r="AA87" t="b">
        <v>0</v>
      </c>
      <c r="AB87" t="b">
        <v>0</v>
      </c>
      <c r="AC87" t="b">
        <v>0</v>
      </c>
      <c r="AD87" t="b">
        <f>IF(OR($X88=TRUE,$Y88=TRUE,$Z88=TRUE,$AA88=TRUE),TRUE,FALSE)</f>
        <v>0</v>
      </c>
      <c r="AE87" t="b">
        <f t="shared" si="12"/>
        <v>1</v>
      </c>
      <c r="AF87" t="b">
        <v>1</v>
      </c>
      <c r="AG87" t="b">
        <v>1</v>
      </c>
    </row>
    <row r="88" spans="1:33" ht="20.25" customHeight="1" x14ac:dyDescent="0.2">
      <c r="A88" s="42" t="s">
        <v>76</v>
      </c>
      <c r="B88" s="1" t="s">
        <v>75</v>
      </c>
      <c r="D88" s="112" t="s">
        <v>218</v>
      </c>
      <c r="E88" t="s">
        <v>209</v>
      </c>
      <c r="F88" t="s">
        <v>251</v>
      </c>
      <c r="G88" s="22" t="s">
        <v>209</v>
      </c>
      <c r="H88" s="22" t="s">
        <v>209</v>
      </c>
      <c r="I88" s="22" t="s">
        <v>209</v>
      </c>
      <c r="J88" s="22" t="s">
        <v>267</v>
      </c>
      <c r="K88" s="37">
        <f t="shared" si="7"/>
        <v>1</v>
      </c>
      <c r="M88" t="s">
        <v>209</v>
      </c>
      <c r="N88" s="30" t="s">
        <v>209</v>
      </c>
      <c r="P88" s="29" t="s">
        <v>209</v>
      </c>
      <c r="Q88" s="125" t="str">
        <f t="shared" si="8"/>
        <v>Non vide</v>
      </c>
      <c r="R88" s="17" t="b">
        <f t="shared" si="9"/>
        <v>1</v>
      </c>
      <c r="S88" s="125" t="str">
        <f t="shared" si="10"/>
        <v>Non vide</v>
      </c>
      <c r="T88" s="124" t="str">
        <f>IF(ISBLANK(I88),"Vide","Non vide")</f>
        <v>Non vide</v>
      </c>
      <c r="U88" s="125" t="str">
        <f t="shared" si="11"/>
        <v>Non vide</v>
      </c>
      <c r="V88" t="b">
        <f>AND(G88&lt;&gt;"",H88&lt;&gt;"",I88&lt;&gt;"",J88&lt;&gt;"")</f>
        <v>1</v>
      </c>
      <c r="W88">
        <f>COUNTIF(G88:J88,"&lt;&gt;")</f>
        <v>4</v>
      </c>
      <c r="X88" t="s">
        <v>209</v>
      </c>
      <c r="Z88" t="b" cm="1">
        <f t="array" ref="Z88:AC88">IF(ISNUMBER(SEARCH("XX",G87:J87)),TRUE,FALSE)</f>
        <v>0</v>
      </c>
      <c r="AA88" t="b">
        <v>0</v>
      </c>
      <c r="AB88" t="b">
        <v>1</v>
      </c>
      <c r="AC88" t="b">
        <v>0</v>
      </c>
      <c r="AD88" t="b">
        <f>IF(OR($X89=TRUE,$Y89=TRUE,$Z89=TRUE,$AA89=TRUE),TRUE,FALSE)</f>
        <v>0</v>
      </c>
      <c r="AE88" t="b">
        <f t="shared" si="12"/>
        <v>1</v>
      </c>
      <c r="AF88" t="b">
        <v>1</v>
      </c>
      <c r="AG88" t="b">
        <v>1</v>
      </c>
    </row>
    <row r="89" spans="1:33" ht="20.25" customHeight="1" x14ac:dyDescent="0.2">
      <c r="A89" s="43" t="s">
        <v>78</v>
      </c>
      <c r="B89" s="1" t="s">
        <v>77</v>
      </c>
      <c r="D89"/>
      <c r="G89" s="22"/>
      <c r="H89" s="22"/>
      <c r="I89" s="22"/>
      <c r="J89" s="22"/>
      <c r="K89" s="37">
        <f t="shared" si="7"/>
        <v>0</v>
      </c>
      <c r="Q89" s="119" t="str">
        <f t="shared" si="8"/>
        <v>Vide</v>
      </c>
      <c r="R89" t="b">
        <f t="shared" si="9"/>
        <v>0</v>
      </c>
      <c r="S89" s="119" t="str">
        <f t="shared" si="10"/>
        <v>Vide</v>
      </c>
      <c r="T89" s="120" t="str">
        <f>IF(ISBLANK(I89),"Vide","Non vide")</f>
        <v>Vide</v>
      </c>
      <c r="U89" s="119" t="str">
        <f t="shared" si="11"/>
        <v>Vide</v>
      </c>
      <c r="V89" t="b">
        <f>AND(G89&lt;&gt;"",H89&lt;&gt;"",I89&lt;&gt;"",J89&lt;&gt;"")</f>
        <v>0</v>
      </c>
      <c r="W89">
        <f>COUNTIF(G89:J89,"&lt;&gt;")</f>
        <v>0</v>
      </c>
      <c r="AD89" t="b">
        <f>IF(OR($X90=TRUE,$Y90=TRUE,$Z90=TRUE,$AA90=TRUE),TRUE,FALSE)</f>
        <v>0</v>
      </c>
      <c r="AE89" t="b">
        <f t="shared" si="12"/>
        <v>0</v>
      </c>
      <c r="AF89" t="b">
        <v>1</v>
      </c>
      <c r="AG89" t="b">
        <v>1</v>
      </c>
    </row>
    <row r="90" spans="1:33" ht="20.25" customHeight="1" x14ac:dyDescent="0.2">
      <c r="A90" s="17"/>
      <c r="D90"/>
      <c r="G90" t="b">
        <f>COUNTIF(G$4:G$89,"*X*")&gt;0</f>
        <v>1</v>
      </c>
      <c r="H90" t="b">
        <f>COUNTIF(H$4:H$89,"*X*")&gt;0</f>
        <v>1</v>
      </c>
      <c r="I90" t="b">
        <f>COUNTIF(I$4:I$89,"*X*")&gt;0</f>
        <v>1</v>
      </c>
      <c r="J90" t="b">
        <f>COUNTIF(J$4:J$89,"*X*")&gt;0</f>
        <v>1</v>
      </c>
      <c r="K90" s="37">
        <f t="shared" si="7"/>
        <v>0</v>
      </c>
      <c r="AD90" t="b">
        <f>IF(OR($X91=TRUE,$Y91=TRUE,$Z91=TRUE,$AA91=TRUE),TRUE,FALSE)</f>
        <v>0</v>
      </c>
      <c r="AE90" t="b">
        <f t="shared" si="12"/>
        <v>0</v>
      </c>
    </row>
    <row r="91" spans="1:33" ht="20.25" customHeight="1" x14ac:dyDescent="0.2">
      <c r="A91" s="58" t="s">
        <v>270</v>
      </c>
      <c r="D91" s="5" t="s">
        <v>271</v>
      </c>
      <c r="F91" t="s">
        <v>222</v>
      </c>
      <c r="G91" t="s">
        <v>267</v>
      </c>
      <c r="K91" s="37">
        <f t="shared" si="7"/>
        <v>1</v>
      </c>
      <c r="W91">
        <f>COUNTIF(G91:J91,"&lt;&gt;")</f>
        <v>1</v>
      </c>
      <c r="Z91" t="b" cm="1">
        <f t="array" ref="Z91:AC91">IF(ISNUMBER(SEARCH("XX",G90:J90)),TRUE,FALSE)</f>
        <v>0</v>
      </c>
      <c r="AA91" t="b">
        <v>0</v>
      </c>
      <c r="AB91" t="b">
        <v>0</v>
      </c>
      <c r="AC91" t="b">
        <v>0</v>
      </c>
      <c r="AD91" t="b">
        <f>IF(OR($X92=TRUE,$Y92=TRUE,$Z92=TRUE,$AA92=TRUE),TRUE,FALSE)</f>
        <v>0</v>
      </c>
      <c r="AE91" t="b">
        <f t="shared" si="12"/>
        <v>1</v>
      </c>
    </row>
    <row r="92" spans="1:33" ht="20.25" customHeight="1" x14ac:dyDescent="0.2">
      <c r="D92"/>
      <c r="G92" t="b">
        <f>COUNTIF(G$4:G$89,"XX")&gt;0</f>
        <v>1</v>
      </c>
      <c r="H92" t="b">
        <f t="shared" ref="H92:J92" si="13">COUNTIF(H$4:H$89,"XX")&gt;0</f>
        <v>1</v>
      </c>
      <c r="I92" t="b">
        <f t="shared" si="13"/>
        <v>1</v>
      </c>
      <c r="J92" t="b">
        <f t="shared" si="13"/>
        <v>1</v>
      </c>
      <c r="K92" s="37">
        <f t="shared" si="7"/>
        <v>0</v>
      </c>
    </row>
    <row r="93" spans="1:33" ht="20.25" customHeight="1" x14ac:dyDescent="0.2">
      <c r="D93" s="6" t="s">
        <v>176</v>
      </c>
      <c r="K93" s="37">
        <f t="shared" si="7"/>
        <v>0</v>
      </c>
    </row>
    <row r="94" spans="1:33" ht="20.25" customHeight="1" x14ac:dyDescent="0.2">
      <c r="D94"/>
      <c r="K94" s="37">
        <f t="shared" si="7"/>
        <v>0</v>
      </c>
    </row>
    <row r="95" spans="1:33" ht="20.25" customHeight="1" x14ac:dyDescent="0.2">
      <c r="D95"/>
      <c r="K95" s="37">
        <f t="shared" si="7"/>
        <v>0</v>
      </c>
    </row>
    <row r="96" spans="1:33" ht="20.25" customHeight="1" x14ac:dyDescent="0.2">
      <c r="D96" s="6" t="s">
        <v>194</v>
      </c>
      <c r="K96" s="37">
        <f t="shared" si="7"/>
        <v>0</v>
      </c>
    </row>
    <row r="97" spans="4:13" ht="20.25" customHeight="1" thickBot="1" x14ac:dyDescent="0.25">
      <c r="D97"/>
      <c r="K97" s="37">
        <f t="shared" si="7"/>
        <v>0</v>
      </c>
    </row>
    <row r="98" spans="4:13" ht="20.25" customHeight="1" thickBot="1" x14ac:dyDescent="0.25">
      <c r="D98" s="10" t="s">
        <v>212</v>
      </c>
      <c r="K98" s="37">
        <f t="shared" si="7"/>
        <v>0</v>
      </c>
    </row>
    <row r="99" spans="4:13" ht="20.25" customHeight="1" x14ac:dyDescent="0.2">
      <c r="D99"/>
      <c r="K99" s="37">
        <f t="shared" si="7"/>
        <v>0</v>
      </c>
    </row>
    <row r="100" spans="4:13" ht="20.25" customHeight="1" thickBot="1" x14ac:dyDescent="0.25">
      <c r="D100"/>
      <c r="K100" s="37">
        <f t="shared" si="7"/>
        <v>0</v>
      </c>
    </row>
    <row r="101" spans="4:13" ht="20.25" customHeight="1" thickBot="1" x14ac:dyDescent="0.25">
      <c r="D101" s="11" t="s">
        <v>220</v>
      </c>
      <c r="K101" s="37">
        <f t="shared" si="7"/>
        <v>0</v>
      </c>
    </row>
    <row r="102" spans="4:13" ht="20.25" customHeight="1" x14ac:dyDescent="0.2">
      <c r="D102"/>
      <c r="K102" s="37">
        <f t="shared" si="7"/>
        <v>0</v>
      </c>
    </row>
    <row r="103" spans="4:13" ht="20.25" customHeight="1" x14ac:dyDescent="0.2">
      <c r="D103" s="14" t="s">
        <v>239</v>
      </c>
      <c r="E103" s="14"/>
      <c r="F103" s="14"/>
      <c r="G103" s="14"/>
      <c r="H103" s="14"/>
      <c r="I103" s="14"/>
      <c r="J103" s="14"/>
      <c r="K103" s="37">
        <f t="shared" si="7"/>
        <v>0</v>
      </c>
      <c r="M103" s="13"/>
    </row>
    <row r="104" spans="4:13" ht="20.25" customHeight="1" thickBot="1" x14ac:dyDescent="0.25">
      <c r="D104"/>
      <c r="K104" s="37">
        <f t="shared" si="7"/>
        <v>0</v>
      </c>
    </row>
    <row r="105" spans="4:13" ht="20.25" customHeight="1" thickBot="1" x14ac:dyDescent="0.25">
      <c r="D105" s="16" t="s">
        <v>243</v>
      </c>
      <c r="K105" s="37">
        <f t="shared" si="7"/>
        <v>0</v>
      </c>
    </row>
    <row r="106" spans="4:13" ht="20.25" customHeight="1" x14ac:dyDescent="0.2">
      <c r="D106" s="15"/>
      <c r="K106" s="37">
        <f t="shared" si="7"/>
        <v>0</v>
      </c>
    </row>
    <row r="107" spans="4:13" ht="20.25" customHeight="1" x14ac:dyDescent="0.2">
      <c r="D107" s="15"/>
      <c r="K107" s="37">
        <f t="shared" si="7"/>
        <v>0</v>
      </c>
    </row>
    <row r="108" spans="4:13" ht="20.25" customHeight="1" x14ac:dyDescent="0.2">
      <c r="D108"/>
      <c r="K108" s="37">
        <f t="shared" si="7"/>
        <v>0</v>
      </c>
    </row>
    <row r="109" spans="4:13" ht="20.25" customHeight="1" x14ac:dyDescent="0.2">
      <c r="D109" s="18" t="s">
        <v>247</v>
      </c>
      <c r="K109" s="37">
        <f t="shared" si="7"/>
        <v>0</v>
      </c>
    </row>
    <row r="110" spans="4:13" ht="20.25" customHeight="1" x14ac:dyDescent="0.2">
      <c r="D110"/>
      <c r="K110" s="37">
        <f t="shared" si="7"/>
        <v>0</v>
      </c>
    </row>
    <row r="111" spans="4:13" ht="20.25" customHeight="1" x14ac:dyDescent="0.2">
      <c r="D111"/>
      <c r="K111" s="37">
        <f t="shared" si="7"/>
        <v>0</v>
      </c>
    </row>
    <row r="112" spans="4:13" ht="20.25" customHeight="1" x14ac:dyDescent="0.2">
      <c r="D112" s="19" t="s">
        <v>248</v>
      </c>
      <c r="K112" s="37">
        <f t="shared" si="7"/>
        <v>0</v>
      </c>
    </row>
    <row r="113" spans="4:16" ht="20.25" customHeight="1" x14ac:dyDescent="0.2">
      <c r="D113"/>
      <c r="K113" s="37">
        <f t="shared" si="7"/>
        <v>0</v>
      </c>
    </row>
    <row r="114" spans="4:16" ht="20.25" customHeight="1" x14ac:dyDescent="0.2">
      <c r="D114" s="17" t="s">
        <v>253</v>
      </c>
      <c r="K114" s="37">
        <f t="shared" si="7"/>
        <v>0</v>
      </c>
    </row>
    <row r="115" spans="4:16" ht="20.25" customHeight="1" x14ac:dyDescent="0.2">
      <c r="D115"/>
      <c r="K115" s="37">
        <f t="shared" si="7"/>
        <v>0</v>
      </c>
    </row>
    <row r="116" spans="4:16" ht="20.25" customHeight="1" x14ac:dyDescent="0.2">
      <c r="D116"/>
      <c r="K116" s="37">
        <f t="shared" si="7"/>
        <v>0</v>
      </c>
    </row>
    <row r="117" spans="4:16" ht="20.25" customHeight="1" x14ac:dyDescent="0.2">
      <c r="D117" s="20" t="s">
        <v>250</v>
      </c>
      <c r="K117" s="37">
        <f t="shared" si="7"/>
        <v>0</v>
      </c>
    </row>
    <row r="118" spans="4:16" ht="20.25" customHeight="1" x14ac:dyDescent="0.2">
      <c r="D118"/>
      <c r="K118" s="37">
        <f t="shared" si="7"/>
        <v>0</v>
      </c>
    </row>
    <row r="119" spans="4:16" ht="20.25" customHeight="1" x14ac:dyDescent="0.2">
      <c r="D119"/>
      <c r="K119" s="37">
        <f t="shared" si="7"/>
        <v>0</v>
      </c>
    </row>
    <row r="120" spans="4:16" ht="20.25" customHeight="1" x14ac:dyDescent="0.2">
      <c r="D120"/>
      <c r="K120" s="37">
        <f t="shared" si="7"/>
        <v>0</v>
      </c>
    </row>
    <row r="121" spans="4:16" ht="20.25" customHeight="1" x14ac:dyDescent="0.2">
      <c r="D121" s="23" t="s">
        <v>256</v>
      </c>
      <c r="E121" s="23"/>
      <c r="F121" s="23"/>
      <c r="G121" s="23"/>
      <c r="H121" s="23"/>
      <c r="I121" s="23"/>
      <c r="J121" s="23"/>
      <c r="K121" s="23">
        <f t="shared" si="7"/>
        <v>0</v>
      </c>
    </row>
    <row r="122" spans="4:16" ht="20.25" customHeight="1" x14ac:dyDescent="0.2">
      <c r="D122"/>
      <c r="K122" s="37">
        <f t="shared" si="7"/>
        <v>0</v>
      </c>
    </row>
    <row r="123" spans="4:16" ht="20.25" customHeight="1" x14ac:dyDescent="0.2">
      <c r="D123"/>
      <c r="K123" s="37">
        <f t="shared" si="7"/>
        <v>0</v>
      </c>
    </row>
    <row r="124" spans="4:16" ht="20.25" customHeight="1" x14ac:dyDescent="0.2">
      <c r="D124" s="35" t="s">
        <v>268</v>
      </c>
      <c r="E124" s="35"/>
      <c r="F124" s="35"/>
      <c r="G124" s="35"/>
      <c r="H124" s="35"/>
      <c r="I124" s="35"/>
      <c r="J124" s="35"/>
      <c r="K124" s="35">
        <f t="shared" si="7"/>
        <v>0</v>
      </c>
    </row>
    <row r="125" spans="4:16" ht="20.25" customHeight="1" thickBot="1" x14ac:dyDescent="0.25"/>
    <row r="126" spans="4:16" ht="20.25" customHeight="1" thickBot="1" x14ac:dyDescent="0.25">
      <c r="D126" s="117" t="s">
        <v>274</v>
      </c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</row>
    <row r="128" spans="4:16" ht="20.25" customHeight="1" x14ac:dyDescent="0.2">
      <c r="H128" s="47"/>
    </row>
  </sheetData>
  <autoFilter ref="A1:AG1" xr:uid="{5BD13367-B779-CB4A-9AC7-08E6CF9BB09B}"/>
  <hyperlinks>
    <hyperlink ref="D93" r:id="rId1" xr:uid="{F3410CEA-6A05-0341-8DB4-BD8A088B59B5}"/>
    <hyperlink ref="D96" r:id="rId2" xr:uid="{07621DE5-E8DB-854E-A0F7-BE1A254C9A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66-3DB5-B04C-A77D-4719BD26343B}">
  <dimension ref="A1:A89"/>
  <sheetViews>
    <sheetView zoomScaleNormal="150" zoomScaleSheetLayoutView="100" workbookViewId="0">
      <selection sqref="A1:A1048576"/>
    </sheetView>
  </sheetViews>
  <sheetFormatPr defaultRowHeight="15" x14ac:dyDescent="0.2"/>
  <sheetData>
    <row r="1" spans="1:1" x14ac:dyDescent="0.2">
      <c r="A1" t="s">
        <v>245</v>
      </c>
    </row>
    <row r="2" spans="1:1" x14ac:dyDescent="0.2">
      <c r="A2" t="b">
        <v>0</v>
      </c>
    </row>
    <row r="3" spans="1:1" x14ac:dyDescent="0.2">
      <c r="A3" t="b">
        <v>0</v>
      </c>
    </row>
    <row r="4" spans="1:1" x14ac:dyDescent="0.2">
      <c r="A4" t="b">
        <v>0</v>
      </c>
    </row>
    <row r="5" spans="1:1" x14ac:dyDescent="0.2">
      <c r="A5" t="b">
        <v>0</v>
      </c>
    </row>
    <row r="6" spans="1:1" x14ac:dyDescent="0.2">
      <c r="A6" t="b">
        <v>0</v>
      </c>
    </row>
    <row r="7" spans="1:1" x14ac:dyDescent="0.2">
      <c r="A7" t="b">
        <v>0</v>
      </c>
    </row>
    <row r="8" spans="1:1" x14ac:dyDescent="0.2">
      <c r="A8" t="b">
        <v>0</v>
      </c>
    </row>
    <row r="9" spans="1:1" x14ac:dyDescent="0.2">
      <c r="A9" t="b">
        <v>0</v>
      </c>
    </row>
    <row r="10" spans="1:1" x14ac:dyDescent="0.2">
      <c r="A10" t="b">
        <v>0</v>
      </c>
    </row>
    <row r="11" spans="1:1" x14ac:dyDescent="0.2">
      <c r="A11" t="b">
        <v>0</v>
      </c>
    </row>
    <row r="12" spans="1:1" x14ac:dyDescent="0.2">
      <c r="A12" t="b">
        <v>0</v>
      </c>
    </row>
    <row r="13" spans="1:1" x14ac:dyDescent="0.2">
      <c r="A13" t="b">
        <v>0</v>
      </c>
    </row>
    <row r="14" spans="1:1" x14ac:dyDescent="0.2">
      <c r="A14" t="b">
        <v>0</v>
      </c>
    </row>
    <row r="15" spans="1:1" x14ac:dyDescent="0.2">
      <c r="A15" t="b">
        <v>0</v>
      </c>
    </row>
    <row r="16" spans="1:1" x14ac:dyDescent="0.2">
      <c r="A16" t="b">
        <v>0</v>
      </c>
    </row>
    <row r="17" spans="1:1" x14ac:dyDescent="0.2">
      <c r="A17" t="b">
        <v>0</v>
      </c>
    </row>
    <row r="18" spans="1:1" x14ac:dyDescent="0.2">
      <c r="A18" t="b">
        <v>0</v>
      </c>
    </row>
    <row r="19" spans="1:1" x14ac:dyDescent="0.2">
      <c r="A19" t="b">
        <v>0</v>
      </c>
    </row>
    <row r="20" spans="1:1" x14ac:dyDescent="0.2">
      <c r="A20" t="b">
        <v>0</v>
      </c>
    </row>
    <row r="21" spans="1:1" x14ac:dyDescent="0.2">
      <c r="A21" t="b">
        <v>0</v>
      </c>
    </row>
    <row r="22" spans="1:1" x14ac:dyDescent="0.2">
      <c r="A22" t="b">
        <v>0</v>
      </c>
    </row>
    <row r="23" spans="1:1" x14ac:dyDescent="0.2">
      <c r="A23" t="b">
        <v>0</v>
      </c>
    </row>
    <row r="24" spans="1:1" x14ac:dyDescent="0.2">
      <c r="A24" t="b">
        <v>0</v>
      </c>
    </row>
    <row r="25" spans="1:1" x14ac:dyDescent="0.2">
      <c r="A25" t="b">
        <v>0</v>
      </c>
    </row>
    <row r="26" spans="1:1" x14ac:dyDescent="0.2">
      <c r="A26" t="b">
        <v>0</v>
      </c>
    </row>
    <row r="27" spans="1:1" x14ac:dyDescent="0.2">
      <c r="A27" t="b">
        <v>0</v>
      </c>
    </row>
    <row r="28" spans="1:1" x14ac:dyDescent="0.2">
      <c r="A28" t="b">
        <v>0</v>
      </c>
    </row>
    <row r="29" spans="1:1" x14ac:dyDescent="0.2">
      <c r="A29" t="b">
        <v>0</v>
      </c>
    </row>
    <row r="30" spans="1:1" x14ac:dyDescent="0.2">
      <c r="A30" t="b">
        <v>0</v>
      </c>
    </row>
    <row r="31" spans="1:1" x14ac:dyDescent="0.2">
      <c r="A31" t="b">
        <v>0</v>
      </c>
    </row>
    <row r="32" spans="1:1" x14ac:dyDescent="0.2">
      <c r="A32" t="b">
        <v>0</v>
      </c>
    </row>
    <row r="33" spans="1:1" x14ac:dyDescent="0.2">
      <c r="A33" t="b">
        <v>0</v>
      </c>
    </row>
    <row r="34" spans="1:1" x14ac:dyDescent="0.2">
      <c r="A34" t="b">
        <v>0</v>
      </c>
    </row>
    <row r="35" spans="1:1" x14ac:dyDescent="0.2">
      <c r="A35" t="b">
        <v>0</v>
      </c>
    </row>
    <row r="36" spans="1:1" x14ac:dyDescent="0.2">
      <c r="A36" t="b">
        <v>0</v>
      </c>
    </row>
    <row r="37" spans="1:1" x14ac:dyDescent="0.2">
      <c r="A37" t="b">
        <v>0</v>
      </c>
    </row>
    <row r="38" spans="1:1" x14ac:dyDescent="0.2">
      <c r="A38" t="b">
        <v>0</v>
      </c>
    </row>
    <row r="39" spans="1:1" x14ac:dyDescent="0.2">
      <c r="A39" t="b">
        <v>0</v>
      </c>
    </row>
    <row r="40" spans="1:1" x14ac:dyDescent="0.2">
      <c r="A40" t="b">
        <v>0</v>
      </c>
    </row>
    <row r="41" spans="1:1" x14ac:dyDescent="0.2">
      <c r="A41" t="b">
        <v>0</v>
      </c>
    </row>
    <row r="42" spans="1:1" x14ac:dyDescent="0.2">
      <c r="A42" t="b">
        <v>0</v>
      </c>
    </row>
    <row r="43" spans="1:1" x14ac:dyDescent="0.2">
      <c r="A43" t="b">
        <v>0</v>
      </c>
    </row>
    <row r="44" spans="1:1" x14ac:dyDescent="0.2">
      <c r="A44" t="b">
        <v>0</v>
      </c>
    </row>
    <row r="45" spans="1:1" x14ac:dyDescent="0.2">
      <c r="A45" t="b">
        <v>0</v>
      </c>
    </row>
    <row r="46" spans="1:1" x14ac:dyDescent="0.2">
      <c r="A46" t="b">
        <v>0</v>
      </c>
    </row>
    <row r="47" spans="1:1" x14ac:dyDescent="0.2">
      <c r="A47" t="b">
        <v>0</v>
      </c>
    </row>
    <row r="48" spans="1:1" x14ac:dyDescent="0.2">
      <c r="A48" t="b">
        <v>0</v>
      </c>
    </row>
    <row r="49" spans="1:1" x14ac:dyDescent="0.2">
      <c r="A49" t="b">
        <v>0</v>
      </c>
    </row>
    <row r="50" spans="1:1" x14ac:dyDescent="0.2">
      <c r="A50" t="b">
        <v>0</v>
      </c>
    </row>
    <row r="51" spans="1:1" x14ac:dyDescent="0.2">
      <c r="A51" t="b">
        <v>0</v>
      </c>
    </row>
    <row r="52" spans="1:1" x14ac:dyDescent="0.2">
      <c r="A52" t="b">
        <v>0</v>
      </c>
    </row>
    <row r="53" spans="1:1" x14ac:dyDescent="0.2">
      <c r="A53" t="b">
        <v>0</v>
      </c>
    </row>
    <row r="54" spans="1:1" x14ac:dyDescent="0.2">
      <c r="A54" t="b">
        <v>0</v>
      </c>
    </row>
    <row r="55" spans="1:1" x14ac:dyDescent="0.2">
      <c r="A55" t="b">
        <v>0</v>
      </c>
    </row>
    <row r="56" spans="1:1" x14ac:dyDescent="0.2">
      <c r="A56" t="b">
        <v>0</v>
      </c>
    </row>
    <row r="57" spans="1:1" x14ac:dyDescent="0.2">
      <c r="A57" t="b">
        <v>0</v>
      </c>
    </row>
    <row r="58" spans="1:1" x14ac:dyDescent="0.2">
      <c r="A58" t="b">
        <v>0</v>
      </c>
    </row>
    <row r="59" spans="1:1" x14ac:dyDescent="0.2">
      <c r="A59" t="b">
        <v>0</v>
      </c>
    </row>
    <row r="60" spans="1:1" x14ac:dyDescent="0.2">
      <c r="A60" t="b">
        <v>0</v>
      </c>
    </row>
    <row r="61" spans="1:1" x14ac:dyDescent="0.2">
      <c r="A61" t="b">
        <v>0</v>
      </c>
    </row>
    <row r="62" spans="1:1" x14ac:dyDescent="0.2">
      <c r="A62" t="b">
        <v>0</v>
      </c>
    </row>
    <row r="63" spans="1:1" x14ac:dyDescent="0.2">
      <c r="A63" t="b">
        <v>0</v>
      </c>
    </row>
    <row r="64" spans="1:1" x14ac:dyDescent="0.2">
      <c r="A64" t="b">
        <v>1</v>
      </c>
    </row>
    <row r="65" spans="1:1" x14ac:dyDescent="0.2">
      <c r="A65" t="b">
        <v>1</v>
      </c>
    </row>
    <row r="66" spans="1:1" x14ac:dyDescent="0.2">
      <c r="A66" t="b">
        <v>1</v>
      </c>
    </row>
    <row r="67" spans="1:1" x14ac:dyDescent="0.2">
      <c r="A67" t="b">
        <v>1</v>
      </c>
    </row>
    <row r="68" spans="1:1" x14ac:dyDescent="0.2">
      <c r="A68" t="b">
        <v>1</v>
      </c>
    </row>
    <row r="69" spans="1:1" x14ac:dyDescent="0.2">
      <c r="A69" t="b">
        <v>1</v>
      </c>
    </row>
    <row r="70" spans="1:1" x14ac:dyDescent="0.2">
      <c r="A70" t="b">
        <v>1</v>
      </c>
    </row>
    <row r="71" spans="1:1" x14ac:dyDescent="0.2">
      <c r="A71" t="b">
        <v>1</v>
      </c>
    </row>
    <row r="72" spans="1:1" x14ac:dyDescent="0.2">
      <c r="A72" t="b">
        <v>1</v>
      </c>
    </row>
    <row r="73" spans="1:1" x14ac:dyDescent="0.2">
      <c r="A73" t="b">
        <v>1</v>
      </c>
    </row>
    <row r="74" spans="1:1" x14ac:dyDescent="0.2">
      <c r="A74" t="b">
        <v>1</v>
      </c>
    </row>
    <row r="75" spans="1:1" x14ac:dyDescent="0.2">
      <c r="A75" t="b">
        <v>1</v>
      </c>
    </row>
    <row r="76" spans="1:1" x14ac:dyDescent="0.2">
      <c r="A76" t="b">
        <v>1</v>
      </c>
    </row>
    <row r="77" spans="1:1" x14ac:dyDescent="0.2">
      <c r="A77" t="b">
        <v>1</v>
      </c>
    </row>
    <row r="78" spans="1:1" x14ac:dyDescent="0.2">
      <c r="A78" t="b">
        <v>1</v>
      </c>
    </row>
    <row r="79" spans="1:1" x14ac:dyDescent="0.2">
      <c r="A79" t="b">
        <v>1</v>
      </c>
    </row>
    <row r="80" spans="1:1" x14ac:dyDescent="0.2">
      <c r="A80" t="b">
        <v>1</v>
      </c>
    </row>
    <row r="81" spans="1:1" x14ac:dyDescent="0.2">
      <c r="A81" t="b">
        <v>1</v>
      </c>
    </row>
    <row r="82" spans="1:1" x14ac:dyDescent="0.2">
      <c r="A82" t="b">
        <v>1</v>
      </c>
    </row>
    <row r="83" spans="1:1" x14ac:dyDescent="0.2">
      <c r="A83" t="b">
        <v>1</v>
      </c>
    </row>
    <row r="84" spans="1:1" x14ac:dyDescent="0.2">
      <c r="A84" t="b">
        <v>1</v>
      </c>
    </row>
    <row r="85" spans="1:1" x14ac:dyDescent="0.2">
      <c r="A85" t="b">
        <v>1</v>
      </c>
    </row>
    <row r="86" spans="1:1" x14ac:dyDescent="0.2">
      <c r="A86" t="b">
        <v>1</v>
      </c>
    </row>
    <row r="87" spans="1:1" x14ac:dyDescent="0.2">
      <c r="A87" t="b">
        <v>1</v>
      </c>
    </row>
    <row r="88" spans="1:1" x14ac:dyDescent="0.2">
      <c r="A88" t="b">
        <v>1</v>
      </c>
    </row>
    <row r="89" spans="1:1" x14ac:dyDescent="0.2">
      <c r="A89" t="b">
        <v>1</v>
      </c>
    </row>
  </sheetData>
  <autoFilter ref="A1" xr:uid="{372CA766-3DB5-B04C-A77D-4719BD26343B}">
    <sortState xmlns:xlrd2="http://schemas.microsoft.com/office/spreadsheetml/2017/richdata2" ref="A2:A89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8803-7E1E-B144-B8A1-FF3CCBAD4E37}">
  <dimension ref="A1"/>
  <sheetViews>
    <sheetView zoomScaleNormal="150" zoomScaleSheetLayoutView="100" workbookViewId="0">
      <selection activeCell="J4" sqref="J4"/>
    </sheetView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CA2D-B2D3-2D46-BFA2-EFD662EC4170}">
  <dimension ref="A1:A89"/>
  <sheetViews>
    <sheetView zoomScaleNormal="150" zoomScaleSheetLayoutView="100" workbookViewId="0">
      <selection activeCell="E4" sqref="E4"/>
    </sheetView>
  </sheetViews>
  <sheetFormatPr defaultRowHeight="15" x14ac:dyDescent="0.2"/>
  <cols>
    <col min="1" max="1" width="15.19921875" customWidth="1"/>
  </cols>
  <sheetData>
    <row r="1" spans="1:1" x14ac:dyDescent="0.2">
      <c r="A1" s="17" t="s">
        <v>245</v>
      </c>
    </row>
    <row r="2" spans="1:1" x14ac:dyDescent="0.2">
      <c r="A2" t="b">
        <v>1</v>
      </c>
    </row>
    <row r="3" spans="1:1" x14ac:dyDescent="0.2">
      <c r="A3" t="b">
        <v>1</v>
      </c>
    </row>
    <row r="4" spans="1:1" x14ac:dyDescent="0.2">
      <c r="A4" t="b">
        <v>1</v>
      </c>
    </row>
    <row r="5" spans="1:1" x14ac:dyDescent="0.2">
      <c r="A5" t="b">
        <v>1</v>
      </c>
    </row>
    <row r="6" spans="1:1" x14ac:dyDescent="0.2">
      <c r="A6" t="b">
        <v>1</v>
      </c>
    </row>
    <row r="7" spans="1:1" x14ac:dyDescent="0.2">
      <c r="A7" t="b">
        <v>1</v>
      </c>
    </row>
    <row r="8" spans="1:1" x14ac:dyDescent="0.2">
      <c r="A8" t="b">
        <v>1</v>
      </c>
    </row>
    <row r="9" spans="1:1" x14ac:dyDescent="0.2">
      <c r="A9" t="b">
        <v>1</v>
      </c>
    </row>
    <row r="10" spans="1:1" x14ac:dyDescent="0.2">
      <c r="A10" t="b">
        <v>1</v>
      </c>
    </row>
    <row r="11" spans="1:1" x14ac:dyDescent="0.2">
      <c r="A11" t="b">
        <v>1</v>
      </c>
    </row>
    <row r="12" spans="1:1" x14ac:dyDescent="0.2">
      <c r="A12" t="b">
        <v>1</v>
      </c>
    </row>
    <row r="13" spans="1:1" x14ac:dyDescent="0.2">
      <c r="A13" t="b">
        <v>1</v>
      </c>
    </row>
    <row r="14" spans="1:1" x14ac:dyDescent="0.2">
      <c r="A14" t="b">
        <v>1</v>
      </c>
    </row>
    <row r="15" spans="1:1" x14ac:dyDescent="0.2">
      <c r="A15" t="b">
        <v>1</v>
      </c>
    </row>
    <row r="16" spans="1:1" x14ac:dyDescent="0.2">
      <c r="A16" t="b">
        <v>1</v>
      </c>
    </row>
    <row r="17" spans="1:1" x14ac:dyDescent="0.2">
      <c r="A17" t="b">
        <v>1</v>
      </c>
    </row>
    <row r="18" spans="1:1" x14ac:dyDescent="0.2">
      <c r="A18" t="b">
        <v>1</v>
      </c>
    </row>
    <row r="19" spans="1:1" x14ac:dyDescent="0.2">
      <c r="A19" t="b">
        <v>1</v>
      </c>
    </row>
    <row r="20" spans="1:1" x14ac:dyDescent="0.2">
      <c r="A20" t="b">
        <v>1</v>
      </c>
    </row>
    <row r="21" spans="1:1" x14ac:dyDescent="0.2">
      <c r="A21" t="b">
        <v>1</v>
      </c>
    </row>
    <row r="22" spans="1:1" x14ac:dyDescent="0.2">
      <c r="A22" t="b">
        <v>1</v>
      </c>
    </row>
    <row r="23" spans="1:1" x14ac:dyDescent="0.2">
      <c r="A23" t="b">
        <v>1</v>
      </c>
    </row>
    <row r="24" spans="1:1" x14ac:dyDescent="0.2">
      <c r="A24" t="b">
        <v>1</v>
      </c>
    </row>
    <row r="25" spans="1:1" x14ac:dyDescent="0.2">
      <c r="A25" t="b">
        <v>1</v>
      </c>
    </row>
    <row r="26" spans="1:1" x14ac:dyDescent="0.2">
      <c r="A26" t="b">
        <v>1</v>
      </c>
    </row>
    <row r="27" spans="1:1" x14ac:dyDescent="0.2">
      <c r="A27" t="b">
        <v>1</v>
      </c>
    </row>
    <row r="28" spans="1:1" x14ac:dyDescent="0.2">
      <c r="A28" t="b">
        <v>0</v>
      </c>
    </row>
    <row r="29" spans="1:1" x14ac:dyDescent="0.2">
      <c r="A29" t="b">
        <v>0</v>
      </c>
    </row>
    <row r="30" spans="1:1" x14ac:dyDescent="0.2">
      <c r="A30" t="b">
        <v>0</v>
      </c>
    </row>
    <row r="31" spans="1:1" x14ac:dyDescent="0.2">
      <c r="A31" t="b">
        <v>0</v>
      </c>
    </row>
    <row r="32" spans="1:1" x14ac:dyDescent="0.2">
      <c r="A32" t="b">
        <v>0</v>
      </c>
    </row>
    <row r="33" spans="1:1" x14ac:dyDescent="0.2">
      <c r="A33" t="b">
        <v>0</v>
      </c>
    </row>
    <row r="34" spans="1:1" x14ac:dyDescent="0.2">
      <c r="A34" t="b">
        <v>0</v>
      </c>
    </row>
    <row r="35" spans="1:1" x14ac:dyDescent="0.2">
      <c r="A35" t="b">
        <v>0</v>
      </c>
    </row>
    <row r="36" spans="1:1" x14ac:dyDescent="0.2">
      <c r="A36" t="b">
        <v>0</v>
      </c>
    </row>
    <row r="37" spans="1:1" x14ac:dyDescent="0.2">
      <c r="A37" t="b">
        <v>0</v>
      </c>
    </row>
    <row r="38" spans="1:1" x14ac:dyDescent="0.2">
      <c r="A38" t="b">
        <v>0</v>
      </c>
    </row>
    <row r="39" spans="1:1" x14ac:dyDescent="0.2">
      <c r="A39" t="b">
        <v>0</v>
      </c>
    </row>
    <row r="40" spans="1:1" x14ac:dyDescent="0.2">
      <c r="A40" t="b">
        <v>0</v>
      </c>
    </row>
    <row r="41" spans="1:1" x14ac:dyDescent="0.2">
      <c r="A41" t="b">
        <v>0</v>
      </c>
    </row>
    <row r="42" spans="1:1" x14ac:dyDescent="0.2">
      <c r="A42" t="b">
        <v>0</v>
      </c>
    </row>
    <row r="43" spans="1:1" x14ac:dyDescent="0.2">
      <c r="A43" t="b">
        <v>0</v>
      </c>
    </row>
    <row r="44" spans="1:1" x14ac:dyDescent="0.2">
      <c r="A44" t="b">
        <v>0</v>
      </c>
    </row>
    <row r="45" spans="1:1" x14ac:dyDescent="0.2">
      <c r="A45" t="b">
        <v>0</v>
      </c>
    </row>
    <row r="46" spans="1:1" x14ac:dyDescent="0.2">
      <c r="A46" t="b">
        <v>0</v>
      </c>
    </row>
    <row r="47" spans="1:1" x14ac:dyDescent="0.2">
      <c r="A47" t="b">
        <v>0</v>
      </c>
    </row>
    <row r="48" spans="1:1" x14ac:dyDescent="0.2">
      <c r="A48" t="b">
        <v>0</v>
      </c>
    </row>
    <row r="49" spans="1:1" x14ac:dyDescent="0.2">
      <c r="A49" t="b">
        <v>0</v>
      </c>
    </row>
    <row r="50" spans="1:1" x14ac:dyDescent="0.2">
      <c r="A50" t="b">
        <v>0</v>
      </c>
    </row>
    <row r="51" spans="1:1" x14ac:dyDescent="0.2">
      <c r="A51" t="b">
        <v>0</v>
      </c>
    </row>
    <row r="52" spans="1:1" x14ac:dyDescent="0.2">
      <c r="A52" t="b">
        <v>0</v>
      </c>
    </row>
    <row r="53" spans="1:1" x14ac:dyDescent="0.2">
      <c r="A53" t="b">
        <v>0</v>
      </c>
    </row>
    <row r="54" spans="1:1" x14ac:dyDescent="0.2">
      <c r="A54" t="b">
        <v>0</v>
      </c>
    </row>
    <row r="55" spans="1:1" x14ac:dyDescent="0.2">
      <c r="A55" t="b">
        <v>0</v>
      </c>
    </row>
    <row r="56" spans="1:1" x14ac:dyDescent="0.2">
      <c r="A56" t="b">
        <v>0</v>
      </c>
    </row>
    <row r="57" spans="1:1" x14ac:dyDescent="0.2">
      <c r="A57" t="b">
        <v>0</v>
      </c>
    </row>
    <row r="58" spans="1:1" x14ac:dyDescent="0.2">
      <c r="A58" t="b">
        <v>0</v>
      </c>
    </row>
    <row r="59" spans="1:1" x14ac:dyDescent="0.2">
      <c r="A59" t="b">
        <v>0</v>
      </c>
    </row>
    <row r="60" spans="1:1" x14ac:dyDescent="0.2">
      <c r="A60" t="b">
        <v>0</v>
      </c>
    </row>
    <row r="61" spans="1:1" x14ac:dyDescent="0.2">
      <c r="A61" t="b">
        <v>0</v>
      </c>
    </row>
    <row r="62" spans="1:1" x14ac:dyDescent="0.2">
      <c r="A62" t="b">
        <v>0</v>
      </c>
    </row>
    <row r="63" spans="1:1" x14ac:dyDescent="0.2">
      <c r="A63" t="b">
        <v>0</v>
      </c>
    </row>
    <row r="64" spans="1:1" x14ac:dyDescent="0.2">
      <c r="A64" t="b">
        <v>0</v>
      </c>
    </row>
    <row r="65" spans="1:1" x14ac:dyDescent="0.2">
      <c r="A65" t="b">
        <v>0</v>
      </c>
    </row>
    <row r="66" spans="1:1" x14ac:dyDescent="0.2">
      <c r="A66" t="b">
        <v>0</v>
      </c>
    </row>
    <row r="67" spans="1:1" x14ac:dyDescent="0.2">
      <c r="A67" t="b">
        <v>0</v>
      </c>
    </row>
    <row r="68" spans="1:1" x14ac:dyDescent="0.2">
      <c r="A68" t="b">
        <v>0</v>
      </c>
    </row>
    <row r="69" spans="1:1" x14ac:dyDescent="0.2">
      <c r="A69" t="b">
        <v>0</v>
      </c>
    </row>
    <row r="70" spans="1:1" x14ac:dyDescent="0.2">
      <c r="A70" t="b">
        <v>0</v>
      </c>
    </row>
    <row r="71" spans="1:1" x14ac:dyDescent="0.2">
      <c r="A71" t="b">
        <v>0</v>
      </c>
    </row>
    <row r="72" spans="1:1" x14ac:dyDescent="0.2">
      <c r="A72" t="b">
        <v>0</v>
      </c>
    </row>
    <row r="73" spans="1:1" x14ac:dyDescent="0.2">
      <c r="A73" t="b">
        <v>0</v>
      </c>
    </row>
    <row r="74" spans="1:1" x14ac:dyDescent="0.2">
      <c r="A74" t="b">
        <v>0</v>
      </c>
    </row>
    <row r="75" spans="1:1" x14ac:dyDescent="0.2">
      <c r="A75" t="b">
        <v>0</v>
      </c>
    </row>
    <row r="76" spans="1:1" x14ac:dyDescent="0.2">
      <c r="A76" t="b">
        <v>0</v>
      </c>
    </row>
    <row r="77" spans="1:1" x14ac:dyDescent="0.2">
      <c r="A77" t="b">
        <v>0</v>
      </c>
    </row>
    <row r="78" spans="1:1" x14ac:dyDescent="0.2">
      <c r="A78" t="b">
        <v>0</v>
      </c>
    </row>
    <row r="79" spans="1:1" x14ac:dyDescent="0.2">
      <c r="A79" t="b">
        <v>0</v>
      </c>
    </row>
    <row r="80" spans="1:1" x14ac:dyDescent="0.2">
      <c r="A80" t="b">
        <v>0</v>
      </c>
    </row>
    <row r="81" spans="1:1" x14ac:dyDescent="0.2">
      <c r="A81" t="b">
        <v>0</v>
      </c>
    </row>
    <row r="82" spans="1:1" x14ac:dyDescent="0.2">
      <c r="A82" t="b">
        <v>0</v>
      </c>
    </row>
    <row r="83" spans="1:1" x14ac:dyDescent="0.2">
      <c r="A83" t="b">
        <v>0</v>
      </c>
    </row>
    <row r="84" spans="1:1" x14ac:dyDescent="0.2">
      <c r="A84" t="b">
        <v>0</v>
      </c>
    </row>
    <row r="85" spans="1:1" x14ac:dyDescent="0.2">
      <c r="A85" t="b">
        <v>0</v>
      </c>
    </row>
    <row r="86" spans="1:1" x14ac:dyDescent="0.2">
      <c r="A86" t="b">
        <v>0</v>
      </c>
    </row>
    <row r="87" spans="1:1" x14ac:dyDescent="0.2">
      <c r="A87" t="b">
        <v>0</v>
      </c>
    </row>
    <row r="88" spans="1:1" x14ac:dyDescent="0.2">
      <c r="A88" t="b">
        <v>0</v>
      </c>
    </row>
    <row r="89" spans="1:1" x14ac:dyDescent="0.2">
      <c r="A89" t="b">
        <v>0</v>
      </c>
    </row>
  </sheetData>
  <autoFilter ref="A1" xr:uid="{B0C1CA2D-B2D3-2D46-BFA2-EFD662EC4170}">
    <sortState xmlns:xlrd2="http://schemas.microsoft.com/office/spreadsheetml/2017/richdata2" ref="A2:A89">
      <sortCondition descending="1"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75EC-5BD4-7E48-AD20-A95316935EE9}">
  <dimension ref="A1"/>
  <sheetViews>
    <sheetView zoomScaleNormal="150" zoomScaleSheetLayoutView="100" workbookViewId="0">
      <selection sqref="A1:A1048576"/>
    </sheetView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E581-59F9-394E-B4CE-78429549FD92}">
  <dimension ref="A1:A60"/>
  <sheetViews>
    <sheetView zoomScaleNormal="150" zoomScaleSheetLayoutView="100" workbookViewId="0">
      <selection activeCell="H13" sqref="H13"/>
    </sheetView>
  </sheetViews>
  <sheetFormatPr defaultRowHeight="15" x14ac:dyDescent="0.2"/>
  <cols>
    <col min="1" max="1" width="15.46875" customWidth="1"/>
  </cols>
  <sheetData>
    <row r="1" spans="1:1" x14ac:dyDescent="0.2">
      <c r="A1" s="12"/>
    </row>
    <row r="60" spans="1:1" x14ac:dyDescent="0.2">
      <c r="A60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D83E-B587-0647-9C65-97412F2AF484}">
  <dimension ref="A1:A89"/>
  <sheetViews>
    <sheetView zoomScaleNormal="150" zoomScaleSheetLayoutView="100" workbookViewId="0">
      <selection sqref="A1:A1048576"/>
    </sheetView>
  </sheetViews>
  <sheetFormatPr defaultRowHeight="15" x14ac:dyDescent="0.2"/>
  <cols>
    <col min="1" max="1" width="15.19921875" customWidth="1"/>
  </cols>
  <sheetData>
    <row r="1" spans="1:1" x14ac:dyDescent="0.2">
      <c r="A1" s="17" t="s">
        <v>245</v>
      </c>
    </row>
    <row r="2" spans="1:1" x14ac:dyDescent="0.2">
      <c r="A2" t="b">
        <v>0</v>
      </c>
    </row>
    <row r="3" spans="1:1" x14ac:dyDescent="0.2">
      <c r="A3" t="b">
        <v>0</v>
      </c>
    </row>
    <row r="4" spans="1:1" x14ac:dyDescent="0.2">
      <c r="A4" t="b">
        <v>0</v>
      </c>
    </row>
    <row r="5" spans="1:1" x14ac:dyDescent="0.2">
      <c r="A5" t="b">
        <v>0</v>
      </c>
    </row>
    <row r="6" spans="1:1" x14ac:dyDescent="0.2">
      <c r="A6" t="b">
        <v>0</v>
      </c>
    </row>
    <row r="7" spans="1:1" x14ac:dyDescent="0.2">
      <c r="A7" t="b">
        <v>0</v>
      </c>
    </row>
    <row r="8" spans="1:1" x14ac:dyDescent="0.2">
      <c r="A8" t="b">
        <v>0</v>
      </c>
    </row>
    <row r="9" spans="1:1" x14ac:dyDescent="0.2">
      <c r="A9" t="b">
        <v>0</v>
      </c>
    </row>
    <row r="10" spans="1:1" x14ac:dyDescent="0.2">
      <c r="A10" t="b">
        <v>0</v>
      </c>
    </row>
    <row r="11" spans="1:1" x14ac:dyDescent="0.2">
      <c r="A11" t="b">
        <v>0</v>
      </c>
    </row>
    <row r="12" spans="1:1" x14ac:dyDescent="0.2">
      <c r="A12" t="b">
        <v>0</v>
      </c>
    </row>
    <row r="13" spans="1:1" x14ac:dyDescent="0.2">
      <c r="A13" t="b">
        <v>0</v>
      </c>
    </row>
    <row r="14" spans="1:1" x14ac:dyDescent="0.2">
      <c r="A14" t="b">
        <v>0</v>
      </c>
    </row>
    <row r="15" spans="1:1" x14ac:dyDescent="0.2">
      <c r="A15" t="b">
        <v>0</v>
      </c>
    </row>
    <row r="16" spans="1:1" x14ac:dyDescent="0.2">
      <c r="A16" t="b">
        <v>0</v>
      </c>
    </row>
    <row r="17" spans="1:1" x14ac:dyDescent="0.2">
      <c r="A17" t="b">
        <v>0</v>
      </c>
    </row>
    <row r="18" spans="1:1" x14ac:dyDescent="0.2">
      <c r="A18" t="b">
        <v>0</v>
      </c>
    </row>
    <row r="19" spans="1:1" x14ac:dyDescent="0.2">
      <c r="A19" t="b">
        <v>0</v>
      </c>
    </row>
    <row r="20" spans="1:1" x14ac:dyDescent="0.2">
      <c r="A20" t="b">
        <v>0</v>
      </c>
    </row>
    <row r="21" spans="1:1" x14ac:dyDescent="0.2">
      <c r="A21" t="b">
        <v>0</v>
      </c>
    </row>
    <row r="22" spans="1:1" x14ac:dyDescent="0.2">
      <c r="A22" t="b">
        <v>0</v>
      </c>
    </row>
    <row r="23" spans="1:1" x14ac:dyDescent="0.2">
      <c r="A23" t="b">
        <v>0</v>
      </c>
    </row>
    <row r="24" spans="1:1" x14ac:dyDescent="0.2">
      <c r="A24" t="b">
        <v>0</v>
      </c>
    </row>
    <row r="25" spans="1:1" x14ac:dyDescent="0.2">
      <c r="A25" t="b">
        <v>0</v>
      </c>
    </row>
    <row r="26" spans="1:1" x14ac:dyDescent="0.2">
      <c r="A26" t="b">
        <v>0</v>
      </c>
    </row>
    <row r="27" spans="1:1" x14ac:dyDescent="0.2">
      <c r="A27" t="b">
        <v>0</v>
      </c>
    </row>
    <row r="28" spans="1:1" x14ac:dyDescent="0.2">
      <c r="A28" t="b">
        <v>0</v>
      </c>
    </row>
    <row r="29" spans="1:1" x14ac:dyDescent="0.2">
      <c r="A29" t="b">
        <v>0</v>
      </c>
    </row>
    <row r="30" spans="1:1" x14ac:dyDescent="0.2">
      <c r="A30" t="b">
        <v>0</v>
      </c>
    </row>
    <row r="31" spans="1:1" x14ac:dyDescent="0.2">
      <c r="A31" t="b">
        <v>0</v>
      </c>
    </row>
    <row r="32" spans="1:1" x14ac:dyDescent="0.2">
      <c r="A32" t="b">
        <v>0</v>
      </c>
    </row>
    <row r="33" spans="1:1" x14ac:dyDescent="0.2">
      <c r="A33" t="b">
        <v>0</v>
      </c>
    </row>
    <row r="34" spans="1:1" x14ac:dyDescent="0.2">
      <c r="A34" t="b">
        <v>0</v>
      </c>
    </row>
    <row r="35" spans="1:1" x14ac:dyDescent="0.2">
      <c r="A35" t="b">
        <v>0</v>
      </c>
    </row>
    <row r="36" spans="1:1" x14ac:dyDescent="0.2">
      <c r="A36" t="b">
        <v>0</v>
      </c>
    </row>
    <row r="37" spans="1:1" x14ac:dyDescent="0.2">
      <c r="A37" t="b">
        <v>0</v>
      </c>
    </row>
    <row r="38" spans="1:1" x14ac:dyDescent="0.2">
      <c r="A38" t="b">
        <v>0</v>
      </c>
    </row>
    <row r="39" spans="1:1" x14ac:dyDescent="0.2">
      <c r="A39" t="b">
        <v>0</v>
      </c>
    </row>
    <row r="40" spans="1:1" x14ac:dyDescent="0.2">
      <c r="A40" t="b">
        <v>0</v>
      </c>
    </row>
    <row r="41" spans="1:1" x14ac:dyDescent="0.2">
      <c r="A41" t="b">
        <v>0</v>
      </c>
    </row>
    <row r="42" spans="1:1" x14ac:dyDescent="0.2">
      <c r="A42" t="b">
        <v>0</v>
      </c>
    </row>
    <row r="43" spans="1:1" x14ac:dyDescent="0.2">
      <c r="A43" t="b">
        <v>0</v>
      </c>
    </row>
    <row r="44" spans="1:1" x14ac:dyDescent="0.2">
      <c r="A44" t="b">
        <v>0</v>
      </c>
    </row>
    <row r="45" spans="1:1" x14ac:dyDescent="0.2">
      <c r="A45" t="b">
        <v>0</v>
      </c>
    </row>
    <row r="46" spans="1:1" x14ac:dyDescent="0.2">
      <c r="A46" t="b">
        <v>0</v>
      </c>
    </row>
    <row r="47" spans="1:1" x14ac:dyDescent="0.2">
      <c r="A47" t="b">
        <v>0</v>
      </c>
    </row>
    <row r="48" spans="1:1" x14ac:dyDescent="0.2">
      <c r="A48" t="b">
        <v>0</v>
      </c>
    </row>
    <row r="49" spans="1:1" x14ac:dyDescent="0.2">
      <c r="A49" t="b">
        <v>0</v>
      </c>
    </row>
    <row r="50" spans="1:1" x14ac:dyDescent="0.2">
      <c r="A50" t="b">
        <v>0</v>
      </c>
    </row>
    <row r="51" spans="1:1" x14ac:dyDescent="0.2">
      <c r="A51" t="b">
        <v>0</v>
      </c>
    </row>
    <row r="52" spans="1:1" x14ac:dyDescent="0.2">
      <c r="A52" t="b">
        <v>0</v>
      </c>
    </row>
    <row r="53" spans="1:1" x14ac:dyDescent="0.2">
      <c r="A53" t="b">
        <v>0</v>
      </c>
    </row>
    <row r="54" spans="1:1" x14ac:dyDescent="0.2">
      <c r="A54" t="b">
        <v>0</v>
      </c>
    </row>
    <row r="55" spans="1:1" x14ac:dyDescent="0.2">
      <c r="A55" t="b">
        <v>0</v>
      </c>
    </row>
    <row r="56" spans="1:1" x14ac:dyDescent="0.2">
      <c r="A56" t="b">
        <v>0</v>
      </c>
    </row>
    <row r="57" spans="1:1" x14ac:dyDescent="0.2">
      <c r="A57" t="b">
        <v>0</v>
      </c>
    </row>
    <row r="58" spans="1:1" x14ac:dyDescent="0.2">
      <c r="A58" t="b">
        <v>0</v>
      </c>
    </row>
    <row r="59" spans="1:1" x14ac:dyDescent="0.2">
      <c r="A59" t="b">
        <v>0</v>
      </c>
    </row>
    <row r="60" spans="1:1" x14ac:dyDescent="0.2">
      <c r="A60" t="b">
        <v>0</v>
      </c>
    </row>
    <row r="61" spans="1:1" x14ac:dyDescent="0.2">
      <c r="A61" t="b">
        <v>0</v>
      </c>
    </row>
    <row r="62" spans="1:1" x14ac:dyDescent="0.2">
      <c r="A62" t="b">
        <v>0</v>
      </c>
    </row>
    <row r="63" spans="1:1" x14ac:dyDescent="0.2">
      <c r="A63" t="b">
        <v>0</v>
      </c>
    </row>
    <row r="64" spans="1:1" x14ac:dyDescent="0.2">
      <c r="A64" t="b">
        <v>1</v>
      </c>
    </row>
    <row r="65" spans="1:1" x14ac:dyDescent="0.2">
      <c r="A65" t="b">
        <v>1</v>
      </c>
    </row>
    <row r="66" spans="1:1" x14ac:dyDescent="0.2">
      <c r="A66" t="b">
        <v>1</v>
      </c>
    </row>
    <row r="67" spans="1:1" x14ac:dyDescent="0.2">
      <c r="A67" t="b">
        <v>1</v>
      </c>
    </row>
    <row r="68" spans="1:1" x14ac:dyDescent="0.2">
      <c r="A68" t="b">
        <v>1</v>
      </c>
    </row>
    <row r="69" spans="1:1" x14ac:dyDescent="0.2">
      <c r="A69" t="b">
        <v>1</v>
      </c>
    </row>
    <row r="70" spans="1:1" x14ac:dyDescent="0.2">
      <c r="A70" t="b">
        <v>1</v>
      </c>
    </row>
    <row r="71" spans="1:1" x14ac:dyDescent="0.2">
      <c r="A71" t="b">
        <v>1</v>
      </c>
    </row>
    <row r="72" spans="1:1" x14ac:dyDescent="0.2">
      <c r="A72" t="b">
        <v>1</v>
      </c>
    </row>
    <row r="73" spans="1:1" x14ac:dyDescent="0.2">
      <c r="A73" t="b">
        <v>1</v>
      </c>
    </row>
    <row r="74" spans="1:1" x14ac:dyDescent="0.2">
      <c r="A74" t="b">
        <v>1</v>
      </c>
    </row>
    <row r="75" spans="1:1" x14ac:dyDescent="0.2">
      <c r="A75" t="b">
        <v>1</v>
      </c>
    </row>
    <row r="76" spans="1:1" x14ac:dyDescent="0.2">
      <c r="A76" t="b">
        <v>1</v>
      </c>
    </row>
    <row r="77" spans="1:1" x14ac:dyDescent="0.2">
      <c r="A77" t="b">
        <v>1</v>
      </c>
    </row>
    <row r="78" spans="1:1" x14ac:dyDescent="0.2">
      <c r="A78" t="b">
        <v>1</v>
      </c>
    </row>
    <row r="79" spans="1:1" x14ac:dyDescent="0.2">
      <c r="A79" t="b">
        <v>1</v>
      </c>
    </row>
    <row r="80" spans="1:1" x14ac:dyDescent="0.2">
      <c r="A80" t="b">
        <v>1</v>
      </c>
    </row>
    <row r="81" spans="1:1" x14ac:dyDescent="0.2">
      <c r="A81" t="b">
        <v>1</v>
      </c>
    </row>
    <row r="82" spans="1:1" x14ac:dyDescent="0.2">
      <c r="A82" t="b">
        <v>1</v>
      </c>
    </row>
    <row r="83" spans="1:1" x14ac:dyDescent="0.2">
      <c r="A83" t="b">
        <v>1</v>
      </c>
    </row>
    <row r="84" spans="1:1" x14ac:dyDescent="0.2">
      <c r="A84" t="b">
        <v>1</v>
      </c>
    </row>
    <row r="85" spans="1:1" x14ac:dyDescent="0.2">
      <c r="A85" t="b">
        <v>1</v>
      </c>
    </row>
    <row r="86" spans="1:1" x14ac:dyDescent="0.2">
      <c r="A86" t="b">
        <v>1</v>
      </c>
    </row>
    <row r="87" spans="1:1" x14ac:dyDescent="0.2">
      <c r="A87" t="b">
        <v>1</v>
      </c>
    </row>
    <row r="88" spans="1:1" x14ac:dyDescent="0.2">
      <c r="A88" t="b">
        <v>1</v>
      </c>
    </row>
    <row r="89" spans="1:1" x14ac:dyDescent="0.2">
      <c r="A89" t="b">
        <v>1</v>
      </c>
    </row>
  </sheetData>
  <autoFilter ref="A1" xr:uid="{D1EBD83E-B587-0647-9C65-97412F2AF484}">
    <sortState xmlns:xlrd2="http://schemas.microsoft.com/office/spreadsheetml/2017/richdata2" ref="A2:A89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3E5B-66B2-D242-83F0-87C07D8CC9E4}">
  <dimension ref="A1:AJ12"/>
  <sheetViews>
    <sheetView zoomScaleNormal="150" zoomScaleSheetLayoutView="100" workbookViewId="0">
      <selection activeCell="H20" sqref="H20"/>
    </sheetView>
  </sheetViews>
  <sheetFormatPr defaultRowHeight="15" x14ac:dyDescent="0.2"/>
  <cols>
    <col min="1" max="1" width="8.875" bestFit="1" customWidth="1"/>
    <col min="4" max="4" width="9.01171875" bestFit="1" customWidth="1"/>
    <col min="5" max="5" width="17.484375" bestFit="1" customWidth="1"/>
    <col min="6" max="6" width="12.23828125" bestFit="1" customWidth="1"/>
    <col min="7" max="7" width="16.0078125" bestFit="1" customWidth="1"/>
    <col min="8" max="8" width="12.5078125" bestFit="1" customWidth="1"/>
    <col min="12" max="12" width="11.1640625" bestFit="1" customWidth="1"/>
    <col min="13" max="13" width="11.97265625" bestFit="1" customWidth="1"/>
    <col min="15" max="15" width="14.66015625" bestFit="1" customWidth="1"/>
    <col min="16" max="16" width="13.71875" bestFit="1" customWidth="1"/>
    <col min="17" max="18" width="17.08203125" bestFit="1" customWidth="1"/>
    <col min="19" max="19" width="15.19921875" bestFit="1" customWidth="1"/>
    <col min="20" max="20" width="10.89453125" bestFit="1" customWidth="1"/>
    <col min="21" max="21" width="12.5078125" bestFit="1" customWidth="1"/>
    <col min="23" max="23" width="16.140625" bestFit="1" customWidth="1"/>
    <col min="24" max="24" width="15.87109375" bestFit="1" customWidth="1"/>
    <col min="25" max="25" width="13.31640625" bestFit="1" customWidth="1"/>
    <col min="26" max="26" width="16.6796875" bestFit="1" customWidth="1"/>
    <col min="27" max="27" width="11.56640625" bestFit="1" customWidth="1"/>
    <col min="28" max="28" width="8.7421875" bestFit="1" customWidth="1"/>
  </cols>
  <sheetData>
    <row r="1" spans="1:36" s="12" customFormat="1" ht="20.25" customHeight="1" thickBot="1" x14ac:dyDescent="0.25">
      <c r="A1" s="107" t="s">
        <v>81</v>
      </c>
      <c r="B1" s="108" t="s">
        <v>80</v>
      </c>
      <c r="C1" s="108" t="s">
        <v>169</v>
      </c>
      <c r="D1" s="61" t="s">
        <v>170</v>
      </c>
      <c r="E1" s="62" t="s">
        <v>279</v>
      </c>
      <c r="F1" s="63" t="s">
        <v>276</v>
      </c>
      <c r="G1" s="106" t="s">
        <v>244</v>
      </c>
      <c r="H1" s="106" t="s">
        <v>278</v>
      </c>
      <c r="I1" s="106" t="s">
        <v>221</v>
      </c>
      <c r="J1" s="65" t="s">
        <v>231</v>
      </c>
      <c r="K1" s="66" t="s">
        <v>232</v>
      </c>
      <c r="L1" s="67" t="s">
        <v>233</v>
      </c>
      <c r="M1" s="68" t="s">
        <v>234</v>
      </c>
      <c r="N1" s="69" t="s">
        <v>267</v>
      </c>
      <c r="O1" s="70" t="s">
        <v>235</v>
      </c>
      <c r="P1" s="106" t="s">
        <v>236</v>
      </c>
      <c r="Q1" s="106" t="s">
        <v>284</v>
      </c>
      <c r="R1" s="106" t="s">
        <v>283</v>
      </c>
      <c r="S1" s="109" t="s">
        <v>266</v>
      </c>
      <c r="T1" s="71" t="s">
        <v>238</v>
      </c>
      <c r="U1" s="72" t="s">
        <v>240</v>
      </c>
      <c r="V1" s="73" t="s">
        <v>286</v>
      </c>
      <c r="W1" s="74" t="s">
        <v>241</v>
      </c>
      <c r="X1" s="70" t="s">
        <v>242</v>
      </c>
      <c r="Y1" s="75" t="s">
        <v>245</v>
      </c>
      <c r="Z1" s="64" t="s">
        <v>252</v>
      </c>
      <c r="AA1" s="64" t="s">
        <v>254</v>
      </c>
      <c r="AB1" s="64" t="s">
        <v>264</v>
      </c>
      <c r="AF1" s="41" t="s">
        <v>273</v>
      </c>
      <c r="AG1" s="12" t="s">
        <v>231</v>
      </c>
      <c r="AJ1" s="60" t="s">
        <v>285</v>
      </c>
    </row>
    <row r="2" spans="1:36" ht="20.25" customHeight="1" thickTop="1" x14ac:dyDescent="0.2">
      <c r="A2" s="126" t="s">
        <v>167</v>
      </c>
      <c r="B2" s="76" t="s">
        <v>127</v>
      </c>
      <c r="C2" s="76"/>
      <c r="D2" s="77" t="s">
        <v>228</v>
      </c>
      <c r="E2" s="78" t="s">
        <v>209</v>
      </c>
      <c r="F2" s="78"/>
      <c r="G2" s="79" t="s">
        <v>209</v>
      </c>
      <c r="H2" s="79"/>
      <c r="I2" s="79" t="s">
        <v>251</v>
      </c>
      <c r="J2" s="80" t="s">
        <v>267</v>
      </c>
      <c r="K2" s="81" t="s">
        <v>209</v>
      </c>
      <c r="L2" s="82" t="s">
        <v>209</v>
      </c>
      <c r="M2" s="82" t="s">
        <v>209</v>
      </c>
      <c r="N2" s="79" t="b">
        <f>IF(OR($J2="XX",$K2="XX",$L2="XX",$M2="XX"),TRUE,FALSE)</f>
        <v>1</v>
      </c>
      <c r="O2" s="79"/>
      <c r="P2" s="103" t="s">
        <v>209</v>
      </c>
      <c r="Q2" s="103"/>
      <c r="R2" s="79"/>
      <c r="S2" s="85" t="s">
        <v>209</v>
      </c>
      <c r="T2" s="79" t="b">
        <f>OR(J2&lt;&gt;"",O2&lt;&gt;"")</f>
        <v>1</v>
      </c>
      <c r="U2" s="79" t="b">
        <f>OR(K2&lt;&gt;"",O2&lt;&gt;"")</f>
        <v>1</v>
      </c>
      <c r="V2" s="79">
        <f>COUNTIF(J2:M2,"XX")</f>
        <v>1</v>
      </c>
      <c r="W2" s="86" t="b">
        <f>OR(M2&lt;&gt;"",O2&lt;&gt;"")</f>
        <v>1</v>
      </c>
      <c r="X2" s="79" t="b">
        <f>OR(L2&lt;&gt;"",O2&lt;&gt;"")</f>
        <v>1</v>
      </c>
      <c r="Y2" s="79" t="b">
        <f>AND(J2&lt;&gt;"",K2&lt;&gt;"",L2&lt;&gt;"",M2&lt;&gt;"")</f>
        <v>1</v>
      </c>
      <c r="Z2" s="79">
        <f>COUNTIF(J2:M2,"&lt;&gt;")</f>
        <v>4</v>
      </c>
      <c r="AA2" s="79"/>
      <c r="AB2" s="79"/>
      <c r="AF2" t="b">
        <f>IF(OR($J2="XX",$K2="XX",$L2="XX",$M2="XX"),TRUE,FALSE)</f>
        <v>1</v>
      </c>
      <c r="AG2" s="59" t="b">
        <f>OR(J2&lt;&gt;"X")</f>
        <v>1</v>
      </c>
      <c r="AH2" s="59" t="b">
        <f>OR(J2&lt;&gt;"X","XX")</f>
        <v>1</v>
      </c>
      <c r="AI2" s="59" t="b" cm="1">
        <f t="array" ref="AI2">IF(OR($G2:$K2="XX"),TRUE,FALSE)</f>
        <v>1</v>
      </c>
      <c r="AJ2" t="b">
        <f>(COUNTIF(J2:M2,"x")+COUNTIF(J2:M2,"xx"))&gt;0</f>
        <v>1</v>
      </c>
    </row>
    <row r="3" spans="1:36" ht="20.25" customHeight="1" x14ac:dyDescent="0.2">
      <c r="A3" s="89" t="s">
        <v>223</v>
      </c>
      <c r="B3" s="93" t="s">
        <v>8</v>
      </c>
      <c r="C3" s="79"/>
      <c r="D3" s="101" t="s">
        <v>173</v>
      </c>
      <c r="E3" s="102" t="s">
        <v>209</v>
      </c>
      <c r="F3" s="102"/>
      <c r="G3" s="79" t="s">
        <v>267</v>
      </c>
      <c r="H3" s="79"/>
      <c r="I3" s="79" t="s">
        <v>249</v>
      </c>
      <c r="J3" s="88" t="s">
        <v>209</v>
      </c>
      <c r="K3" s="91" t="s">
        <v>209</v>
      </c>
      <c r="L3" s="79"/>
      <c r="M3" s="79" t="s">
        <v>267</v>
      </c>
      <c r="N3" s="79" t="b">
        <f>IF(OR($J3="XX",$K3="XX",$L3="XX",$M3="XX"),TRUE,FALSE)</f>
        <v>1</v>
      </c>
      <c r="O3" s="79"/>
      <c r="P3" s="79"/>
      <c r="Q3" s="79"/>
      <c r="R3" s="79"/>
      <c r="S3" s="79"/>
      <c r="T3" s="79" t="b">
        <f>OR(J3&lt;&gt;"",O3&lt;&gt;"")</f>
        <v>1</v>
      </c>
      <c r="U3" s="79" t="b">
        <f>OR(K3&lt;&gt;"",O3&lt;&gt;"")</f>
        <v>1</v>
      </c>
      <c r="V3" s="79">
        <f>COUNTIF(J3:M3,"XX")</f>
        <v>1</v>
      </c>
      <c r="W3" s="86" t="b">
        <f>OR(M3&lt;&gt;"",O3&lt;&gt;"")</f>
        <v>1</v>
      </c>
      <c r="X3" s="79" t="b">
        <f>OR(L3&lt;&gt;"",O3&lt;&gt;"")</f>
        <v>0</v>
      </c>
      <c r="Y3" s="79" t="b">
        <f>AND(J3&lt;&gt;"",K3&lt;&gt;"",L3&lt;&gt;"",M3&lt;&gt;"")</f>
        <v>0</v>
      </c>
      <c r="Z3" s="79">
        <f>COUNTIF(J3:M3,"&lt;&gt;")</f>
        <v>3</v>
      </c>
      <c r="AA3" s="79"/>
      <c r="AB3" s="79"/>
      <c r="AF3" t="b">
        <f>IF(OR($J3="XX",$K3="XX",$L3="XX",$M3="XX"),TRUE,FALSE)</f>
        <v>1</v>
      </c>
      <c r="AG3" s="59" t="b">
        <f>OR(J3&lt;&gt;"X")</f>
        <v>0</v>
      </c>
      <c r="AH3" s="59" t="b">
        <f>OR(J3&lt;&gt;"X","XX")</f>
        <v>0</v>
      </c>
      <c r="AI3" s="59" t="b" cm="1">
        <f t="array" ref="AI3">IF(OR($G3:$K3="XX"),TRUE,FALSE)</f>
        <v>1</v>
      </c>
      <c r="AJ3" t="b">
        <f>(COUNTIF(J3:M3,"x")+COUNTIF(J3:M3,"xx"))&gt;0</f>
        <v>1</v>
      </c>
    </row>
    <row r="4" spans="1:36" ht="20.25" customHeight="1" thickBot="1" x14ac:dyDescent="0.25">
      <c r="A4" s="105" t="s">
        <v>93</v>
      </c>
      <c r="B4" s="79" t="s">
        <v>136</v>
      </c>
      <c r="C4" s="79"/>
      <c r="D4" s="94" t="s">
        <v>216</v>
      </c>
      <c r="E4" s="78" t="s">
        <v>209</v>
      </c>
      <c r="F4" s="78" t="s">
        <v>277</v>
      </c>
      <c r="G4" s="79" t="s">
        <v>267</v>
      </c>
      <c r="H4" s="79"/>
      <c r="I4" s="104" t="s">
        <v>222</v>
      </c>
      <c r="J4" s="90"/>
      <c r="K4" s="91"/>
      <c r="L4" s="79" t="s">
        <v>267</v>
      </c>
      <c r="M4" s="110" t="s">
        <v>267</v>
      </c>
      <c r="N4" s="79"/>
      <c r="O4" s="79"/>
      <c r="P4" s="79"/>
      <c r="Q4" s="79"/>
      <c r="R4" s="79"/>
      <c r="S4" s="79"/>
      <c r="T4" s="79" t="b">
        <f>OR(J4&lt;&gt;"",O4&lt;&gt;"")</f>
        <v>0</v>
      </c>
      <c r="U4" s="79" t="b">
        <f>OR(K4&lt;&gt;"",O4&lt;&gt;"")</f>
        <v>0</v>
      </c>
      <c r="V4" s="79">
        <f>COUNTIF(J4:M4,"XX")</f>
        <v>2</v>
      </c>
      <c r="W4" s="86" t="b">
        <f>OR(M4&lt;&gt;"",O4&lt;&gt;"")</f>
        <v>1</v>
      </c>
      <c r="X4" s="79" t="b">
        <f>OR(L4&lt;&gt;"",O4&lt;&gt;"")</f>
        <v>1</v>
      </c>
      <c r="Y4" s="79" t="b">
        <f>AND(J4&lt;&gt;"",K4&lt;&gt;"",L4&lt;&gt;"",M4&lt;&gt;"")</f>
        <v>0</v>
      </c>
      <c r="Z4" s="79">
        <f>COUNTIF(J4:M4,"&lt;&gt;")</f>
        <v>2</v>
      </c>
      <c r="AA4" s="79"/>
      <c r="AB4" s="79"/>
      <c r="AF4" t="b">
        <f>IF(OR($J4="XX",$K4="XX",$L4="XX",$M4="XX"),TRUE,FALSE)</f>
        <v>1</v>
      </c>
      <c r="AG4" s="59" t="b">
        <f>OR(J4&lt;&gt;"X")</f>
        <v>1</v>
      </c>
      <c r="AH4" s="59" t="b">
        <f>OR(J4&lt;&gt;"X","XX")</f>
        <v>1</v>
      </c>
      <c r="AI4" s="59" t="b" cm="1">
        <f t="array" ref="AI4">IF(OR($G4:$K4="XX"),TRUE,FALSE)</f>
        <v>1</v>
      </c>
      <c r="AJ4" t="b">
        <f>(COUNTIF(J4:M4,"x")+COUNTIF(J4:M4,"xx"))&gt;0</f>
        <v>1</v>
      </c>
    </row>
    <row r="5" spans="1:36" ht="20.25" customHeight="1" thickBot="1" x14ac:dyDescent="0.25">
      <c r="A5" s="98" t="s">
        <v>269</v>
      </c>
      <c r="B5" s="93" t="s">
        <v>79</v>
      </c>
      <c r="C5" s="79"/>
      <c r="D5" s="94" t="s">
        <v>281</v>
      </c>
      <c r="E5" s="78" t="s">
        <v>209</v>
      </c>
      <c r="F5" s="78"/>
      <c r="G5" s="79" t="s">
        <v>267</v>
      </c>
      <c r="H5" s="79" t="s">
        <v>209</v>
      </c>
      <c r="I5" s="79" t="s">
        <v>251</v>
      </c>
      <c r="J5" s="92" t="s">
        <v>209</v>
      </c>
      <c r="K5" s="91" t="s">
        <v>267</v>
      </c>
      <c r="L5" s="79" t="s">
        <v>209</v>
      </c>
      <c r="M5" s="79" t="s">
        <v>209</v>
      </c>
      <c r="N5" s="79" t="b">
        <f>IF(OR($J5="XX",$K5="XX",$L5="XX",$M5="XX"),TRUE,FALSE)</f>
        <v>1</v>
      </c>
      <c r="O5" s="79"/>
      <c r="P5" s="103" t="s">
        <v>209</v>
      </c>
      <c r="Q5" s="103"/>
      <c r="R5" s="79"/>
      <c r="S5" s="85" t="s">
        <v>209</v>
      </c>
      <c r="T5" s="79" t="b">
        <f>OR(J5&lt;&gt;"",O5&lt;&gt;"")</f>
        <v>1</v>
      </c>
      <c r="U5" s="79" t="b">
        <f>OR(K5&lt;&gt;"",O5&lt;&gt;"")</f>
        <v>1</v>
      </c>
      <c r="V5" s="79">
        <f>COUNTIF(J5:M5,"XX")</f>
        <v>1</v>
      </c>
      <c r="W5" s="86" t="b">
        <f>OR(M5&lt;&gt;"",O5&lt;&gt;"")</f>
        <v>1</v>
      </c>
      <c r="X5" s="79" t="b">
        <f>OR(L5&lt;&gt;"",O5&lt;&gt;"")</f>
        <v>1</v>
      </c>
      <c r="Y5" s="79" t="b">
        <f>AND(J5&lt;&gt;"",K5&lt;&gt;"",L5&lt;&gt;"",M5&lt;&gt;"")</f>
        <v>1</v>
      </c>
      <c r="Z5" s="79">
        <f>COUNTIF(J5:M5,"&lt;&gt;")</f>
        <v>4</v>
      </c>
      <c r="AA5" s="79"/>
      <c r="AB5" s="79"/>
      <c r="AF5" t="b">
        <f>IF(OR($J5="XX",$K5="XX",$L5="XX",$M5="XX"),TRUE,FALSE)</f>
        <v>1</v>
      </c>
      <c r="AG5" s="59" t="b">
        <f>OR(J5&lt;&gt;"X")</f>
        <v>0</v>
      </c>
      <c r="AH5" s="59" t="b">
        <f>OR(J5&lt;&gt;"X","XX")</f>
        <v>0</v>
      </c>
      <c r="AI5" s="59" t="b" cm="1">
        <f t="array" ref="AI5">IF(OR($G5:$K5="XX"),TRUE,FALSE)</f>
        <v>1</v>
      </c>
      <c r="AJ5" t="b">
        <f>(COUNTIF(J5:M5,"x")+COUNTIF(J5:M5,"xx"))&gt;0</f>
        <v>1</v>
      </c>
    </row>
    <row r="6" spans="1:36" ht="20.25" customHeight="1" thickBot="1" x14ac:dyDescent="0.25">
      <c r="A6" s="98" t="s">
        <v>224</v>
      </c>
      <c r="B6" s="93" t="s">
        <v>13</v>
      </c>
      <c r="C6" s="79"/>
      <c r="D6" s="94" t="s">
        <v>177</v>
      </c>
      <c r="E6" s="78" t="s">
        <v>209</v>
      </c>
      <c r="F6" s="78"/>
      <c r="G6" s="79" t="s">
        <v>267</v>
      </c>
      <c r="H6" s="79"/>
      <c r="I6" s="79" t="s">
        <v>249</v>
      </c>
      <c r="J6" s="92" t="s">
        <v>209</v>
      </c>
      <c r="K6" s="91" t="s">
        <v>267</v>
      </c>
      <c r="L6" s="79" t="s">
        <v>209</v>
      </c>
      <c r="M6" s="79" t="s">
        <v>209</v>
      </c>
      <c r="N6" s="79" t="b">
        <f>IF(OR($J6="XX",$K6="XX",$L6="XX",$M6="XX"),TRUE,FALSE)</f>
        <v>1</v>
      </c>
      <c r="O6" s="83" t="s">
        <v>209</v>
      </c>
      <c r="P6" s="79"/>
      <c r="Q6" s="79"/>
      <c r="R6" s="84" t="s">
        <v>209</v>
      </c>
      <c r="S6" s="85" t="s">
        <v>209</v>
      </c>
      <c r="T6" s="79" t="b">
        <f>OR(J6&lt;&gt;"",O6&lt;&gt;"")</f>
        <v>1</v>
      </c>
      <c r="U6" s="79" t="b">
        <f>OR(K6&lt;&gt;"",O6&lt;&gt;"")</f>
        <v>1</v>
      </c>
      <c r="V6" s="79">
        <f>COUNTIF(J6:M6,"XX")</f>
        <v>1</v>
      </c>
      <c r="W6" s="86" t="b">
        <f>OR(M6&lt;&gt;"",O6&lt;&gt;"")</f>
        <v>1</v>
      </c>
      <c r="X6" s="79" t="b">
        <f>OR(L6&lt;&gt;"",O6&lt;&gt;"")</f>
        <v>1</v>
      </c>
      <c r="Y6" s="79" t="b">
        <f>AND(J6&lt;&gt;"",K6&lt;&gt;"",L6&lt;&gt;"",M6&lt;&gt;"")</f>
        <v>1</v>
      </c>
      <c r="Z6" s="79">
        <f>COUNTIF(J6:M6,"&lt;&gt;")</f>
        <v>4</v>
      </c>
      <c r="AA6" s="79"/>
      <c r="AB6" s="79"/>
      <c r="AF6" t="b">
        <f>IF(OR($J6="XX",$K6="XX",$L6="XX",$M6="XX"),TRUE,FALSE)</f>
        <v>1</v>
      </c>
      <c r="AG6" s="59" t="b">
        <f>OR(J6&lt;&gt;"X")</f>
        <v>0</v>
      </c>
      <c r="AH6" s="59" t="b">
        <f>OR(J6&lt;&gt;"X","XX")</f>
        <v>0</v>
      </c>
      <c r="AI6" s="59" t="b" cm="1">
        <f t="array" ref="AI6">IF(OR($G6:$K6="XX"),TRUE,FALSE)</f>
        <v>1</v>
      </c>
      <c r="AJ6" t="b">
        <f>(COUNTIF(J6:M6,"x")+COUNTIF(J6:M6,"xx"))&gt;0</f>
        <v>1</v>
      </c>
    </row>
    <row r="7" spans="1:36" ht="20.25" customHeight="1" thickBot="1" x14ac:dyDescent="0.25">
      <c r="A7" s="87" t="s">
        <v>101</v>
      </c>
      <c r="B7" s="93" t="s">
        <v>16</v>
      </c>
      <c r="C7" s="79"/>
      <c r="D7" s="94" t="s">
        <v>237</v>
      </c>
      <c r="E7" s="78" t="s">
        <v>209</v>
      </c>
      <c r="F7" s="78"/>
      <c r="G7" s="79" t="s">
        <v>209</v>
      </c>
      <c r="H7" s="79"/>
      <c r="I7" s="79" t="s">
        <v>249</v>
      </c>
      <c r="J7" s="92" t="s">
        <v>267</v>
      </c>
      <c r="K7" s="91" t="s">
        <v>209</v>
      </c>
      <c r="L7" s="79" t="s">
        <v>209</v>
      </c>
      <c r="M7" s="79" t="s">
        <v>209</v>
      </c>
      <c r="N7" s="79" t="b">
        <f>IF(OR($J7="XX",$K7="XX",$L7="XX",$M7="XX"),TRUE,FALSE)</f>
        <v>1</v>
      </c>
      <c r="O7" s="83" t="s">
        <v>209</v>
      </c>
      <c r="P7" s="79"/>
      <c r="Q7" s="79"/>
      <c r="R7" s="84" t="s">
        <v>209</v>
      </c>
      <c r="S7" s="85" t="s">
        <v>209</v>
      </c>
      <c r="T7" s="79" t="b">
        <f>OR(J7&lt;&gt;"",O7&lt;&gt;"")</f>
        <v>1</v>
      </c>
      <c r="U7" s="79" t="b">
        <f>OR(K7&lt;&gt;"",O7&lt;&gt;"")</f>
        <v>1</v>
      </c>
      <c r="V7" s="79">
        <f>COUNTIF(J7:M7,"XX")</f>
        <v>1</v>
      </c>
      <c r="W7" s="86" t="b">
        <f>OR(M7&lt;&gt;"",O7&lt;&gt;"")</f>
        <v>1</v>
      </c>
      <c r="X7" s="79" t="b">
        <f>OR(L7&lt;&gt;"",O7&lt;&gt;"")</f>
        <v>1</v>
      </c>
      <c r="Y7" s="79" t="b">
        <f>AND(J7&lt;&gt;"",K7&lt;&gt;"",L7&lt;&gt;"",M7&lt;&gt;"")</f>
        <v>1</v>
      </c>
      <c r="Z7" s="79">
        <f>COUNTIF(J7:M7,"&lt;&gt;")</f>
        <v>4</v>
      </c>
      <c r="AA7" s="79"/>
      <c r="AB7" s="79"/>
      <c r="AF7" t="b">
        <f>IF(OR($J7="XX",$K7="XX",$L7="XX",$M7="XX"),TRUE,FALSE)</f>
        <v>1</v>
      </c>
      <c r="AG7" s="59" t="b">
        <f>OR(J7&lt;&gt;"X")</f>
        <v>1</v>
      </c>
      <c r="AH7" s="59" t="b">
        <f>OR(J7&lt;&gt;"X","XX")</f>
        <v>1</v>
      </c>
      <c r="AI7" s="59" t="b" cm="1">
        <f t="array" ref="AI7">IF(OR($G7:$K7="XX"),TRUE,FALSE)</f>
        <v>1</v>
      </c>
      <c r="AJ7" t="b">
        <f>(COUNTIF(J7:M7,"x")+COUNTIF(J7:M7,"xx"))&gt;0</f>
        <v>1</v>
      </c>
    </row>
    <row r="8" spans="1:36" ht="20.25" customHeight="1" thickBot="1" x14ac:dyDescent="0.25">
      <c r="A8" s="87" t="s">
        <v>104</v>
      </c>
      <c r="B8" s="79" t="s">
        <v>146</v>
      </c>
      <c r="C8" s="79"/>
      <c r="D8" s="101" t="s">
        <v>171</v>
      </c>
      <c r="E8" s="102" t="s">
        <v>209</v>
      </c>
      <c r="F8" s="102"/>
      <c r="G8" s="79"/>
      <c r="H8" s="79" t="s">
        <v>209</v>
      </c>
      <c r="I8" s="79" t="s">
        <v>222</v>
      </c>
      <c r="J8" s="92" t="s">
        <v>209</v>
      </c>
      <c r="K8" s="95"/>
      <c r="L8" s="96"/>
      <c r="M8" s="96"/>
      <c r="N8" s="79"/>
      <c r="O8" s="79"/>
      <c r="P8" s="79"/>
      <c r="Q8" s="79" t="s">
        <v>209</v>
      </c>
      <c r="R8" s="79"/>
      <c r="S8" s="79"/>
      <c r="T8" s="79" t="b">
        <f>OR(J8&lt;&gt;"",O8&lt;&gt;"")</f>
        <v>1</v>
      </c>
      <c r="U8" s="79" t="b">
        <f>OR(K8&lt;&gt;"",O8&lt;&gt;"")</f>
        <v>0</v>
      </c>
      <c r="V8" s="79">
        <f>COUNTIF(J8:M8,"XX")</f>
        <v>0</v>
      </c>
      <c r="W8" s="86" t="b">
        <f>OR(M8&lt;&gt;"",O8&lt;&gt;"")</f>
        <v>0</v>
      </c>
      <c r="X8" s="79" t="b">
        <f>OR(L8&lt;&gt;"",O8&lt;&gt;"")</f>
        <v>0</v>
      </c>
      <c r="Y8" s="79" t="b">
        <f>AND(J8&lt;&gt;"",K8&lt;&gt;"",L8&lt;&gt;"",M8&lt;&gt;"")</f>
        <v>0</v>
      </c>
      <c r="Z8" s="79">
        <f>COUNTIF(J8:M8,"&lt;&gt;")</f>
        <v>1</v>
      </c>
      <c r="AA8" s="79"/>
      <c r="AB8" s="79"/>
      <c r="AF8" t="b">
        <f>IF(OR($J8="XX",$K8="XX",$L8="XX",$M8="XX"),TRUE,FALSE)</f>
        <v>0</v>
      </c>
      <c r="AG8" s="59" t="b">
        <f>OR(J8&lt;&gt;"X")</f>
        <v>0</v>
      </c>
      <c r="AH8" s="59" t="b">
        <f>OR(J8&lt;&gt;"X","XX")</f>
        <v>0</v>
      </c>
      <c r="AI8" s="59" t="b" cm="1">
        <f t="array" ref="AI8">IF(OR($G8:$K8="XX"),TRUE,FALSE)</f>
        <v>0</v>
      </c>
      <c r="AJ8" t="b">
        <f>(COUNTIF(J8:M8,"x")+COUNTIF(J8:M8,"xx"))&gt;0</f>
        <v>1</v>
      </c>
    </row>
    <row r="9" spans="1:36" ht="20.25" customHeight="1" thickBot="1" x14ac:dyDescent="0.25">
      <c r="A9" s="98" t="s">
        <v>105</v>
      </c>
      <c r="B9" s="79" t="s">
        <v>147</v>
      </c>
      <c r="C9" s="79" t="s">
        <v>168</v>
      </c>
      <c r="D9" s="94" t="s">
        <v>215</v>
      </c>
      <c r="E9" s="78" t="s">
        <v>209</v>
      </c>
      <c r="F9" s="78"/>
      <c r="G9" s="79" t="s">
        <v>267</v>
      </c>
      <c r="H9" s="79"/>
      <c r="I9" s="79" t="s">
        <v>251</v>
      </c>
      <c r="J9" s="92" t="s">
        <v>209</v>
      </c>
      <c r="K9" s="91" t="s">
        <v>267</v>
      </c>
      <c r="L9" s="79" t="s">
        <v>209</v>
      </c>
      <c r="M9" s="79" t="s">
        <v>209</v>
      </c>
      <c r="N9" s="79" t="b">
        <f>IF(OR($J9="XX",$K9="XX",$L9="XX",$M9="XX"),TRUE,FALSE)</f>
        <v>1</v>
      </c>
      <c r="O9" s="79"/>
      <c r="P9" s="103" t="s">
        <v>209</v>
      </c>
      <c r="Q9" s="103"/>
      <c r="R9" s="79"/>
      <c r="S9" s="85" t="s">
        <v>209</v>
      </c>
      <c r="T9" s="79" t="b">
        <f>OR(J9&lt;&gt;"",O9&lt;&gt;"")</f>
        <v>1</v>
      </c>
      <c r="U9" s="79" t="b">
        <f>OR(K9&lt;&gt;"",O9&lt;&gt;"")</f>
        <v>1</v>
      </c>
      <c r="V9" s="79">
        <f>COUNTIF(J9:M9,"XX")</f>
        <v>1</v>
      </c>
      <c r="W9" s="86" t="b">
        <f>OR(M9&lt;&gt;"",O9&lt;&gt;"")</f>
        <v>1</v>
      </c>
      <c r="X9" s="79" t="b">
        <f>OR(L9&lt;&gt;"",O9&lt;&gt;"")</f>
        <v>1</v>
      </c>
      <c r="Y9" s="79" t="b">
        <f>AND(J9&lt;&gt;"",K9&lt;&gt;"",L9&lt;&gt;"",M9&lt;&gt;"")</f>
        <v>1</v>
      </c>
      <c r="Z9" s="79">
        <f>COUNTIF(J9:M9,"&lt;&gt;")</f>
        <v>4</v>
      </c>
      <c r="AA9" s="79"/>
      <c r="AB9" s="79"/>
      <c r="AF9" t="b">
        <f>IF(OR($J9="XX",$K9="XX",$L9="XX",$M9="XX"),TRUE,FALSE)</f>
        <v>1</v>
      </c>
      <c r="AG9" s="59" t="b">
        <f>OR(J9&lt;&gt;"X")</f>
        <v>0</v>
      </c>
      <c r="AH9" s="59" t="b">
        <f>OR(J9&lt;&gt;"X","XX")</f>
        <v>0</v>
      </c>
      <c r="AI9" s="59" t="b" cm="1">
        <f t="array" ref="AI9">IF(OR($G9:$K9="XX"),TRUE,FALSE)</f>
        <v>1</v>
      </c>
      <c r="AJ9" t="b">
        <f>(COUNTIF(J9:M9,"x")+COUNTIF(J9:M9,"xx"))&gt;0</f>
        <v>1</v>
      </c>
    </row>
    <row r="10" spans="1:36" ht="20.25" customHeight="1" thickBot="1" x14ac:dyDescent="0.25">
      <c r="A10" s="97" t="s">
        <v>225</v>
      </c>
      <c r="B10" s="93" t="s">
        <v>23</v>
      </c>
      <c r="C10" s="79"/>
      <c r="D10" s="94" t="s">
        <v>217</v>
      </c>
      <c r="E10" s="78" t="s">
        <v>209</v>
      </c>
      <c r="F10" s="78"/>
      <c r="G10" s="79" t="s">
        <v>209</v>
      </c>
      <c r="H10" s="79"/>
      <c r="I10" s="79" t="s">
        <v>249</v>
      </c>
      <c r="J10" s="92"/>
      <c r="K10" s="91" t="s">
        <v>267</v>
      </c>
      <c r="L10" s="79"/>
      <c r="M10" s="79"/>
      <c r="N10" s="79" t="b">
        <f>IF(OR($J10="XX",$K10="XX",$L10="XX",$M10="XX"),TRUE,FALSE)</f>
        <v>1</v>
      </c>
      <c r="O10" s="83" t="s">
        <v>209</v>
      </c>
      <c r="P10" s="79"/>
      <c r="Q10" s="79"/>
      <c r="R10" s="79"/>
      <c r="S10" s="79"/>
      <c r="T10" s="79" t="b">
        <f>OR(J10&lt;&gt;"",O10&lt;&gt;"")</f>
        <v>1</v>
      </c>
      <c r="U10" s="79" t="b">
        <f>OR(K10&lt;&gt;"",O10&lt;&gt;"")</f>
        <v>1</v>
      </c>
      <c r="V10" s="79">
        <f>COUNTIF(J10:M10,"XX")</f>
        <v>1</v>
      </c>
      <c r="W10" s="86" t="b">
        <f>OR(M10&lt;&gt;"",O10&lt;&gt;"")</f>
        <v>1</v>
      </c>
      <c r="X10" s="79" t="b">
        <f>OR(L10&lt;&gt;"",O10&lt;&gt;"")</f>
        <v>1</v>
      </c>
      <c r="Y10" s="79" t="b">
        <f>AND(J10&lt;&gt;"",K10&lt;&gt;"",L10&lt;&gt;"",M10&lt;&gt;"")</f>
        <v>0</v>
      </c>
      <c r="Z10" s="79">
        <f>COUNTIF(J10:M10,"&lt;&gt;")</f>
        <v>1</v>
      </c>
      <c r="AA10" s="79" t="s">
        <v>209</v>
      </c>
      <c r="AB10" s="79"/>
      <c r="AF10" t="b">
        <f>IF(OR($J10="XX",$K10="XX",$L10="XX",$M10="XX"),TRUE,FALSE)</f>
        <v>1</v>
      </c>
      <c r="AG10" s="59" t="b">
        <f>OR(J10&lt;&gt;"X")</f>
        <v>1</v>
      </c>
      <c r="AH10" s="59" t="b">
        <f>OR(J10&lt;&gt;"X","XX")</f>
        <v>1</v>
      </c>
      <c r="AI10" s="59" t="b" cm="1">
        <f t="array" ref="AI10">IF(OR($G10:$K10="XX"),TRUE,FALSE)</f>
        <v>1</v>
      </c>
      <c r="AJ10" t="b">
        <f>(COUNTIF(J10:M10,"x")+COUNTIF(J10:M10,"xx"))&gt;0</f>
        <v>1</v>
      </c>
    </row>
    <row r="11" spans="1:36" ht="20.25" customHeight="1" thickBot="1" x14ac:dyDescent="0.25">
      <c r="A11" s="98" t="s">
        <v>91</v>
      </c>
      <c r="B11" s="93" t="s">
        <v>26</v>
      </c>
      <c r="C11" s="79"/>
      <c r="D11" s="78" t="s">
        <v>282</v>
      </c>
      <c r="E11" s="78" t="s">
        <v>209</v>
      </c>
      <c r="F11" s="78"/>
      <c r="G11" s="79" t="s">
        <v>267</v>
      </c>
      <c r="H11" s="79" t="s">
        <v>209</v>
      </c>
      <c r="I11" s="79" t="s">
        <v>249</v>
      </c>
      <c r="J11" s="92"/>
      <c r="K11" s="95" t="s">
        <v>267</v>
      </c>
      <c r="L11" s="96"/>
      <c r="M11" s="96"/>
      <c r="N11" s="79" t="b">
        <f>IF(OR($J11="XX",$K11="XX",$L11="XX",$M11="XX"),TRUE,FALSE)</f>
        <v>1</v>
      </c>
      <c r="O11" s="79"/>
      <c r="P11" s="79"/>
      <c r="Q11" s="79"/>
      <c r="R11" s="79"/>
      <c r="S11" s="79"/>
      <c r="T11" s="79" t="b">
        <f>OR(J11&lt;&gt;"",O11&lt;&gt;"")</f>
        <v>0</v>
      </c>
      <c r="U11" s="79" t="b">
        <f>OR(K11&lt;&gt;"",O11&lt;&gt;"")</f>
        <v>1</v>
      </c>
      <c r="V11" s="79">
        <f>COUNTIF(J11:M11,"XX")</f>
        <v>1</v>
      </c>
      <c r="W11" s="86" t="b">
        <f>OR(M11&lt;&gt;"",O11&lt;&gt;"")</f>
        <v>0</v>
      </c>
      <c r="X11" s="79" t="b">
        <f>OR(L11&lt;&gt;"",O11&lt;&gt;"")</f>
        <v>0</v>
      </c>
      <c r="Y11" s="79" t="b">
        <f>AND(J11&lt;&gt;"",K11&lt;&gt;"",L11&lt;&gt;"",M11&lt;&gt;"")</f>
        <v>0</v>
      </c>
      <c r="Z11" s="79">
        <f>COUNTIF(J11:M11,"&lt;&gt;")</f>
        <v>1</v>
      </c>
      <c r="AA11" s="79"/>
      <c r="AB11" s="79"/>
      <c r="AF11" t="b">
        <f>IF(OR($J11="XX",$K11="XX",$L11="XX",$M11="XX"),TRUE,FALSE)</f>
        <v>1</v>
      </c>
      <c r="AJ11" t="b">
        <f>(COUNTIF(J11:M11,"x")+COUNTIF(J11:M11,"xx"))&gt;0</f>
        <v>1</v>
      </c>
    </row>
    <row r="12" spans="1:36" ht="20.25" customHeight="1" x14ac:dyDescent="0.2">
      <c r="A12" s="87" t="s">
        <v>123</v>
      </c>
      <c r="B12" s="79" t="s">
        <v>163</v>
      </c>
      <c r="C12" s="79"/>
      <c r="D12" s="94" t="s">
        <v>280</v>
      </c>
      <c r="E12" s="78" t="s">
        <v>209</v>
      </c>
      <c r="F12" s="78"/>
      <c r="G12" s="79" t="s">
        <v>267</v>
      </c>
      <c r="H12" s="79" t="s">
        <v>209</v>
      </c>
      <c r="I12" s="79" t="s">
        <v>249</v>
      </c>
      <c r="J12" s="92" t="s">
        <v>267</v>
      </c>
      <c r="K12" s="99"/>
      <c r="L12" s="100"/>
      <c r="M12" s="100"/>
      <c r="N12" s="79" t="b">
        <f>IF(OR($J12="XX",$K12="XX",$L12="XX",$M12="XX"),TRUE,FALSE)</f>
        <v>1</v>
      </c>
      <c r="O12" s="83" t="s">
        <v>209</v>
      </c>
      <c r="P12" s="79"/>
      <c r="Q12" s="79"/>
      <c r="R12" s="79"/>
      <c r="S12" s="79"/>
      <c r="T12" s="79" t="b">
        <f>OR(J12&lt;&gt;"",O12&lt;&gt;"")</f>
        <v>1</v>
      </c>
      <c r="U12" s="79" t="b">
        <f>OR(K12&lt;&gt;"",O12&lt;&gt;"")</f>
        <v>1</v>
      </c>
      <c r="V12" s="79">
        <f>COUNTIF(J12:M12,"XX")</f>
        <v>1</v>
      </c>
      <c r="W12" s="86" t="b">
        <f>OR(M12&lt;&gt;"",O12&lt;&gt;"")</f>
        <v>1</v>
      </c>
      <c r="X12" s="79" t="b">
        <f>OR(L12&lt;&gt;"",O12&lt;&gt;"")</f>
        <v>1</v>
      </c>
      <c r="Y12" s="79" t="b">
        <f>AND(J12&lt;&gt;"",K12&lt;&gt;"",L12&lt;&gt;"",M12&lt;&gt;"")</f>
        <v>0</v>
      </c>
      <c r="Z12" s="79">
        <f>COUNTIF(J12:M12,"&lt;&gt;")</f>
        <v>1</v>
      </c>
      <c r="AA12" s="79" t="s">
        <v>209</v>
      </c>
      <c r="AB12" s="79"/>
      <c r="AF12" t="b">
        <f>IF(OR($J12="XX",$K12="XX",$L12="XX",$M12="XX"),TRUE,FALSE)</f>
        <v>1</v>
      </c>
      <c r="AG12" s="59" t="b">
        <f>OR(J12&lt;&gt;"X")</f>
        <v>1</v>
      </c>
      <c r="AH12" s="59" t="b">
        <f>OR(J12&lt;&gt;"X","XX")</f>
        <v>1</v>
      </c>
      <c r="AI12" s="59" t="b" cm="1">
        <f t="array" ref="AI12">IF(OR($G12:$K12="XX"),TRUE,FALSE)</f>
        <v>1</v>
      </c>
      <c r="AJ12" t="b">
        <f>(COUNTIF(J12:M12,"x")+COUNTIF(J12:M12,"xx"))&gt;0</f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▶︎const</vt:lpstr>
      <vt:lpstr>Feuil7</vt:lpstr>
      <vt:lpstr>Feuil5</vt:lpstr>
      <vt:lpstr>Feuil4</vt:lpstr>
      <vt:lpstr>Feuil3</vt:lpstr>
      <vt:lpstr>Feuil2</vt:lpstr>
      <vt:lpstr>Feuil6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dcterms:created xsi:type="dcterms:W3CDTF">2019-02-20T19:29:50Z</dcterms:created>
</cp:coreProperties>
</file>