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3609B812-4DD1-461F-A948-04F31C1B366E}" xr6:coauthVersionLast="45" xr6:coauthVersionMax="45" xr10:uidLastSave="{00000000-0000-0000-0000-000000000000}"/>
  <bookViews>
    <workbookView xWindow="5115" yWindow="420" windowWidth="15375" windowHeight="7815" xr2:uid="{DB89C646-1CEB-4B13-93C3-627225D88A9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D8" i="1"/>
  <c r="O6" i="1"/>
  <c r="N6" i="1"/>
  <c r="M6" i="1"/>
  <c r="L6" i="1"/>
  <c r="K6" i="1"/>
  <c r="J6" i="1"/>
  <c r="I6" i="1"/>
  <c r="H6" i="1"/>
  <c r="G6" i="1"/>
  <c r="F6" i="1"/>
  <c r="E6" i="1"/>
  <c r="D6" i="1"/>
  <c r="O7" i="1"/>
  <c r="N7" i="1"/>
  <c r="M7" i="1"/>
  <c r="L7" i="1"/>
  <c r="K7" i="1"/>
  <c r="J7" i="1"/>
  <c r="I7" i="1"/>
  <c r="H7" i="1"/>
  <c r="G7" i="1"/>
  <c r="F7" i="1"/>
  <c r="E7" i="1"/>
  <c r="D7" i="1"/>
  <c r="O5" i="1"/>
  <c r="N5" i="1"/>
  <c r="M5" i="1"/>
  <c r="L5" i="1"/>
  <c r="K5" i="1"/>
  <c r="J5" i="1"/>
  <c r="I5" i="1"/>
  <c r="H5" i="1"/>
  <c r="G5" i="1"/>
  <c r="F5" i="1"/>
  <c r="E5" i="1"/>
  <c r="D5" i="1"/>
  <c r="Q2" i="1"/>
  <c r="R2" i="1"/>
  <c r="S2" i="1"/>
  <c r="T2" i="1"/>
  <c r="U2" i="1"/>
  <c r="V2" i="1"/>
  <c r="W2" i="1"/>
  <c r="X2" i="1"/>
  <c r="Y2" i="1"/>
  <c r="Z2" i="1"/>
  <c r="AA2" i="1"/>
  <c r="E2" i="1"/>
  <c r="F2" i="1"/>
  <c r="G2" i="1"/>
  <c r="H2" i="1"/>
  <c r="I2" i="1"/>
  <c r="J2" i="1"/>
  <c r="K2" i="1"/>
  <c r="L2" i="1"/>
  <c r="M2" i="1"/>
  <c r="N2" i="1"/>
  <c r="O2" i="1"/>
  <c r="P2" i="1"/>
  <c r="D2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\ 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51EB-75A5-48DB-8F85-1FCD641F6543}">
  <dimension ref="A1:AA8"/>
  <sheetViews>
    <sheetView tabSelected="1" workbookViewId="0">
      <selection activeCell="B6" sqref="B6"/>
    </sheetView>
  </sheetViews>
  <sheetFormatPr baseColWidth="10" defaultRowHeight="15" x14ac:dyDescent="0.25"/>
  <cols>
    <col min="3" max="3" width="6" bestFit="1" customWidth="1"/>
    <col min="4" max="4" width="7.140625" bestFit="1" customWidth="1"/>
    <col min="5" max="5" width="7" bestFit="1" customWidth="1"/>
    <col min="6" max="6" width="7.7109375" bestFit="1" customWidth="1"/>
    <col min="7" max="7" width="6.140625" bestFit="1" customWidth="1"/>
    <col min="8" max="8" width="6.7109375" bestFit="1" customWidth="1"/>
    <col min="9" max="9" width="6.85546875" bestFit="1" customWidth="1"/>
    <col min="10" max="10" width="6.28515625" bestFit="1" customWidth="1"/>
    <col min="11" max="11" width="7.42578125" bestFit="1" customWidth="1"/>
    <col min="12" max="12" width="7.28515625" bestFit="1" customWidth="1"/>
    <col min="13" max="13" width="6.140625" bestFit="1" customWidth="1"/>
    <col min="14" max="14" width="6.7109375" bestFit="1" customWidth="1"/>
    <col min="15" max="15" width="6.5703125" bestFit="1" customWidth="1"/>
    <col min="16" max="16" width="7.140625" bestFit="1" customWidth="1"/>
    <col min="17" max="17" width="7" bestFit="1" customWidth="1"/>
    <col min="18" max="18" width="7.7109375" bestFit="1" customWidth="1"/>
    <col min="19" max="19" width="6.140625" bestFit="1" customWidth="1"/>
    <col min="20" max="20" width="6.7109375" bestFit="1" customWidth="1"/>
    <col min="21" max="21" width="6.85546875" bestFit="1" customWidth="1"/>
    <col min="22" max="22" width="6.28515625" bestFit="1" customWidth="1"/>
    <col min="23" max="23" width="7.42578125" bestFit="1" customWidth="1"/>
    <col min="24" max="24" width="7.28515625" bestFit="1" customWidth="1"/>
    <col min="25" max="25" width="6.140625" bestFit="1" customWidth="1"/>
    <col min="26" max="26" width="6.7109375" bestFit="1" customWidth="1"/>
    <col min="27" max="27" width="6.5703125" bestFit="1" customWidth="1"/>
  </cols>
  <sheetData>
    <row r="1" spans="1:27" x14ac:dyDescent="0.25">
      <c r="A1">
        <v>2023</v>
      </c>
      <c r="D1" s="2">
        <f>DATE($A$1-1,1,1)</f>
        <v>44562</v>
      </c>
      <c r="E1" s="2">
        <f>DATE($A$1-1,2,1)</f>
        <v>44593</v>
      </c>
      <c r="F1" s="2">
        <f>DATE($A$1-1,3,1)</f>
        <v>44621</v>
      </c>
      <c r="G1" s="2">
        <f>DATE($A$1-1,4,1)</f>
        <v>44652</v>
      </c>
      <c r="H1" s="2">
        <f>DATE($A$1-1,5,1)</f>
        <v>44682</v>
      </c>
      <c r="I1" s="2">
        <f>DATE($A$1-1,6,1)</f>
        <v>44713</v>
      </c>
      <c r="J1" s="2">
        <f>DATE($A$1-1,7,1)</f>
        <v>44743</v>
      </c>
      <c r="K1" s="2">
        <f>DATE($A$1-1,8,1)</f>
        <v>44774</v>
      </c>
      <c r="L1" s="2">
        <f>DATE($A$1-1,9,1)</f>
        <v>44805</v>
      </c>
      <c r="M1" s="2">
        <f>DATE($A$1-1,10,1)</f>
        <v>44835</v>
      </c>
      <c r="N1" s="2">
        <f>DATE($A$1-1,11,1)</f>
        <v>44866</v>
      </c>
      <c r="O1" s="2">
        <f>DATE($A$1-1,12,1)</f>
        <v>44896</v>
      </c>
      <c r="P1" s="2">
        <f>DATE($A$1,1,1)</f>
        <v>44927</v>
      </c>
      <c r="Q1" s="2">
        <f>DATE($A$1,2,1)</f>
        <v>44958</v>
      </c>
      <c r="R1" s="2">
        <f>DATE($A$1,3,1)</f>
        <v>44986</v>
      </c>
      <c r="S1" s="2">
        <f>DATE($A$1,4,1)</f>
        <v>45017</v>
      </c>
      <c r="T1" s="2">
        <f>DATE($A$1,5,1)</f>
        <v>45047</v>
      </c>
      <c r="U1" s="2">
        <f>DATE($A$1,6,1)</f>
        <v>45078</v>
      </c>
      <c r="V1" s="2">
        <f>DATE($A$1,7,1)</f>
        <v>45108</v>
      </c>
      <c r="W1" s="2">
        <f>DATE($A$1,8,1)</f>
        <v>45139</v>
      </c>
      <c r="X1" s="2">
        <f>DATE($A$1,9,1)</f>
        <v>45170</v>
      </c>
      <c r="Y1" s="2">
        <f>DATE($A$1,10,1)</f>
        <v>45200</v>
      </c>
      <c r="Z1" s="2">
        <f>DATE($A$1,11,1)</f>
        <v>45231</v>
      </c>
      <c r="AA1" s="2">
        <f>DATE($A$1,12,1)</f>
        <v>45261</v>
      </c>
    </row>
    <row r="2" spans="1:27" x14ac:dyDescent="0.25">
      <c r="A2" s="1">
        <v>44635</v>
      </c>
      <c r="B2" s="1">
        <v>45021</v>
      </c>
      <c r="C2">
        <v>2.5000000000000001E-2</v>
      </c>
      <c r="D2" t="str">
        <f>IF(AND($A$2&lt;=EOMONTH(D1,0),EOMONTH($B$2,0)&gt;=D1),$C$2,"")</f>
        <v/>
      </c>
      <c r="E2" t="str">
        <f t="shared" ref="E2:P2" si="0">IF(AND($A$2&lt;=EOMONTH(E1,0),EOMONTH($B$2,0)&gt;=E1),$C$2,"")</f>
        <v/>
      </c>
      <c r="F2">
        <f t="shared" si="0"/>
        <v>2.5000000000000001E-2</v>
      </c>
      <c r="G2">
        <f t="shared" si="0"/>
        <v>2.5000000000000001E-2</v>
      </c>
      <c r="H2">
        <f t="shared" si="0"/>
        <v>2.5000000000000001E-2</v>
      </c>
      <c r="I2">
        <f t="shared" si="0"/>
        <v>2.5000000000000001E-2</v>
      </c>
      <c r="J2">
        <f t="shared" si="0"/>
        <v>2.5000000000000001E-2</v>
      </c>
      <c r="K2">
        <f t="shared" si="0"/>
        <v>2.5000000000000001E-2</v>
      </c>
      <c r="L2">
        <f t="shared" si="0"/>
        <v>2.5000000000000001E-2</v>
      </c>
      <c r="M2">
        <f t="shared" si="0"/>
        <v>2.5000000000000001E-2</v>
      </c>
      <c r="N2">
        <f t="shared" si="0"/>
        <v>2.5000000000000001E-2</v>
      </c>
      <c r="O2">
        <f t="shared" si="0"/>
        <v>2.5000000000000001E-2</v>
      </c>
      <c r="P2">
        <f t="shared" si="0"/>
        <v>2.5000000000000001E-2</v>
      </c>
      <c r="Q2">
        <f t="shared" ref="Q2" si="1">IF(AND($A$2&lt;=EOMONTH(Q1,0),EOMONTH($B$2,0)&gt;=Q1),$C$2,"")</f>
        <v>2.5000000000000001E-2</v>
      </c>
      <c r="R2">
        <f t="shared" ref="R2" si="2">IF(AND($A$2&lt;=EOMONTH(R1,0),EOMONTH($B$2,0)&gt;=R1),$C$2,"")</f>
        <v>2.5000000000000001E-2</v>
      </c>
      <c r="S2">
        <f t="shared" ref="S2" si="3">IF(AND($A$2&lt;=EOMONTH(S1,0),EOMONTH($B$2,0)&gt;=S1),$C$2,"")</f>
        <v>2.5000000000000001E-2</v>
      </c>
      <c r="T2" t="str">
        <f t="shared" ref="T2" si="4">IF(AND($A$2&lt;=EOMONTH(T1,0),EOMONTH($B$2,0)&gt;=T1),$C$2,"")</f>
        <v/>
      </c>
      <c r="U2" t="str">
        <f t="shared" ref="U2" si="5">IF(AND($A$2&lt;=EOMONTH(U1,0),EOMONTH($B$2,0)&gt;=U1),$C$2,"")</f>
        <v/>
      </c>
      <c r="V2" t="str">
        <f t="shared" ref="V2" si="6">IF(AND($A$2&lt;=EOMONTH(V1,0),EOMONTH($B$2,0)&gt;=V1),$C$2,"")</f>
        <v/>
      </c>
      <c r="W2" t="str">
        <f t="shared" ref="W2" si="7">IF(AND($A$2&lt;=EOMONTH(W1,0),EOMONTH($B$2,0)&gt;=W1),$C$2,"")</f>
        <v/>
      </c>
      <c r="X2" t="str">
        <f t="shared" ref="X2" si="8">IF(AND($A$2&lt;=EOMONTH(X1,0),EOMONTH($B$2,0)&gt;=X1),$C$2,"")</f>
        <v/>
      </c>
      <c r="Y2" t="str">
        <f t="shared" ref="Y2" si="9">IF(AND($A$2&lt;=EOMONTH(Y1,0),EOMONTH($B$2,0)&gt;=Y1),$C$2,"")</f>
        <v/>
      </c>
      <c r="Z2" t="str">
        <f t="shared" ref="Z2" si="10">IF(AND($A$2&lt;=EOMONTH(Z1,0),EOMONTH($B$2,0)&gt;=Z1),$C$2,"")</f>
        <v/>
      </c>
      <c r="AA2" t="str">
        <f t="shared" ref="AA2" si="11">IF(AND($A$2&lt;=EOMONTH(AA1,0),EOMONTH($B$2,0)&gt;=AA1),$C$2,"")</f>
        <v/>
      </c>
    </row>
    <row r="4" spans="1:27" x14ac:dyDescent="0.25">
      <c r="A4">
        <v>2023</v>
      </c>
    </row>
    <row r="5" spans="1:27" x14ac:dyDescent="0.25">
      <c r="A5" s="1">
        <v>44635</v>
      </c>
      <c r="B5" s="1">
        <v>45153</v>
      </c>
      <c r="C5">
        <v>2.5000000000000001E-2</v>
      </c>
      <c r="D5" s="2">
        <f>DATE($A$1-1,1,1)</f>
        <v>44562</v>
      </c>
      <c r="E5" s="2">
        <f>DATE($A$1-1,2,1)</f>
        <v>44593</v>
      </c>
      <c r="F5" s="2">
        <f>DATE($A$1-1,3,1)</f>
        <v>44621</v>
      </c>
      <c r="G5" s="2">
        <f>DATE($A$1-1,4,1)</f>
        <v>44652</v>
      </c>
      <c r="H5" s="2">
        <f>DATE($A$1-1,5,1)</f>
        <v>44682</v>
      </c>
      <c r="I5" s="2">
        <f>DATE($A$1-1,6,1)</f>
        <v>44713</v>
      </c>
      <c r="J5" s="2">
        <f>DATE($A$1-1,7,1)</f>
        <v>44743</v>
      </c>
      <c r="K5" s="2">
        <f>DATE($A$1-1,8,1)</f>
        <v>44774</v>
      </c>
      <c r="L5" s="2">
        <f>DATE($A$1-1,9,1)</f>
        <v>44805</v>
      </c>
      <c r="M5" s="2">
        <f>DATE($A$1-1,10,1)</f>
        <v>44835</v>
      </c>
      <c r="N5" s="2">
        <f>DATE($A$1-1,11,1)</f>
        <v>44866</v>
      </c>
      <c r="O5" s="2">
        <f>DATE($A$1-1,12,1)</f>
        <v>44896</v>
      </c>
    </row>
    <row r="6" spans="1:27" x14ac:dyDescent="0.25">
      <c r="D6" t="str">
        <f>IF(AND($A$5&lt;=EOMONTH(D5,0),EOMONTH($B$5,0)&gt;=D5),$C$5,"")</f>
        <v/>
      </c>
      <c r="E6" t="str">
        <f>IF(AND($A$5&lt;=EOMONTH(E5,0),EOMONTH($B$5,0)&gt;=E5),$C$5,"")</f>
        <v/>
      </c>
      <c r="F6">
        <f>IF(AND($A$5&lt;=EOMONTH(F5,0),EOMONTH($B$5,0)&gt;=F5),$C$5,"")</f>
        <v>2.5000000000000001E-2</v>
      </c>
      <c r="G6">
        <f>IF(AND($A$5&lt;=EOMONTH(G5,0),EOMONTH($B$5,0)&gt;=G5),$C$5,"")</f>
        <v>2.5000000000000001E-2</v>
      </c>
      <c r="H6">
        <f>IF(AND($A$5&lt;=EOMONTH(H5,0),EOMONTH($B$5,0)&gt;=H5),$C$5,"")</f>
        <v>2.5000000000000001E-2</v>
      </c>
      <c r="I6">
        <f>IF(AND($A$5&lt;=EOMONTH(I5,0),EOMONTH($B$5,0)&gt;=I5),$C$5,"")</f>
        <v>2.5000000000000001E-2</v>
      </c>
      <c r="J6">
        <f>IF(AND($A$5&lt;=EOMONTH(J5,0),EOMONTH($B$5,0)&gt;=J5),$C$5,"")</f>
        <v>2.5000000000000001E-2</v>
      </c>
      <c r="K6">
        <f>IF(AND($A$5&lt;=EOMONTH(K5,0),EOMONTH($B$5,0)&gt;=K5),$C$5,"")</f>
        <v>2.5000000000000001E-2</v>
      </c>
      <c r="L6">
        <f>IF(AND($A$5&lt;=EOMONTH(L5,0),EOMONTH($B$5,0)&gt;=L5),$C$5,"")</f>
        <v>2.5000000000000001E-2</v>
      </c>
      <c r="M6">
        <f>IF(AND($A$5&lt;=EOMONTH(M5,0),EOMONTH($B$5,0)&gt;=M5),$C$5,"")</f>
        <v>2.5000000000000001E-2</v>
      </c>
      <c r="N6">
        <f>IF(AND($A$5&lt;=EOMONTH(N5,0),EOMONTH($B$5,0)&gt;=N5),$C$5,"")</f>
        <v>2.5000000000000001E-2</v>
      </c>
      <c r="O6">
        <f>IF(AND($A$5&lt;=EOMONTH(O5,0),EOMONTH($B$5,0)&gt;=O5),$C$5,"")</f>
        <v>2.5000000000000001E-2</v>
      </c>
    </row>
    <row r="7" spans="1:27" x14ac:dyDescent="0.25">
      <c r="D7" s="2">
        <f>DATE($A$1,1,1)</f>
        <v>44927</v>
      </c>
      <c r="E7" s="2">
        <f>DATE($A$1,2,1)</f>
        <v>44958</v>
      </c>
      <c r="F7" s="2">
        <f>DATE($A$1,3,1)</f>
        <v>44986</v>
      </c>
      <c r="G7" s="2">
        <f>DATE($A$1,4,1)</f>
        <v>45017</v>
      </c>
      <c r="H7" s="2">
        <f>DATE($A$1,5,1)</f>
        <v>45047</v>
      </c>
      <c r="I7" s="2">
        <f>DATE($A$1,6,1)</f>
        <v>45078</v>
      </c>
      <c r="J7" s="2">
        <f>DATE($A$1,7,1)</f>
        <v>45108</v>
      </c>
      <c r="K7" s="2">
        <f>DATE($A$1,8,1)</f>
        <v>45139</v>
      </c>
      <c r="L7" s="2">
        <f>DATE($A$1,9,1)</f>
        <v>45170</v>
      </c>
      <c r="M7" s="2">
        <f>DATE($A$1,10,1)</f>
        <v>45200</v>
      </c>
      <c r="N7" s="2">
        <f>DATE($A$1,11,1)</f>
        <v>45231</v>
      </c>
      <c r="O7" s="2">
        <f>DATE($A$1,12,1)</f>
        <v>45261</v>
      </c>
    </row>
    <row r="8" spans="1:27" x14ac:dyDescent="0.25">
      <c r="D8">
        <f>IF(AND($A$5&lt;=EOMONTH(D7,0),EOMONTH($B$5,0)&gt;=D7),$C$5,"")</f>
        <v>2.5000000000000001E-2</v>
      </c>
      <c r="E8">
        <f t="shared" ref="E8:O8" si="12">IF(AND($A$5&lt;=EOMONTH(E7,0),EOMONTH($B$5,0)&gt;=E7),$C$5,"")</f>
        <v>2.5000000000000001E-2</v>
      </c>
      <c r="F8">
        <f t="shared" si="12"/>
        <v>2.5000000000000001E-2</v>
      </c>
      <c r="G8">
        <f t="shared" si="12"/>
        <v>2.5000000000000001E-2</v>
      </c>
      <c r="H8">
        <f t="shared" si="12"/>
        <v>2.5000000000000001E-2</v>
      </c>
      <c r="I8">
        <f t="shared" si="12"/>
        <v>2.5000000000000001E-2</v>
      </c>
      <c r="J8">
        <f t="shared" si="12"/>
        <v>2.5000000000000001E-2</v>
      </c>
      <c r="K8">
        <f t="shared" si="12"/>
        <v>2.5000000000000001E-2</v>
      </c>
      <c r="L8" t="str">
        <f t="shared" si="12"/>
        <v/>
      </c>
      <c r="M8" t="str">
        <f t="shared" si="12"/>
        <v/>
      </c>
      <c r="N8" t="str">
        <f t="shared" si="12"/>
        <v/>
      </c>
      <c r="O8" t="str">
        <f t="shared" si="12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2023-09-22T16:57:42Z</dcterms:created>
  <dcterms:modified xsi:type="dcterms:W3CDTF">2023-09-23T05:45:04Z</dcterms:modified>
</cp:coreProperties>
</file>