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C8FE4A01-D8A8-4364-A9BF-0C64E5CC138E}" xr6:coauthVersionLast="47" xr6:coauthVersionMax="47" xr10:uidLastSave="{00000000-0000-0000-0000-000000000000}"/>
  <bookViews>
    <workbookView xWindow="-120" yWindow="-120" windowWidth="29040" windowHeight="15720" tabRatio="628" xr2:uid="{FB77B62D-1A7F-4C18-AC0A-4D0203817BAF}"/>
  </bookViews>
  <sheets>
    <sheet name="Mars 24" sheetId="13" r:id="rId1"/>
    <sheet name="Feuil2" sheetId="2" state="hidden" r:id="rId2"/>
  </sheets>
  <definedNames>
    <definedName name="Localisations">Feuil2!$B$2:$B$10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3" l="1"/>
  <c r="H6" i="13"/>
  <c r="H7" i="13"/>
  <c r="H8" i="13"/>
  <c r="H9" i="13"/>
  <c r="H10" i="13"/>
  <c r="H11" i="13"/>
  <c r="H12" i="13"/>
  <c r="H13" i="13"/>
  <c r="H14" i="13"/>
  <c r="H15" i="13"/>
  <c r="H5" i="13"/>
  <c r="I15" i="13"/>
  <c r="I14" i="13"/>
  <c r="I13" i="13"/>
  <c r="I12" i="13"/>
  <c r="I11" i="13"/>
  <c r="I10" i="13"/>
  <c r="I9" i="13"/>
  <c r="I8" i="13"/>
  <c r="I7" i="13"/>
  <c r="I6" i="13"/>
  <c r="I5" i="13"/>
  <c r="F6" i="13"/>
  <c r="F7" i="13"/>
  <c r="F8" i="13"/>
  <c r="F9" i="13"/>
  <c r="F10" i="13"/>
  <c r="F11" i="13"/>
  <c r="F12" i="13"/>
  <c r="F13" i="13"/>
  <c r="F14" i="13"/>
  <c r="F15" i="13"/>
  <c r="F5" i="13"/>
  <c r="E6" i="13"/>
  <c r="E7" i="13"/>
  <c r="E8" i="13"/>
  <c r="E9" i="13"/>
  <c r="E10" i="13"/>
  <c r="E11" i="13"/>
  <c r="E12" i="13"/>
  <c r="E13" i="13"/>
  <c r="E14" i="13"/>
  <c r="E15" i="13"/>
  <c r="E5" i="13"/>
  <c r="L63" i="13"/>
  <c r="K63" i="13"/>
  <c r="J63" i="13"/>
  <c r="G63" i="13"/>
  <c r="D63" i="13"/>
  <c r="L62" i="13"/>
  <c r="K62" i="13"/>
  <c r="J62" i="13"/>
  <c r="G62" i="13"/>
  <c r="D62" i="13"/>
  <c r="L49" i="13"/>
  <c r="K49" i="13"/>
  <c r="J49" i="13"/>
  <c r="G49" i="13"/>
  <c r="D49" i="13"/>
  <c r="L48" i="13"/>
  <c r="K48" i="13"/>
  <c r="J48" i="13"/>
  <c r="G48" i="13"/>
  <c r="D48" i="13"/>
  <c r="L35" i="13"/>
  <c r="K35" i="13"/>
  <c r="J35" i="13"/>
  <c r="G35" i="13"/>
  <c r="D35" i="13"/>
  <c r="L34" i="13"/>
  <c r="K34" i="13"/>
  <c r="J34" i="13"/>
  <c r="G34" i="13"/>
  <c r="D34" i="13"/>
  <c r="L21" i="13"/>
  <c r="K21" i="13"/>
  <c r="J21" i="13"/>
  <c r="G21" i="13"/>
  <c r="D21" i="13"/>
  <c r="L20" i="13"/>
  <c r="K20" i="13"/>
  <c r="J20" i="13"/>
  <c r="G20" i="13"/>
  <c r="D20" i="13"/>
  <c r="L19" i="13"/>
  <c r="K19" i="13"/>
  <c r="J19" i="13"/>
  <c r="G19" i="13"/>
  <c r="D19" i="13"/>
  <c r="L18" i="13"/>
  <c r="K18" i="13"/>
  <c r="F18" i="13" l="1"/>
  <c r="D18" i="13" s="1"/>
  <c r="I18" i="13" s="1"/>
  <c r="G18" i="13" s="1"/>
</calcChain>
</file>

<file path=xl/sharedStrings.xml><?xml version="1.0" encoding="utf-8"?>
<sst xmlns="http://schemas.openxmlformats.org/spreadsheetml/2006/main" count="208" uniqueCount="35">
  <si>
    <t>France</t>
  </si>
  <si>
    <t>Sabine</t>
  </si>
  <si>
    <t>Alice</t>
  </si>
  <si>
    <t>Manon</t>
  </si>
  <si>
    <t>Nicolas</t>
  </si>
  <si>
    <t>Lundi</t>
  </si>
  <si>
    <t>mercredi</t>
  </si>
  <si>
    <t xml:space="preserve">jeudi </t>
  </si>
  <si>
    <t>vendredi</t>
  </si>
  <si>
    <t>mardi</t>
  </si>
  <si>
    <t>Bertrix</t>
  </si>
  <si>
    <t>Marche</t>
  </si>
  <si>
    <t>Libramont</t>
  </si>
  <si>
    <t>Arlon</t>
  </si>
  <si>
    <t>Congé</t>
  </si>
  <si>
    <t>en 4/5</t>
  </si>
  <si>
    <t>TT</t>
  </si>
  <si>
    <t>En déplacement</t>
  </si>
  <si>
    <t xml:space="preserve"> </t>
  </si>
  <si>
    <t>Sandra</t>
  </si>
  <si>
    <t>Mars 2024</t>
  </si>
  <si>
    <t>Semaine 10</t>
  </si>
  <si>
    <t>semaine 11</t>
  </si>
  <si>
    <t>semaine 12</t>
  </si>
  <si>
    <t>semaine 13</t>
  </si>
  <si>
    <t>Reste</t>
  </si>
  <si>
    <t>Alexandra</t>
  </si>
  <si>
    <t>Charlotte</t>
  </si>
  <si>
    <t>Cathy</t>
  </si>
  <si>
    <t>Jean-François</t>
  </si>
  <si>
    <t>Sophie</t>
  </si>
  <si>
    <t>lundi</t>
  </si>
  <si>
    <t>jeudi</t>
  </si>
  <si>
    <t>Occupation des locaux Marche/Bertrix….......</t>
  </si>
  <si>
    <t>Matrice pour les bureaux privés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</si>
</sst>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C]dd\-mmm\-yy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quotePrefix="1" applyNumberFormat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49" fontId="3" fillId="9" borderId="0" xfId="0" applyNumberFormat="1" applyFont="1" applyFill="1" applyAlignment="1">
      <alignment horizontal="centerContinuous" vertical="center"/>
    </xf>
    <xf numFmtId="0" fontId="4" fillId="9" borderId="0" xfId="0" applyFont="1" applyFill="1" applyAlignment="1">
      <alignment horizontal="centerContinuous" vertical="center" wrapText="1"/>
    </xf>
    <xf numFmtId="0" fontId="1" fillId="9" borderId="0" xfId="0" applyFont="1" applyFill="1" applyAlignment="1">
      <alignment horizontal="centerContinuous" vertical="center" wrapText="1"/>
    </xf>
    <xf numFmtId="0" fontId="5" fillId="10" borderId="0" xfId="0" applyFont="1" applyFill="1"/>
    <xf numFmtId="0" fontId="6" fillId="11" borderId="1" xfId="0" applyFont="1" applyFill="1" applyBorder="1" applyAlignment="1">
      <alignment horizontal="centerContinuous" vertic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66"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7" tint="0.79998168889431442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7" tint="0.79998168889431442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0.79998168889431442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7" tint="0.79998168889431442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0.79998168889431442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</dxf>
    <dxf>
      <font>
        <color theme="7" tint="0.79998168889431442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0.79998168889431442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79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2390775</xdr:colOff>
      <xdr:row>13</xdr:row>
      <xdr:rowOff>142874</xdr:rowOff>
    </xdr:from>
    <xdr:to>
      <xdr:col>18</xdr:col>
      <xdr:colOff>695325</xdr:colOff>
      <xdr:row>34</xdr:row>
      <xdr:rowOff>19050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3F178D0-2C4C-4A20-8444-E7D3BC26B2FC}"/>
            </a:ext>
          </a:extLst>
        </xdr:cNvPr>
        <xdr:cNvSpPr txBox="1"/>
      </xdr:nvSpPr>
      <xdr:spPr>
        <a:xfrm>
          <a:off x="8486775" y="3590924"/>
          <a:ext cx="4543425" cy="38766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200" b="0" i="0">
              <a:solidFill>
                <a:schemeClr val="dk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voici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https://www.cjoint.com/c/MIimGKDGHxi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merciii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et pour être plus claire: But du jeu: des places de bureau disponibles. Quand l'un va quelque part, il libère une place et va en occuper une autre---&gt;Décompte dans les deux sens. Ca c'est la partie facile.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Certains sites disposent d'un certain nombre de place mais pas la totalité (ex dans le fichier Bertrix et Marche). C'est à dire qu'on ne récupère pas son bureau car il est privé. Du coup, on doit décompter là où elle va mais pas de décompte de l'endroit qu'elle quitte...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En bref, utilise-je la fonction SI (et dans ce cas, je demande à afficher le résultat de la formule du décompte (et pas une valeur)) ou bien existe-t-il une autre façon de faire? 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MERCI</a:t>
          </a:r>
        </a:p>
        <a:p>
          <a:endParaRPr lang="fr-CH" sz="12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12</xdr:col>
      <xdr:colOff>114300</xdr:colOff>
      <xdr:row>0</xdr:row>
      <xdr:rowOff>57150</xdr:rowOff>
    </xdr:from>
    <xdr:to>
      <xdr:col>14</xdr:col>
      <xdr:colOff>161925</xdr:colOff>
      <xdr:row>1</xdr:row>
      <xdr:rowOff>238125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AC62D77-7C5F-6BAC-4C7A-A3A6A1ECE38C}"/>
            </a:ext>
          </a:extLst>
        </xdr:cNvPr>
        <xdr:cNvSpPr txBox="1"/>
      </xdr:nvSpPr>
      <xdr:spPr>
        <a:xfrm>
          <a:off x="10306050" y="57150"/>
          <a:ext cx="3238500" cy="695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>
              <a:solidFill>
                <a:srgbClr val="FF0000"/>
              </a:solidFill>
            </a:rPr>
            <a:t>Notez que </a:t>
          </a:r>
        </a:p>
        <a:p>
          <a:r>
            <a:rPr lang="fr-CH" sz="1100">
              <a:solidFill>
                <a:srgbClr val="FF0000"/>
              </a:solidFill>
            </a:rPr>
            <a:t>Bertrix = 5 places mais seules 3 sont échangeables</a:t>
          </a:r>
        </a:p>
        <a:p>
          <a:r>
            <a:rPr lang="fr-CH" sz="1100">
              <a:solidFill>
                <a:srgbClr val="FF0000"/>
              </a:solidFill>
            </a:rPr>
            <a:t>Marche = 6 places mais seules 4 sont échangeables</a:t>
          </a:r>
        </a:p>
      </xdr:txBody>
    </xdr:sp>
    <xdr:clientData/>
  </xdr:twoCellAnchor>
  <xdr:twoCellAnchor>
    <xdr:from>
      <xdr:col>12</xdr:col>
      <xdr:colOff>104775</xdr:colOff>
      <xdr:row>1</xdr:row>
      <xdr:rowOff>266700</xdr:rowOff>
    </xdr:from>
    <xdr:to>
      <xdr:col>14</xdr:col>
      <xdr:colOff>152400</xdr:colOff>
      <xdr:row>2</xdr:row>
      <xdr:rowOff>447675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3418A6D-7606-4091-B47D-C75181E9182E}"/>
            </a:ext>
          </a:extLst>
        </xdr:cNvPr>
        <xdr:cNvSpPr txBox="1"/>
      </xdr:nvSpPr>
      <xdr:spPr>
        <a:xfrm>
          <a:off x="10296525" y="781050"/>
          <a:ext cx="3238500" cy="6953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>
              <a:solidFill>
                <a:srgbClr val="FF0000"/>
              </a:solidFill>
            </a:rPr>
            <a:t>Pour information, le bureau de Cathy est libre à Bertrix les lundi, mercredis et vendredi (matin seulement). Bât Social, près des RH. </a:t>
          </a:r>
        </a:p>
      </xdr:txBody>
    </xdr:sp>
    <xdr:clientData/>
  </xdr:twoCellAnchor>
  <xdr:twoCellAnchor>
    <xdr:from>
      <xdr:col>12</xdr:col>
      <xdr:colOff>2381249</xdr:colOff>
      <xdr:row>9</xdr:row>
      <xdr:rowOff>38100</xdr:rowOff>
    </xdr:from>
    <xdr:to>
      <xdr:col>17</xdr:col>
      <xdr:colOff>133349</xdr:colOff>
      <xdr:row>12</xdr:row>
      <xdr:rowOff>57150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D7D88916-4FDD-ED1B-1661-82CE4C8475C9}"/>
            </a:ext>
          </a:extLst>
        </xdr:cNvPr>
        <xdr:cNvSpPr/>
      </xdr:nvSpPr>
      <xdr:spPr>
        <a:xfrm>
          <a:off x="10001249" y="2724150"/>
          <a:ext cx="3228975" cy="5905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rgbClr val="0070C0"/>
              </a:solidFill>
            </a:rPr>
            <a:t>Les colonnes E,F,H et J pour calcul intermédiraire.</a:t>
          </a:r>
        </a:p>
        <a:p>
          <a:pPr algn="l"/>
          <a:r>
            <a:rPr lang="fr-CH" sz="1100">
              <a:solidFill>
                <a:srgbClr val="0070C0"/>
              </a:solidFill>
            </a:rPr>
            <a:t>Elles peuvent être masquer.</a:t>
          </a:r>
        </a:p>
      </xdr:txBody>
    </xdr:sp>
    <xdr:clientData/>
  </xdr:twoCellAnchor>
  <xdr:twoCellAnchor>
    <xdr:from>
      <xdr:col>4</xdr:col>
      <xdr:colOff>28575</xdr:colOff>
      <xdr:row>0</xdr:row>
      <xdr:rowOff>0</xdr:rowOff>
    </xdr:from>
    <xdr:to>
      <xdr:col>12</xdr:col>
      <xdr:colOff>2390775</xdr:colOff>
      <xdr:row>9</xdr:row>
      <xdr:rowOff>76200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8B0E34BA-3586-1C6A-CC15-EA995685EC07}"/>
            </a:ext>
          </a:extLst>
        </xdr:cNvPr>
        <xdr:cNvCxnSpPr/>
      </xdr:nvCxnSpPr>
      <xdr:spPr>
        <a:xfrm flipH="1" flipV="1">
          <a:off x="3267075" y="0"/>
          <a:ext cx="6743700" cy="276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75DF1-C078-4070-97ED-A5637BCE2F8E}">
  <dimension ref="A1:T66"/>
  <sheetViews>
    <sheetView tabSelected="1" workbookViewId="0">
      <selection activeCell="M16" sqref="M16"/>
    </sheetView>
  </sheetViews>
  <sheetFormatPr baseColWidth="10" defaultRowHeight="15" x14ac:dyDescent="0.25"/>
  <cols>
    <col min="1" max="1" width="13" bestFit="1" customWidth="1"/>
    <col min="2" max="2" width="3.140625" customWidth="1"/>
    <col min="3" max="3" width="21.7109375" customWidth="1"/>
    <col min="4" max="4" width="10.7109375" bestFit="1" customWidth="1"/>
    <col min="5" max="5" width="7.7109375" hidden="1" customWidth="1"/>
    <col min="6" max="6" width="3.7109375" hidden="1" customWidth="1"/>
    <col min="7" max="7" width="10.7109375" bestFit="1" customWidth="1"/>
    <col min="8" max="8" width="7.7109375" hidden="1" customWidth="1"/>
    <col min="9" max="9" width="3.7109375" hidden="1" customWidth="1"/>
    <col min="10" max="12" width="10.7109375" bestFit="1" customWidth="1"/>
    <col min="13" max="13" width="36.42578125" style="10" customWidth="1"/>
  </cols>
  <sheetData>
    <row r="1" spans="1:20" ht="40.5" customHeight="1" x14ac:dyDescent="0.2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40.5" customHeight="1" x14ac:dyDescent="0.25">
      <c r="A2" s="1"/>
      <c r="B2" s="1"/>
      <c r="C2" s="1"/>
      <c r="D2" s="17" t="s">
        <v>20</v>
      </c>
      <c r="E2" s="17"/>
      <c r="F2" s="17"/>
      <c r="G2" s="17"/>
      <c r="H2" s="17"/>
      <c r="I2" s="17"/>
      <c r="J2" s="17"/>
      <c r="K2" s="18"/>
      <c r="L2" s="19"/>
      <c r="M2" s="11"/>
      <c r="N2" s="21" t="s">
        <v>34</v>
      </c>
      <c r="O2" s="21"/>
      <c r="P2" s="21"/>
      <c r="Q2" s="21"/>
      <c r="R2" s="21"/>
      <c r="S2" s="21"/>
      <c r="T2" s="21"/>
    </row>
    <row r="3" spans="1:20" ht="40.5" customHeight="1" x14ac:dyDescent="0.25">
      <c r="A3" s="1"/>
      <c r="B3" s="1"/>
      <c r="C3" s="1"/>
      <c r="D3" s="1" t="s">
        <v>5</v>
      </c>
      <c r="E3" s="1"/>
      <c r="F3" s="1"/>
      <c r="G3" s="1" t="s">
        <v>9</v>
      </c>
      <c r="H3" s="1"/>
      <c r="I3" s="1"/>
      <c r="J3" s="1" t="s">
        <v>6</v>
      </c>
      <c r="K3" s="1" t="s">
        <v>7</v>
      </c>
      <c r="L3" s="1" t="s">
        <v>8</v>
      </c>
      <c r="N3" s="22"/>
      <c r="O3" s="22"/>
      <c r="P3" s="23" t="s">
        <v>31</v>
      </c>
      <c r="Q3" s="23" t="s">
        <v>9</v>
      </c>
      <c r="R3" s="23" t="s">
        <v>6</v>
      </c>
      <c r="S3" s="23" t="s">
        <v>32</v>
      </c>
      <c r="T3" s="23" t="s">
        <v>8</v>
      </c>
    </row>
    <row r="4" spans="1:20" x14ac:dyDescent="0.25">
      <c r="C4" t="s">
        <v>21</v>
      </c>
      <c r="D4" s="2">
        <v>45355</v>
      </c>
      <c r="E4" s="2"/>
      <c r="F4" s="16"/>
      <c r="G4" s="2">
        <v>45356</v>
      </c>
      <c r="H4" s="2"/>
      <c r="I4" s="16"/>
      <c r="J4" s="2">
        <v>45357</v>
      </c>
      <c r="K4" s="2">
        <v>45358</v>
      </c>
      <c r="L4" s="2">
        <v>45359</v>
      </c>
      <c r="N4" s="22" t="s">
        <v>10</v>
      </c>
      <c r="O4" s="23" t="s">
        <v>28</v>
      </c>
      <c r="P4" s="23">
        <v>1</v>
      </c>
      <c r="Q4" s="23">
        <v>0</v>
      </c>
      <c r="R4" s="23">
        <v>1</v>
      </c>
      <c r="S4" s="23">
        <v>0</v>
      </c>
      <c r="T4" s="23">
        <v>1</v>
      </c>
    </row>
    <row r="5" spans="1:20" x14ac:dyDescent="0.25">
      <c r="A5" t="s">
        <v>0</v>
      </c>
      <c r="D5" t="s">
        <v>11</v>
      </c>
      <c r="E5" s="20" t="str">
        <f>IFERROR(IF(INDEX($P$4:$P$8,MATCH($A5,$O$4:$O$8,0),1)=1,INDEX($N$4:$N$8,MATCH($A5,$O$4:$O$8,0),1),0),0)</f>
        <v>Bertrix</v>
      </c>
      <c r="F5" s="20">
        <f>IF(IFERROR(INDEX($N$4:$N$8,MATCH($A5,$O$4:$O$8,0),1),0)&lt;&gt;0,IF(IFERROR(INDEX($N$4:$N$8,MATCH($A5,$O$4:$O$8,0),1),0)&lt;&gt;D5,1,0),0)</f>
        <v>1</v>
      </c>
      <c r="G5" t="s">
        <v>11</v>
      </c>
      <c r="H5" s="20" t="str">
        <f>IFERROR(IF(INDEX($Q$4:$Q$8,MATCH($A5,$O$4:$O$8,0),1)=1,INDEX($N$4:$N$8,MATCH($A5,$O$4:$O$8,0),1),0),0)</f>
        <v>Bertrix</v>
      </c>
      <c r="I5" s="20">
        <f>IF(IFERROR(INDEX($N$4:$N$8,MATCH($A5,$O$4:$O$8,0),1),0)&lt;&gt;0,IF(IFERROR(INDEX($N$4:$N$8,MATCH($A5,$O$4:$O$8,0),1),0)&lt;&gt;G5,1,0),0)</f>
        <v>1</v>
      </c>
      <c r="J5" t="s">
        <v>18</v>
      </c>
      <c r="K5" t="s">
        <v>18</v>
      </c>
      <c r="L5" t="s">
        <v>18</v>
      </c>
      <c r="N5" s="22" t="s">
        <v>10</v>
      </c>
      <c r="O5" s="23" t="s">
        <v>0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</row>
    <row r="6" spans="1:20" x14ac:dyDescent="0.25">
      <c r="A6" t="s">
        <v>19</v>
      </c>
      <c r="D6" t="s">
        <v>10</v>
      </c>
      <c r="E6" s="20">
        <f t="shared" ref="E6:E15" si="0">IFERROR(IF(INDEX($P$4:$P$8,MATCH($A6,$O$4:$O$8,0),1)=1,INDEX($N$4:$N$8,MATCH($A6,$O$4:$O$8,0),1),0),0)</f>
        <v>0</v>
      </c>
      <c r="F6" s="20">
        <f t="shared" ref="F6:F15" si="1">IF(IFERROR(INDEX($N$4:$N$8,MATCH($A6,$O$4:$O$8,0),1),0)&lt;&gt;0,IF(IFERROR(INDEX($N$4:$N$8,MATCH($A6,$O$4:$O$8,0),1),0)&lt;&gt;D6,1,0),0)</f>
        <v>0</v>
      </c>
      <c r="G6" t="s">
        <v>18</v>
      </c>
      <c r="H6" s="20">
        <f t="shared" ref="H6:H15" si="2">IFERROR(IF(INDEX($Q$4:$Q$8,MATCH($A6,$O$4:$O$8,0),1)=1,INDEX($N$4:$N$8,MATCH($A6,$O$4:$O$8,0),1),0),0)</f>
        <v>0</v>
      </c>
      <c r="I6" s="20">
        <f t="shared" ref="I6:I15" si="3">IF(IFERROR(INDEX($N$4:$N$8,MATCH($A6,$O$4:$O$8,0),1),0)&lt;&gt;0,IF(IFERROR(INDEX($N$4:$N$8,MATCH($A6,$O$4:$O$8,0),1),0)&lt;&gt;G6,1,0),0)</f>
        <v>0</v>
      </c>
      <c r="J6" t="s">
        <v>18</v>
      </c>
      <c r="K6" t="s">
        <v>18</v>
      </c>
      <c r="L6" t="s">
        <v>18</v>
      </c>
      <c r="N6" s="22" t="s">
        <v>10</v>
      </c>
      <c r="O6" s="23" t="s">
        <v>4</v>
      </c>
      <c r="P6" s="23">
        <v>1</v>
      </c>
      <c r="Q6" s="23">
        <v>1</v>
      </c>
      <c r="R6" s="23">
        <v>1</v>
      </c>
      <c r="S6" s="23">
        <v>1</v>
      </c>
      <c r="T6" s="23">
        <v>1</v>
      </c>
    </row>
    <row r="7" spans="1:20" x14ac:dyDescent="0.25">
      <c r="A7" t="s">
        <v>1</v>
      </c>
      <c r="D7" t="s">
        <v>11</v>
      </c>
      <c r="E7" s="20">
        <f t="shared" si="0"/>
        <v>0</v>
      </c>
      <c r="F7" s="20">
        <f t="shared" si="1"/>
        <v>0</v>
      </c>
      <c r="H7" s="20">
        <f t="shared" si="2"/>
        <v>0</v>
      </c>
      <c r="I7" s="20">
        <f t="shared" si="3"/>
        <v>0</v>
      </c>
      <c r="N7" s="22" t="s">
        <v>11</v>
      </c>
      <c r="O7" s="23" t="s">
        <v>2</v>
      </c>
      <c r="P7" s="23">
        <v>1</v>
      </c>
      <c r="Q7" s="23">
        <v>1</v>
      </c>
      <c r="R7" s="23">
        <v>1</v>
      </c>
      <c r="S7" s="23">
        <v>1</v>
      </c>
      <c r="T7" s="23">
        <v>1</v>
      </c>
    </row>
    <row r="8" spans="1:20" x14ac:dyDescent="0.25">
      <c r="A8" t="s">
        <v>2</v>
      </c>
      <c r="D8" t="s">
        <v>10</v>
      </c>
      <c r="E8" s="20" t="str">
        <f t="shared" si="0"/>
        <v>Marche</v>
      </c>
      <c r="F8" s="20">
        <f t="shared" si="1"/>
        <v>1</v>
      </c>
      <c r="G8" t="s">
        <v>11</v>
      </c>
      <c r="H8" s="20" t="str">
        <f t="shared" si="2"/>
        <v>Marche</v>
      </c>
      <c r="I8" s="20">
        <f t="shared" si="3"/>
        <v>0</v>
      </c>
      <c r="J8" t="s">
        <v>11</v>
      </c>
      <c r="K8" t="s">
        <v>11</v>
      </c>
      <c r="L8" t="s">
        <v>11</v>
      </c>
      <c r="N8" s="22" t="s">
        <v>11</v>
      </c>
      <c r="O8" s="23" t="s">
        <v>3</v>
      </c>
      <c r="P8" s="23">
        <v>1</v>
      </c>
      <c r="Q8" s="23">
        <v>1</v>
      </c>
      <c r="R8" s="23">
        <v>1</v>
      </c>
      <c r="S8" s="23">
        <v>1</v>
      </c>
      <c r="T8" s="23">
        <v>1</v>
      </c>
    </row>
    <row r="9" spans="1:20" x14ac:dyDescent="0.25">
      <c r="A9" t="s">
        <v>3</v>
      </c>
      <c r="D9" t="s">
        <v>10</v>
      </c>
      <c r="E9" s="20" t="str">
        <f t="shared" si="0"/>
        <v>Marche</v>
      </c>
      <c r="F9" s="20">
        <f t="shared" si="1"/>
        <v>1</v>
      </c>
      <c r="G9" t="s">
        <v>11</v>
      </c>
      <c r="H9" s="20" t="str">
        <f t="shared" si="2"/>
        <v>Marche</v>
      </c>
      <c r="I9" s="20">
        <f t="shared" si="3"/>
        <v>0</v>
      </c>
      <c r="J9" t="s">
        <v>11</v>
      </c>
      <c r="K9" t="s">
        <v>11</v>
      </c>
      <c r="L9" t="s">
        <v>11</v>
      </c>
      <c r="P9" s="12"/>
    </row>
    <row r="10" spans="1:20" x14ac:dyDescent="0.25">
      <c r="A10" t="s">
        <v>4</v>
      </c>
      <c r="D10" t="s">
        <v>13</v>
      </c>
      <c r="E10" s="20" t="str">
        <f t="shared" si="0"/>
        <v>Bertrix</v>
      </c>
      <c r="F10" s="20">
        <f t="shared" si="1"/>
        <v>1</v>
      </c>
      <c r="G10" t="s">
        <v>10</v>
      </c>
      <c r="H10" s="20" t="str">
        <f t="shared" si="2"/>
        <v>Bertrix</v>
      </c>
      <c r="I10" s="20">
        <f t="shared" si="3"/>
        <v>0</v>
      </c>
      <c r="J10" t="s">
        <v>10</v>
      </c>
      <c r="K10" t="s">
        <v>10</v>
      </c>
      <c r="L10" t="s">
        <v>10</v>
      </c>
    </row>
    <row r="11" spans="1:20" x14ac:dyDescent="0.25">
      <c r="A11" t="s">
        <v>26</v>
      </c>
      <c r="D11" t="s">
        <v>11</v>
      </c>
      <c r="E11" s="20">
        <f t="shared" si="0"/>
        <v>0</v>
      </c>
      <c r="F11" s="20">
        <f t="shared" si="1"/>
        <v>0</v>
      </c>
      <c r="H11" s="20">
        <f t="shared" si="2"/>
        <v>0</v>
      </c>
      <c r="I11" s="20">
        <f t="shared" si="3"/>
        <v>0</v>
      </c>
    </row>
    <row r="12" spans="1:20" x14ac:dyDescent="0.25">
      <c r="A12" t="s">
        <v>27</v>
      </c>
      <c r="D12" t="s">
        <v>11</v>
      </c>
      <c r="E12" s="20">
        <f t="shared" si="0"/>
        <v>0</v>
      </c>
      <c r="F12" s="20">
        <f t="shared" si="1"/>
        <v>0</v>
      </c>
      <c r="H12" s="20">
        <f t="shared" si="2"/>
        <v>0</v>
      </c>
      <c r="I12" s="20">
        <f t="shared" si="3"/>
        <v>0</v>
      </c>
    </row>
    <row r="13" spans="1:20" x14ac:dyDescent="0.25">
      <c r="A13" t="s">
        <v>28</v>
      </c>
      <c r="D13" t="s">
        <v>10</v>
      </c>
      <c r="E13" s="20" t="str">
        <f t="shared" si="0"/>
        <v>Bertrix</v>
      </c>
      <c r="F13" s="20">
        <f t="shared" si="1"/>
        <v>0</v>
      </c>
      <c r="H13" s="20">
        <f t="shared" si="2"/>
        <v>0</v>
      </c>
      <c r="I13" s="20">
        <f t="shared" si="3"/>
        <v>1</v>
      </c>
    </row>
    <row r="14" spans="1:20" x14ac:dyDescent="0.25">
      <c r="A14" t="s">
        <v>29</v>
      </c>
      <c r="D14" t="s">
        <v>12</v>
      </c>
      <c r="E14" s="20">
        <f t="shared" si="0"/>
        <v>0</v>
      </c>
      <c r="F14" s="20">
        <f t="shared" si="1"/>
        <v>0</v>
      </c>
      <c r="H14" s="20">
        <f t="shared" si="2"/>
        <v>0</v>
      </c>
      <c r="I14" s="20">
        <f t="shared" si="3"/>
        <v>0</v>
      </c>
    </row>
    <row r="15" spans="1:20" x14ac:dyDescent="0.25">
      <c r="A15" t="s">
        <v>30</v>
      </c>
      <c r="D15" t="s">
        <v>12</v>
      </c>
      <c r="E15" s="20">
        <f t="shared" si="0"/>
        <v>0</v>
      </c>
      <c r="F15" s="20">
        <f t="shared" si="1"/>
        <v>0</v>
      </c>
      <c r="H15" s="20">
        <f t="shared" si="2"/>
        <v>0</v>
      </c>
      <c r="I15" s="20">
        <f t="shared" si="3"/>
        <v>0</v>
      </c>
    </row>
    <row r="16" spans="1:20" x14ac:dyDescent="0.25">
      <c r="F16" s="12"/>
      <c r="I16" s="12"/>
    </row>
    <row r="17" spans="1:12" x14ac:dyDescent="0.25">
      <c r="F17" s="12"/>
      <c r="I17" s="12"/>
    </row>
    <row r="18" spans="1:12" x14ac:dyDescent="0.25">
      <c r="A18" s="8" t="s">
        <v>10</v>
      </c>
      <c r="B18" s="8">
        <v>5</v>
      </c>
      <c r="C18" s="9"/>
      <c r="D18" s="15">
        <f>$B$18-COUNTIF(D$5:D$16,$A18)-F18</f>
        <v>-1</v>
      </c>
      <c r="E18" s="15"/>
      <c r="F18" s="15">
        <f>SUMIFS(F5:F15,E5:E15,A18)</f>
        <v>2</v>
      </c>
      <c r="G18" s="15">
        <f>$B$18-COUNTIF(G$5:G$16,$A18)-I18</f>
        <v>4</v>
      </c>
      <c r="H18" s="15"/>
      <c r="I18" s="15">
        <f>SUMIFS(I5:I15,H5:H15,D18)</f>
        <v>0</v>
      </c>
      <c r="J18" s="15">
        <f>$B$18-COUNTIF(J$5:J$16,$A18)</f>
        <v>4</v>
      </c>
      <c r="K18" s="15">
        <f>$B$18-COUNTIF(K$5:K$16,$A18)</f>
        <v>4</v>
      </c>
      <c r="L18" s="15">
        <f>$B$18-COUNTIF(L$5:L$16,$A18)</f>
        <v>4</v>
      </c>
    </row>
    <row r="19" spans="1:12" x14ac:dyDescent="0.25">
      <c r="A19" s="8" t="s">
        <v>11</v>
      </c>
      <c r="B19" s="8">
        <v>6</v>
      </c>
      <c r="C19" s="9" t="s">
        <v>25</v>
      </c>
      <c r="D19" s="15">
        <f>$B$19-COUNTIF(D$5:D$16,$A19)</f>
        <v>2</v>
      </c>
      <c r="E19" s="15"/>
      <c r="F19" s="15"/>
      <c r="G19" s="15">
        <f>$B$19-COUNTIF(G$5:G$16,$A19)</f>
        <v>3</v>
      </c>
      <c r="H19" s="15"/>
      <c r="I19" s="15"/>
      <c r="J19" s="15">
        <f>$B$19-COUNTIF(J$5:J$16,$A19)</f>
        <v>4</v>
      </c>
      <c r="K19" s="15">
        <f>$B$19-COUNTIF(K$5:K$16,$A19)</f>
        <v>4</v>
      </c>
      <c r="L19" s="15">
        <f>$B$19-COUNTIF(L$5:L$16,$A19)</f>
        <v>4</v>
      </c>
    </row>
    <row r="20" spans="1:12" x14ac:dyDescent="0.25">
      <c r="A20" s="8" t="s">
        <v>13</v>
      </c>
      <c r="B20" s="8">
        <v>2</v>
      </c>
      <c r="C20" s="9" t="s">
        <v>25</v>
      </c>
      <c r="D20" s="15">
        <f>$B$20-COUNTIF(D$5:D$16,$A20)</f>
        <v>1</v>
      </c>
      <c r="E20" s="15"/>
      <c r="F20" s="15"/>
      <c r="G20" s="15">
        <f>$B$20-COUNTIF(G$5:G$16,$A20)</f>
        <v>2</v>
      </c>
      <c r="H20" s="15"/>
      <c r="I20" s="15"/>
      <c r="J20" s="15">
        <f>$B$20-COUNTIF(J$5:J$16,$A20)</f>
        <v>2</v>
      </c>
      <c r="K20" s="15">
        <f>$B$20-COUNTIF(K$5:K$16,$A20)</f>
        <v>2</v>
      </c>
      <c r="L20" s="15">
        <f>$B$20-COUNTIF(L$5:L$16,$A20)</f>
        <v>2</v>
      </c>
    </row>
    <row r="21" spans="1:12" x14ac:dyDescent="0.25">
      <c r="A21" s="8" t="s">
        <v>12</v>
      </c>
      <c r="B21" s="8">
        <v>4</v>
      </c>
      <c r="C21" s="9" t="s">
        <v>25</v>
      </c>
      <c r="D21" s="15">
        <f>$B$21-COUNTIF(D$5:D$16,$A21)</f>
        <v>2</v>
      </c>
      <c r="E21" s="15"/>
      <c r="F21" s="15"/>
      <c r="G21" s="15">
        <f>$B$21-COUNTIF(G$5:G$16,$A21)</f>
        <v>4</v>
      </c>
      <c r="H21" s="15"/>
      <c r="I21" s="15"/>
      <c r="J21" s="15">
        <f>$B$21-COUNTIF(J$5:J$16,$A21)</f>
        <v>4</v>
      </c>
      <c r="K21" s="15">
        <f>$B$21-COUNTIF(K$5:K$16,$A21)</f>
        <v>4</v>
      </c>
      <c r="L21" s="15">
        <f>$B$21-COUNTIF(L$5:L$16,$A21)</f>
        <v>4</v>
      </c>
    </row>
    <row r="24" spans="1:12" x14ac:dyDescent="0.25">
      <c r="C24" t="s">
        <v>22</v>
      </c>
      <c r="D24" s="2">
        <v>45362</v>
      </c>
      <c r="E24" s="2"/>
      <c r="F24" s="2"/>
      <c r="G24" s="2">
        <v>45363</v>
      </c>
      <c r="H24" s="2"/>
      <c r="I24" s="2"/>
      <c r="J24" s="2">
        <v>45364</v>
      </c>
      <c r="K24" s="2">
        <v>45365</v>
      </c>
      <c r="L24" s="2">
        <v>45366</v>
      </c>
    </row>
    <row r="25" spans="1:12" x14ac:dyDescent="0.25">
      <c r="A25" t="s">
        <v>0</v>
      </c>
      <c r="D25" t="s">
        <v>10</v>
      </c>
      <c r="G25" t="s">
        <v>18</v>
      </c>
      <c r="J25" t="s">
        <v>18</v>
      </c>
      <c r="K25" t="s">
        <v>18</v>
      </c>
      <c r="L25" t="s">
        <v>18</v>
      </c>
    </row>
    <row r="26" spans="1:12" x14ac:dyDescent="0.25">
      <c r="A26" t="s">
        <v>1</v>
      </c>
      <c r="D26" t="s">
        <v>10</v>
      </c>
      <c r="G26" t="s">
        <v>18</v>
      </c>
      <c r="J26" t="s">
        <v>18</v>
      </c>
      <c r="K26" t="s">
        <v>18</v>
      </c>
      <c r="L26" t="s">
        <v>18</v>
      </c>
    </row>
    <row r="27" spans="1:12" x14ac:dyDescent="0.25">
      <c r="A27" t="s">
        <v>2</v>
      </c>
      <c r="D27" t="s">
        <v>11</v>
      </c>
      <c r="G27" t="s">
        <v>11</v>
      </c>
      <c r="J27" t="s">
        <v>11</v>
      </c>
      <c r="K27" t="s">
        <v>11</v>
      </c>
      <c r="L27" t="s">
        <v>11</v>
      </c>
    </row>
    <row r="28" spans="1:12" x14ac:dyDescent="0.25">
      <c r="A28" t="s">
        <v>3</v>
      </c>
      <c r="D28" t="s">
        <v>11</v>
      </c>
      <c r="G28" t="s">
        <v>11</v>
      </c>
      <c r="J28" t="s">
        <v>11</v>
      </c>
      <c r="K28" t="s">
        <v>11</v>
      </c>
      <c r="L28" t="s">
        <v>11</v>
      </c>
    </row>
    <row r="29" spans="1:12" x14ac:dyDescent="0.25">
      <c r="A29" t="s">
        <v>4</v>
      </c>
      <c r="D29" t="s">
        <v>10</v>
      </c>
      <c r="G29" t="s">
        <v>10</v>
      </c>
      <c r="J29" t="s">
        <v>10</v>
      </c>
      <c r="K29" t="s">
        <v>10</v>
      </c>
      <c r="L29" t="s">
        <v>10</v>
      </c>
    </row>
    <row r="30" spans="1:12" x14ac:dyDescent="0.25">
      <c r="A30" t="s">
        <v>19</v>
      </c>
      <c r="D30" t="s">
        <v>10</v>
      </c>
      <c r="G30" t="s">
        <v>10</v>
      </c>
      <c r="J30" t="s">
        <v>18</v>
      </c>
      <c r="K30" t="s">
        <v>10</v>
      </c>
      <c r="L30" t="s">
        <v>10</v>
      </c>
    </row>
    <row r="31" spans="1:12" x14ac:dyDescent="0.25">
      <c r="A31" t="s">
        <v>26</v>
      </c>
    </row>
    <row r="34" spans="1:12" x14ac:dyDescent="0.25">
      <c r="A34" s="8" t="s">
        <v>10</v>
      </c>
      <c r="B34" s="8">
        <v>3</v>
      </c>
      <c r="C34" s="9" t="s">
        <v>25</v>
      </c>
      <c r="D34" s="8">
        <f>$B$34-COUNTIF(D$25:D$32,$A34)</f>
        <v>-1</v>
      </c>
      <c r="E34" s="8"/>
      <c r="F34" s="8"/>
      <c r="G34" s="8">
        <f t="shared" ref="D34:M35" si="4">$B$34-COUNTIF(G$26:G$32,$A34)</f>
        <v>1</v>
      </c>
      <c r="H34" s="8"/>
      <c r="I34" s="8"/>
      <c r="J34" s="8">
        <f t="shared" si="4"/>
        <v>2</v>
      </c>
      <c r="K34" s="8">
        <f t="shared" si="4"/>
        <v>1</v>
      </c>
      <c r="L34" s="8">
        <f t="shared" si="4"/>
        <v>1</v>
      </c>
    </row>
    <row r="35" spans="1:12" x14ac:dyDescent="0.25">
      <c r="A35" s="8" t="s">
        <v>11</v>
      </c>
      <c r="B35" s="8">
        <v>5</v>
      </c>
      <c r="C35" s="9" t="s">
        <v>25</v>
      </c>
      <c r="D35" s="8">
        <f t="shared" si="4"/>
        <v>1</v>
      </c>
      <c r="E35" s="8"/>
      <c r="F35" s="8"/>
      <c r="G35" s="8">
        <f t="shared" si="4"/>
        <v>1</v>
      </c>
      <c r="H35" s="8"/>
      <c r="I35" s="8"/>
      <c r="J35" s="8">
        <f t="shared" si="4"/>
        <v>1</v>
      </c>
      <c r="K35" s="8">
        <f t="shared" si="4"/>
        <v>1</v>
      </c>
      <c r="L35" s="8">
        <f t="shared" si="4"/>
        <v>1</v>
      </c>
    </row>
    <row r="38" spans="1:12" x14ac:dyDescent="0.25">
      <c r="C38" t="s">
        <v>23</v>
      </c>
      <c r="D38" s="2">
        <v>45369</v>
      </c>
      <c r="E38" s="2"/>
      <c r="F38" s="2"/>
      <c r="G38" s="2">
        <v>45370</v>
      </c>
      <c r="H38" s="2"/>
      <c r="I38" s="2"/>
      <c r="J38" s="2">
        <v>45371</v>
      </c>
      <c r="K38" s="2">
        <v>45372</v>
      </c>
      <c r="L38" s="2">
        <v>45373</v>
      </c>
    </row>
    <row r="39" spans="1:12" x14ac:dyDescent="0.25">
      <c r="A39" t="s">
        <v>0</v>
      </c>
      <c r="D39" t="s">
        <v>10</v>
      </c>
      <c r="G39" t="s">
        <v>18</v>
      </c>
      <c r="J39" t="s">
        <v>18</v>
      </c>
      <c r="K39" t="s">
        <v>18</v>
      </c>
      <c r="L39" t="s">
        <v>18</v>
      </c>
    </row>
    <row r="40" spans="1:12" x14ac:dyDescent="0.25">
      <c r="A40" t="s">
        <v>1</v>
      </c>
      <c r="D40" t="s">
        <v>10</v>
      </c>
      <c r="G40" t="s">
        <v>18</v>
      </c>
      <c r="J40" t="s">
        <v>18</v>
      </c>
      <c r="K40" t="s">
        <v>18</v>
      </c>
      <c r="L40" t="s">
        <v>18</v>
      </c>
    </row>
    <row r="41" spans="1:12" x14ac:dyDescent="0.25">
      <c r="A41" t="s">
        <v>2</v>
      </c>
      <c r="D41" t="s">
        <v>11</v>
      </c>
      <c r="G41" t="s">
        <v>11</v>
      </c>
      <c r="J41" t="s">
        <v>11</v>
      </c>
      <c r="K41" t="s">
        <v>11</v>
      </c>
      <c r="L41" t="s">
        <v>11</v>
      </c>
    </row>
    <row r="42" spans="1:12" x14ac:dyDescent="0.25">
      <c r="A42" t="s">
        <v>3</v>
      </c>
      <c r="D42" t="s">
        <v>11</v>
      </c>
      <c r="G42" t="s">
        <v>11</v>
      </c>
      <c r="J42" t="s">
        <v>11</v>
      </c>
      <c r="K42" t="s">
        <v>11</v>
      </c>
      <c r="L42" t="s">
        <v>11</v>
      </c>
    </row>
    <row r="43" spans="1:12" x14ac:dyDescent="0.25">
      <c r="A43" t="s">
        <v>4</v>
      </c>
      <c r="D43" t="s">
        <v>10</v>
      </c>
      <c r="G43" t="s">
        <v>10</v>
      </c>
      <c r="J43" t="s">
        <v>10</v>
      </c>
      <c r="K43" t="s">
        <v>10</v>
      </c>
      <c r="L43" t="s">
        <v>10</v>
      </c>
    </row>
    <row r="44" spans="1:12" x14ac:dyDescent="0.25">
      <c r="A44" t="s">
        <v>19</v>
      </c>
      <c r="D44" t="s">
        <v>10</v>
      </c>
      <c r="G44" t="s">
        <v>10</v>
      </c>
      <c r="J44" t="s">
        <v>18</v>
      </c>
      <c r="K44" t="s">
        <v>10</v>
      </c>
      <c r="L44" t="s">
        <v>10</v>
      </c>
    </row>
    <row r="45" spans="1:12" x14ac:dyDescent="0.25">
      <c r="A45" t="s">
        <v>26</v>
      </c>
    </row>
    <row r="48" spans="1:12" x14ac:dyDescent="0.25">
      <c r="A48" s="8" t="s">
        <v>10</v>
      </c>
      <c r="B48" s="8">
        <v>3</v>
      </c>
      <c r="C48" s="9" t="s">
        <v>25</v>
      </c>
      <c r="D48" s="8">
        <f>$B$48-COUNTIF(D$39:D$46,$A48)</f>
        <v>-1</v>
      </c>
      <c r="E48" s="8"/>
      <c r="F48" s="8"/>
      <c r="G48" s="8">
        <f t="shared" ref="G48:L48" si="5">$B$48-COUNTIF(G$39:G$46,$A48)</f>
        <v>1</v>
      </c>
      <c r="H48" s="8"/>
      <c r="I48" s="8"/>
      <c r="J48" s="8">
        <f t="shared" si="5"/>
        <v>2</v>
      </c>
      <c r="K48" s="8">
        <f t="shared" si="5"/>
        <v>1</v>
      </c>
      <c r="L48" s="8">
        <f t="shared" si="5"/>
        <v>1</v>
      </c>
    </row>
    <row r="49" spans="1:12" x14ac:dyDescent="0.25">
      <c r="A49" s="8" t="s">
        <v>11</v>
      </c>
      <c r="B49" s="8">
        <v>5</v>
      </c>
      <c r="C49" s="9" t="s">
        <v>25</v>
      </c>
      <c r="D49" s="8">
        <f>$B$49-COUNTIF(D$39:D$46,$A49)</f>
        <v>3</v>
      </c>
      <c r="E49" s="8"/>
      <c r="F49" s="8"/>
      <c r="G49" s="8">
        <f t="shared" ref="G49:L49" si="6">$B$49-COUNTIF(G$39:G$46,$A49)</f>
        <v>3</v>
      </c>
      <c r="H49" s="8"/>
      <c r="I49" s="8"/>
      <c r="J49" s="8">
        <f t="shared" si="6"/>
        <v>3</v>
      </c>
      <c r="K49" s="8">
        <f t="shared" si="6"/>
        <v>3</v>
      </c>
      <c r="L49" s="8">
        <f t="shared" si="6"/>
        <v>3</v>
      </c>
    </row>
    <row r="52" spans="1:12" x14ac:dyDescent="0.25">
      <c r="C52" t="s">
        <v>24</v>
      </c>
      <c r="D52" s="2">
        <v>45376</v>
      </c>
      <c r="E52" s="2"/>
      <c r="F52" s="2"/>
      <c r="G52" s="2">
        <v>45377</v>
      </c>
      <c r="H52" s="2"/>
      <c r="I52" s="2"/>
      <c r="J52" s="2">
        <v>45378</v>
      </c>
      <c r="K52" s="2">
        <v>45379</v>
      </c>
      <c r="L52" s="2">
        <v>45380</v>
      </c>
    </row>
    <row r="53" spans="1:12" x14ac:dyDescent="0.25">
      <c r="A53" t="s">
        <v>0</v>
      </c>
      <c r="D53" t="s">
        <v>10</v>
      </c>
      <c r="G53" t="s">
        <v>18</v>
      </c>
      <c r="J53" t="s">
        <v>18</v>
      </c>
      <c r="K53" t="s">
        <v>18</v>
      </c>
      <c r="L53" t="s">
        <v>18</v>
      </c>
    </row>
    <row r="54" spans="1:12" x14ac:dyDescent="0.25">
      <c r="A54" t="s">
        <v>1</v>
      </c>
      <c r="D54" t="s">
        <v>10</v>
      </c>
      <c r="G54" t="s">
        <v>18</v>
      </c>
      <c r="J54" t="s">
        <v>18</v>
      </c>
      <c r="K54" t="s">
        <v>18</v>
      </c>
      <c r="L54" t="s">
        <v>18</v>
      </c>
    </row>
    <row r="55" spans="1:12" x14ac:dyDescent="0.25">
      <c r="A55" t="s">
        <v>2</v>
      </c>
      <c r="D55" t="s">
        <v>11</v>
      </c>
      <c r="G55" t="s">
        <v>11</v>
      </c>
      <c r="J55" t="s">
        <v>11</v>
      </c>
      <c r="K55" t="s">
        <v>11</v>
      </c>
      <c r="L55" t="s">
        <v>11</v>
      </c>
    </row>
    <row r="56" spans="1:12" x14ac:dyDescent="0.25">
      <c r="A56" t="s">
        <v>3</v>
      </c>
      <c r="D56" t="s">
        <v>11</v>
      </c>
      <c r="G56" t="s">
        <v>11</v>
      </c>
      <c r="J56" t="s">
        <v>11</v>
      </c>
      <c r="K56" t="s">
        <v>11</v>
      </c>
      <c r="L56" t="s">
        <v>11</v>
      </c>
    </row>
    <row r="57" spans="1:12" x14ac:dyDescent="0.25">
      <c r="A57" t="s">
        <v>4</v>
      </c>
      <c r="D57" t="s">
        <v>10</v>
      </c>
      <c r="G57" t="s">
        <v>10</v>
      </c>
      <c r="J57" t="s">
        <v>10</v>
      </c>
      <c r="K57" t="s">
        <v>10</v>
      </c>
      <c r="L57" t="s">
        <v>10</v>
      </c>
    </row>
    <row r="58" spans="1:12" x14ac:dyDescent="0.25">
      <c r="A58" t="s">
        <v>19</v>
      </c>
      <c r="D58" t="s">
        <v>10</v>
      </c>
      <c r="G58" t="s">
        <v>10</v>
      </c>
      <c r="J58" t="s">
        <v>18</v>
      </c>
      <c r="K58" t="s">
        <v>10</v>
      </c>
      <c r="L58" t="s">
        <v>10</v>
      </c>
    </row>
    <row r="59" spans="1:12" x14ac:dyDescent="0.25">
      <c r="A59" t="s">
        <v>26</v>
      </c>
    </row>
    <row r="62" spans="1:12" x14ac:dyDescent="0.25">
      <c r="A62" s="8" t="s">
        <v>10</v>
      </c>
      <c r="B62" s="8">
        <v>3</v>
      </c>
      <c r="C62" s="9" t="s">
        <v>25</v>
      </c>
      <c r="D62" s="8">
        <f>$B$62-COUNTIF(D$53:D$60,$A62)</f>
        <v>-1</v>
      </c>
      <c r="E62" s="8"/>
      <c r="F62" s="8"/>
      <c r="G62" s="8">
        <f t="shared" ref="G62:L62" si="7">$B$62-COUNTIF(G$53:G$60,$A62)</f>
        <v>1</v>
      </c>
      <c r="H62" s="8"/>
      <c r="I62" s="8"/>
      <c r="J62" s="8">
        <f t="shared" si="7"/>
        <v>2</v>
      </c>
      <c r="K62" s="8">
        <f t="shared" si="7"/>
        <v>1</v>
      </c>
      <c r="L62" s="8">
        <f t="shared" si="7"/>
        <v>1</v>
      </c>
    </row>
    <row r="63" spans="1:12" x14ac:dyDescent="0.25">
      <c r="A63" s="8" t="s">
        <v>11</v>
      </c>
      <c r="B63" s="8">
        <v>5</v>
      </c>
      <c r="C63" s="9" t="s">
        <v>25</v>
      </c>
      <c r="D63" s="8">
        <f>$B$63-COUNTIF(D$53:D$60,$A63)</f>
        <v>3</v>
      </c>
      <c r="E63" s="8"/>
      <c r="F63" s="8"/>
      <c r="G63" s="8">
        <f t="shared" ref="G63:L63" si="8">$B$63-COUNTIF(G$53:G$60,$A63)</f>
        <v>3</v>
      </c>
      <c r="H63" s="8"/>
      <c r="I63" s="8"/>
      <c r="J63" s="8">
        <f t="shared" si="8"/>
        <v>3</v>
      </c>
      <c r="K63" s="8">
        <f t="shared" si="8"/>
        <v>3</v>
      </c>
      <c r="L63" s="8">
        <f t="shared" si="8"/>
        <v>3</v>
      </c>
    </row>
    <row r="66" spans="4:12" x14ac:dyDescent="0.25">
      <c r="D66" s="2"/>
      <c r="E66" s="2"/>
      <c r="F66" s="2"/>
      <c r="G66" s="2"/>
      <c r="H66" s="2"/>
      <c r="I66" s="2"/>
      <c r="J66" s="2"/>
      <c r="K66" s="2"/>
      <c r="L66" s="2"/>
    </row>
  </sheetData>
  <mergeCells count="1">
    <mergeCell ref="A1:L1"/>
  </mergeCells>
  <conditionalFormatting sqref="D18:G18">
    <cfRule type="cellIs" dxfId="65" priority="6" operator="greaterThan">
      <formula>3</formula>
    </cfRule>
  </conditionalFormatting>
  <conditionalFormatting sqref="D16:L16 D5:D15 G5:G15 J5:L15">
    <cfRule type="cellIs" dxfId="64" priority="64" operator="equal">
      <formula>"TT"</formula>
    </cfRule>
    <cfRule type="cellIs" dxfId="63" priority="65" operator="equal">
      <formula>"Congé"</formula>
    </cfRule>
    <cfRule type="cellIs" dxfId="62" priority="66" operator="equal">
      <formula>"Arlon"</formula>
    </cfRule>
    <cfRule type="cellIs" dxfId="61" priority="67" operator="equal">
      <formula>"Libramont"</formula>
    </cfRule>
    <cfRule type="containsText" dxfId="60" priority="68" operator="containsText" text="Marche">
      <formula>NOT(ISERROR(SEARCH("Marche",D5)))</formula>
    </cfRule>
    <cfRule type="containsText" dxfId="59" priority="69" operator="containsText" text="Libramont">
      <formula>NOT(ISERROR(SEARCH("Libramont",D5)))</formula>
    </cfRule>
    <cfRule type="containsText" dxfId="58" priority="70" operator="containsText" text="Bertrix">
      <formula>NOT(ISERROR(SEARCH("Bertrix",D5)))</formula>
    </cfRule>
    <cfRule type="containsText" dxfId="57" priority="71" operator="containsText" text="Bertrix">
      <formula>NOT(ISERROR(SEARCH("Bertrix",D5)))</formula>
    </cfRule>
  </conditionalFormatting>
  <conditionalFormatting sqref="D24:L24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{44A3D68D-0663-4309-9F6B-1BBA934038A5}</x14:id>
        </ext>
      </extLst>
    </cfRule>
  </conditionalFormatting>
  <conditionalFormatting sqref="D25:L32">
    <cfRule type="cellIs" dxfId="56" priority="24" operator="equal">
      <formula>"TT"</formula>
    </cfRule>
    <cfRule type="cellIs" dxfId="55" priority="25" operator="equal">
      <formula>"Congé"</formula>
    </cfRule>
    <cfRule type="cellIs" dxfId="54" priority="26" operator="equal">
      <formula>"Arlon"</formula>
    </cfRule>
    <cfRule type="cellIs" dxfId="53" priority="27" operator="equal">
      <formula>"Libramont"</formula>
    </cfRule>
    <cfRule type="containsText" dxfId="52" priority="28" operator="containsText" text="Marche">
      <formula>NOT(ISERROR(SEARCH("Marche",D25)))</formula>
    </cfRule>
    <cfRule type="containsText" dxfId="51" priority="29" operator="containsText" text="Libramont">
      <formula>NOT(ISERROR(SEARCH("Libramont",D25)))</formula>
    </cfRule>
    <cfRule type="containsText" dxfId="50" priority="30" operator="containsText" text="Bertrix">
      <formula>NOT(ISERROR(SEARCH("Bertrix",D25)))</formula>
    </cfRule>
    <cfRule type="containsText" dxfId="49" priority="31" operator="containsText" text="Bertrix">
      <formula>NOT(ISERROR(SEARCH("Bertrix",D25)))</formula>
    </cfRule>
  </conditionalFormatting>
  <conditionalFormatting sqref="D34:L35">
    <cfRule type="cellIs" dxfId="48" priority="7" operator="equal">
      <formula>1</formula>
    </cfRule>
    <cfRule type="cellIs" dxfId="47" priority="55" operator="equal">
      <formula>0</formula>
    </cfRule>
    <cfRule type="cellIs" dxfId="46" priority="56" operator="equal">
      <formula>"TT"</formula>
    </cfRule>
    <cfRule type="cellIs" dxfId="45" priority="57" operator="equal">
      <formula>"Congé"</formula>
    </cfRule>
    <cfRule type="cellIs" dxfId="44" priority="58" operator="equal">
      <formula>"Arlon"</formula>
    </cfRule>
    <cfRule type="cellIs" dxfId="43" priority="59" operator="equal">
      <formula>"Libramont"</formula>
    </cfRule>
    <cfRule type="containsText" dxfId="42" priority="60" operator="containsText" text="Marche">
      <formula>NOT(ISERROR(SEARCH("Marche",D34)))</formula>
    </cfRule>
    <cfRule type="containsText" dxfId="41" priority="61" operator="containsText" text="Libramont">
      <formula>NOT(ISERROR(SEARCH("Libramont",D34)))</formula>
    </cfRule>
    <cfRule type="containsText" dxfId="40" priority="62" operator="containsText" text="Bertrix">
      <formula>NOT(ISERROR(SEARCH("Bertrix",D34)))</formula>
    </cfRule>
    <cfRule type="containsText" dxfId="39" priority="63" operator="containsText" text="Bertrix">
      <formula>NOT(ISERROR(SEARCH("Bertrix",D34)))</formula>
    </cfRule>
  </conditionalFormatting>
  <conditionalFormatting sqref="D38:L38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{3D455CDE-9FE4-4982-B885-9DF8C7338DA0}</x14:id>
        </ext>
      </extLst>
    </cfRule>
  </conditionalFormatting>
  <conditionalFormatting sqref="D39:L46">
    <cfRule type="cellIs" dxfId="38" priority="16" operator="equal">
      <formula>"TT"</formula>
    </cfRule>
    <cfRule type="cellIs" dxfId="37" priority="17" operator="equal">
      <formula>"Congé"</formula>
    </cfRule>
    <cfRule type="cellIs" dxfId="36" priority="18" operator="equal">
      <formula>"Arlon"</formula>
    </cfRule>
    <cfRule type="cellIs" dxfId="35" priority="19" operator="equal">
      <formula>"Libramont"</formula>
    </cfRule>
    <cfRule type="containsText" dxfId="34" priority="20" operator="containsText" text="Marche">
      <formula>NOT(ISERROR(SEARCH("Marche",D39)))</formula>
    </cfRule>
    <cfRule type="containsText" dxfId="33" priority="21" operator="containsText" text="Libramont">
      <formula>NOT(ISERROR(SEARCH("Libramont",D39)))</formula>
    </cfRule>
    <cfRule type="containsText" dxfId="32" priority="22" operator="containsText" text="Bertrix">
      <formula>NOT(ISERROR(SEARCH("Bertrix",D39)))</formula>
    </cfRule>
    <cfRule type="containsText" dxfId="31" priority="23" operator="containsText" text="Bertrix">
      <formula>NOT(ISERROR(SEARCH("Bertrix",D39)))</formula>
    </cfRule>
  </conditionalFormatting>
  <conditionalFormatting sqref="D48:L48">
    <cfRule type="cellIs" dxfId="30" priority="45" operator="equal">
      <formula>0</formula>
    </cfRule>
    <cfRule type="cellIs" dxfId="29" priority="46" operator="equal">
      <formula>0</formula>
    </cfRule>
    <cfRule type="cellIs" dxfId="28" priority="47" operator="equal">
      <formula>"TT"</formula>
    </cfRule>
    <cfRule type="cellIs" dxfId="27" priority="48" operator="equal">
      <formula>"Congé"</formula>
    </cfRule>
    <cfRule type="cellIs" dxfId="26" priority="49" operator="equal">
      <formula>"Arlon"</formula>
    </cfRule>
    <cfRule type="cellIs" dxfId="25" priority="50" operator="equal">
      <formula>"Libramont"</formula>
    </cfRule>
    <cfRule type="containsText" dxfId="24" priority="51" operator="containsText" text="Marche">
      <formula>NOT(ISERROR(SEARCH("Marche",D48)))</formula>
    </cfRule>
    <cfRule type="containsText" dxfId="23" priority="52" operator="containsText" text="Libramont">
      <formula>NOT(ISERROR(SEARCH("Libramont",D48)))</formula>
    </cfRule>
    <cfRule type="containsText" dxfId="22" priority="53" operator="containsText" text="Bertrix">
      <formula>NOT(ISERROR(SEARCH("Bertrix",D48)))</formula>
    </cfRule>
    <cfRule type="containsText" dxfId="21" priority="54" operator="containsText" text="Bertrix">
      <formula>NOT(ISERROR(SEARCH("Bertrix",D48)))</formula>
    </cfRule>
  </conditionalFormatting>
  <conditionalFormatting sqref="D52:L52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{76BF4DA8-E1A0-434D-90BE-7C4917B50ADA}</x14:id>
        </ext>
      </extLst>
    </cfRule>
  </conditionalFormatting>
  <conditionalFormatting sqref="D53:L60">
    <cfRule type="cellIs" dxfId="20" priority="8" operator="equal">
      <formula>"TT"</formula>
    </cfRule>
    <cfRule type="cellIs" dxfId="19" priority="9" operator="equal">
      <formula>"Congé"</formula>
    </cfRule>
    <cfRule type="cellIs" dxfId="18" priority="10" operator="equal">
      <formula>"Arlon"</formula>
    </cfRule>
    <cfRule type="cellIs" dxfId="17" priority="11" operator="equal">
      <formula>"Libramont"</formula>
    </cfRule>
    <cfRule type="containsText" dxfId="16" priority="12" operator="containsText" text="Marche">
      <formula>NOT(ISERROR(SEARCH("Marche",D53)))</formula>
    </cfRule>
    <cfRule type="containsText" dxfId="15" priority="13" operator="containsText" text="Libramont">
      <formula>NOT(ISERROR(SEARCH("Libramont",D53)))</formula>
    </cfRule>
    <cfRule type="containsText" dxfId="14" priority="14" operator="containsText" text="Bertrix">
      <formula>NOT(ISERROR(SEARCH("Bertrix",D53)))</formula>
    </cfRule>
    <cfRule type="containsText" dxfId="13" priority="15" operator="containsText" text="Bertrix">
      <formula>NOT(ISERROR(SEARCH("Bertrix",D53)))</formula>
    </cfRule>
  </conditionalFormatting>
  <conditionalFormatting sqref="D62:L62">
    <cfRule type="cellIs" dxfId="12" priority="35" operator="equal">
      <formula>0</formula>
    </cfRule>
    <cfRule type="cellIs" dxfId="11" priority="36" operator="equal">
      <formula>0</formula>
    </cfRule>
    <cfRule type="cellIs" dxfId="10" priority="37" operator="equal">
      <formula>"TT"</formula>
    </cfRule>
    <cfRule type="cellIs" dxfId="9" priority="38" operator="equal">
      <formula>"Congé"</formula>
    </cfRule>
    <cfRule type="cellIs" dxfId="8" priority="39" operator="equal">
      <formula>"Arlon"</formula>
    </cfRule>
    <cfRule type="cellIs" dxfId="7" priority="40" operator="equal">
      <formula>"Libramont"</formula>
    </cfRule>
    <cfRule type="containsText" dxfId="6" priority="41" operator="containsText" text="Marche">
      <formula>NOT(ISERROR(SEARCH("Marche",D62)))</formula>
    </cfRule>
    <cfRule type="containsText" dxfId="5" priority="42" operator="containsText" text="Libramont">
      <formula>NOT(ISERROR(SEARCH("Libramont",D62)))</formula>
    </cfRule>
    <cfRule type="containsText" dxfId="4" priority="43" operator="containsText" text="Bertrix">
      <formula>NOT(ISERROR(SEARCH("Bertrix",D62)))</formula>
    </cfRule>
    <cfRule type="containsText" dxfId="3" priority="44" operator="containsText" text="Bertrix">
      <formula>NOT(ISERROR(SEARCH("Bertrix",D62)))</formula>
    </cfRule>
  </conditionalFormatting>
  <conditionalFormatting sqref="P4:P6 P3:T3 Q5:T6 D4:L4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{2CDA69B3-2BD5-476D-BF78-5258276629FF}</x14:id>
        </ext>
      </extLst>
    </cfRule>
  </conditionalFormatting>
  <conditionalFormatting sqref="O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{61DD6EE0-C7D6-4E21-8A0A-D81587CE1C72}</x14:id>
        </ext>
      </extLst>
    </cfRule>
  </conditionalFormatting>
  <conditionalFormatting sqref="D18:L21">
    <cfRule type="cellIs" dxfId="2" priority="2" operator="lessThan">
      <formula>0</formula>
    </cfRule>
  </conditionalFormatting>
  <conditionalFormatting sqref="H18:I18">
    <cfRule type="cellIs" dxfId="1" priority="1" operator="greaterThan">
      <formula>3</formula>
    </cfRule>
  </conditionalFormatting>
  <dataValidations count="1">
    <dataValidation type="list" allowBlank="1" showInputMessage="1" showErrorMessage="1" sqref="D36:L36 D33:L33" xr:uid="{7097440A-086B-43DB-90E7-BED8C46917E4}">
      <formula1>$C$3:$C$23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A3D68D-0663-4309-9F6B-1BBA934038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D24:L24</xm:sqref>
        </x14:conditionalFormatting>
        <x14:conditionalFormatting xmlns:xm="http://schemas.microsoft.com/office/excel/2006/main">
          <x14:cfRule type="dataBar" id="{3D455CDE-9FE4-4982-B885-9DF8C7338D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D38:L38</xm:sqref>
        </x14:conditionalFormatting>
        <x14:conditionalFormatting xmlns:xm="http://schemas.microsoft.com/office/excel/2006/main">
          <x14:cfRule type="dataBar" id="{76BF4DA8-E1A0-434D-90BE-7C4917B50A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D52:L52</xm:sqref>
        </x14:conditionalFormatting>
        <x14:conditionalFormatting xmlns:xm="http://schemas.microsoft.com/office/excel/2006/main">
          <x14:cfRule type="dataBar" id="{2CDA69B3-2BD5-476D-BF78-5258276629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P4:P6 P3:T3 Q5:T6 D4:L4</xm:sqref>
        </x14:conditionalFormatting>
        <x14:conditionalFormatting xmlns:xm="http://schemas.microsoft.com/office/excel/2006/main">
          <x14:cfRule type="dataBar" id="{61DD6EE0-C7D6-4E21-8A0A-D81587CE1C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Où serez-vous?" xr:uid="{4B9AEF70-F397-4D1F-8235-5C3C630034C3}">
          <x14:formula1>
            <xm:f>Feuil2!$B$2:$B$10</xm:f>
          </x14:formula1>
          <xm:sqref>J5:L16 H16 G5:G16 D53:L60 D39:L46 D25:L32 D67:L72 D5:D16</xm:sqref>
        </x14:dataValidation>
        <x14:dataValidation type="list" allowBlank="1" showInputMessage="1" showErrorMessage="1" xr:uid="{8200A4C9-9DAC-43FC-9115-A962FF2AE7C4}">
          <x14:formula1>
            <xm:f>Feuil2!$B$3:$B$10</xm:f>
          </x14:formula1>
          <xm:sqref>J17:L17 D22:L22 G17:H17 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728C-AF18-4FF8-AA25-816530FAC1DA}">
  <dimension ref="B2:E10"/>
  <sheetViews>
    <sheetView workbookViewId="0">
      <selection activeCell="E22" sqref="E22"/>
    </sheetView>
  </sheetViews>
  <sheetFormatPr baseColWidth="10" defaultRowHeight="15" x14ac:dyDescent="0.25"/>
  <sheetData>
    <row r="2" spans="2:5" x14ac:dyDescent="0.25">
      <c r="B2" t="s">
        <v>18</v>
      </c>
    </row>
    <row r="3" spans="2:5" x14ac:dyDescent="0.25">
      <c r="B3" s="3" t="s">
        <v>10</v>
      </c>
      <c r="C3" s="3"/>
      <c r="D3" s="3"/>
      <c r="E3" s="3"/>
    </row>
    <row r="4" spans="2:5" x14ac:dyDescent="0.25">
      <c r="B4" s="4" t="s">
        <v>11</v>
      </c>
      <c r="C4" s="4"/>
      <c r="D4" s="4"/>
      <c r="E4" s="4"/>
    </row>
    <row r="5" spans="2:5" x14ac:dyDescent="0.25">
      <c r="B5" t="s">
        <v>12</v>
      </c>
    </row>
    <row r="6" spans="2:5" x14ac:dyDescent="0.25">
      <c r="B6" s="5" t="s">
        <v>13</v>
      </c>
      <c r="C6" s="5"/>
      <c r="D6" s="5"/>
      <c r="E6" s="5"/>
    </row>
    <row r="7" spans="2:5" x14ac:dyDescent="0.25">
      <c r="B7" s="6" t="s">
        <v>14</v>
      </c>
      <c r="C7" s="6"/>
      <c r="D7" s="6"/>
      <c r="E7" s="6"/>
    </row>
    <row r="8" spans="2:5" x14ac:dyDescent="0.25">
      <c r="B8" t="s">
        <v>15</v>
      </c>
    </row>
    <row r="9" spans="2:5" x14ac:dyDescent="0.25">
      <c r="B9" s="7" t="s">
        <v>16</v>
      </c>
      <c r="C9" s="7"/>
      <c r="D9" s="7"/>
      <c r="E9" s="7"/>
    </row>
    <row r="10" spans="2:5" x14ac:dyDescent="0.25">
      <c r="B10" t="s">
        <v>17</v>
      </c>
    </row>
  </sheetData>
  <conditionalFormatting sqref="B9:E9">
    <cfRule type="cellIs" dxfId="0" priority="1" operator="equal">
      <formula>"TT"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Mars 24</vt:lpstr>
      <vt:lpstr>Feuil2</vt:lpstr>
      <vt:lpstr>Localisations</vt:lpstr>
    </vt:vector>
  </TitlesOfParts>
  <Company>Vivalia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Marionex Sandra</dc:creator>
  <cp:lastModifiedBy>JPP Purro</cp:lastModifiedBy>
  <dcterms:created xsi:type="dcterms:W3CDTF">2023-08-18T09:41:41Z</dcterms:created>
  <dcterms:modified xsi:type="dcterms:W3CDTF">2023-09-09T15:06:26Z</dcterms:modified>
</cp:coreProperties>
</file>