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CDDF970-B071-4362-B8C3-969BA691AA5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vis" sheetId="1" r:id="rId1"/>
    <sheet name="Clients" sheetId="2" r:id="rId2"/>
    <sheet name="Zhan" sheetId="3" r:id="rId3"/>
    <sheet name="Chauvin" sheetId="4" r:id="rId4"/>
  </sheets>
  <definedNames>
    <definedName name="épaisseur">Ref[épaisseur]</definedName>
    <definedName name="largeur">Ref[largeur]</definedName>
    <definedName name="longueur">Ref[longueur]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 a="1"/>
  <c r="F13" i="1" s="1"/>
  <c r="G6" i="1"/>
  <c r="G8" i="1" l="1"/>
  <c r="G7" i="1"/>
  <c r="H6" i="1"/>
  <c r="E1" i="1"/>
  <c r="D1" i="1"/>
  <c r="C1" i="1"/>
  <c r="B1" i="1"/>
  <c r="A1" i="1"/>
  <c r="H3" i="1"/>
  <c r="C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<sst xmlns="http://schemas.openxmlformats.org/spreadsheetml/2006/main" count="206" uniqueCount="201">
  <si>
    <t>Devis N°</t>
  </si>
  <si>
    <t>date</t>
  </si>
  <si>
    <t>tel</t>
  </si>
  <si>
    <t>Client</t>
  </si>
  <si>
    <t>NOM</t>
  </si>
  <si>
    <t>siret</t>
  </si>
  <si>
    <t>telephone</t>
  </si>
  <si>
    <t>contact 1</t>
  </si>
  <si>
    <t>contact 2</t>
  </si>
  <si>
    <t>contact 3</t>
  </si>
  <si>
    <t>contact 4</t>
  </si>
  <si>
    <t>contact 5</t>
  </si>
  <si>
    <t>contact 6</t>
  </si>
  <si>
    <t>Ville</t>
  </si>
  <si>
    <t>code postal</t>
  </si>
  <si>
    <t>Rue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</si>
  <si>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</si>
  <si>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</si>
  <si>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</si>
  <si>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</si>
  <si>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</si>
  <si>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</si>
  <si>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</si>
  <si>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</si>
  <si>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</si>
  <si>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</si>
  <si>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</si>
  <si>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</si>
  <si>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</si>
  <si>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</si>
  <si>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</si>
  <si>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</si>
  <si>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</si>
  <si>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</si>
  <si>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</si>
  <si>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</si>
  <si>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</si>
  <si>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Client 25</t>
  </si>
  <si>
    <t>Client 26</t>
  </si>
  <si>
    <t>Client 27</t>
  </si>
  <si>
    <t>Client 28</t>
  </si>
  <si>
    <t>Client 29</t>
  </si>
  <si>
    <t>Client 30</t>
  </si>
  <si>
    <t>Client 31</t>
  </si>
  <si>
    <t>Client 32</t>
  </si>
  <si>
    <t>Client 33</t>
  </si>
  <si>
    <t>Client 34</t>
  </si>
  <si>
    <t>Client 35</t>
  </si>
  <si>
    <t>Client 36</t>
  </si>
  <si>
    <t>Client 37</t>
  </si>
  <si>
    <t>Client 38</t>
  </si>
  <si>
    <t>Client 39</t>
  </si>
  <si>
    <t>Client 40</t>
  </si>
  <si>
    <t>Client 41</t>
  </si>
  <si>
    <t>Client 42</t>
  </si>
  <si>
    <t>Client 43</t>
  </si>
  <si>
    <t>Client 44</t>
  </si>
  <si>
    <t>Client 45</t>
  </si>
  <si>
    <t>Client 46</t>
  </si>
  <si>
    <t>Client 47</t>
  </si>
  <si>
    <t>Client 48</t>
  </si>
  <si>
    <t>Client 49</t>
  </si>
  <si>
    <t>Client 50</t>
  </si>
  <si>
    <t>Client 51</t>
  </si>
  <si>
    <t>Client 52</t>
  </si>
  <si>
    <t>Client 53</t>
  </si>
  <si>
    <t>Client 54</t>
  </si>
  <si>
    <t>Client 55</t>
  </si>
  <si>
    <t>Client 56</t>
  </si>
  <si>
    <t>Client 57</t>
  </si>
  <si>
    <t>Client 58</t>
  </si>
  <si>
    <t>Client 59</t>
  </si>
  <si>
    <t>Client 60</t>
  </si>
  <si>
    <t>Client 61</t>
  </si>
  <si>
    <t>Client 62</t>
  </si>
  <si>
    <t>Client 63</t>
  </si>
  <si>
    <t>Client 64</t>
  </si>
  <si>
    <t>Client 65</t>
  </si>
  <si>
    <t>Client 66</t>
  </si>
  <si>
    <t>Client 67</t>
  </si>
  <si>
    <t>Client 68</t>
  </si>
  <si>
    <t>Client 69</t>
  </si>
  <si>
    <t>Client 70</t>
  </si>
  <si>
    <t>Client 71</t>
  </si>
  <si>
    <t>Client 72</t>
  </si>
  <si>
    <t>Client 73</t>
  </si>
  <si>
    <t>Client 74</t>
  </si>
  <si>
    <t>Client 75</t>
  </si>
  <si>
    <t>Client 76</t>
  </si>
  <si>
    <t>Client 77</t>
  </si>
  <si>
    <t>Client 78</t>
  </si>
  <si>
    <t>Client 79</t>
  </si>
  <si>
    <t>Client 80</t>
  </si>
  <si>
    <t>Client 81</t>
  </si>
  <si>
    <t>Client 82</t>
  </si>
  <si>
    <t>Client 83</t>
  </si>
  <si>
    <t>Client 84</t>
  </si>
  <si>
    <t>Client 85</t>
  </si>
  <si>
    <t>Client 86</t>
  </si>
  <si>
    <t>Client 87</t>
  </si>
  <si>
    <t>Client 88</t>
  </si>
  <si>
    <t>Client 89</t>
  </si>
  <si>
    <t>Client 90</t>
  </si>
  <si>
    <t>Client 91</t>
  </si>
  <si>
    <t>Client 92</t>
  </si>
  <si>
    <t>Client 93</t>
  </si>
  <si>
    <t>Client 94</t>
  </si>
  <si>
    <t>Client 95</t>
  </si>
  <si>
    <t>Client 96</t>
  </si>
  <si>
    <t>Client 97</t>
  </si>
  <si>
    <t>Client 98</t>
  </si>
  <si>
    <t>Client 99</t>
  </si>
  <si>
    <t>Client 100</t>
  </si>
  <si>
    <t>Client 101</t>
  </si>
  <si>
    <t>Client 102</t>
  </si>
  <si>
    <t>Client 103</t>
  </si>
  <si>
    <t>Client 104</t>
  </si>
  <si>
    <t>Client 105</t>
  </si>
  <si>
    <t>Client 106</t>
  </si>
  <si>
    <t>Client 107</t>
  </si>
  <si>
    <t>Client 108</t>
  </si>
  <si>
    <t>Client 109</t>
  </si>
  <si>
    <t>Client 110</t>
  </si>
  <si>
    <t>Client 111</t>
  </si>
  <si>
    <t>Client 112</t>
  </si>
  <si>
    <t>Client 113</t>
  </si>
  <si>
    <t>Client 114</t>
  </si>
  <si>
    <t>Client 115</t>
  </si>
  <si>
    <t>Client 116</t>
  </si>
  <si>
    <t>Client 117</t>
  </si>
  <si>
    <t>Client 118</t>
  </si>
  <si>
    <t>Client 119</t>
  </si>
  <si>
    <t>Client 120</t>
  </si>
  <si>
    <t>Client 121</t>
  </si>
  <si>
    <t>Client 122</t>
  </si>
  <si>
    <t>Client 123</t>
  </si>
  <si>
    <t>Client 124</t>
  </si>
  <si>
    <t>Client 125</t>
  </si>
  <si>
    <t>Client 126</t>
  </si>
  <si>
    <t>Client 127</t>
  </si>
  <si>
    <t>Client 128</t>
  </si>
  <si>
    <t>Client 129</t>
  </si>
  <si>
    <t>Client 130</t>
  </si>
  <si>
    <t>Client 131</t>
  </si>
  <si>
    <t>Client 132</t>
  </si>
  <si>
    <t>Client 133</t>
  </si>
  <si>
    <t>Client 134</t>
  </si>
  <si>
    <t>Client 135</t>
  </si>
  <si>
    <t>Client 136</t>
  </si>
  <si>
    <t>Client 137</t>
  </si>
  <si>
    <t>Client 138</t>
  </si>
  <si>
    <t>Client 139</t>
  </si>
  <si>
    <t>Client 140</t>
  </si>
  <si>
    <t>Client 141</t>
  </si>
  <si>
    <t>Client 142</t>
  </si>
  <si>
    <t>Client 143</t>
  </si>
  <si>
    <t>Client 144</t>
  </si>
  <si>
    <t>Client 145</t>
  </si>
  <si>
    <t>Client 146</t>
  </si>
  <si>
    <t>Client 147</t>
  </si>
  <si>
    <t>Client 148</t>
  </si>
  <si>
    <t>Client 149</t>
  </si>
  <si>
    <t>Client 150</t>
  </si>
  <si>
    <t>Client 151</t>
  </si>
  <si>
    <t>Client 152</t>
  </si>
  <si>
    <t>Client 153</t>
  </si>
  <si>
    <t>Client 154</t>
  </si>
  <si>
    <t>Client 155</t>
  </si>
  <si>
    <t>Client 156</t>
  </si>
  <si>
    <t>ALFRED MENUISERIE</t>
  </si>
  <si>
    <t>azema agencement</t>
  </si>
  <si>
    <t>etc</t>
  </si>
  <si>
    <t>Genevillier</t>
  </si>
  <si>
    <t>rue tartuf</t>
  </si>
  <si>
    <t>Bordeaux</t>
  </si>
  <si>
    <t>avenue tivoli</t>
  </si>
  <si>
    <t>M. Nicolas FLAMENT</t>
  </si>
  <si>
    <t>Mme Nathalie DUPUIS</t>
  </si>
  <si>
    <t>Hector GENTIL</t>
  </si>
  <si>
    <t>TOTO LHARICOT</t>
  </si>
  <si>
    <t>largeur</t>
  </si>
  <si>
    <t>épaisseur</t>
  </si>
  <si>
    <t>traité</t>
  </si>
  <si>
    <t>prix</t>
  </si>
  <si>
    <t>non</t>
  </si>
  <si>
    <t>section</t>
  </si>
  <si>
    <t>epaisseur</t>
  </si>
  <si>
    <t>Mon entreprise</t>
  </si>
  <si>
    <t>adresse</t>
  </si>
  <si>
    <t>listeL</t>
  </si>
  <si>
    <t>longueur</t>
  </si>
  <si>
    <t>"=DECALER(Zhan!$A$3;EQUIV(C$13;largeur;0);EQUIV(C$12;Zhan!$A$3:$D$3;0);NB.SI(largeur;C$13);1)</t>
  </si>
  <si>
    <t>je decale la cellule A</t>
  </si>
  <si>
    <t>de EQUIV(C$13;largeur;0)</t>
  </si>
  <si>
    <t>&gt;&gt;le n°de ligne de la plage (longueur )ou commence la valeur cherchée</t>
  </si>
  <si>
    <t>de EQUIV(C$12;Zhan!$A$3:$D$3;0) ==&gt;</t>
  </si>
  <si>
    <t>le n° de la colonne (ici largeur)</t>
  </si>
  <si>
    <t>"NB.SI(largeur;C$13)==&gt;le nb de cellule de la plage voulue</t>
  </si>
  <si>
    <t>1'==&gt;sur 1 colonne</t>
  </si>
  <si>
    <t>Tout ça ça me donne le morceau de colonne de la largeur qui a pour originela premiere  occurrence de la longuer choisie dans la plage longueur</t>
  </si>
  <si>
    <t>située a 1 cellule a droite de A3(cellule 0), plage qui a autant de cellule q'il y a de 1000dans la plage longueur et ce sur une cellule de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</si>
</sst>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#&quot; &quot;##&quot; &quot;##&quot; &quot;##&quot; &quot;##"/>
    <numFmt numFmtId="166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</xdr:row>
      <xdr:rowOff>76200</xdr:rowOff>
    </xdr:from>
    <xdr:to>
      <xdr:col>8</xdr:col>
      <xdr:colOff>0</xdr:colOff>
      <xdr:row>13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6081319-B94C-250B-4E4C-B5CBE231C4A4}"/>
            </a:ext>
          </a:extLst>
        </xdr:cNvPr>
        <xdr:cNvSpPr txBox="1"/>
      </xdr:nvSpPr>
      <xdr:spPr>
        <a:xfrm>
          <a:off x="3971925" y="1409700"/>
          <a:ext cx="214312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 un tableau structuré, donc dynamique. Si tu ajoutes des données, elles</a:t>
          </a:r>
          <a:r>
            <a:rPr lang="fr-FR" sz="1100" baseline="0"/>
            <a:t> sont automatiquement prises en comptes. Ajoutes une donné et tu verras ce qui se passe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K157" totalsRowShown="0">
  <autoFilter ref="A1:K157" xr:uid="{00000000-0009-0000-0100-000001000000}"/>
  <sortState xmlns:xlrd2="http://schemas.microsoft.com/office/spreadsheetml/2017/richdata2" ref="A3:K35">
    <sortCondition ref="A2:A35"/>
  </sortState>
  <tableColumns count="11">
    <tableColumn id="1" xr3:uid="{00000000-0010-0000-0000-000001000000}" name="NOM"/>
    <tableColumn id="2" xr3:uid="{00000000-0010-0000-0000-000002000000}" name="Ville"/>
    <tableColumn id="3" xr3:uid="{00000000-0010-0000-0000-000003000000}" name="code postal"/>
    <tableColumn id="4" xr3:uid="{00000000-0010-0000-0000-000004000000}" name="Rue"/>
    <tableColumn id="5" xr3:uid="{00000000-0010-0000-0000-000005000000}" name="siret"/>
    <tableColumn id="6" xr3:uid="{00000000-0010-0000-0000-000006000000}" name="telephone"/>
    <tableColumn id="7" xr3:uid="{00000000-0010-0000-0000-000007000000}" name="contact 1"/>
    <tableColumn id="8" xr3:uid="{00000000-0010-0000-0000-000008000000}" name="contact 2"/>
    <tableColumn id="9" xr3:uid="{00000000-0010-0000-0000-000009000000}" name="contact 3"/>
    <tableColumn id="10" xr3:uid="{00000000-0010-0000-0000-00000A000000}" name="contact 4"/>
    <tableColumn id="11" xr3:uid="{00000000-0010-0000-0000-00000B000000}" name="contact 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5E822C-4AAB-40D0-B0B4-AFD593D39AC0}" name="Ref" displayName="Ref" ref="A3:D18" totalsRowShown="0">
  <autoFilter ref="A3:D18" xr:uid="{355E822C-4AAB-40D0-B0B4-AFD593D39AC0}"/>
  <tableColumns count="4">
    <tableColumn id="1" xr3:uid="{5CDA0455-6E63-4EC0-BD58-F5EF233A18C5}" name="longueur"/>
    <tableColumn id="2" xr3:uid="{EA7E4394-5410-43EB-BB41-FB97E68AEFE7}" name="largeur"/>
    <tableColumn id="3" xr3:uid="{4E24407C-832C-4822-86F0-E41D72A1340E}" name="épaisseur"/>
    <tableColumn id="4" xr3:uid="{A6D43740-681B-43E7-A5C6-EB63947397AA}" name="pri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workbookViewId="0">
      <selection activeCell="K18" sqref="K18"/>
    </sheetView>
  </sheetViews>
  <sheetFormatPr baseColWidth="10" defaultColWidth="9.140625" defaultRowHeight="15" x14ac:dyDescent="0.25"/>
  <cols>
    <col min="3" max="3" width="14.5703125" customWidth="1"/>
    <col min="6" max="6" width="9.5703125" bestFit="1" customWidth="1"/>
    <col min="7" max="7" width="12.7109375" bestFit="1" customWidth="1"/>
    <col min="8" max="9" width="10.7109375" bestFit="1" customWidth="1"/>
    <col min="12" max="12" width="10.7109375" bestFit="1" customWidth="1"/>
  </cols>
  <sheetData>
    <row r="1" spans="1:13" ht="2.25" customHeight="1" x14ac:dyDescent="0.25">
      <c r="A1">
        <f ca="1">YEAR(NOW())</f>
        <v>2023</v>
      </c>
      <c r="B1">
        <f ca="1">MONTH(NOW())</f>
        <v>8</v>
      </c>
      <c r="C1">
        <f ca="1">DAY(NOW())</f>
        <v>2</v>
      </c>
      <c r="D1">
        <f ca="1">HOUR(NOW())</f>
        <v>23</v>
      </c>
      <c r="E1">
        <f ca="1">MINUTE(NOW())</f>
        <v>11</v>
      </c>
    </row>
    <row r="2" spans="1:13" x14ac:dyDescent="0.25">
      <c r="L2" s="2"/>
      <c r="M2" s="3"/>
    </row>
    <row r="3" spans="1:13" x14ac:dyDescent="0.25">
      <c r="B3" t="s">
        <v>0</v>
      </c>
      <c r="C3" s="4" t="str">
        <f ca="1">A1&amp;""&amp;B1&amp;""&amp;C1&amp;""&amp;D1&amp;""&amp;E1</f>
        <v>2023822311</v>
      </c>
      <c r="G3" t="s">
        <v>1</v>
      </c>
      <c r="H3" s="1">
        <f ca="1">NOW()</f>
        <v>45140.966658333331</v>
      </c>
      <c r="I3" s="3"/>
    </row>
    <row r="5" spans="1:13" x14ac:dyDescent="0.25">
      <c r="B5" t="s">
        <v>187</v>
      </c>
      <c r="F5" t="s">
        <v>3</v>
      </c>
      <c r="G5" t="s">
        <v>170</v>
      </c>
    </row>
    <row r="6" spans="1:13" x14ac:dyDescent="0.25">
      <c r="B6" t="s">
        <v>188</v>
      </c>
      <c r="G6" t="str">
        <f>VLOOKUP(G5,Tableau1[#All],2,0)</f>
        <v>Bordeaux</v>
      </c>
      <c r="H6">
        <f>VLOOKUP(G5,Tableau1[#All],3,0)</f>
        <v>33000</v>
      </c>
    </row>
    <row r="7" spans="1:13" x14ac:dyDescent="0.25">
      <c r="G7" t="str">
        <f>VLOOKUP(G5,Tableau1[#All],4,0)</f>
        <v>avenue tivoli</v>
      </c>
    </row>
    <row r="8" spans="1:13" x14ac:dyDescent="0.25">
      <c r="B8" t="s">
        <v>2</v>
      </c>
      <c r="C8" s="5"/>
      <c r="F8" t="s">
        <v>2</v>
      </c>
      <c r="G8" s="5">
        <f>VLOOKUP(G5,Tableau1[#All],6,0)</f>
        <v>231548796</v>
      </c>
    </row>
    <row r="9" spans="1:13" x14ac:dyDescent="0.25">
      <c r="C9" s="5"/>
      <c r="G9" s="5"/>
    </row>
    <row r="11" spans="1:13" x14ac:dyDescent="0.25">
      <c r="B11" t="s">
        <v>185</v>
      </c>
    </row>
    <row r="12" spans="1:13" x14ac:dyDescent="0.25">
      <c r="B12" t="s">
        <v>190</v>
      </c>
      <c r="C12" t="s">
        <v>180</v>
      </c>
      <c r="D12" t="s">
        <v>186</v>
      </c>
      <c r="E12" t="s">
        <v>182</v>
      </c>
      <c r="F12" t="s">
        <v>183</v>
      </c>
    </row>
    <row r="13" spans="1:13" x14ac:dyDescent="0.25">
      <c r="B13">
        <v>2000</v>
      </c>
      <c r="C13">
        <v>2000</v>
      </c>
      <c r="D13">
        <v>17</v>
      </c>
      <c r="E13" t="s">
        <v>184</v>
      </c>
      <c r="F13" s="6" cm="1">
        <f t="array" ref="F13">SUMPRODUCT((Zhan!$A$4:$A$18=Devis!$B$13)*(Zhan!$B$4:$B$18=Devis!$C$13)*(Zhan!$C$4:$C$18=Devis!$D$13)*(Zhan!$D$4:$D$18))</f>
        <v>85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xr:uid="{00000000-0002-0000-0000-000000000000}">
          <x14:formula1>
            <xm:f>Clients!$A:$A</xm:f>
          </x14:formula1>
          <xm:sqref>G5</xm:sqref>
        </x14:dataValidation>
        <x14:dataValidation type="list" allowBlank="1" showInputMessage="1" showErrorMessage="1" xr:uid="{00000000-0002-0000-0000-000001000000}">
          <x14:formula1>
            <xm:f>OFFSET(Zhan!$A$4,0,0,COUNTA(Zhan!$A:$A)-1,1)</xm:f>
          </x14:formula1>
          <xm:sqref>B13</xm:sqref>
        </x14:dataValidation>
        <x14:dataValidation type="list" allowBlank="1" showInputMessage="1" showErrorMessage="1" xr:uid="{00000000-0002-0000-0000-000004000000}">
          <x14:formula1>
            <xm:f>Zhan!#REF!</xm:f>
          </x14:formula1>
          <xm:sqref>E13</xm:sqref>
        </x14:dataValidation>
        <x14:dataValidation type="list" allowBlank="1" showInputMessage="1" showErrorMessage="1" xr:uid="{97DA6786-389D-46BE-8ABF-27586055F90F}">
          <x14:formula1>
            <xm:f>OFFSET(Zhan!$A$3,MATCH(C$13,largeur,0),MATCH(C$12,Zhan!$A$3:$D$3,0),COUNTIF(largeur,C$13),1)</xm:f>
          </x14:formula1>
          <xm:sqref>D13</xm:sqref>
        </x14:dataValidation>
        <x14:dataValidation type="list" allowBlank="1" showInputMessage="1" showErrorMessage="1" xr:uid="{EFBB0A27-E47A-4523-8A3B-9AD4195B246D}">
          <x14:formula1>
            <xm:f>OFFSET(Zhan!$A$3,MATCH(B$13,longueur,0),MATCH(B$12,Zhan!$A$3:$D$3,0),COUNTIF(longueur,B$13),1)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7"/>
  <sheetViews>
    <sheetView workbookViewId="0">
      <selection activeCell="A5" sqref="A5"/>
    </sheetView>
  </sheetViews>
  <sheetFormatPr baseColWidth="10" defaultRowHeight="15" x14ac:dyDescent="0.25"/>
  <cols>
    <col min="1" max="1" width="16.85546875" bestFit="1" customWidth="1"/>
    <col min="3" max="3" width="13.28515625" customWidth="1"/>
    <col min="5" max="5" width="19.42578125" customWidth="1"/>
    <col min="6" max="6" width="12.42578125" customWidth="1"/>
    <col min="7" max="7" width="19" bestFit="1" customWidth="1"/>
  </cols>
  <sheetData>
    <row r="1" spans="1:12" ht="20.25" customHeight="1" x14ac:dyDescent="0.25">
      <c r="A1" t="s">
        <v>4</v>
      </c>
      <c r="B1" t="s">
        <v>13</v>
      </c>
      <c r="C1" t="s">
        <v>14</v>
      </c>
      <c r="D1" t="s">
        <v>15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12" x14ac:dyDescent="0.25">
      <c r="A2" t="s">
        <v>169</v>
      </c>
      <c r="B2" t="s">
        <v>172</v>
      </c>
      <c r="C2">
        <v>92036</v>
      </c>
      <c r="D2" t="s">
        <v>173</v>
      </c>
      <c r="E2" s="3">
        <v>9515498764165</v>
      </c>
      <c r="F2" s="5">
        <v>164332787</v>
      </c>
      <c r="G2" t="s">
        <v>176</v>
      </c>
      <c r="H2" t="s">
        <v>177</v>
      </c>
    </row>
    <row r="3" spans="1:12" x14ac:dyDescent="0.25">
      <c r="A3" t="s">
        <v>170</v>
      </c>
      <c r="B3" t="s">
        <v>174</v>
      </c>
      <c r="C3">
        <v>33000</v>
      </c>
      <c r="D3" t="s">
        <v>175</v>
      </c>
      <c r="E3" s="3">
        <v>3215498632156</v>
      </c>
      <c r="F3" s="5">
        <v>231548796</v>
      </c>
      <c r="G3" t="s">
        <v>178</v>
      </c>
      <c r="H3" t="s">
        <v>179</v>
      </c>
    </row>
    <row r="4" spans="1:12" x14ac:dyDescent="0.25">
      <c r="A4" t="s">
        <v>171</v>
      </c>
      <c r="E4" s="3"/>
      <c r="F4" s="5"/>
    </row>
    <row r="5" spans="1:12" x14ac:dyDescent="0.25">
      <c r="A5" t="s">
        <v>16</v>
      </c>
      <c r="E5" s="3"/>
      <c r="F5" s="5"/>
    </row>
    <row r="6" spans="1:12" x14ac:dyDescent="0.25">
      <c r="A6" t="s">
        <v>17</v>
      </c>
      <c r="E6" s="3"/>
      <c r="F6" s="5"/>
    </row>
    <row r="7" spans="1:12" x14ac:dyDescent="0.25">
      <c r="A7" t="s">
        <v>18</v>
      </c>
      <c r="E7" s="3"/>
      <c r="F7" s="5"/>
    </row>
    <row r="8" spans="1:12" x14ac:dyDescent="0.25">
      <c r="A8" t="s">
        <v>19</v>
      </c>
      <c r="E8" s="3"/>
      <c r="F8" s="5"/>
    </row>
    <row r="9" spans="1:12" x14ac:dyDescent="0.25">
      <c r="A9" t="s">
        <v>20</v>
      </c>
      <c r="E9" s="3"/>
      <c r="F9" s="5"/>
    </row>
    <row r="10" spans="1:12" x14ac:dyDescent="0.25">
      <c r="A10" t="s">
        <v>21</v>
      </c>
      <c r="E10" s="3"/>
      <c r="F10" s="5"/>
    </row>
    <row r="11" spans="1:12" x14ac:dyDescent="0.25">
      <c r="A11" t="s">
        <v>22</v>
      </c>
      <c r="E11" s="3"/>
      <c r="F11" s="5"/>
    </row>
    <row r="12" spans="1:12" x14ac:dyDescent="0.25">
      <c r="A12" t="s">
        <v>23</v>
      </c>
      <c r="E12" s="3"/>
      <c r="F12" s="5"/>
    </row>
    <row r="13" spans="1:12" x14ac:dyDescent="0.25">
      <c r="A13" t="s">
        <v>24</v>
      </c>
      <c r="E13" s="3"/>
      <c r="F13" s="5"/>
    </row>
    <row r="14" spans="1:12" x14ac:dyDescent="0.25">
      <c r="A14" t="s">
        <v>25</v>
      </c>
      <c r="E14" s="3"/>
      <c r="F14" s="5"/>
    </row>
    <row r="15" spans="1:12" x14ac:dyDescent="0.25">
      <c r="A15" t="s">
        <v>26</v>
      </c>
      <c r="E15" s="3"/>
      <c r="F15" s="5"/>
    </row>
    <row r="16" spans="1:12" x14ac:dyDescent="0.25">
      <c r="A16" t="s">
        <v>27</v>
      </c>
      <c r="E16" s="3"/>
      <c r="F16" s="5"/>
    </row>
    <row r="17" spans="1:6" x14ac:dyDescent="0.25">
      <c r="A17" t="s">
        <v>28</v>
      </c>
      <c r="E17" s="3"/>
      <c r="F17" s="5"/>
    </row>
    <row r="18" spans="1:6" x14ac:dyDescent="0.25">
      <c r="A18" t="s">
        <v>29</v>
      </c>
      <c r="E18" s="3"/>
      <c r="F18" s="5"/>
    </row>
    <row r="19" spans="1:6" x14ac:dyDescent="0.25">
      <c r="A19" t="s">
        <v>30</v>
      </c>
      <c r="E19" s="3"/>
      <c r="F19" s="5"/>
    </row>
    <row r="20" spans="1:6" x14ac:dyDescent="0.25">
      <c r="A20" t="s">
        <v>31</v>
      </c>
      <c r="E20" s="3"/>
      <c r="F20" s="5"/>
    </row>
    <row r="21" spans="1:6" x14ac:dyDescent="0.25">
      <c r="A21" t="s">
        <v>32</v>
      </c>
      <c r="F21" s="5"/>
    </row>
    <row r="22" spans="1:6" x14ac:dyDescent="0.25">
      <c r="A22" t="s">
        <v>33</v>
      </c>
      <c r="F22" s="5"/>
    </row>
    <row r="23" spans="1:6" x14ac:dyDescent="0.25">
      <c r="A23" t="s">
        <v>34</v>
      </c>
      <c r="F23" s="5"/>
    </row>
    <row r="24" spans="1:6" x14ac:dyDescent="0.25">
      <c r="A24" t="s">
        <v>35</v>
      </c>
      <c r="F24" s="5"/>
    </row>
    <row r="25" spans="1:6" x14ac:dyDescent="0.25">
      <c r="A25" t="s">
        <v>36</v>
      </c>
      <c r="F25" s="5"/>
    </row>
    <row r="26" spans="1:6" x14ac:dyDescent="0.25">
      <c r="A26" t="s">
        <v>37</v>
      </c>
      <c r="F26" s="5"/>
    </row>
    <row r="27" spans="1:6" x14ac:dyDescent="0.25">
      <c r="A27" t="s">
        <v>38</v>
      </c>
      <c r="F27" s="5"/>
    </row>
    <row r="28" spans="1:6" x14ac:dyDescent="0.25">
      <c r="A28" t="s">
        <v>39</v>
      </c>
      <c r="F28" s="5"/>
    </row>
    <row r="29" spans="1:6" x14ac:dyDescent="0.25">
      <c r="A29" t="s">
        <v>40</v>
      </c>
      <c r="F29" s="5"/>
    </row>
    <row r="30" spans="1:6" x14ac:dyDescent="0.25">
      <c r="A30" t="s">
        <v>41</v>
      </c>
      <c r="F30" s="5"/>
    </row>
    <row r="31" spans="1:6" x14ac:dyDescent="0.25">
      <c r="A31" t="s">
        <v>42</v>
      </c>
      <c r="F31" s="5"/>
    </row>
    <row r="32" spans="1:6" x14ac:dyDescent="0.25">
      <c r="A32" t="s">
        <v>43</v>
      </c>
      <c r="F32" s="5"/>
    </row>
    <row r="33" spans="1:6" x14ac:dyDescent="0.25">
      <c r="A33" t="s">
        <v>44</v>
      </c>
      <c r="F33" s="5"/>
    </row>
    <row r="34" spans="1:6" x14ac:dyDescent="0.25">
      <c r="A34" t="s">
        <v>45</v>
      </c>
      <c r="F34" s="5"/>
    </row>
    <row r="35" spans="1:6" x14ac:dyDescent="0.25">
      <c r="A35" t="s">
        <v>46</v>
      </c>
      <c r="F35" s="5"/>
    </row>
    <row r="36" spans="1:6" x14ac:dyDescent="0.25">
      <c r="A36" t="s">
        <v>47</v>
      </c>
      <c r="F36" s="5"/>
    </row>
    <row r="37" spans="1:6" x14ac:dyDescent="0.25">
      <c r="A37" t="s">
        <v>48</v>
      </c>
      <c r="F37" s="5"/>
    </row>
    <row r="38" spans="1:6" x14ac:dyDescent="0.25">
      <c r="A38" t="s">
        <v>49</v>
      </c>
      <c r="F38" s="5"/>
    </row>
    <row r="39" spans="1:6" x14ac:dyDescent="0.25">
      <c r="A39" t="s">
        <v>50</v>
      </c>
    </row>
    <row r="40" spans="1:6" x14ac:dyDescent="0.25">
      <c r="A40" t="s">
        <v>51</v>
      </c>
    </row>
    <row r="41" spans="1:6" x14ac:dyDescent="0.25">
      <c r="A41" t="s">
        <v>52</v>
      </c>
    </row>
    <row r="42" spans="1:6" x14ac:dyDescent="0.25">
      <c r="A42" t="s">
        <v>53</v>
      </c>
    </row>
    <row r="43" spans="1:6" x14ac:dyDescent="0.25">
      <c r="A43" t="s">
        <v>54</v>
      </c>
    </row>
    <row r="44" spans="1:6" x14ac:dyDescent="0.25">
      <c r="A44" t="s">
        <v>55</v>
      </c>
    </row>
    <row r="45" spans="1:6" x14ac:dyDescent="0.25">
      <c r="A45" t="s">
        <v>56</v>
      </c>
    </row>
    <row r="46" spans="1:6" x14ac:dyDescent="0.25">
      <c r="A46" t="s">
        <v>57</v>
      </c>
    </row>
    <row r="47" spans="1:6" x14ac:dyDescent="0.25">
      <c r="A47" t="s">
        <v>58</v>
      </c>
    </row>
    <row r="48" spans="1:6" x14ac:dyDescent="0.25">
      <c r="A48" t="s">
        <v>59</v>
      </c>
    </row>
    <row r="49" spans="1:1" x14ac:dyDescent="0.25">
      <c r="A49" t="s">
        <v>60</v>
      </c>
    </row>
    <row r="50" spans="1:1" x14ac:dyDescent="0.25">
      <c r="A50" t="s">
        <v>61</v>
      </c>
    </row>
    <row r="51" spans="1:1" x14ac:dyDescent="0.25">
      <c r="A51" t="s">
        <v>62</v>
      </c>
    </row>
    <row r="52" spans="1:1" x14ac:dyDescent="0.25">
      <c r="A52" t="s">
        <v>63</v>
      </c>
    </row>
    <row r="53" spans="1:1" x14ac:dyDescent="0.25">
      <c r="A53" t="s">
        <v>64</v>
      </c>
    </row>
    <row r="54" spans="1:1" x14ac:dyDescent="0.25">
      <c r="A54" t="s">
        <v>65</v>
      </c>
    </row>
    <row r="55" spans="1:1" x14ac:dyDescent="0.25">
      <c r="A55" t="s">
        <v>66</v>
      </c>
    </row>
    <row r="56" spans="1:1" x14ac:dyDescent="0.25">
      <c r="A56" t="s">
        <v>67</v>
      </c>
    </row>
    <row r="57" spans="1:1" x14ac:dyDescent="0.25">
      <c r="A57" t="s">
        <v>68</v>
      </c>
    </row>
    <row r="58" spans="1:1" x14ac:dyDescent="0.25">
      <c r="A58" t="s">
        <v>69</v>
      </c>
    </row>
    <row r="59" spans="1:1" x14ac:dyDescent="0.25">
      <c r="A59" t="s">
        <v>70</v>
      </c>
    </row>
    <row r="60" spans="1:1" x14ac:dyDescent="0.25">
      <c r="A60" t="s">
        <v>71</v>
      </c>
    </row>
    <row r="61" spans="1:1" x14ac:dyDescent="0.25">
      <c r="A61" t="s">
        <v>72</v>
      </c>
    </row>
    <row r="62" spans="1:1" x14ac:dyDescent="0.25">
      <c r="A62" t="s">
        <v>73</v>
      </c>
    </row>
    <row r="63" spans="1:1" x14ac:dyDescent="0.25">
      <c r="A63" t="s">
        <v>74</v>
      </c>
    </row>
    <row r="64" spans="1:1" x14ac:dyDescent="0.25">
      <c r="A64" t="s">
        <v>75</v>
      </c>
    </row>
    <row r="65" spans="1:1" x14ac:dyDescent="0.25">
      <c r="A65" t="s">
        <v>76</v>
      </c>
    </row>
    <row r="66" spans="1:1" x14ac:dyDescent="0.25">
      <c r="A66" t="s">
        <v>77</v>
      </c>
    </row>
    <row r="67" spans="1:1" x14ac:dyDescent="0.25">
      <c r="A67" t="s">
        <v>78</v>
      </c>
    </row>
    <row r="68" spans="1:1" x14ac:dyDescent="0.25">
      <c r="A68" t="s">
        <v>79</v>
      </c>
    </row>
    <row r="69" spans="1:1" x14ac:dyDescent="0.25">
      <c r="A69" t="s">
        <v>80</v>
      </c>
    </row>
    <row r="70" spans="1:1" x14ac:dyDescent="0.25">
      <c r="A70" t="s">
        <v>81</v>
      </c>
    </row>
    <row r="71" spans="1:1" x14ac:dyDescent="0.25">
      <c r="A71" t="s">
        <v>82</v>
      </c>
    </row>
    <row r="72" spans="1:1" x14ac:dyDescent="0.25">
      <c r="A72" t="s">
        <v>83</v>
      </c>
    </row>
    <row r="73" spans="1:1" x14ac:dyDescent="0.25">
      <c r="A73" t="s">
        <v>84</v>
      </c>
    </row>
    <row r="74" spans="1:1" x14ac:dyDescent="0.25">
      <c r="A74" t="s">
        <v>85</v>
      </c>
    </row>
    <row r="75" spans="1:1" x14ac:dyDescent="0.25">
      <c r="A75" t="s">
        <v>86</v>
      </c>
    </row>
    <row r="76" spans="1:1" x14ac:dyDescent="0.25">
      <c r="A76" t="s">
        <v>87</v>
      </c>
    </row>
    <row r="77" spans="1:1" x14ac:dyDescent="0.25">
      <c r="A77" t="s">
        <v>88</v>
      </c>
    </row>
    <row r="78" spans="1:1" x14ac:dyDescent="0.25">
      <c r="A78" t="s">
        <v>89</v>
      </c>
    </row>
    <row r="79" spans="1:1" x14ac:dyDescent="0.25">
      <c r="A79" t="s">
        <v>90</v>
      </c>
    </row>
    <row r="80" spans="1:1" x14ac:dyDescent="0.25">
      <c r="A80" t="s">
        <v>91</v>
      </c>
    </row>
    <row r="81" spans="1:1" x14ac:dyDescent="0.25">
      <c r="A81" t="s">
        <v>92</v>
      </c>
    </row>
    <row r="82" spans="1:1" x14ac:dyDescent="0.25">
      <c r="A82" t="s">
        <v>93</v>
      </c>
    </row>
    <row r="83" spans="1:1" x14ac:dyDescent="0.25">
      <c r="A83" t="s">
        <v>94</v>
      </c>
    </row>
    <row r="84" spans="1:1" x14ac:dyDescent="0.25">
      <c r="A84" t="s">
        <v>95</v>
      </c>
    </row>
    <row r="85" spans="1:1" x14ac:dyDescent="0.25">
      <c r="A85" t="s">
        <v>96</v>
      </c>
    </row>
    <row r="86" spans="1:1" x14ac:dyDescent="0.25">
      <c r="A86" t="s">
        <v>97</v>
      </c>
    </row>
    <row r="87" spans="1:1" x14ac:dyDescent="0.25">
      <c r="A87" t="s">
        <v>98</v>
      </c>
    </row>
    <row r="88" spans="1:1" x14ac:dyDescent="0.25">
      <c r="A88" t="s">
        <v>99</v>
      </c>
    </row>
    <row r="89" spans="1:1" x14ac:dyDescent="0.25">
      <c r="A89" t="s">
        <v>100</v>
      </c>
    </row>
    <row r="90" spans="1:1" x14ac:dyDescent="0.25">
      <c r="A90" t="s">
        <v>101</v>
      </c>
    </row>
    <row r="91" spans="1:1" x14ac:dyDescent="0.25">
      <c r="A91" t="s">
        <v>102</v>
      </c>
    </row>
    <row r="92" spans="1:1" x14ac:dyDescent="0.25">
      <c r="A92" t="s">
        <v>103</v>
      </c>
    </row>
    <row r="93" spans="1:1" x14ac:dyDescent="0.25">
      <c r="A93" t="s">
        <v>104</v>
      </c>
    </row>
    <row r="94" spans="1:1" x14ac:dyDescent="0.25">
      <c r="A94" t="s">
        <v>105</v>
      </c>
    </row>
    <row r="95" spans="1:1" x14ac:dyDescent="0.25">
      <c r="A95" t="s">
        <v>106</v>
      </c>
    </row>
    <row r="96" spans="1:1" x14ac:dyDescent="0.25">
      <c r="A96" t="s">
        <v>107</v>
      </c>
    </row>
    <row r="97" spans="1:1" x14ac:dyDescent="0.25">
      <c r="A97" t="s">
        <v>108</v>
      </c>
    </row>
    <row r="98" spans="1:1" x14ac:dyDescent="0.25">
      <c r="A98" t="s">
        <v>109</v>
      </c>
    </row>
    <row r="99" spans="1:1" x14ac:dyDescent="0.25">
      <c r="A99" t="s">
        <v>110</v>
      </c>
    </row>
    <row r="100" spans="1:1" x14ac:dyDescent="0.25">
      <c r="A100" t="s">
        <v>111</v>
      </c>
    </row>
    <row r="101" spans="1:1" x14ac:dyDescent="0.25">
      <c r="A101" t="s">
        <v>112</v>
      </c>
    </row>
    <row r="102" spans="1:1" x14ac:dyDescent="0.25">
      <c r="A102" t="s">
        <v>113</v>
      </c>
    </row>
    <row r="103" spans="1:1" x14ac:dyDescent="0.25">
      <c r="A103" t="s">
        <v>114</v>
      </c>
    </row>
    <row r="104" spans="1:1" x14ac:dyDescent="0.25">
      <c r="A104" t="s">
        <v>115</v>
      </c>
    </row>
    <row r="105" spans="1:1" x14ac:dyDescent="0.25">
      <c r="A105" t="s">
        <v>116</v>
      </c>
    </row>
    <row r="106" spans="1:1" x14ac:dyDescent="0.25">
      <c r="A106" t="s">
        <v>117</v>
      </c>
    </row>
    <row r="107" spans="1:1" x14ac:dyDescent="0.25">
      <c r="A107" t="s">
        <v>118</v>
      </c>
    </row>
    <row r="108" spans="1:1" x14ac:dyDescent="0.25">
      <c r="A108" t="s">
        <v>119</v>
      </c>
    </row>
    <row r="109" spans="1:1" x14ac:dyDescent="0.25">
      <c r="A109" t="s">
        <v>120</v>
      </c>
    </row>
    <row r="110" spans="1:1" x14ac:dyDescent="0.25">
      <c r="A110" t="s">
        <v>121</v>
      </c>
    </row>
    <row r="111" spans="1:1" x14ac:dyDescent="0.25">
      <c r="A111" t="s">
        <v>122</v>
      </c>
    </row>
    <row r="112" spans="1:1" x14ac:dyDescent="0.25">
      <c r="A112" t="s">
        <v>123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  <row r="116" spans="1:1" x14ac:dyDescent="0.25">
      <c r="A116" t="s">
        <v>127</v>
      </c>
    </row>
    <row r="117" spans="1:1" x14ac:dyDescent="0.25">
      <c r="A117" t="s">
        <v>128</v>
      </c>
    </row>
    <row r="118" spans="1:1" x14ac:dyDescent="0.25">
      <c r="A118" t="s">
        <v>129</v>
      </c>
    </row>
    <row r="119" spans="1:1" x14ac:dyDescent="0.25">
      <c r="A119" t="s">
        <v>130</v>
      </c>
    </row>
    <row r="120" spans="1:1" x14ac:dyDescent="0.25">
      <c r="A120" t="s">
        <v>131</v>
      </c>
    </row>
    <row r="121" spans="1:1" x14ac:dyDescent="0.25">
      <c r="A121" t="s">
        <v>132</v>
      </c>
    </row>
    <row r="122" spans="1:1" x14ac:dyDescent="0.25">
      <c r="A122" t="s">
        <v>133</v>
      </c>
    </row>
    <row r="123" spans="1:1" x14ac:dyDescent="0.25">
      <c r="A123" t="s">
        <v>134</v>
      </c>
    </row>
    <row r="124" spans="1:1" x14ac:dyDescent="0.25">
      <c r="A124" t="s">
        <v>135</v>
      </c>
    </row>
    <row r="125" spans="1:1" x14ac:dyDescent="0.25">
      <c r="A125" t="s">
        <v>136</v>
      </c>
    </row>
    <row r="126" spans="1:1" x14ac:dyDescent="0.25">
      <c r="A126" t="s">
        <v>137</v>
      </c>
    </row>
    <row r="127" spans="1:1" x14ac:dyDescent="0.25">
      <c r="A127" t="s">
        <v>138</v>
      </c>
    </row>
    <row r="128" spans="1:1" x14ac:dyDescent="0.25">
      <c r="A128" t="s">
        <v>139</v>
      </c>
    </row>
    <row r="129" spans="1:1" x14ac:dyDescent="0.25">
      <c r="A129" t="s">
        <v>140</v>
      </c>
    </row>
    <row r="130" spans="1:1" x14ac:dyDescent="0.25">
      <c r="A130" t="s">
        <v>141</v>
      </c>
    </row>
    <row r="131" spans="1:1" x14ac:dyDescent="0.25">
      <c r="A131" t="s">
        <v>142</v>
      </c>
    </row>
    <row r="132" spans="1:1" x14ac:dyDescent="0.25">
      <c r="A132" t="s">
        <v>143</v>
      </c>
    </row>
    <row r="133" spans="1:1" x14ac:dyDescent="0.25">
      <c r="A133" t="s">
        <v>144</v>
      </c>
    </row>
    <row r="134" spans="1:1" x14ac:dyDescent="0.25">
      <c r="A134" t="s">
        <v>145</v>
      </c>
    </row>
    <row r="135" spans="1:1" x14ac:dyDescent="0.25">
      <c r="A135" t="s">
        <v>146</v>
      </c>
    </row>
    <row r="136" spans="1:1" x14ac:dyDescent="0.25">
      <c r="A136" t="s">
        <v>147</v>
      </c>
    </row>
    <row r="137" spans="1:1" x14ac:dyDescent="0.25">
      <c r="A137" t="s">
        <v>148</v>
      </c>
    </row>
    <row r="138" spans="1:1" x14ac:dyDescent="0.25">
      <c r="A138" t="s">
        <v>149</v>
      </c>
    </row>
    <row r="139" spans="1:1" x14ac:dyDescent="0.25">
      <c r="A139" t="s">
        <v>150</v>
      </c>
    </row>
    <row r="140" spans="1:1" x14ac:dyDescent="0.25">
      <c r="A140" t="s">
        <v>151</v>
      </c>
    </row>
    <row r="141" spans="1:1" x14ac:dyDescent="0.25">
      <c r="A141" t="s">
        <v>152</v>
      </c>
    </row>
    <row r="142" spans="1:1" x14ac:dyDescent="0.25">
      <c r="A142" t="s">
        <v>153</v>
      </c>
    </row>
    <row r="143" spans="1:1" x14ac:dyDescent="0.25">
      <c r="A143" t="s">
        <v>154</v>
      </c>
    </row>
    <row r="144" spans="1:1" x14ac:dyDescent="0.25">
      <c r="A144" t="s">
        <v>155</v>
      </c>
    </row>
    <row r="145" spans="1:1" x14ac:dyDescent="0.25">
      <c r="A145" t="s">
        <v>156</v>
      </c>
    </row>
    <row r="146" spans="1:1" x14ac:dyDescent="0.25">
      <c r="A146" t="s">
        <v>157</v>
      </c>
    </row>
    <row r="147" spans="1:1" x14ac:dyDescent="0.25">
      <c r="A147" t="s">
        <v>158</v>
      </c>
    </row>
    <row r="148" spans="1:1" x14ac:dyDescent="0.25">
      <c r="A148" t="s">
        <v>159</v>
      </c>
    </row>
    <row r="149" spans="1:1" x14ac:dyDescent="0.25">
      <c r="A149" t="s">
        <v>160</v>
      </c>
    </row>
    <row r="150" spans="1:1" x14ac:dyDescent="0.25">
      <c r="A150" t="s">
        <v>161</v>
      </c>
    </row>
    <row r="151" spans="1:1" x14ac:dyDescent="0.25">
      <c r="A151" t="s">
        <v>162</v>
      </c>
    </row>
    <row r="152" spans="1:1" x14ac:dyDescent="0.25">
      <c r="A152" t="s">
        <v>163</v>
      </c>
    </row>
    <row r="153" spans="1:1" x14ac:dyDescent="0.25">
      <c r="A153" t="s">
        <v>164</v>
      </c>
    </row>
    <row r="154" spans="1:1" x14ac:dyDescent="0.25">
      <c r="A154" t="s">
        <v>165</v>
      </c>
    </row>
    <row r="155" spans="1:1" x14ac:dyDescent="0.25">
      <c r="A155" t="s">
        <v>166</v>
      </c>
    </row>
    <row r="156" spans="1:1" x14ac:dyDescent="0.25">
      <c r="A156" t="s">
        <v>167</v>
      </c>
    </row>
    <row r="157" spans="1:1" x14ac:dyDescent="0.25">
      <c r="A157" t="s">
        <v>168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8"/>
  <sheetViews>
    <sheetView tabSelected="1" workbookViewId="0">
      <selection activeCell="N23" sqref="N23"/>
    </sheetView>
  </sheetViews>
  <sheetFormatPr baseColWidth="10" defaultRowHeight="15" x14ac:dyDescent="0.25"/>
  <cols>
    <col min="3" max="3" width="11.7109375" customWidth="1"/>
  </cols>
  <sheetData>
    <row r="3" spans="1:15" x14ac:dyDescent="0.25">
      <c r="A3" t="s">
        <v>190</v>
      </c>
      <c r="B3" t="s">
        <v>180</v>
      </c>
      <c r="C3" t="s">
        <v>181</v>
      </c>
      <c r="D3" t="s">
        <v>183</v>
      </c>
      <c r="F3" t="s">
        <v>189</v>
      </c>
    </row>
    <row r="4" spans="1:15" x14ac:dyDescent="0.25">
      <c r="A4">
        <v>1000</v>
      </c>
      <c r="B4">
        <v>200</v>
      </c>
      <c r="C4">
        <v>10</v>
      </c>
      <c r="D4">
        <v>18.13</v>
      </c>
      <c r="F4">
        <v>1000</v>
      </c>
    </row>
    <row r="5" spans="1:15" x14ac:dyDescent="0.25">
      <c r="A5">
        <v>1000</v>
      </c>
      <c r="B5">
        <v>200</v>
      </c>
      <c r="C5">
        <v>12</v>
      </c>
      <c r="D5">
        <v>20.13</v>
      </c>
      <c r="F5">
        <v>1200</v>
      </c>
    </row>
    <row r="6" spans="1:15" x14ac:dyDescent="0.25">
      <c r="A6">
        <v>1000</v>
      </c>
      <c r="B6">
        <v>200</v>
      </c>
      <c r="C6">
        <v>14</v>
      </c>
      <c r="D6">
        <v>22.13</v>
      </c>
      <c r="J6" t="s">
        <v>191</v>
      </c>
    </row>
    <row r="7" spans="1:15" x14ac:dyDescent="0.25">
      <c r="A7">
        <v>1000</v>
      </c>
      <c r="B7">
        <v>200</v>
      </c>
      <c r="C7">
        <v>16</v>
      </c>
      <c r="D7">
        <v>24.13</v>
      </c>
    </row>
    <row r="8" spans="1:15" x14ac:dyDescent="0.25">
      <c r="A8">
        <v>1000</v>
      </c>
      <c r="B8">
        <v>200</v>
      </c>
      <c r="C8">
        <v>18</v>
      </c>
      <c r="D8">
        <v>26.13</v>
      </c>
      <c r="K8" t="s">
        <v>192</v>
      </c>
    </row>
    <row r="9" spans="1:15" x14ac:dyDescent="0.25">
      <c r="A9">
        <v>1000</v>
      </c>
      <c r="B9">
        <v>200</v>
      </c>
      <c r="C9">
        <v>20</v>
      </c>
      <c r="D9">
        <v>28.13</v>
      </c>
      <c r="L9" t="s">
        <v>193</v>
      </c>
      <c r="N9" s="7" t="s">
        <v>194</v>
      </c>
    </row>
    <row r="10" spans="1:15" x14ac:dyDescent="0.25">
      <c r="A10">
        <v>1200</v>
      </c>
      <c r="B10">
        <v>300</v>
      </c>
      <c r="C10">
        <v>10</v>
      </c>
      <c r="D10">
        <v>32.99</v>
      </c>
    </row>
    <row r="11" spans="1:15" x14ac:dyDescent="0.25">
      <c r="A11">
        <v>1200</v>
      </c>
      <c r="B11">
        <v>300</v>
      </c>
      <c r="C11">
        <v>12</v>
      </c>
      <c r="D11">
        <v>34.99</v>
      </c>
      <c r="L11" s="7" t="s">
        <v>195</v>
      </c>
      <c r="O11" t="s">
        <v>196</v>
      </c>
    </row>
    <row r="12" spans="1:15" x14ac:dyDescent="0.25">
      <c r="A12">
        <v>1200</v>
      </c>
      <c r="B12">
        <v>300</v>
      </c>
      <c r="C12">
        <v>14</v>
      </c>
      <c r="D12">
        <v>36.99</v>
      </c>
    </row>
    <row r="13" spans="1:15" x14ac:dyDescent="0.25">
      <c r="A13">
        <v>1200</v>
      </c>
      <c r="B13">
        <v>300</v>
      </c>
      <c r="C13">
        <v>16</v>
      </c>
      <c r="D13">
        <v>38.99</v>
      </c>
      <c r="L13" t="s">
        <v>197</v>
      </c>
    </row>
    <row r="14" spans="1:15" x14ac:dyDescent="0.25">
      <c r="A14">
        <v>1200</v>
      </c>
      <c r="B14">
        <v>300</v>
      </c>
      <c r="C14">
        <v>18</v>
      </c>
      <c r="D14">
        <v>40.99</v>
      </c>
    </row>
    <row r="15" spans="1:15" x14ac:dyDescent="0.25">
      <c r="A15">
        <v>1200</v>
      </c>
      <c r="B15">
        <v>300</v>
      </c>
      <c r="C15">
        <v>20</v>
      </c>
      <c r="D15">
        <v>42.99</v>
      </c>
      <c r="L15" t="s">
        <v>198</v>
      </c>
    </row>
    <row r="16" spans="1:15" x14ac:dyDescent="0.25">
      <c r="A16">
        <v>1500</v>
      </c>
      <c r="B16">
        <v>500</v>
      </c>
      <c r="C16">
        <v>50</v>
      </c>
      <c r="D16">
        <v>51.25</v>
      </c>
    </row>
    <row r="17" spans="1:12" x14ac:dyDescent="0.25">
      <c r="A17">
        <v>1500</v>
      </c>
      <c r="B17">
        <v>1500</v>
      </c>
      <c r="C17">
        <v>30</v>
      </c>
      <c r="D17">
        <v>70</v>
      </c>
      <c r="L17" t="s">
        <v>199</v>
      </c>
    </row>
    <row r="18" spans="1:12" x14ac:dyDescent="0.25">
      <c r="A18">
        <v>2000</v>
      </c>
      <c r="B18">
        <v>2000</v>
      </c>
      <c r="C18">
        <v>17</v>
      </c>
      <c r="D18">
        <v>85</v>
      </c>
      <c r="L18" t="s">
        <v>200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Devis</vt:lpstr>
      <vt:lpstr>Clients</vt:lpstr>
      <vt:lpstr>Zhan</vt:lpstr>
      <vt:lpstr>Chauvin</vt:lpstr>
      <vt:lpstr>épaisseur</vt:lpstr>
      <vt:lpstr>largeur</vt:lpstr>
      <vt:lpstr>longueur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2023-08-02T21:12:26Z</dcterms:modified>
</cp:coreProperties>
</file>