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Desktop\"/>
    </mc:Choice>
  </mc:AlternateContent>
  <xr:revisionPtr revIDLastSave="0" documentId="13_ncr:1_{5F519225-BA83-4484-B6CD-6D64CAC32D35}" xr6:coauthVersionLast="47" xr6:coauthVersionMax="47" xr10:uidLastSave="{00000000-0000-0000-0000-000000000000}"/>
  <bookViews>
    <workbookView xWindow="-120" yWindow="-120" windowWidth="29040" windowHeight="15720" xr2:uid="{60DD31DA-D52D-4F4D-A7FD-318421258C70}"/>
  </bookViews>
  <sheets>
    <sheet name="PLS8" sheetId="1" r:id="rId1"/>
  </sheets>
  <externalReferences>
    <externalReference r:id="rId2"/>
  </externalReferences>
  <definedNames>
    <definedName name="equipe_s1">[1]PLS1!$H$2:$I$104,[1]PLS1!$AH$2:$AH$104</definedName>
    <definedName name="equipe_s2">[1]PLS2!$H$4:$I$102,[1]PLS2!$AH$4:$AH$102</definedName>
    <definedName name="equipe_s3">[1]PLS3!$H$4:$I$106,[1]PLS3!$AH$4:$AH$106</definedName>
    <definedName name="equipe_s4">[1]PLS4!$H$4:$I$94,[1]PLS4!$AH$4:$AH$94</definedName>
    <definedName name="equipe_s5">[1]PLS5!$H$4:$I$87,[1]PLS5!$AH$4:$AH$87</definedName>
    <definedName name="equipe_s6">[1]PLS6!$H$4:$I$88,[1]PLS6!$AH$4:$AH$88</definedName>
    <definedName name="equipe_s7">[1]PLS7!$H$4:$I$85,[1]PLS7!$AH$4:$AH$85</definedName>
    <definedName name="equipe_s8">'PLS8'!$H$4:$I$12,'PLS8'!$AH$4:$AH$12</definedName>
    <definedName name="equipe_s9">[1]PLS9!$H$4:$I$62,[1]PLS9!$AH$4:$AH$62</definedName>
    <definedName name="prog_s1">[1]PRS1!$D$2,[1]PRS1!$G$2,[1]PRS1!$J$2,[1]PRS1!$M$2,[1]PRS1!$P$2,[1]PRS1!$B$3:$P$9,[1]PRS1!$D$10,[1]PRS1!$G$10,[1]PRS1!$J$10,[1]PRS1!$M$10,[1]PRS1!$P$10,[1]PRS1!$B$11:$P$17,[1]PRS1!$C$18:$D$19,[1]PRS1!$F$18:$G$19,[1]PRS1!$I$18:$J$19,[1]PRS1!$L$18:$M$19,[1]PRS1!$O$18:$P$19,[1]PRS1!$D$20,[1]PRS1!$G$20,[1]PRS1!$J$20,[1]PRS1!$M$20,[1]PRS1!$P$20,[1]PRS1!$B$21:$P$27,[1]PRS1!$D$28,[1]PRS1!$G$28,[1]PRS1!$J$28,[1]PRS1!$M$28,[1]PRS1!$P$28,[1]PRS1!$B$29:$P$41</definedName>
    <definedName name="prog_s2">[1]PRS2!$D$2,[1]PRS2!$G$2,[1]PRS2!$J$2,[1]PRS2!$M$2,[1]PRS2!$P$2,[1]PRS2!$B$3:$P$9,[1]PRS2!$D$10,[1]PRS2!$G$10,[1]PRS2!$J$10,[1]PRS2!$M$10,[1]PRS2!$P$10,[1]PRS2!$B$11:$P$17,[1]PRS2!$C$18:$D$19,[1]PRS2!$F$18:$G$19,[1]PRS2!$I$18:$J$19,[1]PRS2!$L$18:$M$19,[1]PRS2!$O$18:$P$19,[1]PRS2!$D$20,[1]PRS2!$G$20,[1]PRS2!$J$20,[1]PRS2!$M$20,[1]PRS2!$P$20,[1]PRS2!$B$21:$P$27,[1]PRS2!$D$28,[1]PRS2!$G$28,[1]PRS2!$J$28,[1]PRS2!$M$28,[1]PRS2!$P$28,[1]PRS2!$B$29:$P$41</definedName>
    <definedName name="prog_s3">[1]PRS3!$D$2,[1]PRS3!$G$2,[1]PRS3!$J$2,[1]PRS3!$M$2,[1]PRS3!$P$2,[1]PRS3!$B$3:$P$9,[1]PRS3!$D$10,[1]PRS3!$G$10,[1]PRS3!$J$10,[1]PRS3!$M$10,[1]PRS3!$P$10,[1]PRS3!$B$11:$P$17,[1]PRS3!$C$18:$D$19,[1]PRS3!$F$18:$G$19,[1]PRS3!$I$18:$J$19,[1]PRS3!$L$18:$M$19,[1]PRS3!$O$18:$P$19,[1]PRS3!$D$20,[1]PRS3!$G$20,[1]PRS3!$J$20,[1]PRS3!$M$20,[1]PRS3!$P$20,[1]PRS3!$B$21:$P$27,[1]PRS3!$D$28,[1]PRS3!$G$28,[1]PRS3!$J$28,[1]PRS3!$M$28,[1]PRS3!$P$28,[1]PRS3!$B$29:$P$41</definedName>
    <definedName name="prog_s4">[1]PRS4!$D$2,[1]PRS4!$G$2,[1]PRS4!$J$2,[1]PRS4!$M$2,[1]PRS4!$P$2,[1]PRS4!$B$3:$P$9,[1]PRS4!$D$10,[1]PRS4!$G$10,[1]PRS4!$J$10,[1]PRS4!$M$10,[1]PRS4!$P$10,[1]PRS4!$B$11:$P$17,[1]PRS4!$C$18:$D$19,[1]PRS4!$F$18:$G$19,[1]PRS4!$I$18:$J$19,[1]PRS4!$L$18:$M$19,[1]PRS4!$O$18:$P$19,[1]PRS4!$D$20,[1]PRS4!$G$20,[1]PRS4!$J$20,[1]PRS4!$M$20,[1]PRS4!$P$20,[1]PRS4!$B$21:$P$27,[1]PRS4!$D$28,[1]PRS4!$G$28,[1]PRS4!$J$28,[1]PRS4!$M$28,[1]PRS4!$P$28,[1]PRS4!$B$29:$P$41</definedName>
    <definedName name="prog_s5">[1]PRS5!$D$2,[1]PRS5!$G$2,[1]PRS5!$J$2,[1]PRS5!$M$2,[1]PRS5!$P$2,[1]PRS5!$B$3:$P$9,[1]PRS5!$D$10,[1]PRS5!$G$10,[1]PRS5!$J$10,[1]PRS5!$M$10,[1]PRS5!$P$10,[1]PRS5!$B$11:$P$17,[1]PRS5!$C$18:$D$19,[1]PRS5!$F$18:$G$19,[1]PRS5!$I$18:$J$19,[1]PRS5!$L$18:$M$19,[1]PRS5!$O$18:$P$19,[1]PRS5!$D$20,[1]PRS5!$G$20,[1]PRS5!$J$20,[1]PRS5!$M$20,[1]PRS5!$P$20,[1]PRS5!$B$21:$P$27,[1]PRS5!$D$28,[1]PRS5!$G$28,[1]PRS5!$J$28,[1]PRS5!$M$28,[1]PRS5!$P$28,[1]PRS5!$B$29:$P$41</definedName>
    <definedName name="prog_s6">[1]PRS6!$D$2,[1]PRS6!$G$2,[1]PRS6!$J$2,[1]PRS6!$M$2,[1]PRS6!$P$2,[1]PRS6!$B$3:$P$9,[1]PRS6!$D$10,[1]PRS6!$G$10,[1]PRS6!$J$10,[1]PRS6!$M$10,[1]PRS6!$P$10,[1]PRS6!$B$11:$P$17,[1]PRS6!$C$18:$D$19,[1]PRS6!$F$18:$G$19,[1]PRS6!$I$18:$J$19,[1]PRS6!$L$18:$M$19,[1]PRS6!$O$18:$P$19,[1]PRS6!$D$20,[1]PRS6!$G$20,[1]PRS6!$J$20,[1]PRS6!$M$20,[1]PRS6!$P$20,[1]PRS6!$B$21:$P$27,[1]PRS6!$D$28,[1]PRS6!$G$28,[1]PRS6!$J$28,[1]PRS6!$M$28,[1]PRS6!$P$28,[1]PRS6!$B$29:$P$41</definedName>
    <definedName name="prog_s7">[1]PRS7!$D$2,[1]PRS7!$G$2,[1]PRS7!$J$2,[1]PRS7!$M$2,[1]PRS7!$P$2,[1]PRS7!$B$3:$P$9,[1]PRS7!$D$10,[1]PRS7!$G$10,[1]PRS7!$J$10,[1]PRS7!$M$10,[1]PRS7!$P$10,[1]PRS7!$B$11:$P$17,[1]PRS7!$C$18:$D$19,[1]PRS7!$F$18:$G$19,[1]PRS7!$I$18:$J$19,[1]PRS7!$L$18:$M$19,[1]PRS7!$O$18:$P$19,[1]PRS7!$D$20,[1]PRS7!$G$20,[1]PRS7!$J$20,[1]PRS7!$M$20,[1]PRS7!$P$20,[1]PRS7!$B$21:$P$27,[1]PRS7!$D$28,[1]PRS7!$G$28,[1]PRS7!$J$28,[1]PRS7!$M$28,[1]PRS7!$P$28,[1]PRS7!$B$29:$P$41</definedName>
    <definedName name="prog_s8">[1]PRS8!$D$2,[1]PRS8!$G$2,[1]PRS8!$J$2,[1]PRS8!$M$2,[1]PRS8!$P$2,[1]PRS8!$B$3:$P$9,[1]PRS8!$D$10,[1]PRS8!$G$10,[1]PRS8!$J$10,[1]PRS8!$M$10,[1]PRS8!$P$10,[1]PRS8!$B$11:$P$17,[1]PRS8!$C$18:$D$19,[1]PRS8!$F$18:$G$19,[1]PRS8!$I$18:$J$19,[1]PRS8!$L$18:$M$19,[1]PRS8!$O$18:$P$19,[1]PRS8!$D$20,[1]PRS8!$G$20,[1]PRS8!$J$20,[1]PRS8!$M$20,[1]PRS8!$P$20,[1]PRS8!$B$21:$P$27,[1]PRS8!$D$28,[1]PRS8!$G$28,[1]PRS8!$J$28,[1]PRS8!$M$28,[1]PRS8!$P$28,[1]PRS8!$B$29:$P$41</definedName>
    <definedName name="prog_s9">[1]PRS9!$D$2,[1]PRS9!$G$2,[1]PRS9!$J$2,[1]PRS9!$M$2,[1]PRS9!$P$2,[1]PRS9!$B$3:$P$9,[1]PRS9!$D$10,[1]PRS9!$G$10,[1]PRS9!$J$10,[1]PRS9!$M$10,[1]PRS9!$P$10,[1]PRS9!$B$11:$P$17,[1]PRS9!$C$18:$D$19,[1]PRS9!$F$18:$G$19,[1]PRS9!$I$18:$J$19,[1]PRS9!$L$18:$M$19,[1]PRS9!$O$18:$P$19,[1]PRS9!$D$20,[1]PRS9!$G$20,[1]PRS9!$J$20,[1]PRS9!$M$20,[1]PRS9!$P$20,[1]PRS9!$B$21:$P$27,[1]PRS9!$D$28,[1]PRS9!$G$28,[1]PRS9!$J$28,[1]PRS9!$M$28,[1]PRS9!$P$28,[1]PRS9!$B$29:$P$41</definedName>
    <definedName name="_xlnm.Print_Area" localSheetId="0">'PLS8'!$A$1:$AN$12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2" i="1" l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AI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M11" i="1"/>
  <c r="L11" i="1"/>
  <c r="K11" i="1"/>
  <c r="G11" i="1"/>
  <c r="Q11" i="1" s="1"/>
  <c r="AI10" i="1"/>
  <c r="S10" i="1"/>
  <c r="R10" i="1"/>
  <c r="Q10" i="1"/>
  <c r="P10" i="1"/>
  <c r="O10" i="1"/>
  <c r="N10" i="1"/>
  <c r="M10" i="1"/>
  <c r="L10" i="1"/>
  <c r="K10" i="1"/>
  <c r="G10" i="1"/>
  <c r="AE10" i="1" s="1"/>
  <c r="AI9" i="1"/>
  <c r="AG9" i="1"/>
  <c r="AF9" i="1"/>
  <c r="AE9" i="1"/>
  <c r="AD9" i="1"/>
  <c r="AC9" i="1"/>
  <c r="AB9" i="1"/>
  <c r="AA9" i="1"/>
  <c r="Z9" i="1"/>
  <c r="Y9" i="1"/>
  <c r="X9" i="1"/>
  <c r="G9" i="1"/>
  <c r="W9" i="1" s="1"/>
  <c r="E9" i="1"/>
  <c r="C9" i="1"/>
  <c r="B9" i="1"/>
  <c r="AI7" i="1"/>
  <c r="AG7" i="1"/>
  <c r="AF7" i="1"/>
  <c r="K7" i="1"/>
  <c r="G7" i="1"/>
  <c r="AD7" i="1" s="1"/>
  <c r="AI6" i="1"/>
  <c r="W6" i="1"/>
  <c r="V6" i="1"/>
  <c r="U6" i="1"/>
  <c r="T6" i="1"/>
  <c r="S6" i="1"/>
  <c r="R6" i="1"/>
  <c r="Q6" i="1"/>
  <c r="P6" i="1"/>
  <c r="O6" i="1"/>
  <c r="N6" i="1"/>
  <c r="M6" i="1"/>
  <c r="L6" i="1"/>
  <c r="K6" i="1"/>
  <c r="G6" i="1"/>
  <c r="AF6" i="1" s="1"/>
  <c r="AJ5" i="1"/>
  <c r="AI5" i="1"/>
  <c r="AG5" i="1"/>
  <c r="AF5" i="1"/>
  <c r="AE5" i="1"/>
  <c r="AD5" i="1"/>
  <c r="AC5" i="1"/>
  <c r="AB5" i="1"/>
  <c r="AA5" i="1"/>
  <c r="Z5" i="1"/>
  <c r="Y5" i="1"/>
  <c r="X5" i="1"/>
  <c r="G5" i="1"/>
  <c r="P5" i="1" s="1"/>
  <c r="E5" i="1"/>
  <c r="C5" i="1"/>
  <c r="B5" i="1"/>
  <c r="K5" i="1" l="1"/>
  <c r="AE7" i="1"/>
  <c r="O7" i="1"/>
  <c r="W10" i="1"/>
  <c r="W5" i="1"/>
  <c r="M5" i="1"/>
  <c r="U5" i="1"/>
  <c r="L5" i="1"/>
  <c r="T5" i="1"/>
  <c r="V7" i="1"/>
  <c r="L9" i="1"/>
  <c r="T9" i="1"/>
  <c r="AA10" i="1"/>
  <c r="Q9" i="1"/>
  <c r="W7" i="1"/>
  <c r="M9" i="1"/>
  <c r="U9" i="1"/>
  <c r="AD10" i="1"/>
  <c r="Q5" i="1"/>
  <c r="N7" i="1"/>
  <c r="P9" i="1"/>
  <c r="V10" i="1"/>
  <c r="Y6" i="1"/>
  <c r="AC6" i="1"/>
  <c r="AG6" i="1"/>
  <c r="P11" i="1"/>
  <c r="S11" i="1"/>
  <c r="O11" i="1"/>
  <c r="N11" i="1"/>
  <c r="Z6" i="1"/>
  <c r="AD6" i="1"/>
  <c r="N5" i="1"/>
  <c r="R5" i="1"/>
  <c r="V5" i="1"/>
  <c r="AA6" i="1"/>
  <c r="AE6" i="1"/>
  <c r="AC7" i="1"/>
  <c r="Y7" i="1"/>
  <c r="U7" i="1"/>
  <c r="Q7" i="1"/>
  <c r="M7" i="1"/>
  <c r="AB7" i="1"/>
  <c r="X7" i="1"/>
  <c r="T7" i="1"/>
  <c r="P7" i="1"/>
  <c r="L7" i="1"/>
  <c r="R7" i="1"/>
  <c r="Z7" i="1"/>
  <c r="R11" i="1"/>
  <c r="O5" i="1"/>
  <c r="S5" i="1"/>
  <c r="X6" i="1"/>
  <c r="AB6" i="1"/>
  <c r="S7" i="1"/>
  <c r="AA7" i="1"/>
  <c r="AG10" i="1"/>
  <c r="AC10" i="1"/>
  <c r="Y10" i="1"/>
  <c r="U10" i="1"/>
  <c r="AF10" i="1"/>
  <c r="AB10" i="1"/>
  <c r="X10" i="1"/>
  <c r="T10" i="1"/>
  <c r="Z10" i="1"/>
  <c r="N9" i="1"/>
  <c r="R9" i="1"/>
  <c r="V9" i="1"/>
  <c r="K9" i="1"/>
  <c r="O9" i="1"/>
  <c r="S9" i="1"/>
</calcChain>
</file>

<file path=xl/sharedStrings.xml><?xml version="1.0" encoding="utf-8"?>
<sst xmlns="http://schemas.openxmlformats.org/spreadsheetml/2006/main" count="31" uniqueCount="30">
  <si>
    <t>pique-nique</t>
  </si>
  <si>
    <t>baignade</t>
  </si>
  <si>
    <t>Effectif max</t>
  </si>
  <si>
    <t>Effectif prev</t>
  </si>
  <si>
    <t>Agent</t>
  </si>
  <si>
    <t>Horaires</t>
  </si>
  <si>
    <t>BUS</t>
  </si>
  <si>
    <t>Infos</t>
  </si>
  <si>
    <t>Réunion</t>
  </si>
  <si>
    <t>Primaires</t>
  </si>
  <si>
    <t>Louanne</t>
  </si>
  <si>
    <t>Morgane</t>
  </si>
  <si>
    <t>8h</t>
  </si>
  <si>
    <t>9h</t>
  </si>
  <si>
    <t>10h</t>
  </si>
  <si>
    <t>11h</t>
  </si>
  <si>
    <t>12h</t>
  </si>
  <si>
    <t>13h</t>
  </si>
  <si>
    <t>14h</t>
  </si>
  <si>
    <t>15h</t>
  </si>
  <si>
    <t>16h</t>
  </si>
  <si>
    <t>17h</t>
  </si>
  <si>
    <t>18h</t>
  </si>
  <si>
    <t>Loan</t>
  </si>
  <si>
    <t>ADMI</t>
  </si>
  <si>
    <t>Maternelles</t>
  </si>
  <si>
    <t>19h</t>
  </si>
  <si>
    <t>Rémi</t>
  </si>
  <si>
    <t>Emma</t>
  </si>
  <si>
    <t>Audrey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</si>
</sst>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"/>
    <numFmt numFmtId="165" formatCode="[$-40C]d\-mmm;@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 textRotation="90"/>
    </xf>
    <xf numFmtId="0" fontId="1" fillId="0" borderId="0" xfId="1" applyAlignment="1">
      <alignment horizontal="center" vertical="center" textRotation="90"/>
    </xf>
    <xf numFmtId="0" fontId="1" fillId="0" borderId="1" xfId="1" applyBorder="1" applyAlignment="1">
      <alignment horizontal="center" vertical="center" wrapText="1"/>
    </xf>
    <xf numFmtId="0" fontId="1" fillId="0" borderId="1" xfId="1" applyBorder="1" applyAlignment="1" applyProtection="1">
      <alignment horizontal="center" vertical="center" wrapText="1"/>
      <protection locked="0"/>
    </xf>
    <xf numFmtId="164" fontId="1" fillId="0" borderId="1" xfId="1" applyNumberFormat="1" applyBorder="1" applyAlignment="1" applyProtection="1">
      <alignment horizontal="center" vertical="center" wrapText="1"/>
      <protection locked="0"/>
    </xf>
    <xf numFmtId="0" fontId="3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horizontal="right"/>
    </xf>
    <xf numFmtId="0" fontId="1" fillId="0" borderId="0" xfId="1" applyAlignment="1">
      <alignment horizontal="center" vertical="center" wrapText="1"/>
    </xf>
    <xf numFmtId="0" fontId="1" fillId="0" borderId="0" xfId="1" applyAlignment="1" applyProtection="1">
      <alignment horizontal="center" vertical="center" wrapText="1"/>
      <protection locked="0"/>
    </xf>
    <xf numFmtId="164" fontId="1" fillId="0" borderId="0" xfId="1" applyNumberFormat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horizontal="left"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164" fontId="3" fillId="0" borderId="0" xfId="1" applyNumberFormat="1" applyFont="1" applyAlignment="1" applyProtection="1">
      <alignment horizontal="center" vertical="center"/>
      <protection locked="0"/>
    </xf>
    <xf numFmtId="0" fontId="1" fillId="0" borderId="0" xfId="1" applyAlignment="1">
      <alignment vertical="center" wrapText="1"/>
    </xf>
    <xf numFmtId="0" fontId="1" fillId="0" borderId="0" xfId="1" applyProtection="1">
      <protection locked="0"/>
    </xf>
    <xf numFmtId="20" fontId="1" fillId="0" borderId="0" xfId="1" applyNumberFormat="1" applyAlignment="1">
      <alignment horizontal="left" vertical="center"/>
    </xf>
    <xf numFmtId="20" fontId="1" fillId="0" borderId="0" xfId="1" applyNumberFormat="1" applyAlignment="1">
      <alignment horizontal="center" vertical="center"/>
    </xf>
    <xf numFmtId="164" fontId="1" fillId="0" borderId="0" xfId="1" applyNumberFormat="1" applyAlignment="1" applyProtection="1">
      <alignment horizontal="center" vertical="center"/>
      <protection locked="0"/>
    </xf>
    <xf numFmtId="164" fontId="1" fillId="0" borderId="0" xfId="1" applyNumberFormat="1"/>
    <xf numFmtId="0" fontId="1" fillId="2" borderId="2" xfId="1" applyFill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4" fillId="0" borderId="4" xfId="1" applyFont="1" applyBorder="1" applyAlignment="1" applyProtection="1">
      <alignment horizontal="center" vertical="center"/>
      <protection locked="0"/>
    </xf>
    <xf numFmtId="164" fontId="1" fillId="0" borderId="4" xfId="1" applyNumberFormat="1" applyBorder="1" applyAlignment="1" applyProtection="1">
      <alignment horizontal="center" vertical="center"/>
      <protection locked="0"/>
    </xf>
    <xf numFmtId="21" fontId="1" fillId="0" borderId="4" xfId="1" applyNumberFormat="1" applyBorder="1" applyAlignment="1" applyProtection="1">
      <alignment horizontal="center" vertical="center"/>
      <protection locked="0"/>
    </xf>
    <xf numFmtId="0" fontId="1" fillId="2" borderId="4" xfId="1" applyFill="1" applyBorder="1" applyAlignment="1">
      <alignment horizontal="left" vertical="center"/>
    </xf>
    <xf numFmtId="165" fontId="1" fillId="0" borderId="6" xfId="1" applyNumberFormat="1" applyBorder="1" applyAlignment="1">
      <alignment horizontal="center" vertical="center" wrapText="1"/>
    </xf>
    <xf numFmtId="165" fontId="1" fillId="0" borderId="0" xfId="1" applyNumberFormat="1" applyAlignment="1">
      <alignment vertical="center" wrapText="1"/>
    </xf>
    <xf numFmtId="165" fontId="1" fillId="0" borderId="0" xfId="1" applyNumberFormat="1" applyAlignment="1">
      <alignment horizontal="right" vertical="center" wrapText="1"/>
    </xf>
    <xf numFmtId="0" fontId="1" fillId="0" borderId="9" xfId="1" applyBorder="1" applyAlignment="1">
      <alignment horizontal="center" vertical="center"/>
    </xf>
    <xf numFmtId="0" fontId="4" fillId="0" borderId="10" xfId="1" applyFont="1" applyBorder="1" applyAlignment="1" applyProtection="1">
      <alignment horizontal="center" vertical="center"/>
      <protection locked="0"/>
    </xf>
    <xf numFmtId="164" fontId="1" fillId="0" borderId="10" xfId="1" applyNumberFormat="1" applyBorder="1" applyAlignment="1" applyProtection="1">
      <alignment horizontal="center" vertical="center"/>
      <protection locked="0"/>
    </xf>
    <xf numFmtId="21" fontId="1" fillId="0" borderId="10" xfId="1" applyNumberFormat="1" applyBorder="1" applyAlignment="1" applyProtection="1">
      <alignment horizontal="center" vertical="center"/>
      <protection locked="0"/>
    </xf>
    <xf numFmtId="0" fontId="1" fillId="2" borderId="0" xfId="1" applyFill="1" applyAlignment="1">
      <alignment horizontal="center" vertical="center"/>
    </xf>
    <xf numFmtId="0" fontId="1" fillId="0" borderId="0" xfId="1" applyAlignment="1">
      <alignment horizontal="center" vertical="center"/>
    </xf>
    <xf numFmtId="0" fontId="4" fillId="0" borderId="0" xfId="1" applyFont="1" applyAlignment="1" applyProtection="1">
      <alignment horizontal="center" vertical="center"/>
      <protection locked="0"/>
    </xf>
    <xf numFmtId="21" fontId="1" fillId="0" borderId="0" xfId="1" applyNumberFormat="1" applyAlignment="1" applyProtection="1">
      <alignment horizontal="center" vertical="center"/>
      <protection locked="0"/>
    </xf>
    <xf numFmtId="0" fontId="1" fillId="2" borderId="0" xfId="1" applyFill="1" applyAlignment="1">
      <alignment horizontal="left" vertical="center"/>
    </xf>
    <xf numFmtId="165" fontId="1" fillId="0" borderId="0" xfId="1" applyNumberFormat="1" applyAlignment="1">
      <alignment vertical="center" wrapText="1"/>
    </xf>
    <xf numFmtId="0" fontId="1" fillId="0" borderId="14" xfId="1" applyBorder="1" applyAlignment="1">
      <alignment horizontal="center" vertical="center"/>
    </xf>
    <xf numFmtId="0" fontId="1" fillId="3" borderId="14" xfId="1" applyFill="1" applyBorder="1" applyAlignment="1" applyProtection="1">
      <alignment horizontal="center" vertical="center"/>
      <protection locked="0"/>
    </xf>
    <xf numFmtId="164" fontId="1" fillId="0" borderId="15" xfId="1" applyNumberFormat="1" applyBorder="1" applyAlignment="1" applyProtection="1">
      <alignment horizontal="center" vertical="center"/>
      <protection locked="0"/>
    </xf>
    <xf numFmtId="0" fontId="1" fillId="0" borderId="11" xfId="1" applyBorder="1" applyAlignment="1">
      <alignment horizontal="center" vertical="center"/>
    </xf>
    <xf numFmtId="0" fontId="1" fillId="3" borderId="11" xfId="1" applyFill="1" applyBorder="1" applyAlignment="1" applyProtection="1">
      <alignment horizontal="center" vertical="center"/>
      <protection locked="0"/>
    </xf>
    <xf numFmtId="0" fontId="1" fillId="2" borderId="10" xfId="1" applyFill="1" applyBorder="1" applyAlignment="1">
      <alignment horizontal="left" vertical="center"/>
    </xf>
    <xf numFmtId="164" fontId="1" fillId="0" borderId="17" xfId="1" applyNumberFormat="1" applyBorder="1" applyAlignment="1" applyProtection="1">
      <alignment horizontal="center" vertical="center"/>
      <protection locked="0"/>
    </xf>
    <xf numFmtId="164" fontId="1" fillId="0" borderId="0" xfId="1" applyNumberFormat="1" applyAlignment="1">
      <alignment horizontal="center" vertical="center"/>
    </xf>
    <xf numFmtId="0" fontId="1" fillId="3" borderId="13" xfId="1" applyFill="1" applyBorder="1" applyAlignment="1">
      <alignment horizontal="center" vertical="center"/>
    </xf>
    <xf numFmtId="0" fontId="1" fillId="3" borderId="18" xfId="1" applyFill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3" borderId="19" xfId="1" applyFill="1" applyBorder="1" applyAlignment="1" applyProtection="1">
      <alignment horizontal="center" vertical="center"/>
      <protection locked="0"/>
    </xf>
    <xf numFmtId="0" fontId="4" fillId="0" borderId="20" xfId="1" applyFont="1" applyBorder="1" applyAlignment="1" applyProtection="1">
      <alignment horizontal="center" vertical="center"/>
      <protection locked="0"/>
    </xf>
    <xf numFmtId="164" fontId="1" fillId="0" borderId="20" xfId="1" applyNumberFormat="1" applyBorder="1" applyAlignment="1" applyProtection="1">
      <alignment horizontal="center" vertical="center"/>
      <protection locked="0"/>
    </xf>
    <xf numFmtId="21" fontId="1" fillId="0" borderId="20" xfId="1" applyNumberFormat="1" applyBorder="1" applyAlignment="1" applyProtection="1">
      <alignment horizontal="center" vertical="center"/>
      <protection locked="0"/>
    </xf>
    <xf numFmtId="0" fontId="1" fillId="2" borderId="20" xfId="1" applyFill="1" applyBorder="1" applyAlignment="1">
      <alignment horizontal="left" vertical="center"/>
    </xf>
    <xf numFmtId="164" fontId="1" fillId="0" borderId="21" xfId="1" applyNumberFormat="1" applyBorder="1" applyAlignment="1" applyProtection="1">
      <alignment horizontal="center" vertical="center"/>
      <protection locked="0"/>
    </xf>
    <xf numFmtId="0" fontId="1" fillId="3" borderId="16" xfId="1" applyFill="1" applyBorder="1" applyAlignment="1">
      <alignment horizontal="center" vertical="center"/>
    </xf>
    <xf numFmtId="0" fontId="1" fillId="0" borderId="11" xfId="1" applyBorder="1" applyAlignment="1" applyProtection="1">
      <alignment horizontal="center" vertical="center"/>
      <protection locked="0"/>
    </xf>
    <xf numFmtId="164" fontId="1" fillId="0" borderId="0" xfId="1" applyNumberFormat="1" applyProtection="1">
      <protection locked="0"/>
    </xf>
    <xf numFmtId="165" fontId="1" fillId="0" borderId="24" xfId="1" applyNumberFormat="1" applyBorder="1" applyAlignment="1">
      <alignment horizontal="right" vertical="center" wrapText="1"/>
    </xf>
    <xf numFmtId="0" fontId="1" fillId="4" borderId="13" xfId="1" applyFill="1" applyBorder="1" applyAlignment="1">
      <alignment horizontal="center" vertical="center"/>
    </xf>
    <xf numFmtId="0" fontId="1" fillId="4" borderId="14" xfId="1" applyFill="1" applyBorder="1" applyAlignment="1" applyProtection="1">
      <alignment horizontal="center" vertical="center"/>
      <protection locked="0"/>
    </xf>
    <xf numFmtId="0" fontId="1" fillId="0" borderId="14" xfId="1" applyBorder="1" applyAlignment="1" applyProtection="1">
      <alignment horizontal="center" vertical="center"/>
      <protection locked="0"/>
    </xf>
    <xf numFmtId="0" fontId="4" fillId="0" borderId="14" xfId="1" applyFont="1" applyBorder="1" applyAlignment="1" applyProtection="1">
      <alignment horizontal="center" vertical="center"/>
      <protection locked="0"/>
    </xf>
    <xf numFmtId="0" fontId="1" fillId="4" borderId="18" xfId="1" applyFill="1" applyBorder="1" applyAlignment="1">
      <alignment horizontal="center" vertical="center"/>
    </xf>
    <xf numFmtId="0" fontId="1" fillId="4" borderId="19" xfId="1" applyFill="1" applyBorder="1" applyAlignment="1" applyProtection="1">
      <alignment horizontal="center" vertical="center"/>
      <protection locked="0"/>
    </xf>
    <xf numFmtId="0" fontId="1" fillId="0" borderId="19" xfId="1" applyBorder="1" applyAlignment="1" applyProtection="1">
      <alignment horizontal="center" vertical="center"/>
      <protection locked="0"/>
    </xf>
    <xf numFmtId="164" fontId="1" fillId="0" borderId="22" xfId="1" applyNumberFormat="1" applyBorder="1" applyAlignment="1">
      <alignment horizontal="center" vertical="center"/>
    </xf>
    <xf numFmtId="164" fontId="1" fillId="0" borderId="23" xfId="1" applyNumberFormat="1" applyBorder="1" applyAlignment="1">
      <alignment horizontal="center" vertical="center"/>
    </xf>
    <xf numFmtId="165" fontId="1" fillId="0" borderId="7" xfId="1" applyNumberFormat="1" applyBorder="1" applyAlignment="1">
      <alignment horizontal="center" vertical="center" wrapText="1"/>
    </xf>
    <xf numFmtId="165" fontId="1" fillId="0" borderId="8" xfId="1" applyNumberFormat="1" applyBorder="1" applyAlignment="1">
      <alignment vertical="center" wrapText="1"/>
    </xf>
    <xf numFmtId="165" fontId="1" fillId="0" borderId="25" xfId="1" applyNumberFormat="1" applyBorder="1" applyAlignment="1">
      <alignment horizontal="right" vertical="center" wrapText="1"/>
    </xf>
    <xf numFmtId="0" fontId="1" fillId="4" borderId="16" xfId="1" applyFill="1" applyBorder="1" applyAlignment="1">
      <alignment horizontal="center" vertical="center"/>
    </xf>
    <xf numFmtId="0" fontId="1" fillId="4" borderId="11" xfId="1" applyFill="1" applyBorder="1" applyAlignment="1" applyProtection="1">
      <alignment horizontal="center" vertical="center"/>
      <protection locked="0"/>
    </xf>
    <xf numFmtId="164" fontId="1" fillId="0" borderId="11" xfId="1" applyNumberFormat="1" applyBorder="1" applyAlignment="1" applyProtection="1">
      <alignment horizontal="center" vertical="center"/>
      <protection locked="0"/>
    </xf>
    <xf numFmtId="21" fontId="1" fillId="0" borderId="11" xfId="1" applyNumberFormat="1" applyBorder="1" applyAlignment="1" applyProtection="1">
      <alignment horizontal="center" vertical="center"/>
      <protection locked="0"/>
    </xf>
    <xf numFmtId="164" fontId="1" fillId="0" borderId="26" xfId="1" applyNumberFormat="1" applyBorder="1" applyAlignment="1" applyProtection="1">
      <alignment horizontal="center" vertical="center"/>
      <protection locked="0"/>
    </xf>
    <xf numFmtId="164" fontId="1" fillId="0" borderId="27" xfId="1" applyNumberFormat="1" applyBorder="1" applyAlignment="1">
      <alignment horizontal="center" vertical="center"/>
    </xf>
    <xf numFmtId="164" fontId="1" fillId="0" borderId="0" xfId="1" applyNumberFormat="1" applyAlignment="1" applyProtection="1">
      <alignment horizontal="center"/>
      <protection locked="0"/>
    </xf>
    <xf numFmtId="164" fontId="1" fillId="0" borderId="5" xfId="1" applyNumberFormat="1" applyBorder="1" applyAlignment="1">
      <alignment horizontal="center" vertical="center"/>
    </xf>
    <xf numFmtId="164" fontId="1" fillId="0" borderId="28" xfId="1" applyNumberFormat="1" applyBorder="1" applyAlignment="1" applyProtection="1">
      <alignment horizontal="center" vertical="center"/>
      <protection locked="0"/>
    </xf>
    <xf numFmtId="20" fontId="5" fillId="0" borderId="0" xfId="1" applyNumberFormat="1" applyFont="1" applyAlignment="1" applyProtection="1">
      <alignment horizontal="center" vertical="center"/>
      <protection locked="0"/>
    </xf>
    <xf numFmtId="164" fontId="1" fillId="2" borderId="2" xfId="1" applyNumberFormat="1" applyFill="1" applyBorder="1" applyAlignment="1" applyProtection="1">
      <alignment horizontal="center" vertical="center"/>
      <protection locked="0"/>
    </xf>
    <xf numFmtId="164" fontId="1" fillId="0" borderId="2" xfId="1" applyNumberFormat="1" applyBorder="1"/>
    <xf numFmtId="20" fontId="1" fillId="0" borderId="0" xfId="1" applyNumberFormat="1" applyProtection="1">
      <protection locked="0"/>
    </xf>
    <xf numFmtId="164" fontId="1" fillId="0" borderId="12" xfId="1" applyNumberFormat="1" applyBorder="1" applyAlignment="1">
      <alignment horizontal="center" vertical="center"/>
    </xf>
    <xf numFmtId="165" fontId="1" fillId="0" borderId="0" xfId="1" applyNumberFormat="1" applyAlignment="1">
      <alignment horizontal="center" vertical="center" wrapText="1"/>
    </xf>
    <xf numFmtId="0" fontId="1" fillId="0" borderId="0" xfId="1" applyAlignment="1">
      <alignment horizontal="left"/>
    </xf>
    <xf numFmtId="0" fontId="1" fillId="0" borderId="10" xfId="1" applyFill="1" applyBorder="1" applyAlignment="1">
      <alignment horizontal="left" vertical="center"/>
    </xf>
    <xf numFmtId="0" fontId="1" fillId="2" borderId="2" xfId="1" applyFill="1" applyBorder="1" applyAlignment="1">
      <alignment horizontal="right" vertical="center"/>
    </xf>
  </cellXfs>
  <cellStyles count="2">
    <cellStyle name="Normal" xfId="0" builtinId="0"/>
    <cellStyle name="Normal 2" xfId="1" xr:uid="{456A7614-FC5A-4619-BEFB-9C894208C8B5}"/>
  </cellStyles>
  <dxfs count="18"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ont>
        <color rgb="FF00B0F0"/>
      </font>
      <fill>
        <gradientFill type="path" left="0.5" right="0.5" top="0.5" bottom="0.5">
          <stop position="0">
            <color rgb="FF00B0F0"/>
          </stop>
          <stop position="1">
            <color theme="0"/>
          </stop>
        </gradientFill>
      </fill>
    </dxf>
    <dxf>
      <font>
        <color rgb="FF00B0F0"/>
      </font>
      <fill>
        <patternFill patternType="solid">
          <fgColor auto="1"/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color theme="7" tint="0.79998168889431442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235322</xdr:colOff>
      <xdr:row>0</xdr:row>
      <xdr:rowOff>0</xdr:rowOff>
    </xdr:from>
    <xdr:to>
      <xdr:col>15</xdr:col>
      <xdr:colOff>172568</xdr:colOff>
      <xdr:row>0</xdr:row>
      <xdr:rowOff>515470</xdr:rowOff>
    </xdr:to>
    <xdr:pic macro="[1]!reset_s8">
      <xdr:nvPicPr>
        <xdr:cNvPr id="2" name="Image 1">
          <a:extLst>
            <a:ext uri="{FF2B5EF4-FFF2-40B4-BE49-F238E27FC236}">
              <a16:creationId xmlns:a16="http://schemas.microsoft.com/office/drawing/2014/main" id="{8A61D415-07B4-430B-991A-FB67FE83CC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0672" y="0"/>
          <a:ext cx="527796" cy="515470"/>
        </a:xfrm>
        <a:prstGeom prst="rect">
          <a:avLst/>
        </a:prstGeom>
      </xdr:spPr>
    </xdr:pic>
    <xdr:clientData fPrintsWithSheet="0"/>
  </xdr:twoCellAnchor>
  <xdr:twoCellAnchor>
    <xdr:from>
      <xdr:col>10</xdr:col>
      <xdr:colOff>0</xdr:colOff>
      <xdr:row>0</xdr:row>
      <xdr:rowOff>0</xdr:rowOff>
    </xdr:from>
    <xdr:to>
      <xdr:col>13</xdr:col>
      <xdr:colOff>20984</xdr:colOff>
      <xdr:row>0</xdr:row>
      <xdr:rowOff>437029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A4BBA3D5-4C5F-4A09-A1B7-C4A3A0404251}"/>
            </a:ext>
          </a:extLst>
        </xdr:cNvPr>
        <xdr:cNvGrpSpPr/>
      </xdr:nvGrpSpPr>
      <xdr:grpSpPr>
        <a:xfrm>
          <a:off x="3821206" y="0"/>
          <a:ext cx="895043" cy="437029"/>
          <a:chOff x="5524500" y="0"/>
          <a:chExt cx="895043" cy="437029"/>
        </a:xfrm>
      </xdr:grpSpPr>
      <xdr:pic macro="[1]!DeleteRow">
        <xdr:nvPicPr>
          <xdr:cNvPr id="4" name="Image 3">
            <a:extLst>
              <a:ext uri="{FF2B5EF4-FFF2-40B4-BE49-F238E27FC236}">
                <a16:creationId xmlns:a16="http://schemas.microsoft.com/office/drawing/2014/main" id="{206BD7E1-B98C-49D3-B3C6-6B3FB435E44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524500" y="0"/>
            <a:ext cx="437029" cy="437029"/>
          </a:xfrm>
          <a:prstGeom prst="rect">
            <a:avLst/>
          </a:prstGeom>
        </xdr:spPr>
      </xdr:pic>
      <xdr:pic macro="[1]!InsertRow">
        <xdr:nvPicPr>
          <xdr:cNvPr id="5" name="Image 4">
            <a:extLst>
              <a:ext uri="{FF2B5EF4-FFF2-40B4-BE49-F238E27FC236}">
                <a16:creationId xmlns:a16="http://schemas.microsoft.com/office/drawing/2014/main" id="{EE0A3D15-4EDC-47C2-8C98-77A4C031628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983943" y="0"/>
            <a:ext cx="435600" cy="435600"/>
          </a:xfrm>
          <a:prstGeom prst="rect">
            <a:avLst/>
          </a:prstGeom>
        </xdr:spPr>
      </xdr:pic>
    </xdr:grp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ilisateur/Documents/Ann&#233;e%202022-2023/Et&#233;/Planning%20&#233;quipe%20bus%20m&#233;nage%20&#233;t&#233;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fichage"/>
      <sheetName val="Equipe"/>
      <sheetName val="Prépa"/>
      <sheetName val="Fiche horaire"/>
      <sheetName val="TOTAL HEURES"/>
      <sheetName val="PLS1"/>
      <sheetName val="PRS1"/>
      <sheetName val="PBS1"/>
      <sheetName val="PMS1"/>
      <sheetName val="PLS2"/>
      <sheetName val="PRS2"/>
      <sheetName val="PBS2"/>
      <sheetName val="PMS2"/>
      <sheetName val="PLS3"/>
      <sheetName val="PRS3"/>
      <sheetName val="PBS3"/>
      <sheetName val="PMS3"/>
      <sheetName val="PLS4"/>
      <sheetName val="PRS4"/>
      <sheetName val="PBS4"/>
      <sheetName val="PMS4"/>
      <sheetName val="PLS5"/>
      <sheetName val="PRS5"/>
      <sheetName val="PBS5"/>
      <sheetName val="PMS5"/>
      <sheetName val="PLS6"/>
      <sheetName val="PRS6"/>
      <sheetName val="PBS6"/>
      <sheetName val="PMS6"/>
      <sheetName val="PLS7"/>
      <sheetName val="PRS7"/>
      <sheetName val="PBS7"/>
      <sheetName val="PMS7"/>
      <sheetName val="PLS8"/>
      <sheetName val="PRS8"/>
      <sheetName val="PBS8"/>
      <sheetName val="PMS8"/>
      <sheetName val="PLS9"/>
      <sheetName val="PRS9"/>
      <sheetName val="PBS9"/>
      <sheetName val="PMS9"/>
      <sheetName val="Capacité"/>
      <sheetName val="Heures réelles"/>
    </sheetNames>
    <definedNames>
      <definedName name="DeleteRow"/>
      <definedName name="InsertRow"/>
      <definedName name="reset_s8"/>
    </definedNames>
    <sheetDataSet>
      <sheetData sheetId="0"/>
      <sheetData sheetId="1">
        <row r="4">
          <cell r="B4" t="str">
            <v>Permanents</v>
          </cell>
          <cell r="C4" t="str">
            <v>Saïd</v>
          </cell>
        </row>
        <row r="5">
          <cell r="B5" t="str">
            <v>Permanents</v>
          </cell>
          <cell r="C5" t="str">
            <v>Claire</v>
          </cell>
        </row>
        <row r="6">
          <cell r="B6" t="str">
            <v>Permanents</v>
          </cell>
          <cell r="C6" t="str">
            <v>Rémi</v>
          </cell>
        </row>
        <row r="7">
          <cell r="B7" t="str">
            <v>Permanents</v>
          </cell>
          <cell r="C7" t="str">
            <v>Aurélie</v>
          </cell>
        </row>
        <row r="8">
          <cell r="B8" t="str">
            <v>Permanents</v>
          </cell>
          <cell r="C8" t="str">
            <v>Loan</v>
          </cell>
        </row>
        <row r="9">
          <cell r="B9" t="str">
            <v>Permanents</v>
          </cell>
          <cell r="C9" t="str">
            <v>Bruçula</v>
          </cell>
        </row>
        <row r="10">
          <cell r="B10" t="str">
            <v>Permanents</v>
          </cell>
          <cell r="C10" t="str">
            <v>Louanne</v>
          </cell>
        </row>
        <row r="11">
          <cell r="B11" t="str">
            <v>Permanents</v>
          </cell>
          <cell r="C11" t="str">
            <v>Peggy</v>
          </cell>
        </row>
        <row r="12">
          <cell r="B12" t="str">
            <v>Permanents</v>
          </cell>
          <cell r="C12" t="str">
            <v>Elisa</v>
          </cell>
        </row>
        <row r="13">
          <cell r="B13" t="str">
            <v>Saisonniers</v>
          </cell>
          <cell r="C13" t="str">
            <v>Auguste</v>
          </cell>
        </row>
        <row r="14">
          <cell r="B14" t="str">
            <v>Saisonniers</v>
          </cell>
          <cell r="C14" t="str">
            <v>Lucie</v>
          </cell>
        </row>
        <row r="15">
          <cell r="B15" t="str">
            <v>Saisonniers</v>
          </cell>
          <cell r="C15" t="str">
            <v>Morgane</v>
          </cell>
        </row>
        <row r="16">
          <cell r="B16" t="str">
            <v>Saisonniers</v>
          </cell>
          <cell r="C16" t="str">
            <v>Arthus</v>
          </cell>
        </row>
        <row r="17">
          <cell r="B17" t="str">
            <v>Saisonniers</v>
          </cell>
          <cell r="C17" t="str">
            <v>Emma</v>
          </cell>
        </row>
        <row r="18">
          <cell r="B18" t="str">
            <v>Stagiaires</v>
          </cell>
          <cell r="C18" t="str">
            <v>Mila</v>
          </cell>
        </row>
        <row r="19">
          <cell r="B19" t="str">
            <v>Saisonniers</v>
          </cell>
          <cell r="C19" t="str">
            <v>DIR MDJ</v>
          </cell>
        </row>
        <row r="20">
          <cell r="B20" t="str">
            <v>Saisonniers</v>
          </cell>
          <cell r="C20" t="str">
            <v>Julie</v>
          </cell>
        </row>
        <row r="21">
          <cell r="B21" t="str">
            <v>Saisonniers</v>
          </cell>
          <cell r="C21" t="str">
            <v>Lydie</v>
          </cell>
        </row>
        <row r="22">
          <cell r="B22" t="str">
            <v>Saisonniers</v>
          </cell>
          <cell r="C22" t="str">
            <v>Maïlys</v>
          </cell>
        </row>
        <row r="23">
          <cell r="B23" t="str">
            <v>Stagiaires</v>
          </cell>
          <cell r="C23" t="str">
            <v>Anaïs</v>
          </cell>
        </row>
        <row r="24">
          <cell r="B24" t="str">
            <v>Stagiaires</v>
          </cell>
          <cell r="C24" t="str">
            <v>Mathy</v>
          </cell>
        </row>
        <row r="25">
          <cell r="B25" t="str">
            <v>Technique</v>
          </cell>
          <cell r="C25" t="str">
            <v>Laure</v>
          </cell>
        </row>
        <row r="26">
          <cell r="B26" t="str">
            <v>Technique</v>
          </cell>
          <cell r="C26" t="str">
            <v>Geneviève</v>
          </cell>
        </row>
        <row r="27">
          <cell r="B27" t="str">
            <v>Technique</v>
          </cell>
          <cell r="C27" t="str">
            <v>Armantine</v>
          </cell>
        </row>
        <row r="28">
          <cell r="B28" t="str">
            <v>Stagiaires</v>
          </cell>
          <cell r="C28" t="str">
            <v>Lucie S</v>
          </cell>
        </row>
        <row r="29">
          <cell r="B29" t="str">
            <v>Saisonniers</v>
          </cell>
          <cell r="C29" t="str">
            <v>Audrey</v>
          </cell>
        </row>
        <row r="30">
          <cell r="B30" t="str">
            <v>Saisonniers</v>
          </cell>
          <cell r="C30" t="str">
            <v>Pamela</v>
          </cell>
        </row>
        <row r="31">
          <cell r="B31" t="str">
            <v>Technique</v>
          </cell>
          <cell r="C31" t="str">
            <v>Thierry</v>
          </cell>
        </row>
        <row r="32">
          <cell r="C32">
            <v>29</v>
          </cell>
        </row>
        <row r="33">
          <cell r="C33">
            <v>30</v>
          </cell>
        </row>
        <row r="34">
          <cell r="C34">
            <v>31</v>
          </cell>
        </row>
        <row r="35">
          <cell r="C35">
            <v>32</v>
          </cell>
        </row>
      </sheetData>
      <sheetData sheetId="2"/>
      <sheetData sheetId="3"/>
      <sheetData sheetId="4"/>
      <sheetData sheetId="5">
        <row r="5">
          <cell r="H5" t="str">
            <v>Rémi</v>
          </cell>
          <cell r="I5">
            <v>0.33333333333333331</v>
          </cell>
          <cell r="AH5">
            <v>0.75</v>
          </cell>
        </row>
        <row r="6">
          <cell r="H6" t="str">
            <v>Saïd</v>
          </cell>
          <cell r="I6">
            <v>0.33333333333333331</v>
          </cell>
          <cell r="AH6">
            <v>0.75</v>
          </cell>
        </row>
        <row r="8">
          <cell r="H8" t="str">
            <v>Emma</v>
          </cell>
          <cell r="I8">
            <v>0.33333333333333331</v>
          </cell>
          <cell r="AH8">
            <v>0.70833333333333337</v>
          </cell>
        </row>
        <row r="9">
          <cell r="H9" t="str">
            <v>Audrey</v>
          </cell>
          <cell r="I9">
            <v>0.375</v>
          </cell>
          <cell r="AH9">
            <v>0.75</v>
          </cell>
        </row>
        <row r="11">
          <cell r="H11" t="str">
            <v>Elisa</v>
          </cell>
          <cell r="I11">
            <v>0.3125</v>
          </cell>
          <cell r="AH11">
            <v>0.72916666666666663</v>
          </cell>
        </row>
        <row r="12">
          <cell r="H12" t="str">
            <v>Mathy</v>
          </cell>
          <cell r="I12">
            <v>0.375</v>
          </cell>
          <cell r="AH12">
            <v>0.79166666666666663</v>
          </cell>
        </row>
        <row r="13">
          <cell r="H13" t="str">
            <v>Maïlys</v>
          </cell>
          <cell r="I13">
            <v>0.33333333333333331</v>
          </cell>
          <cell r="AH13">
            <v>0.75</v>
          </cell>
        </row>
        <row r="14">
          <cell r="H14" t="str">
            <v>Aurélie</v>
          </cell>
          <cell r="I14">
            <v>0.34375</v>
          </cell>
          <cell r="AH14">
            <v>0.76041666666666663</v>
          </cell>
        </row>
        <row r="15">
          <cell r="H15" t="str">
            <v>Morgane</v>
          </cell>
          <cell r="I15">
            <v>0.375</v>
          </cell>
          <cell r="AH15">
            <v>0.79166666666666663</v>
          </cell>
        </row>
        <row r="16">
          <cell r="H16" t="str">
            <v>Bruçula</v>
          </cell>
          <cell r="I16">
            <v>0.29166666666666669</v>
          </cell>
          <cell r="AH16">
            <v>0.875</v>
          </cell>
        </row>
        <row r="17">
          <cell r="H17" t="str">
            <v>Louanne</v>
          </cell>
          <cell r="I17">
            <v>0.29166666666666669</v>
          </cell>
          <cell r="AH17">
            <v>0.875</v>
          </cell>
        </row>
        <row r="18">
          <cell r="H18" t="str">
            <v>Arthus</v>
          </cell>
          <cell r="I18">
            <v>0.29166666666666669</v>
          </cell>
          <cell r="AH18">
            <v>0.875</v>
          </cell>
        </row>
        <row r="20">
          <cell r="H20" t="str">
            <v>Peggy</v>
          </cell>
          <cell r="I20">
            <v>0.3125</v>
          </cell>
          <cell r="AH20">
            <v>0.72916666666666663</v>
          </cell>
        </row>
        <row r="21">
          <cell r="H21" t="str">
            <v>Lucie</v>
          </cell>
          <cell r="I21">
            <v>0.33333333333333331</v>
          </cell>
          <cell r="AH21">
            <v>0.75</v>
          </cell>
        </row>
        <row r="22">
          <cell r="H22" t="str">
            <v>Anaïs</v>
          </cell>
          <cell r="I22">
            <v>0.375</v>
          </cell>
          <cell r="AH22">
            <v>0.75</v>
          </cell>
        </row>
        <row r="23">
          <cell r="H23" t="str">
            <v>Mila</v>
          </cell>
          <cell r="I23">
            <v>0.375</v>
          </cell>
          <cell r="AH23">
            <v>0.72916666666666663</v>
          </cell>
        </row>
        <row r="24">
          <cell r="H24" t="str">
            <v>Loan</v>
          </cell>
          <cell r="I24">
            <v>0.375</v>
          </cell>
          <cell r="AH24">
            <v>0.79166666666666663</v>
          </cell>
        </row>
        <row r="27">
          <cell r="H27" t="str">
            <v>Rémi</v>
          </cell>
          <cell r="I27">
            <v>0.33333333333333331</v>
          </cell>
          <cell r="AH27">
            <v>0.75</v>
          </cell>
        </row>
        <row r="28">
          <cell r="H28" t="str">
            <v>Saïd</v>
          </cell>
          <cell r="I28">
            <v>0.375</v>
          </cell>
          <cell r="AH28">
            <v>0.79166666666666663</v>
          </cell>
        </row>
        <row r="30">
          <cell r="H30" t="str">
            <v>Emma</v>
          </cell>
          <cell r="I30">
            <v>0.375</v>
          </cell>
          <cell r="AH30">
            <v>0.75</v>
          </cell>
        </row>
        <row r="31">
          <cell r="H31" t="str">
            <v>Audrey</v>
          </cell>
          <cell r="I31">
            <v>0.33333333333333331</v>
          </cell>
          <cell r="AH31">
            <v>0.70833333333333337</v>
          </cell>
        </row>
        <row r="34">
          <cell r="H34" t="str">
            <v>Elisa</v>
          </cell>
          <cell r="I34">
            <v>0.3125</v>
          </cell>
          <cell r="AH34">
            <v>0.72916666666666663</v>
          </cell>
        </row>
        <row r="35">
          <cell r="H35" t="str">
            <v>Morgane</v>
          </cell>
          <cell r="I35">
            <v>0.375</v>
          </cell>
          <cell r="AH35">
            <v>0.79166666666666663</v>
          </cell>
        </row>
        <row r="36">
          <cell r="H36" t="str">
            <v>Mila</v>
          </cell>
          <cell r="I36">
            <v>0.35416666666666669</v>
          </cell>
          <cell r="AH36">
            <v>0.72916666666666663</v>
          </cell>
        </row>
        <row r="37">
          <cell r="H37" t="str">
            <v>Peggy</v>
          </cell>
          <cell r="I37">
            <v>0.375</v>
          </cell>
          <cell r="AH37">
            <v>0.77083333333333337</v>
          </cell>
        </row>
        <row r="38">
          <cell r="H38" t="str">
            <v>Bruçula</v>
          </cell>
          <cell r="I38">
            <v>0.29166666666666669</v>
          </cell>
          <cell r="AH38">
            <v>0.875</v>
          </cell>
        </row>
        <row r="39">
          <cell r="H39" t="str">
            <v>Louanne</v>
          </cell>
          <cell r="I39">
            <v>0.29166666666666669</v>
          </cell>
          <cell r="AH39">
            <v>0.875</v>
          </cell>
        </row>
        <row r="40">
          <cell r="H40" t="str">
            <v>Arthus</v>
          </cell>
          <cell r="I40">
            <v>0.29166666666666669</v>
          </cell>
          <cell r="AH40">
            <v>0.875</v>
          </cell>
        </row>
        <row r="42">
          <cell r="H42" t="str">
            <v>Aurélie</v>
          </cell>
          <cell r="I42">
            <v>0.3125</v>
          </cell>
          <cell r="AH42">
            <v>0.72916666666666663</v>
          </cell>
        </row>
        <row r="43">
          <cell r="H43" t="str">
            <v>Mathy</v>
          </cell>
          <cell r="I43">
            <v>0.35416666666666669</v>
          </cell>
          <cell r="AH43">
            <v>0.70833333333333337</v>
          </cell>
        </row>
        <row r="44">
          <cell r="H44" t="str">
            <v>Anaïs</v>
          </cell>
          <cell r="I44">
            <v>0.375</v>
          </cell>
          <cell r="AH44">
            <v>0.75</v>
          </cell>
        </row>
        <row r="45">
          <cell r="H45" t="str">
            <v>Loan</v>
          </cell>
          <cell r="I45">
            <v>0.34375</v>
          </cell>
          <cell r="AH45">
            <v>0.76041666666666663</v>
          </cell>
        </row>
        <row r="46">
          <cell r="H46" t="str">
            <v>Lucie</v>
          </cell>
          <cell r="I46">
            <v>0.375</v>
          </cell>
          <cell r="AH46">
            <v>0.79166666666666663</v>
          </cell>
        </row>
        <row r="49">
          <cell r="H49" t="str">
            <v>Rémi</v>
          </cell>
          <cell r="I49">
            <v>0.33333333333333331</v>
          </cell>
          <cell r="AH49">
            <v>0.75</v>
          </cell>
        </row>
        <row r="50">
          <cell r="H50" t="str">
            <v>Saïd</v>
          </cell>
          <cell r="I50">
            <v>0.375</v>
          </cell>
          <cell r="AH50">
            <v>0.79166666666666663</v>
          </cell>
        </row>
        <row r="52">
          <cell r="H52" t="str">
            <v>Emma</v>
          </cell>
          <cell r="I52">
            <v>0.33333333333333331</v>
          </cell>
          <cell r="AH52">
            <v>0.70833333333333337</v>
          </cell>
        </row>
        <row r="53">
          <cell r="H53" t="str">
            <v>Audrey</v>
          </cell>
          <cell r="I53">
            <v>0.375</v>
          </cell>
          <cell r="AH53">
            <v>0.75</v>
          </cell>
        </row>
        <row r="55">
          <cell r="H55" t="str">
            <v>Elisa</v>
          </cell>
          <cell r="I55">
            <v>0.3125</v>
          </cell>
          <cell r="AH55">
            <v>0.72916666666666663</v>
          </cell>
        </row>
        <row r="56">
          <cell r="H56" t="str">
            <v>Maïlys</v>
          </cell>
          <cell r="I56">
            <v>0.34375</v>
          </cell>
          <cell r="AH56">
            <v>0.76041666666666663</v>
          </cell>
        </row>
        <row r="57">
          <cell r="H57" t="str">
            <v>Mathy</v>
          </cell>
          <cell r="I57">
            <v>0.375</v>
          </cell>
          <cell r="AH57">
            <v>0.6875</v>
          </cell>
        </row>
        <row r="58">
          <cell r="H58" t="str">
            <v>Morgane</v>
          </cell>
          <cell r="I58">
            <v>0.35416666666666669</v>
          </cell>
          <cell r="AH58">
            <v>0.77083333333333337</v>
          </cell>
        </row>
        <row r="59">
          <cell r="H59" t="str">
            <v>Loan</v>
          </cell>
          <cell r="I59">
            <v>0.375</v>
          </cell>
          <cell r="AH59">
            <v>0.79166666666666663</v>
          </cell>
        </row>
        <row r="60">
          <cell r="H60" t="str">
            <v>Louanne</v>
          </cell>
          <cell r="I60">
            <v>0.29166666666666669</v>
          </cell>
          <cell r="AH60">
            <v>0.875</v>
          </cell>
        </row>
        <row r="61">
          <cell r="H61" t="str">
            <v>Arthus</v>
          </cell>
          <cell r="I61">
            <v>0.29166666666666669</v>
          </cell>
          <cell r="AH61">
            <v>0.875</v>
          </cell>
        </row>
        <row r="62">
          <cell r="H62" t="str">
            <v>Bruçula</v>
          </cell>
          <cell r="I62">
            <v>0.29166666666666669</v>
          </cell>
          <cell r="AH62">
            <v>0.875</v>
          </cell>
        </row>
        <row r="64">
          <cell r="H64" t="str">
            <v>Aurélie</v>
          </cell>
          <cell r="I64">
            <v>0.3125</v>
          </cell>
          <cell r="AH64">
            <v>0.72916666666666663</v>
          </cell>
        </row>
        <row r="65">
          <cell r="H65" t="str">
            <v>Lucie</v>
          </cell>
          <cell r="I65">
            <v>0.33333333333333331</v>
          </cell>
          <cell r="AH65">
            <v>0.75</v>
          </cell>
        </row>
        <row r="66">
          <cell r="H66" t="str">
            <v>Anaïs</v>
          </cell>
          <cell r="I66">
            <v>0.375</v>
          </cell>
          <cell r="AH66">
            <v>0.70833333333333337</v>
          </cell>
        </row>
        <row r="67">
          <cell r="H67" t="str">
            <v>Mila</v>
          </cell>
          <cell r="I67">
            <v>0.375</v>
          </cell>
          <cell r="AH67">
            <v>0.70833333333333337</v>
          </cell>
        </row>
        <row r="68">
          <cell r="H68" t="str">
            <v>Peggy</v>
          </cell>
          <cell r="I68">
            <v>0.375</v>
          </cell>
          <cell r="AH68">
            <v>0.79166666666666663</v>
          </cell>
        </row>
        <row r="71">
          <cell r="H71" t="str">
            <v>Rémi</v>
          </cell>
          <cell r="I71">
            <v>0.375</v>
          </cell>
          <cell r="AH71">
            <v>0.91666666666666663</v>
          </cell>
        </row>
        <row r="72">
          <cell r="H72" t="str">
            <v>Saïd</v>
          </cell>
          <cell r="I72">
            <v>0.375</v>
          </cell>
          <cell r="AH72">
            <v>0.79166666666666663</v>
          </cell>
        </row>
        <row r="74">
          <cell r="H74" t="str">
            <v>Rémi</v>
          </cell>
          <cell r="I74">
            <v>0.33333333333333331</v>
          </cell>
          <cell r="AH74">
            <v>0.375</v>
          </cell>
        </row>
        <row r="75">
          <cell r="H75" t="str">
            <v>Emma</v>
          </cell>
          <cell r="I75">
            <v>0.375</v>
          </cell>
          <cell r="AH75">
            <v>0.91666666666666663</v>
          </cell>
        </row>
        <row r="76">
          <cell r="H76" t="str">
            <v>Audrey</v>
          </cell>
          <cell r="I76">
            <v>0.375</v>
          </cell>
          <cell r="AH76">
            <v>0.91666666666666663</v>
          </cell>
        </row>
        <row r="78">
          <cell r="H78" t="str">
            <v>Maïlys</v>
          </cell>
          <cell r="I78">
            <v>0.3125</v>
          </cell>
          <cell r="AH78">
            <v>0.72916666666666663</v>
          </cell>
        </row>
        <row r="79">
          <cell r="H79" t="str">
            <v>Elisa</v>
          </cell>
          <cell r="I79">
            <v>0.33333333333333331</v>
          </cell>
          <cell r="AH79">
            <v>0.75</v>
          </cell>
        </row>
        <row r="80">
          <cell r="H80" t="str">
            <v>Morgane</v>
          </cell>
          <cell r="I80">
            <v>0.375</v>
          </cell>
          <cell r="AH80">
            <v>0.79166666666666663</v>
          </cell>
        </row>
        <row r="81">
          <cell r="H81" t="str">
            <v>Anaïs</v>
          </cell>
          <cell r="I81">
            <v>0.375</v>
          </cell>
          <cell r="AH81">
            <v>0.70833333333333337</v>
          </cell>
        </row>
        <row r="82">
          <cell r="H82" t="str">
            <v>Arthus</v>
          </cell>
          <cell r="I82">
            <v>0.29166666666666669</v>
          </cell>
          <cell r="AH82">
            <v>0.875</v>
          </cell>
        </row>
        <row r="83">
          <cell r="H83" t="str">
            <v>Bruçula</v>
          </cell>
          <cell r="I83">
            <v>0.29166666666666669</v>
          </cell>
          <cell r="AH83">
            <v>0.875</v>
          </cell>
        </row>
        <row r="84">
          <cell r="H84" t="str">
            <v>Louanne</v>
          </cell>
          <cell r="I84">
            <v>0.29166666666666669</v>
          </cell>
          <cell r="AH84">
            <v>0.875</v>
          </cell>
        </row>
        <row r="86">
          <cell r="H86" t="str">
            <v>Peggy</v>
          </cell>
          <cell r="I86">
            <v>0.3125</v>
          </cell>
          <cell r="AH86">
            <v>0.72916666666666663</v>
          </cell>
        </row>
        <row r="87">
          <cell r="H87" t="str">
            <v>Lucie</v>
          </cell>
          <cell r="I87">
            <v>0.34375</v>
          </cell>
          <cell r="AH87">
            <v>0.76041666666666663</v>
          </cell>
        </row>
        <row r="88">
          <cell r="H88" t="str">
            <v>Mathy</v>
          </cell>
          <cell r="I88">
            <v>0.33333333333333331</v>
          </cell>
          <cell r="AH88">
            <v>0.64583333333333337</v>
          </cell>
        </row>
        <row r="89">
          <cell r="H89" t="str">
            <v>Mila</v>
          </cell>
          <cell r="I89">
            <v>0.375</v>
          </cell>
          <cell r="AH89">
            <v>0.61458333333333337</v>
          </cell>
        </row>
        <row r="90">
          <cell r="H90" t="str">
            <v>Aurélie</v>
          </cell>
          <cell r="I90">
            <v>0.375</v>
          </cell>
          <cell r="AH90">
            <v>0.79166666666666663</v>
          </cell>
        </row>
        <row r="92">
          <cell r="H92" t="str">
            <v>Saïd</v>
          </cell>
          <cell r="I92">
            <v>0.6875</v>
          </cell>
          <cell r="AH92">
            <v>0.72916666666666663</v>
          </cell>
        </row>
        <row r="98">
          <cell r="H98" t="str">
            <v>Arthus</v>
          </cell>
          <cell r="I98">
            <v>0.29166666666666669</v>
          </cell>
          <cell r="AH98">
            <v>0.875</v>
          </cell>
        </row>
        <row r="99">
          <cell r="H99" t="str">
            <v>Bruçula</v>
          </cell>
          <cell r="I99">
            <v>0.29166666666666669</v>
          </cell>
          <cell r="AH99">
            <v>0.875</v>
          </cell>
        </row>
        <row r="100">
          <cell r="H100" t="str">
            <v>Louanne</v>
          </cell>
          <cell r="I100">
            <v>0.29166666666666669</v>
          </cell>
          <cell r="AH100">
            <v>0.875</v>
          </cell>
        </row>
      </sheetData>
      <sheetData sheetId="6">
        <row r="10">
          <cell r="J10" t="str">
            <v>b</v>
          </cell>
        </row>
        <row r="28">
          <cell r="J28" t="str">
            <v>b</v>
          </cell>
        </row>
        <row r="36">
          <cell r="B36" t="str">
            <v>Départ camp + minibus</v>
          </cell>
          <cell r="E36" t="str">
            <v>Sortie à Feel Nature pour les primaires du camp à Aunac
16700 Taizé-Aizie
Minibus CAMP PRIM</v>
          </cell>
          <cell r="H36" t="str">
            <v>Prim 10h-17h30 Baignade Marsac (Geneviève x3)
Minibus CAMP PRIM</v>
          </cell>
          <cell r="K36" t="str">
            <v>Minibus CAMP PRIM</v>
          </cell>
          <cell r="N36" t="str">
            <v>Minibus CAMP PRIM</v>
          </cell>
        </row>
        <row r="38">
          <cell r="B38" t="str">
            <v>Libérer Salle du Conseil (réunion à 20h)</v>
          </cell>
        </row>
      </sheetData>
      <sheetData sheetId="7"/>
      <sheetData sheetId="8"/>
      <sheetData sheetId="9">
        <row r="5">
          <cell r="H5" t="str">
            <v>Rémi</v>
          </cell>
          <cell r="I5">
            <v>0.33333333333333331</v>
          </cell>
          <cell r="AH5">
            <v>0.75</v>
          </cell>
        </row>
        <row r="6">
          <cell r="H6" t="str">
            <v>Saïd</v>
          </cell>
          <cell r="I6">
            <v>0.375</v>
          </cell>
          <cell r="AH6">
            <v>0.79166666666666663</v>
          </cell>
        </row>
        <row r="8">
          <cell r="H8" t="str">
            <v>Emma</v>
          </cell>
          <cell r="I8">
            <v>0.33333333333333331</v>
          </cell>
          <cell r="AH8">
            <v>0.70833333333333337</v>
          </cell>
        </row>
        <row r="9">
          <cell r="H9" t="str">
            <v>Audrey</v>
          </cell>
          <cell r="I9">
            <v>0.375</v>
          </cell>
          <cell r="AH9">
            <v>0.75</v>
          </cell>
        </row>
        <row r="11">
          <cell r="H11" t="str">
            <v>Morgane</v>
          </cell>
          <cell r="I11">
            <v>0.3125</v>
          </cell>
          <cell r="AH11">
            <v>0.58333333333333337</v>
          </cell>
        </row>
        <row r="12">
          <cell r="H12" t="str">
            <v>Maïlys</v>
          </cell>
          <cell r="I12">
            <v>0.33333333333333331</v>
          </cell>
          <cell r="AH12">
            <v>0.75</v>
          </cell>
        </row>
        <row r="13">
          <cell r="H13" t="str">
            <v>Mathy</v>
          </cell>
          <cell r="I13">
            <v>0.39583333333333331</v>
          </cell>
          <cell r="AH13">
            <v>0.6875</v>
          </cell>
        </row>
        <row r="14">
          <cell r="H14" t="str">
            <v>Anaïs</v>
          </cell>
          <cell r="I14">
            <v>0.375</v>
          </cell>
          <cell r="AH14">
            <v>0.75</v>
          </cell>
        </row>
        <row r="15">
          <cell r="H15" t="str">
            <v>Saïd</v>
          </cell>
          <cell r="I15">
            <v>0.58333333333333337</v>
          </cell>
          <cell r="AH15">
            <v>0.79166666666666663</v>
          </cell>
        </row>
        <row r="16">
          <cell r="H16" t="str">
            <v>Peggy</v>
          </cell>
          <cell r="I16">
            <v>0.34375</v>
          </cell>
          <cell r="AH16">
            <v>0.76041666666666663</v>
          </cell>
        </row>
        <row r="17">
          <cell r="H17" t="str">
            <v>Elisa</v>
          </cell>
          <cell r="I17">
            <v>0.375</v>
          </cell>
          <cell r="AH17">
            <v>0.77083333333333337</v>
          </cell>
        </row>
        <row r="19">
          <cell r="H19" t="str">
            <v>Lucie</v>
          </cell>
          <cell r="I19">
            <v>0.3125</v>
          </cell>
          <cell r="AH19">
            <v>0.72916666666666663</v>
          </cell>
        </row>
        <row r="20">
          <cell r="H20" t="str">
            <v>Aurélie</v>
          </cell>
          <cell r="I20">
            <v>0.33333333333333331</v>
          </cell>
          <cell r="AH20">
            <v>0.75</v>
          </cell>
        </row>
        <row r="21">
          <cell r="H21" t="str">
            <v>Loan</v>
          </cell>
          <cell r="I21">
            <v>0.375</v>
          </cell>
          <cell r="AH21">
            <v>0.79166666666666663</v>
          </cell>
        </row>
        <row r="24">
          <cell r="H24" t="str">
            <v>Rémi</v>
          </cell>
          <cell r="I24">
            <v>0.33333333333333331</v>
          </cell>
          <cell r="AH24">
            <v>0.58333333333333337</v>
          </cell>
        </row>
        <row r="25">
          <cell r="H25" t="str">
            <v>Saïd</v>
          </cell>
          <cell r="I25">
            <v>0.375</v>
          </cell>
          <cell r="AH25">
            <v>0.79166666666666663</v>
          </cell>
        </row>
        <row r="27">
          <cell r="H27" t="str">
            <v>Emma</v>
          </cell>
          <cell r="I27">
            <v>0.375</v>
          </cell>
          <cell r="AH27">
            <v>0.75</v>
          </cell>
        </row>
        <row r="28">
          <cell r="H28" t="str">
            <v>Audrey</v>
          </cell>
          <cell r="I28">
            <v>0.33333333333333331</v>
          </cell>
          <cell r="AH28">
            <v>0.70833333333333337</v>
          </cell>
        </row>
        <row r="29">
          <cell r="H29" t="str">
            <v>Rémi</v>
          </cell>
          <cell r="I29">
            <v>0.58333333333333337</v>
          </cell>
          <cell r="AH29">
            <v>0.70833333333333337</v>
          </cell>
        </row>
        <row r="31">
          <cell r="H31" t="str">
            <v>Elisa</v>
          </cell>
          <cell r="I31">
            <v>0.3125</v>
          </cell>
          <cell r="AH31">
            <v>0.72916666666666663</v>
          </cell>
        </row>
        <row r="32">
          <cell r="H32" t="str">
            <v>Maïlys</v>
          </cell>
          <cell r="I32">
            <v>0.33333333333333331</v>
          </cell>
          <cell r="AH32">
            <v>0.75</v>
          </cell>
        </row>
        <row r="33">
          <cell r="H33" t="str">
            <v>Anaïs</v>
          </cell>
          <cell r="I33">
            <v>0.375</v>
          </cell>
          <cell r="AH33">
            <v>0.79166666666666663</v>
          </cell>
        </row>
        <row r="34">
          <cell r="H34" t="str">
            <v>Aurélie</v>
          </cell>
          <cell r="I34">
            <v>0.35416666666666669</v>
          </cell>
          <cell r="AH34">
            <v>0.77083333333333337</v>
          </cell>
        </row>
        <row r="35">
          <cell r="H35" t="str">
            <v>Morgane</v>
          </cell>
          <cell r="I35">
            <v>0.375</v>
          </cell>
          <cell r="AH35">
            <v>0.79166666666666663</v>
          </cell>
        </row>
        <row r="37">
          <cell r="H37" t="str">
            <v>Arthus</v>
          </cell>
          <cell r="I37">
            <v>0.3125</v>
          </cell>
          <cell r="AH37">
            <v>0.72916666666666663</v>
          </cell>
        </row>
        <row r="38">
          <cell r="H38" t="str">
            <v>Mathy</v>
          </cell>
          <cell r="I38">
            <v>0.39583333333333331</v>
          </cell>
          <cell r="AH38">
            <v>0.6875</v>
          </cell>
        </row>
        <row r="39">
          <cell r="H39" t="str">
            <v>Lucie</v>
          </cell>
          <cell r="I39">
            <v>0.33333333333333331</v>
          </cell>
          <cell r="AH39">
            <v>0.75</v>
          </cell>
        </row>
        <row r="40">
          <cell r="H40" t="str">
            <v>Loan</v>
          </cell>
          <cell r="I40">
            <v>0.34375</v>
          </cell>
          <cell r="AH40">
            <v>0.76041666666666663</v>
          </cell>
        </row>
        <row r="41">
          <cell r="H41" t="str">
            <v>Peggy</v>
          </cell>
          <cell r="I41">
            <v>0.375</v>
          </cell>
          <cell r="AH41">
            <v>0.79166666666666663</v>
          </cell>
        </row>
        <row r="44">
          <cell r="H44" t="str">
            <v>Rémi</v>
          </cell>
          <cell r="I44">
            <v>0.33333333333333331</v>
          </cell>
          <cell r="AH44">
            <v>0.75</v>
          </cell>
        </row>
        <row r="45">
          <cell r="H45" t="str">
            <v>Saïd</v>
          </cell>
          <cell r="I45">
            <v>0.375</v>
          </cell>
          <cell r="AH45">
            <v>0.79166666666666663</v>
          </cell>
        </row>
        <row r="47">
          <cell r="H47" t="str">
            <v>Emma</v>
          </cell>
          <cell r="I47">
            <v>0.33333333333333331</v>
          </cell>
          <cell r="AH47">
            <v>0.70833333333333337</v>
          </cell>
        </row>
        <row r="48">
          <cell r="H48" t="str">
            <v>Audrey</v>
          </cell>
          <cell r="I48">
            <v>0.375</v>
          </cell>
          <cell r="AH48">
            <v>0.75</v>
          </cell>
        </row>
        <row r="50">
          <cell r="H50" t="str">
            <v>Bruçula</v>
          </cell>
          <cell r="I50">
            <v>0.3125</v>
          </cell>
          <cell r="AH50">
            <v>0.72916666666666663</v>
          </cell>
        </row>
        <row r="51">
          <cell r="H51" t="str">
            <v>Mathy</v>
          </cell>
          <cell r="I51">
            <v>0.39583333333333331</v>
          </cell>
          <cell r="AH51">
            <v>0.6875</v>
          </cell>
        </row>
        <row r="52">
          <cell r="H52" t="str">
            <v>Maïlys</v>
          </cell>
          <cell r="I52">
            <v>0.34375</v>
          </cell>
          <cell r="AH52">
            <v>0.76041666666666663</v>
          </cell>
        </row>
        <row r="53">
          <cell r="H53" t="str">
            <v>Elisa</v>
          </cell>
          <cell r="I53">
            <v>0.58333333333333337</v>
          </cell>
          <cell r="AH53">
            <v>0.75</v>
          </cell>
        </row>
        <row r="54">
          <cell r="H54" t="str">
            <v>Loan</v>
          </cell>
          <cell r="I54">
            <v>0.33333333333333331</v>
          </cell>
          <cell r="AH54">
            <v>0.58333333333333337</v>
          </cell>
        </row>
        <row r="55">
          <cell r="H55" t="str">
            <v>Morgane</v>
          </cell>
          <cell r="I55">
            <v>0.375</v>
          </cell>
          <cell r="AH55">
            <v>0.79166666666666663</v>
          </cell>
        </row>
        <row r="57">
          <cell r="H57" t="str">
            <v>Aurélie</v>
          </cell>
          <cell r="I57">
            <v>0.3125</v>
          </cell>
          <cell r="AH57">
            <v>0.72916666666666663</v>
          </cell>
        </row>
        <row r="58">
          <cell r="H58" t="str">
            <v>Lucie</v>
          </cell>
          <cell r="I58">
            <v>0.33333333333333331</v>
          </cell>
          <cell r="AH58">
            <v>0.75</v>
          </cell>
        </row>
        <row r="59">
          <cell r="H59" t="str">
            <v>Anaïs</v>
          </cell>
          <cell r="I59">
            <v>0.39583333333333331</v>
          </cell>
          <cell r="AH59">
            <v>0.72916666666666663</v>
          </cell>
        </row>
        <row r="60">
          <cell r="H60" t="str">
            <v>Arthus</v>
          </cell>
          <cell r="I60">
            <v>0.375</v>
          </cell>
          <cell r="AH60">
            <v>0.79166666666666663</v>
          </cell>
        </row>
        <row r="61">
          <cell r="H61" t="str">
            <v>Peggy</v>
          </cell>
        </row>
        <row r="64">
          <cell r="H64" t="str">
            <v>Rémi</v>
          </cell>
          <cell r="I64">
            <v>0.33333333333333331</v>
          </cell>
          <cell r="AH64">
            <v>0.75</v>
          </cell>
        </row>
        <row r="65">
          <cell r="H65" t="str">
            <v>Saïd</v>
          </cell>
          <cell r="I65">
            <v>0.375</v>
          </cell>
          <cell r="AH65">
            <v>0.79166666666666663</v>
          </cell>
        </row>
        <row r="67">
          <cell r="H67" t="str">
            <v>Emma</v>
          </cell>
          <cell r="I67">
            <v>0.375</v>
          </cell>
          <cell r="AH67">
            <v>0.75</v>
          </cell>
        </row>
        <row r="68">
          <cell r="H68" t="str">
            <v>Audrey</v>
          </cell>
          <cell r="I68">
            <v>0.33333333333333331</v>
          </cell>
          <cell r="AH68">
            <v>0.70833333333333337</v>
          </cell>
        </row>
        <row r="70">
          <cell r="H70" t="str">
            <v>Elisa</v>
          </cell>
          <cell r="I70">
            <v>0.3125</v>
          </cell>
          <cell r="AH70">
            <v>0.72916666666666663</v>
          </cell>
        </row>
        <row r="71">
          <cell r="H71" t="str">
            <v>Anaïs</v>
          </cell>
          <cell r="I71">
            <v>0.375</v>
          </cell>
          <cell r="AH71">
            <v>0.70833333333333337</v>
          </cell>
        </row>
        <row r="72">
          <cell r="H72" t="str">
            <v>Maïlys</v>
          </cell>
          <cell r="I72">
            <v>0.33333333333333331</v>
          </cell>
          <cell r="AH72">
            <v>0.75</v>
          </cell>
        </row>
        <row r="73">
          <cell r="H73" t="str">
            <v>Bruçula</v>
          </cell>
          <cell r="I73">
            <v>0.35416666666666669</v>
          </cell>
          <cell r="AH73">
            <v>0.77083333333333337</v>
          </cell>
        </row>
        <row r="74">
          <cell r="H74" t="str">
            <v>Morgane</v>
          </cell>
          <cell r="I74">
            <v>0.375</v>
          </cell>
          <cell r="AH74">
            <v>0.79166666666666663</v>
          </cell>
        </row>
        <row r="76">
          <cell r="H76" t="str">
            <v>Arthus</v>
          </cell>
          <cell r="I76">
            <v>0.3125</v>
          </cell>
          <cell r="AH76">
            <v>0.58333333333333337</v>
          </cell>
        </row>
        <row r="77">
          <cell r="H77" t="str">
            <v>Lucie</v>
          </cell>
          <cell r="I77">
            <v>0.58333333333333337</v>
          </cell>
          <cell r="AH77">
            <v>0.76041666666666663</v>
          </cell>
        </row>
        <row r="78">
          <cell r="H78" t="str">
            <v>Aurélie</v>
          </cell>
          <cell r="I78">
            <v>0.33333333333333331</v>
          </cell>
          <cell r="AH78">
            <v>0.75</v>
          </cell>
        </row>
        <row r="79">
          <cell r="H79" t="str">
            <v>Mathy</v>
          </cell>
          <cell r="I79">
            <v>0.39583333333333331</v>
          </cell>
          <cell r="AH79">
            <v>0.6875</v>
          </cell>
        </row>
        <row r="80">
          <cell r="H80" t="str">
            <v>Loan</v>
          </cell>
          <cell r="I80">
            <v>0.58333333333333337</v>
          </cell>
          <cell r="AH80">
            <v>0.79166666666666663</v>
          </cell>
        </row>
        <row r="81">
          <cell r="H81" t="str">
            <v>Peggy</v>
          </cell>
          <cell r="I81">
            <v>0.34375</v>
          </cell>
          <cell r="AH81">
            <v>0.58333333333333337</v>
          </cell>
        </row>
        <row r="84">
          <cell r="H84" t="str">
            <v>Rémi</v>
          </cell>
          <cell r="I84">
            <v>0.33333333333333331</v>
          </cell>
          <cell r="AH84">
            <v>0.75</v>
          </cell>
        </row>
        <row r="85">
          <cell r="H85" t="str">
            <v>Saïd</v>
          </cell>
          <cell r="I85">
            <v>0.375</v>
          </cell>
          <cell r="AH85">
            <v>0.79166666666666663</v>
          </cell>
        </row>
        <row r="87">
          <cell r="H87" t="str">
            <v>Emma</v>
          </cell>
          <cell r="I87">
            <v>0.33333333333333331</v>
          </cell>
          <cell r="AH87">
            <v>0.70833333333333337</v>
          </cell>
        </row>
        <row r="88">
          <cell r="H88" t="str">
            <v>Audrey</v>
          </cell>
          <cell r="I88">
            <v>0.375</v>
          </cell>
          <cell r="AH88">
            <v>0.75</v>
          </cell>
        </row>
        <row r="90">
          <cell r="H90" t="str">
            <v>Elisa</v>
          </cell>
          <cell r="I90">
            <v>0.3125</v>
          </cell>
          <cell r="AH90">
            <v>0.72916666666666663</v>
          </cell>
        </row>
        <row r="91">
          <cell r="H91" t="str">
            <v>Anaïs</v>
          </cell>
          <cell r="I91">
            <v>0.375</v>
          </cell>
          <cell r="AH91">
            <v>0.75</v>
          </cell>
        </row>
        <row r="92">
          <cell r="H92" t="str">
            <v>Maïlys</v>
          </cell>
          <cell r="I92">
            <v>0.34375</v>
          </cell>
          <cell r="AH92">
            <v>0.58333333333333337</v>
          </cell>
        </row>
        <row r="93">
          <cell r="H93" t="str">
            <v>Peggy</v>
          </cell>
        </row>
        <row r="94">
          <cell r="H94" t="str">
            <v>Aurélie</v>
          </cell>
          <cell r="I94">
            <v>0.58333333333333337</v>
          </cell>
          <cell r="AH94">
            <v>0.79166666666666663</v>
          </cell>
        </row>
        <row r="95">
          <cell r="H95" t="str">
            <v>Bruçula</v>
          </cell>
          <cell r="I95">
            <v>0.33333333333333331</v>
          </cell>
          <cell r="AH95">
            <v>0.75</v>
          </cell>
        </row>
        <row r="96">
          <cell r="H96" t="str">
            <v>Morgane</v>
          </cell>
          <cell r="I96">
            <v>0.375</v>
          </cell>
          <cell r="AH96">
            <v>0.77083333333333337</v>
          </cell>
        </row>
        <row r="98">
          <cell r="H98" t="str">
            <v>Lucie</v>
          </cell>
          <cell r="I98">
            <v>0.3125</v>
          </cell>
          <cell r="AH98">
            <v>0.72916666666666663</v>
          </cell>
        </row>
        <row r="99">
          <cell r="H99" t="str">
            <v>Arthus</v>
          </cell>
          <cell r="I99">
            <v>0.33333333333333331</v>
          </cell>
          <cell r="AH99">
            <v>0.75</v>
          </cell>
        </row>
        <row r="100">
          <cell r="H100" t="str">
            <v>Mathy</v>
          </cell>
          <cell r="I100">
            <v>0.39583333333333331</v>
          </cell>
          <cell r="AH100">
            <v>0.6875</v>
          </cell>
        </row>
        <row r="101">
          <cell r="H101" t="str">
            <v>Loan</v>
          </cell>
          <cell r="I101">
            <v>0.35416666666666669</v>
          </cell>
          <cell r="AH101">
            <v>0.79166666666666663</v>
          </cell>
        </row>
      </sheetData>
      <sheetData sheetId="10">
        <row r="36">
          <cell r="E36" t="str">
            <v>Pas de navette le matin
Grand bus Château des Enigmes (9h-18h30)
Minibus Ados</v>
          </cell>
          <cell r="H36" t="str">
            <v>Mat 9h30-17h30 Jonzac Thierry + minibus</v>
          </cell>
          <cell r="K36" t="str">
            <v>9-18h baignade ados marsac geneviève + minibus</v>
          </cell>
        </row>
        <row r="38">
          <cell r="H38" t="str">
            <v>Sortie Mater à Jonzac Journée</v>
          </cell>
        </row>
      </sheetData>
      <sheetData sheetId="11"/>
      <sheetData sheetId="12"/>
      <sheetData sheetId="13">
        <row r="5">
          <cell r="H5" t="str">
            <v>Rémi</v>
          </cell>
          <cell r="I5">
            <v>0.33333333333333331</v>
          </cell>
          <cell r="AH5">
            <v>0.75</v>
          </cell>
        </row>
        <row r="6">
          <cell r="H6" t="str">
            <v>Saïd</v>
          </cell>
          <cell r="I6">
            <v>0.33333333333333331</v>
          </cell>
          <cell r="AH6">
            <v>0.79166666666666663</v>
          </cell>
        </row>
        <row r="8">
          <cell r="H8" t="str">
            <v>Lydie</v>
          </cell>
          <cell r="I8">
            <v>0.33333333333333331</v>
          </cell>
          <cell r="AH8">
            <v>0.70833333333333337</v>
          </cell>
        </row>
        <row r="9">
          <cell r="H9" t="str">
            <v>Rémi</v>
          </cell>
          <cell r="I9">
            <v>0.70833333333333337</v>
          </cell>
          <cell r="AH9">
            <v>0.75</v>
          </cell>
        </row>
        <row r="11">
          <cell r="H11" t="str">
            <v>Maïlys</v>
          </cell>
          <cell r="I11">
            <v>0.3125</v>
          </cell>
          <cell r="AH11">
            <v>0.5</v>
          </cell>
        </row>
        <row r="12">
          <cell r="H12" t="str">
            <v>Elisa</v>
          </cell>
          <cell r="I12">
            <v>0.34375</v>
          </cell>
          <cell r="AH12">
            <v>0.75</v>
          </cell>
        </row>
        <row r="13">
          <cell r="H13" t="str">
            <v>Arthus</v>
          </cell>
          <cell r="I13">
            <v>0.58333333333333337</v>
          </cell>
          <cell r="AH13">
            <v>0.77083333333333337</v>
          </cell>
        </row>
        <row r="14">
          <cell r="H14" t="str">
            <v>Lucie</v>
          </cell>
          <cell r="I14">
            <v>0.35416666666666669</v>
          </cell>
          <cell r="AH14">
            <v>0.58333333333333337</v>
          </cell>
        </row>
        <row r="15">
          <cell r="H15" t="str">
            <v>Anaïs</v>
          </cell>
          <cell r="I15">
            <v>0.39583333333333331</v>
          </cell>
          <cell r="AH15">
            <v>0.70833333333333337</v>
          </cell>
        </row>
        <row r="16">
          <cell r="H16" t="str">
            <v>Morgane</v>
          </cell>
          <cell r="I16">
            <v>0.5</v>
          </cell>
          <cell r="AH16">
            <v>0.79166666666666663</v>
          </cell>
        </row>
        <row r="18">
          <cell r="H18" t="str">
            <v>Aurélie</v>
          </cell>
          <cell r="I18">
            <v>0.3125</v>
          </cell>
          <cell r="AH18">
            <v>0.58333333333333337</v>
          </cell>
        </row>
        <row r="19">
          <cell r="H19" t="str">
            <v>Emma</v>
          </cell>
          <cell r="I19">
            <v>0.35416666666666669</v>
          </cell>
          <cell r="AH19">
            <v>0.77083333333333337</v>
          </cell>
        </row>
        <row r="20">
          <cell r="H20" t="str">
            <v>Lucie</v>
          </cell>
          <cell r="I20">
            <v>0.58333333333333337</v>
          </cell>
          <cell r="AH20">
            <v>0.79166666666666663</v>
          </cell>
        </row>
        <row r="21">
          <cell r="H21" t="str">
            <v>Peggy</v>
          </cell>
          <cell r="I21">
            <v>0.33333333333333331</v>
          </cell>
          <cell r="AH21">
            <v>0.91666666666666663</v>
          </cell>
        </row>
        <row r="22">
          <cell r="H22" t="str">
            <v>Loan</v>
          </cell>
          <cell r="I22">
            <v>0.33333333333333331</v>
          </cell>
          <cell r="AH22">
            <v>0.91666666666666663</v>
          </cell>
        </row>
        <row r="23">
          <cell r="H23" t="str">
            <v>Mathy</v>
          </cell>
          <cell r="I23">
            <v>0.41666666666666669</v>
          </cell>
          <cell r="AH23">
            <v>0.70833333333333337</v>
          </cell>
        </row>
        <row r="26">
          <cell r="H26" t="str">
            <v>Rémi</v>
          </cell>
          <cell r="I26">
            <v>0.33333333333333331</v>
          </cell>
          <cell r="AH26">
            <v>0.75</v>
          </cell>
        </row>
        <row r="27">
          <cell r="H27" t="str">
            <v>Saïd</v>
          </cell>
          <cell r="I27">
            <v>0.375</v>
          </cell>
          <cell r="AH27">
            <v>0.75</v>
          </cell>
        </row>
        <row r="29">
          <cell r="H29" t="str">
            <v>Lydie</v>
          </cell>
          <cell r="I29">
            <v>0.33333333333333331</v>
          </cell>
          <cell r="AH29">
            <v>0.70833333333333337</v>
          </cell>
        </row>
        <row r="30">
          <cell r="H30" t="str">
            <v>Audrey</v>
          </cell>
          <cell r="I30">
            <v>0.375</v>
          </cell>
          <cell r="AH30">
            <v>0.75</v>
          </cell>
        </row>
        <row r="32">
          <cell r="H32" t="str">
            <v>Morgane</v>
          </cell>
          <cell r="I32">
            <v>0.3125</v>
          </cell>
          <cell r="AH32">
            <v>0.72916666666666663</v>
          </cell>
        </row>
        <row r="33">
          <cell r="H33" t="str">
            <v>Anaïs</v>
          </cell>
          <cell r="I33">
            <v>0.33333333333333331</v>
          </cell>
          <cell r="AH33">
            <v>0.66666666666666663</v>
          </cell>
        </row>
        <row r="34">
          <cell r="H34" t="str">
            <v>Elisa</v>
          </cell>
          <cell r="I34">
            <v>0.33333333333333331</v>
          </cell>
          <cell r="AH34">
            <v>0.75</v>
          </cell>
        </row>
        <row r="35">
          <cell r="H35" t="str">
            <v>Arthus</v>
          </cell>
          <cell r="I35">
            <v>0.34375</v>
          </cell>
          <cell r="AH35">
            <v>0.75</v>
          </cell>
        </row>
        <row r="36">
          <cell r="H36" t="str">
            <v>Saïd</v>
          </cell>
          <cell r="I36">
            <v>0.75</v>
          </cell>
          <cell r="AH36">
            <v>0.79166666666666663</v>
          </cell>
        </row>
        <row r="37">
          <cell r="H37" t="str">
            <v>Maïlys</v>
          </cell>
          <cell r="I37">
            <v>0.35416666666666669</v>
          </cell>
          <cell r="AH37">
            <v>0.77083333333333337</v>
          </cell>
        </row>
        <row r="39">
          <cell r="H39" t="str">
            <v>Emma</v>
          </cell>
          <cell r="I39">
            <v>0.3125</v>
          </cell>
          <cell r="AH39">
            <v>0.58333333333333337</v>
          </cell>
        </row>
        <row r="40">
          <cell r="H40" t="str">
            <v>Aurélie</v>
          </cell>
          <cell r="I40">
            <v>0.35416666666666669</v>
          </cell>
          <cell r="AH40">
            <v>0.77083333333333337</v>
          </cell>
        </row>
        <row r="41">
          <cell r="H41" t="str">
            <v>Lucie</v>
          </cell>
          <cell r="I41">
            <v>0.58333333333333337</v>
          </cell>
          <cell r="AH41">
            <v>0.79166666666666663</v>
          </cell>
        </row>
        <row r="42">
          <cell r="H42" t="str">
            <v>Mathy</v>
          </cell>
          <cell r="I42">
            <v>0.375</v>
          </cell>
          <cell r="AH42">
            <v>0.66666666666666663</v>
          </cell>
        </row>
        <row r="43">
          <cell r="H43" t="str">
            <v>Peggy</v>
          </cell>
          <cell r="I43">
            <v>0.33333333333333331</v>
          </cell>
          <cell r="AH43">
            <v>0.91666666666666663</v>
          </cell>
        </row>
        <row r="44">
          <cell r="H44" t="str">
            <v>Loan</v>
          </cell>
          <cell r="I44">
            <v>0.33333333333333331</v>
          </cell>
          <cell r="AH44">
            <v>0.91666666666666663</v>
          </cell>
        </row>
        <row r="47">
          <cell r="H47" t="str">
            <v>Rémi</v>
          </cell>
          <cell r="I47">
            <v>0.33333333333333331</v>
          </cell>
          <cell r="AH47">
            <v>0.75</v>
          </cell>
        </row>
        <row r="48">
          <cell r="H48" t="str">
            <v>Saïd</v>
          </cell>
          <cell r="I48">
            <v>0.375</v>
          </cell>
          <cell r="AH48">
            <v>0.72916666666666663</v>
          </cell>
        </row>
        <row r="50">
          <cell r="H50" t="str">
            <v>Lydie</v>
          </cell>
          <cell r="I50">
            <v>0.33333333333333331</v>
          </cell>
          <cell r="AH50">
            <v>0.70833333333333337</v>
          </cell>
        </row>
        <row r="51">
          <cell r="H51" t="str">
            <v>Audrey</v>
          </cell>
          <cell r="I51">
            <v>0.375</v>
          </cell>
          <cell r="AH51">
            <v>0.75</v>
          </cell>
        </row>
        <row r="53">
          <cell r="H53" t="str">
            <v>Maïlys</v>
          </cell>
          <cell r="I53">
            <v>0.3125</v>
          </cell>
          <cell r="AH53">
            <v>0.72916666666666663</v>
          </cell>
        </row>
        <row r="54">
          <cell r="H54" t="str">
            <v>Elisa</v>
          </cell>
          <cell r="I54">
            <v>0.33333333333333331</v>
          </cell>
          <cell r="AH54">
            <v>0.75</v>
          </cell>
        </row>
        <row r="55">
          <cell r="H55" t="str">
            <v>Arthus</v>
          </cell>
          <cell r="I55">
            <v>0.34375</v>
          </cell>
          <cell r="AH55">
            <v>0.76041666666666663</v>
          </cell>
        </row>
        <row r="56">
          <cell r="H56" t="str">
            <v>Anaïs</v>
          </cell>
          <cell r="I56">
            <v>0.39583333333333331</v>
          </cell>
          <cell r="AH56">
            <v>0.70833333333333337</v>
          </cell>
        </row>
        <row r="57">
          <cell r="H57" t="str">
            <v>Pamela</v>
          </cell>
          <cell r="I57">
            <v>0.375</v>
          </cell>
          <cell r="AH57">
            <v>0.58333333333333337</v>
          </cell>
        </row>
        <row r="58">
          <cell r="H58" t="str">
            <v>Morgane</v>
          </cell>
          <cell r="I58">
            <v>0.58333333333333337</v>
          </cell>
          <cell r="AH58">
            <v>0.79166666666666663</v>
          </cell>
        </row>
        <row r="60">
          <cell r="H60" t="str">
            <v>Lucie</v>
          </cell>
          <cell r="I60">
            <v>0.375</v>
          </cell>
          <cell r="AH60">
            <v>0.72916666666666663</v>
          </cell>
        </row>
        <row r="61">
          <cell r="H61" t="str">
            <v>Emma</v>
          </cell>
          <cell r="I61">
            <v>0.35416666666666669</v>
          </cell>
          <cell r="AH61">
            <v>0.77083333333333337</v>
          </cell>
        </row>
        <row r="62">
          <cell r="H62" t="str">
            <v>Saïd</v>
          </cell>
          <cell r="I62">
            <v>0.3125</v>
          </cell>
          <cell r="AH62">
            <v>0.375</v>
          </cell>
        </row>
        <row r="63">
          <cell r="H63" t="str">
            <v>Aurélie</v>
          </cell>
          <cell r="I63">
            <v>0.5</v>
          </cell>
          <cell r="AH63">
            <v>0.79166666666666663</v>
          </cell>
        </row>
        <row r="64">
          <cell r="H64" t="str">
            <v>Aurélie</v>
          </cell>
          <cell r="I64">
            <v>0.375</v>
          </cell>
          <cell r="AH64">
            <v>0.5</v>
          </cell>
        </row>
        <row r="65">
          <cell r="H65" t="str">
            <v>Loan</v>
          </cell>
          <cell r="I65">
            <v>0.33333333333333331</v>
          </cell>
          <cell r="AH65">
            <v>0.91666666666666663</v>
          </cell>
        </row>
        <row r="66">
          <cell r="H66" t="str">
            <v>Peggy</v>
          </cell>
          <cell r="I66">
            <v>0.33333333333333331</v>
          </cell>
          <cell r="AH66">
            <v>0.91666666666666663</v>
          </cell>
        </row>
        <row r="67">
          <cell r="H67" t="str">
            <v>Mathy</v>
          </cell>
          <cell r="I67">
            <v>0.375</v>
          </cell>
          <cell r="AH67">
            <v>0.66666666666666663</v>
          </cell>
        </row>
        <row r="70">
          <cell r="H70" t="str">
            <v>Rémi</v>
          </cell>
          <cell r="I70">
            <v>0.33333333333333331</v>
          </cell>
          <cell r="AH70">
            <v>0.75</v>
          </cell>
        </row>
        <row r="71">
          <cell r="H71" t="str">
            <v>Saïd</v>
          </cell>
          <cell r="I71">
            <v>0.375</v>
          </cell>
          <cell r="AH71">
            <v>0.79166666666666663</v>
          </cell>
        </row>
        <row r="73">
          <cell r="H73" t="str">
            <v>Pamela</v>
          </cell>
          <cell r="I73">
            <v>0.33333333333333331</v>
          </cell>
          <cell r="AH73">
            <v>0.70833333333333337</v>
          </cell>
        </row>
        <row r="74">
          <cell r="H74" t="str">
            <v>Audrey</v>
          </cell>
          <cell r="I74">
            <v>0.375</v>
          </cell>
          <cell r="AH74">
            <v>0.75</v>
          </cell>
        </row>
        <row r="75">
          <cell r="H75" t="str">
            <v>Lydie</v>
          </cell>
          <cell r="I75">
            <v>0.375</v>
          </cell>
          <cell r="AH75">
            <v>0.66666666666666663</v>
          </cell>
        </row>
        <row r="77">
          <cell r="H77" t="str">
            <v>Arthus</v>
          </cell>
          <cell r="I77">
            <v>0.3125</v>
          </cell>
          <cell r="AH77">
            <v>0.72916666666666663</v>
          </cell>
        </row>
        <row r="78">
          <cell r="H78" t="str">
            <v>Elisa</v>
          </cell>
          <cell r="I78">
            <v>0.58333333333333337</v>
          </cell>
          <cell r="AH78">
            <v>0.79166666666666663</v>
          </cell>
        </row>
        <row r="79">
          <cell r="H79" t="str">
            <v>Anaïs</v>
          </cell>
          <cell r="I79">
            <v>0.33333333333333331</v>
          </cell>
          <cell r="AH79">
            <v>0.66666666666666663</v>
          </cell>
        </row>
        <row r="80">
          <cell r="H80" t="str">
            <v>Morgane</v>
          </cell>
          <cell r="I80">
            <v>0.33333333333333331</v>
          </cell>
          <cell r="AH80">
            <v>0.58333333333333337</v>
          </cell>
        </row>
        <row r="81">
          <cell r="H81" t="str">
            <v>Emma</v>
          </cell>
          <cell r="I81">
            <v>0.34375</v>
          </cell>
          <cell r="AH81">
            <v>0.75</v>
          </cell>
        </row>
        <row r="82">
          <cell r="H82" t="str">
            <v>Maïlys</v>
          </cell>
          <cell r="I82">
            <v>0.35416666666666669</v>
          </cell>
          <cell r="AH82">
            <v>0.77083333333333337</v>
          </cell>
        </row>
        <row r="84">
          <cell r="H84" t="str">
            <v>Aurélie</v>
          </cell>
          <cell r="I84">
            <v>0.3125</v>
          </cell>
          <cell r="AH84">
            <v>0.58333333333333337</v>
          </cell>
        </row>
        <row r="85">
          <cell r="H85" t="str">
            <v>Lucie</v>
          </cell>
          <cell r="I85">
            <v>0.35416666666666669</v>
          </cell>
          <cell r="AH85">
            <v>0.77083333333333337</v>
          </cell>
        </row>
        <row r="86">
          <cell r="H86" t="str">
            <v>Mathy</v>
          </cell>
          <cell r="I86">
            <v>0.39583333333333331</v>
          </cell>
          <cell r="AH86">
            <v>0.6875</v>
          </cell>
        </row>
        <row r="87">
          <cell r="H87" t="str">
            <v>Morgane</v>
          </cell>
          <cell r="I87">
            <v>0.58333333333333337</v>
          </cell>
          <cell r="AH87">
            <v>0.79166666666666663</v>
          </cell>
        </row>
        <row r="90">
          <cell r="H90" t="str">
            <v>Rémi</v>
          </cell>
          <cell r="I90">
            <v>0.33333333333333331</v>
          </cell>
          <cell r="AH90">
            <v>0.70833333333333337</v>
          </cell>
        </row>
        <row r="91">
          <cell r="H91" t="str">
            <v>Saïd</v>
          </cell>
          <cell r="I91">
            <v>0.375</v>
          </cell>
          <cell r="AH91">
            <v>0.75</v>
          </cell>
        </row>
        <row r="93">
          <cell r="H93" t="str">
            <v>Pamela</v>
          </cell>
          <cell r="I93">
            <v>0.33333333333333331</v>
          </cell>
          <cell r="AH93">
            <v>0.70833333333333337</v>
          </cell>
        </row>
        <row r="94">
          <cell r="H94" t="str">
            <v>Rémi</v>
          </cell>
          <cell r="I94">
            <v>0.70833333333333337</v>
          </cell>
          <cell r="AH94">
            <v>0.75</v>
          </cell>
        </row>
        <row r="97">
          <cell r="H97" t="str">
            <v>Maïlys</v>
          </cell>
          <cell r="I97">
            <v>0.3125</v>
          </cell>
          <cell r="AH97">
            <v>0.72916666666666663</v>
          </cell>
        </row>
        <row r="98">
          <cell r="H98" t="str">
            <v>Arthus</v>
          </cell>
          <cell r="I98">
            <v>0.33333333333333331</v>
          </cell>
          <cell r="AH98">
            <v>0.75</v>
          </cell>
        </row>
        <row r="99">
          <cell r="H99" t="str">
            <v>Elisa</v>
          </cell>
          <cell r="I99">
            <v>0.35416666666666669</v>
          </cell>
          <cell r="AH99">
            <v>0.77083333333333337</v>
          </cell>
        </row>
        <row r="100">
          <cell r="H100" t="str">
            <v>Saïd</v>
          </cell>
          <cell r="I100">
            <v>0.75</v>
          </cell>
          <cell r="AH100">
            <v>0.79166666666666663</v>
          </cell>
        </row>
        <row r="101">
          <cell r="H101" t="str">
            <v>Mathy</v>
          </cell>
          <cell r="I101">
            <v>0.375</v>
          </cell>
          <cell r="AH101">
            <v>0.66666666666666663</v>
          </cell>
        </row>
        <row r="102">
          <cell r="H102" t="str">
            <v>Morgane</v>
          </cell>
          <cell r="I102">
            <v>0.34375</v>
          </cell>
          <cell r="AH102">
            <v>0.76041666666666663</v>
          </cell>
        </row>
        <row r="104">
          <cell r="H104" t="str">
            <v>Lucie</v>
          </cell>
          <cell r="I104">
            <v>0.3125</v>
          </cell>
          <cell r="AH104">
            <v>0.72916666666666663</v>
          </cell>
        </row>
        <row r="105">
          <cell r="H105" t="str">
            <v>Aurélie</v>
          </cell>
          <cell r="I105">
            <v>0.35416666666666669</v>
          </cell>
          <cell r="AH105">
            <v>0.79166666666666663</v>
          </cell>
        </row>
        <row r="106">
          <cell r="H106" t="str">
            <v>Anaïs</v>
          </cell>
          <cell r="I106">
            <v>0.375</v>
          </cell>
          <cell r="AH106">
            <v>0.70833333333333337</v>
          </cell>
        </row>
      </sheetData>
      <sheetData sheetId="14">
        <row r="10">
          <cell r="J10" t="str">
            <v>b</v>
          </cell>
        </row>
        <row r="20">
          <cell r="J20" t="str">
            <v>b</v>
          </cell>
        </row>
        <row r="28">
          <cell r="J28" t="str">
            <v>b</v>
          </cell>
        </row>
        <row r="36">
          <cell r="B36" t="str">
            <v>Départ camp Mat + minibus</v>
          </cell>
          <cell r="E36" t="str">
            <v xml:space="preserve">Sortie CAMP MATER ACCROPARC
</v>
          </cell>
          <cell r="H36" t="str">
            <v>Prim : Baignade Vindelle retour uniquement Geneviève 18h X3
Mat : Baignade Marsac 13h30-16h30 Geneviève x1
Retour camp Mat (les familles récupèrent les enfants sur place)</v>
          </cell>
          <cell r="K36" t="str">
            <v>9h-18h Plage Saint George de Didonne Ados</v>
          </cell>
        </row>
        <row r="38">
          <cell r="H38" t="str">
            <v>Saïd ramène le PN aux prims</v>
          </cell>
          <cell r="N38" t="str">
            <v>AsbaShow</v>
          </cell>
        </row>
      </sheetData>
      <sheetData sheetId="15"/>
      <sheetData sheetId="16"/>
      <sheetData sheetId="17">
        <row r="5">
          <cell r="H5" t="str">
            <v>Rémi</v>
          </cell>
          <cell r="I5">
            <v>0.375</v>
          </cell>
          <cell r="AH5">
            <v>0.79166666666666663</v>
          </cell>
        </row>
        <row r="7">
          <cell r="H7" t="str">
            <v>Audrey</v>
          </cell>
          <cell r="I7">
            <v>0.29166666666666669</v>
          </cell>
          <cell r="AH7">
            <v>0.875</v>
          </cell>
        </row>
        <row r="8">
          <cell r="H8" t="str">
            <v>Lydie</v>
          </cell>
          <cell r="I8">
            <v>0.29166666666666669</v>
          </cell>
          <cell r="AH8">
            <v>0.875</v>
          </cell>
        </row>
        <row r="9">
          <cell r="H9" t="str">
            <v>Pamela</v>
          </cell>
          <cell r="I9">
            <v>0.54166666666666663</v>
          </cell>
          <cell r="AH9">
            <v>0.75</v>
          </cell>
        </row>
        <row r="10">
          <cell r="H10" t="str">
            <v>Julie</v>
          </cell>
          <cell r="I10">
            <v>0.33333333333333331</v>
          </cell>
          <cell r="AH10">
            <v>0.70833333333333337</v>
          </cell>
        </row>
        <row r="12">
          <cell r="H12" t="str">
            <v>Louanne</v>
          </cell>
          <cell r="I12">
            <v>0.3125</v>
          </cell>
          <cell r="AH12">
            <v>0.58333333333333337</v>
          </cell>
        </row>
        <row r="13">
          <cell r="H13" t="str">
            <v>Elisa</v>
          </cell>
          <cell r="I13">
            <v>0.33333333333333331</v>
          </cell>
          <cell r="AH13">
            <v>0.75</v>
          </cell>
        </row>
        <row r="14">
          <cell r="H14" t="str">
            <v>Maïlys</v>
          </cell>
          <cell r="I14">
            <v>0.34375</v>
          </cell>
          <cell r="AH14">
            <v>0.76041666666666663</v>
          </cell>
        </row>
        <row r="15">
          <cell r="H15" t="str">
            <v>Arthus</v>
          </cell>
          <cell r="I15">
            <v>0.58333333333333337</v>
          </cell>
          <cell r="AH15">
            <v>0.79166666666666663</v>
          </cell>
        </row>
        <row r="17">
          <cell r="H17" t="str">
            <v>Aurélie</v>
          </cell>
          <cell r="I17">
            <v>0.3125</v>
          </cell>
          <cell r="AH17">
            <v>0.58333333333333337</v>
          </cell>
        </row>
        <row r="18">
          <cell r="H18" t="str">
            <v>Morgane</v>
          </cell>
          <cell r="I18">
            <v>0.35416666666666669</v>
          </cell>
          <cell r="AH18">
            <v>0.77083333333333337</v>
          </cell>
        </row>
        <row r="19">
          <cell r="H19" t="str">
            <v>Lucie S</v>
          </cell>
          <cell r="I19">
            <v>0.375</v>
          </cell>
          <cell r="AH19">
            <v>0.66666666666666663</v>
          </cell>
        </row>
        <row r="20">
          <cell r="H20" t="str">
            <v>Peggy</v>
          </cell>
          <cell r="I20">
            <v>0.58333333333333337</v>
          </cell>
          <cell r="AH20">
            <v>0.79166666666666663</v>
          </cell>
        </row>
        <row r="23">
          <cell r="H23" t="str">
            <v>Rémi</v>
          </cell>
          <cell r="I23">
            <v>0.375</v>
          </cell>
          <cell r="AH23">
            <v>0.79166666666666663</v>
          </cell>
        </row>
        <row r="25">
          <cell r="H25" t="str">
            <v>Audrey</v>
          </cell>
          <cell r="I25">
            <v>0.29166666666666669</v>
          </cell>
          <cell r="AH25">
            <v>0.875</v>
          </cell>
        </row>
        <row r="26">
          <cell r="H26" t="str">
            <v>Lydie</v>
          </cell>
          <cell r="I26">
            <v>0.29166666666666669</v>
          </cell>
          <cell r="AH26">
            <v>0.875</v>
          </cell>
        </row>
        <row r="27">
          <cell r="H27" t="str">
            <v>Julie</v>
          </cell>
          <cell r="I27">
            <v>0.33333333333333331</v>
          </cell>
          <cell r="AH27">
            <v>0.75</v>
          </cell>
        </row>
        <row r="29">
          <cell r="H29" t="str">
            <v>Maïlys</v>
          </cell>
          <cell r="I29">
            <v>0.3125</v>
          </cell>
          <cell r="AH29">
            <v>0.72916666666666663</v>
          </cell>
        </row>
        <row r="30">
          <cell r="H30" t="str">
            <v>Elisa</v>
          </cell>
          <cell r="I30">
            <v>0.33333333333333331</v>
          </cell>
          <cell r="AH30">
            <v>0.58333333333333337</v>
          </cell>
        </row>
        <row r="31">
          <cell r="H31" t="str">
            <v>Pamela</v>
          </cell>
          <cell r="I31">
            <v>0.33333333333333331</v>
          </cell>
          <cell r="AH31">
            <v>0.77083333333333337</v>
          </cell>
        </row>
        <row r="32">
          <cell r="H32" t="str">
            <v>Morgane</v>
          </cell>
          <cell r="I32">
            <v>0.58333333333333337</v>
          </cell>
          <cell r="AH32">
            <v>0.77083333333333337</v>
          </cell>
        </row>
        <row r="33">
          <cell r="H33" t="str">
            <v>Louanne</v>
          </cell>
          <cell r="I33">
            <v>0.375</v>
          </cell>
          <cell r="AH33">
            <v>0.79166666666666663</v>
          </cell>
        </row>
        <row r="35">
          <cell r="H35" t="str">
            <v>Peggy</v>
          </cell>
          <cell r="I35">
            <v>0.3125</v>
          </cell>
          <cell r="AH35">
            <v>0.72916666666666663</v>
          </cell>
        </row>
        <row r="36">
          <cell r="H36" t="str">
            <v>Aurélie</v>
          </cell>
          <cell r="I36">
            <v>0.34375</v>
          </cell>
          <cell r="AH36">
            <v>0.75</v>
          </cell>
        </row>
        <row r="37">
          <cell r="H37" t="str">
            <v>Lucie S</v>
          </cell>
          <cell r="I37">
            <v>0.375</v>
          </cell>
          <cell r="AH37">
            <v>0.66666666666666663</v>
          </cell>
        </row>
        <row r="38">
          <cell r="H38" t="str">
            <v>Saïd</v>
          </cell>
          <cell r="I38">
            <v>0.75</v>
          </cell>
          <cell r="AH38">
            <v>0.79166666666666663</v>
          </cell>
        </row>
        <row r="39">
          <cell r="H39" t="str">
            <v>Arthus</v>
          </cell>
          <cell r="I39">
            <v>0.35416666666666669</v>
          </cell>
          <cell r="AH39">
            <v>0.77083333333333337</v>
          </cell>
        </row>
        <row r="42">
          <cell r="H42" t="str">
            <v>Rémi</v>
          </cell>
          <cell r="I42">
            <v>0.375</v>
          </cell>
          <cell r="AH42">
            <v>0.79166666666666663</v>
          </cell>
        </row>
        <row r="44">
          <cell r="H44" t="str">
            <v>Audrey</v>
          </cell>
          <cell r="I44">
            <v>0.29166666666666669</v>
          </cell>
          <cell r="AH44">
            <v>0.875</v>
          </cell>
        </row>
        <row r="45">
          <cell r="H45" t="str">
            <v>Lydie</v>
          </cell>
          <cell r="I45">
            <v>0.29166666666666669</v>
          </cell>
          <cell r="AH45">
            <v>0.875</v>
          </cell>
        </row>
        <row r="46">
          <cell r="H46" t="str">
            <v>Julie</v>
          </cell>
          <cell r="I46">
            <v>0.33333333333333331</v>
          </cell>
          <cell r="AH46">
            <v>0.75</v>
          </cell>
        </row>
        <row r="48">
          <cell r="H48" t="str">
            <v>Louanne</v>
          </cell>
          <cell r="I48">
            <v>0.3125</v>
          </cell>
          <cell r="AH48">
            <v>0.58333333333333337</v>
          </cell>
        </row>
        <row r="49">
          <cell r="H49" t="str">
            <v>Elisa</v>
          </cell>
          <cell r="I49">
            <v>0.34375</v>
          </cell>
          <cell r="AH49">
            <v>0.76041666666666663</v>
          </cell>
        </row>
        <row r="50">
          <cell r="H50" t="str">
            <v>Maïlys</v>
          </cell>
          <cell r="I50">
            <v>0.35416666666666669</v>
          </cell>
          <cell r="AH50">
            <v>0.77083333333333337</v>
          </cell>
        </row>
        <row r="51">
          <cell r="H51" t="str">
            <v>Arthus</v>
          </cell>
          <cell r="I51">
            <v>0.58333333333333337</v>
          </cell>
          <cell r="AH51">
            <v>0.79166666666666663</v>
          </cell>
        </row>
        <row r="53">
          <cell r="H53" t="str">
            <v>Morgane</v>
          </cell>
          <cell r="I53">
            <v>0.3125</v>
          </cell>
          <cell r="AH53">
            <v>0.72916666666666663</v>
          </cell>
        </row>
        <row r="54">
          <cell r="H54" t="str">
            <v>Aurélie</v>
          </cell>
          <cell r="I54">
            <v>0.35416666666666669</v>
          </cell>
          <cell r="AH54">
            <v>0.77083333333333337</v>
          </cell>
        </row>
        <row r="55">
          <cell r="H55" t="str">
            <v>Lucie S</v>
          </cell>
          <cell r="I55">
            <v>0.375</v>
          </cell>
          <cell r="AH55">
            <v>0.66666666666666663</v>
          </cell>
        </row>
        <row r="56">
          <cell r="H56" t="str">
            <v>Peggy</v>
          </cell>
          <cell r="I56">
            <v>0.375</v>
          </cell>
          <cell r="AH56">
            <v>0.79166666666666663</v>
          </cell>
        </row>
        <row r="59">
          <cell r="H59" t="str">
            <v>Rémi</v>
          </cell>
          <cell r="I59">
            <v>0.58333333333333337</v>
          </cell>
          <cell r="AH59">
            <v>0.70833333333333337</v>
          </cell>
        </row>
        <row r="61">
          <cell r="H61" t="str">
            <v>Audrey</v>
          </cell>
          <cell r="I61">
            <v>0.29166666666666669</v>
          </cell>
          <cell r="AH61">
            <v>0.875</v>
          </cell>
        </row>
        <row r="62">
          <cell r="H62" t="str">
            <v>Lydie</v>
          </cell>
          <cell r="I62">
            <v>0.29166666666666669</v>
          </cell>
          <cell r="AH62">
            <v>0.875</v>
          </cell>
        </row>
        <row r="63">
          <cell r="H63" t="str">
            <v>Rémi</v>
          </cell>
          <cell r="I63">
            <v>0.70833333333333337</v>
          </cell>
          <cell r="AH63">
            <v>0.75</v>
          </cell>
        </row>
        <row r="64">
          <cell r="H64" t="str">
            <v>Julie</v>
          </cell>
          <cell r="I64">
            <v>0.33333333333333331</v>
          </cell>
          <cell r="AH64">
            <v>0.70833333333333337</v>
          </cell>
        </row>
        <row r="66">
          <cell r="H66" t="str">
            <v>Elisa</v>
          </cell>
          <cell r="I66">
            <v>0.3125</v>
          </cell>
          <cell r="AH66">
            <v>0.72916666666666663</v>
          </cell>
        </row>
        <row r="67">
          <cell r="H67" t="str">
            <v>Louanne</v>
          </cell>
          <cell r="I67">
            <v>0.33333333333333331</v>
          </cell>
          <cell r="AH67">
            <v>0.75</v>
          </cell>
        </row>
        <row r="68">
          <cell r="H68" t="str">
            <v>Morgane</v>
          </cell>
          <cell r="I68">
            <v>0.35416666666666669</v>
          </cell>
          <cell r="AH68">
            <v>0.77083333333333337</v>
          </cell>
        </row>
        <row r="69">
          <cell r="H69" t="str">
            <v>Pamela</v>
          </cell>
          <cell r="I69">
            <v>0.375</v>
          </cell>
          <cell r="AH69">
            <v>0.58333333333333337</v>
          </cell>
        </row>
        <row r="70">
          <cell r="H70" t="str">
            <v>Maïlys</v>
          </cell>
          <cell r="I70">
            <v>0.58333333333333337</v>
          </cell>
          <cell r="AH70">
            <v>0.79166666666666663</v>
          </cell>
        </row>
        <row r="72">
          <cell r="H72" t="str">
            <v>Aurélie</v>
          </cell>
          <cell r="I72">
            <v>0.3125</v>
          </cell>
          <cell r="AH72">
            <v>0.72916666666666663</v>
          </cell>
        </row>
        <row r="73">
          <cell r="H73" t="str">
            <v>Peggy</v>
          </cell>
          <cell r="I73">
            <v>0.34375</v>
          </cell>
          <cell r="AH73">
            <v>0.75</v>
          </cell>
        </row>
        <row r="74">
          <cell r="H74" t="str">
            <v>Lucie S</v>
          </cell>
          <cell r="I74">
            <v>0.375</v>
          </cell>
          <cell r="AH74">
            <v>0.66666666666666663</v>
          </cell>
        </row>
        <row r="75">
          <cell r="H75" t="str">
            <v>Rémi</v>
          </cell>
          <cell r="I75">
            <v>0.75</v>
          </cell>
          <cell r="AH75">
            <v>0.79166666666666663</v>
          </cell>
        </row>
        <row r="76">
          <cell r="H76" t="str">
            <v>Arthus</v>
          </cell>
          <cell r="I76">
            <v>0.35416666666666669</v>
          </cell>
          <cell r="AH76">
            <v>0.77083333333333337</v>
          </cell>
        </row>
        <row r="79">
          <cell r="H79" t="str">
            <v>Rémi</v>
          </cell>
          <cell r="I79">
            <v>0.375</v>
          </cell>
          <cell r="AH79">
            <v>0.79166666666666663</v>
          </cell>
        </row>
        <row r="81">
          <cell r="H81" t="str">
            <v>Audrey</v>
          </cell>
          <cell r="I81">
            <v>0.29166666666666669</v>
          </cell>
          <cell r="AH81">
            <v>0.875</v>
          </cell>
        </row>
        <row r="82">
          <cell r="H82" t="str">
            <v>Lydie</v>
          </cell>
          <cell r="I82">
            <v>0.29166666666666669</v>
          </cell>
          <cell r="AH82">
            <v>0.875</v>
          </cell>
        </row>
        <row r="83">
          <cell r="H83" t="str">
            <v>Rémi</v>
          </cell>
          <cell r="I83">
            <v>0.70833333333333337</v>
          </cell>
          <cell r="AH83">
            <v>0.75</v>
          </cell>
        </row>
        <row r="84">
          <cell r="H84" t="str">
            <v>Julie</v>
          </cell>
          <cell r="I84">
            <v>0.33333333333333331</v>
          </cell>
          <cell r="AH84">
            <v>0.70833333333333337</v>
          </cell>
        </row>
        <row r="86">
          <cell r="H86" t="str">
            <v>Arthus</v>
          </cell>
          <cell r="I86">
            <v>0.3125</v>
          </cell>
          <cell r="AH86">
            <v>0.72916666666666663</v>
          </cell>
        </row>
        <row r="87">
          <cell r="H87" t="str">
            <v>Morgane</v>
          </cell>
          <cell r="I87">
            <v>0.34375</v>
          </cell>
          <cell r="AH87">
            <v>0.76041666666666663</v>
          </cell>
        </row>
        <row r="88">
          <cell r="H88" t="str">
            <v>Maïlys</v>
          </cell>
          <cell r="I88">
            <v>0.33333333333333331</v>
          </cell>
          <cell r="AH88">
            <v>0.75</v>
          </cell>
        </row>
        <row r="89">
          <cell r="H89" t="str">
            <v>Louanne</v>
          </cell>
          <cell r="I89">
            <v>0.375</v>
          </cell>
          <cell r="AH89">
            <v>0.79166666666666663</v>
          </cell>
        </row>
        <row r="91">
          <cell r="H91" t="str">
            <v>Peggy</v>
          </cell>
          <cell r="I91">
            <v>0.3125</v>
          </cell>
          <cell r="AH91">
            <v>0.72916666666666663</v>
          </cell>
        </row>
        <row r="92">
          <cell r="H92" t="str">
            <v>Elisa</v>
          </cell>
          <cell r="I92">
            <v>0.35416666666666669</v>
          </cell>
          <cell r="AH92">
            <v>0.77083333333333337</v>
          </cell>
        </row>
        <row r="93">
          <cell r="H93" t="str">
            <v>Lucie S</v>
          </cell>
          <cell r="I93">
            <v>0.375</v>
          </cell>
          <cell r="AH93">
            <v>0.66666666666666663</v>
          </cell>
        </row>
        <row r="94">
          <cell r="H94" t="str">
            <v>Aurélie</v>
          </cell>
          <cell r="I94">
            <v>0.375</v>
          </cell>
          <cell r="AH94">
            <v>0.79166666666666663</v>
          </cell>
        </row>
      </sheetData>
      <sheetData sheetId="18">
        <row r="10">
          <cell r="G10" t="str">
            <v>b</v>
          </cell>
        </row>
        <row r="20">
          <cell r="J20" t="str">
            <v>b</v>
          </cell>
        </row>
        <row r="28">
          <cell r="G28" t="str">
            <v>b</v>
          </cell>
        </row>
        <row r="36">
          <cell r="B36" t="str">
            <v>Geneviève Terra Aventura Ruelle Ados 13h30-18h</v>
          </cell>
          <cell r="E36" t="str">
            <v>Baignade Vindelle primaires uniquement retour à 18h (Geneviève X3)</v>
          </cell>
          <cell r="H36" t="str">
            <v>Baignade Vars Mater Geneviève (2 navettes)</v>
          </cell>
        </row>
        <row r="38">
          <cell r="B38" t="str">
            <v>Prévoir un anim en plus chez les ados
Terra Aventura Ados</v>
          </cell>
          <cell r="E38" t="str">
            <v>Rémi ramène le PN aux prims
Baignade Vindelle primaires</v>
          </cell>
        </row>
      </sheetData>
      <sheetData sheetId="19"/>
      <sheetData sheetId="20"/>
      <sheetData sheetId="21">
        <row r="5">
          <cell r="H5" t="str">
            <v>Rémi</v>
          </cell>
          <cell r="I5">
            <v>0.375</v>
          </cell>
          <cell r="AH5">
            <v>0.75</v>
          </cell>
        </row>
        <row r="7">
          <cell r="H7" t="str">
            <v>Pamela</v>
          </cell>
          <cell r="I7">
            <v>0.33333333333333331</v>
          </cell>
          <cell r="AH7">
            <v>0.75</v>
          </cell>
        </row>
        <row r="10">
          <cell r="H10" t="str">
            <v>Bruçula</v>
          </cell>
          <cell r="I10">
            <v>0.3125</v>
          </cell>
          <cell r="AH10">
            <v>0.58333333333333337</v>
          </cell>
        </row>
        <row r="11">
          <cell r="H11" t="str">
            <v>Louanne</v>
          </cell>
          <cell r="I11">
            <v>0.58333333333333337</v>
          </cell>
          <cell r="AH11">
            <v>0.75</v>
          </cell>
        </row>
        <row r="12">
          <cell r="H12" t="str">
            <v>Morgane</v>
          </cell>
          <cell r="I12">
            <v>0.34375</v>
          </cell>
          <cell r="AH12">
            <v>0.58333333333333337</v>
          </cell>
        </row>
        <row r="13">
          <cell r="H13" t="str">
            <v>Arthus</v>
          </cell>
          <cell r="I13">
            <v>0.58333333333333337</v>
          </cell>
          <cell r="AH13">
            <v>0.79166666666666663</v>
          </cell>
        </row>
        <row r="14">
          <cell r="H14" t="str">
            <v>Maïlys</v>
          </cell>
          <cell r="I14">
            <v>0.33333333333333331</v>
          </cell>
          <cell r="AH14">
            <v>0.58333333333333337</v>
          </cell>
        </row>
        <row r="16">
          <cell r="H16" t="str">
            <v>Aurélie</v>
          </cell>
          <cell r="I16">
            <v>0.3125</v>
          </cell>
          <cell r="AH16">
            <v>0.58333333333333337</v>
          </cell>
        </row>
        <row r="17">
          <cell r="H17" t="str">
            <v>Peggy</v>
          </cell>
          <cell r="I17">
            <v>0.35416666666666669</v>
          </cell>
          <cell r="AH17">
            <v>0.77083333333333337</v>
          </cell>
        </row>
        <row r="18">
          <cell r="H18" t="str">
            <v>Lucie S</v>
          </cell>
          <cell r="I18">
            <v>0.375</v>
          </cell>
          <cell r="AH18">
            <v>0.66666666666666663</v>
          </cell>
        </row>
        <row r="19">
          <cell r="H19" t="str">
            <v>Auguste</v>
          </cell>
          <cell r="I19">
            <v>0.58333333333333337</v>
          </cell>
          <cell r="AH19">
            <v>0.79166666666666663</v>
          </cell>
        </row>
        <row r="22">
          <cell r="H22" t="str">
            <v>Rémi</v>
          </cell>
          <cell r="I22">
            <v>0.375</v>
          </cell>
          <cell r="AH22">
            <v>0.75</v>
          </cell>
        </row>
        <row r="24">
          <cell r="H24" t="str">
            <v>Pamela</v>
          </cell>
          <cell r="I24">
            <v>0.33333333333333331</v>
          </cell>
          <cell r="AH24">
            <v>0.75</v>
          </cell>
        </row>
        <row r="27">
          <cell r="H27" t="str">
            <v>Louanne</v>
          </cell>
          <cell r="I27">
            <v>0.3125</v>
          </cell>
          <cell r="AH27">
            <v>0.72916666666666663</v>
          </cell>
        </row>
        <row r="28">
          <cell r="H28" t="str">
            <v>Bruçula</v>
          </cell>
          <cell r="I28">
            <v>0.58333333333333337</v>
          </cell>
          <cell r="AH28">
            <v>0.79166666666666663</v>
          </cell>
        </row>
        <row r="29">
          <cell r="H29" t="str">
            <v>Auguste</v>
          </cell>
          <cell r="I29">
            <v>0.33333333333333331</v>
          </cell>
          <cell r="AH29">
            <v>0.58333333333333337</v>
          </cell>
        </row>
        <row r="30">
          <cell r="H30" t="str">
            <v>Morgane</v>
          </cell>
          <cell r="I30">
            <v>0.35416666666666669</v>
          </cell>
          <cell r="AH30">
            <v>0.75</v>
          </cell>
        </row>
        <row r="31">
          <cell r="H31" t="str">
            <v>Arthus</v>
          </cell>
          <cell r="I31">
            <v>0.375</v>
          </cell>
          <cell r="AH31">
            <v>0.77083333333333337</v>
          </cell>
        </row>
        <row r="33">
          <cell r="H33" t="str">
            <v>Aurélie</v>
          </cell>
          <cell r="I33">
            <v>0.3125</v>
          </cell>
          <cell r="AH33">
            <v>0.72916666666666663</v>
          </cell>
        </row>
        <row r="34">
          <cell r="H34" t="str">
            <v>Maïlys</v>
          </cell>
          <cell r="I34">
            <v>0.34375</v>
          </cell>
          <cell r="AH34">
            <v>0.58333333333333337</v>
          </cell>
        </row>
        <row r="35">
          <cell r="H35" t="str">
            <v>Lucie S</v>
          </cell>
          <cell r="I35">
            <v>0.375</v>
          </cell>
          <cell r="AH35">
            <v>0.66666666666666663</v>
          </cell>
        </row>
        <row r="36">
          <cell r="H36" t="str">
            <v>Peggy</v>
          </cell>
          <cell r="I36">
            <v>0.58333333333333337</v>
          </cell>
          <cell r="AH36">
            <v>0.79166666666666663</v>
          </cell>
        </row>
        <row r="39">
          <cell r="H39" t="str">
            <v>Rémi</v>
          </cell>
          <cell r="I39">
            <v>0.375</v>
          </cell>
          <cell r="AH39">
            <v>0.75</v>
          </cell>
        </row>
        <row r="42">
          <cell r="H42" t="str">
            <v>Pamela</v>
          </cell>
          <cell r="I42">
            <v>0.33333333333333331</v>
          </cell>
          <cell r="AH42">
            <v>0.75</v>
          </cell>
        </row>
        <row r="44">
          <cell r="H44" t="str">
            <v>Maïlys</v>
          </cell>
          <cell r="I44">
            <v>0.3125</v>
          </cell>
          <cell r="AH44">
            <v>0.77083333333333337</v>
          </cell>
        </row>
        <row r="45">
          <cell r="H45" t="str">
            <v>Louanne</v>
          </cell>
          <cell r="I45">
            <v>0.34375</v>
          </cell>
          <cell r="AH45">
            <v>0.77083333333333337</v>
          </cell>
        </row>
        <row r="46">
          <cell r="H46" t="str">
            <v>Morgane</v>
          </cell>
          <cell r="I46">
            <v>0.35416666666666669</v>
          </cell>
          <cell r="AH46">
            <v>0.77083333333333337</v>
          </cell>
        </row>
        <row r="47">
          <cell r="H47" t="str">
            <v>Lucie S</v>
          </cell>
          <cell r="I47">
            <v>0.375</v>
          </cell>
          <cell r="AH47">
            <v>0.77083333333333337</v>
          </cell>
        </row>
        <row r="48">
          <cell r="H48" t="str">
            <v>Bruçula</v>
          </cell>
          <cell r="I48">
            <v>0.375</v>
          </cell>
          <cell r="AH48">
            <v>0.77083333333333337</v>
          </cell>
        </row>
        <row r="49">
          <cell r="H49" t="str">
            <v>Arthus</v>
          </cell>
          <cell r="I49">
            <v>0.375</v>
          </cell>
          <cell r="AH49">
            <v>0.79166666666666663</v>
          </cell>
        </row>
        <row r="51">
          <cell r="H51" t="str">
            <v>Peggy</v>
          </cell>
          <cell r="I51">
            <v>0.3125</v>
          </cell>
          <cell r="AH51">
            <v>0.77083333333333337</v>
          </cell>
        </row>
        <row r="52">
          <cell r="H52" t="str">
            <v>Aurélie</v>
          </cell>
          <cell r="I52">
            <v>0.35416666666666669</v>
          </cell>
          <cell r="AH52">
            <v>0.77083333333333337</v>
          </cell>
        </row>
        <row r="53">
          <cell r="H53" t="str">
            <v>Auguste</v>
          </cell>
          <cell r="I53">
            <v>0.375</v>
          </cell>
          <cell r="AH53">
            <v>0.79166666666666663</v>
          </cell>
        </row>
        <row r="56">
          <cell r="H56" t="str">
            <v>Rémi</v>
          </cell>
          <cell r="I56">
            <v>0.375</v>
          </cell>
          <cell r="AH56">
            <v>0.75</v>
          </cell>
        </row>
        <row r="58">
          <cell r="H58" t="str">
            <v>Auguste</v>
          </cell>
          <cell r="I58">
            <v>0.58333333333333337</v>
          </cell>
          <cell r="AH58">
            <v>0.75</v>
          </cell>
        </row>
        <row r="59">
          <cell r="H59" t="str">
            <v>Pamela</v>
          </cell>
          <cell r="I59">
            <v>0.33333333333333331</v>
          </cell>
          <cell r="AH59">
            <v>0.58333333333333337</v>
          </cell>
        </row>
        <row r="61">
          <cell r="H61" t="str">
            <v>Bruçula</v>
          </cell>
          <cell r="I61">
            <v>0.58333333333333337</v>
          </cell>
          <cell r="AH61">
            <v>0.77083333333333337</v>
          </cell>
        </row>
        <row r="62">
          <cell r="H62" t="str">
            <v>Louanne</v>
          </cell>
          <cell r="I62">
            <v>0.33333333333333331</v>
          </cell>
          <cell r="AH62">
            <v>0.75</v>
          </cell>
        </row>
        <row r="63">
          <cell r="H63" t="str">
            <v>Auguste</v>
          </cell>
          <cell r="I63">
            <v>0.3125</v>
          </cell>
          <cell r="AH63">
            <v>0.58333333333333337</v>
          </cell>
        </row>
        <row r="64">
          <cell r="H64" t="str">
            <v>Lucie S</v>
          </cell>
          <cell r="I64">
            <v>0.39583333333333331</v>
          </cell>
          <cell r="AH64">
            <v>0.625</v>
          </cell>
        </row>
        <row r="65">
          <cell r="H65" t="str">
            <v>Morgane</v>
          </cell>
          <cell r="I65">
            <v>0.35416666666666669</v>
          </cell>
          <cell r="AH65">
            <v>0.58333333333333337</v>
          </cell>
        </row>
        <row r="66">
          <cell r="H66" t="str">
            <v>Arthus</v>
          </cell>
          <cell r="I66">
            <v>0.58333333333333337</v>
          </cell>
          <cell r="AH66">
            <v>0.79166666666666663</v>
          </cell>
        </row>
        <row r="68">
          <cell r="H68" t="str">
            <v>Peggy</v>
          </cell>
          <cell r="I68">
            <v>0.3125</v>
          </cell>
          <cell r="AH68">
            <v>0.58333333333333337</v>
          </cell>
        </row>
        <row r="69">
          <cell r="H69" t="str">
            <v>Maïlys</v>
          </cell>
          <cell r="I69">
            <v>0.34375</v>
          </cell>
          <cell r="AH69">
            <v>0.76041666666666663</v>
          </cell>
        </row>
        <row r="70">
          <cell r="H70" t="str">
            <v>Aurélie</v>
          </cell>
          <cell r="I70">
            <v>0.58333333333333337</v>
          </cell>
          <cell r="AH70">
            <v>0.79166666666666663</v>
          </cell>
        </row>
        <row r="73">
          <cell r="H73" t="str">
            <v>Rémi</v>
          </cell>
          <cell r="I73">
            <v>0.375</v>
          </cell>
          <cell r="AH73">
            <v>0.75</v>
          </cell>
        </row>
        <row r="75">
          <cell r="H75" t="str">
            <v>Rémi</v>
          </cell>
          <cell r="I75">
            <v>0.70833333333333337</v>
          </cell>
          <cell r="AH75">
            <v>0.75</v>
          </cell>
        </row>
        <row r="76">
          <cell r="H76" t="str">
            <v>Pamela</v>
          </cell>
          <cell r="I76">
            <v>0.33333333333333331</v>
          </cell>
          <cell r="AH76">
            <v>0.70833333333333337</v>
          </cell>
        </row>
        <row r="78">
          <cell r="H78" t="str">
            <v>Louanne</v>
          </cell>
          <cell r="I78">
            <v>0.58333333333333337</v>
          </cell>
          <cell r="AH78">
            <v>0.79166666666666663</v>
          </cell>
        </row>
        <row r="79">
          <cell r="H79" t="str">
            <v>Bruçula</v>
          </cell>
          <cell r="I79">
            <v>0.34375</v>
          </cell>
          <cell r="AH79">
            <v>0.76041666666666663</v>
          </cell>
        </row>
        <row r="80">
          <cell r="H80" t="str">
            <v>Morgane</v>
          </cell>
          <cell r="I80">
            <v>0.33333333333333331</v>
          </cell>
          <cell r="AH80">
            <v>0.58333333333333337</v>
          </cell>
        </row>
        <row r="81">
          <cell r="H81" t="str">
            <v>Lucie S</v>
          </cell>
          <cell r="I81">
            <v>0.41666666666666669</v>
          </cell>
          <cell r="AH81">
            <v>0.66666666666666663</v>
          </cell>
        </row>
        <row r="82">
          <cell r="H82" t="str">
            <v>Arthus</v>
          </cell>
          <cell r="I82">
            <v>0.3125</v>
          </cell>
          <cell r="AH82">
            <v>0.58333333333333337</v>
          </cell>
        </row>
        <row r="83">
          <cell r="H83" t="str">
            <v>Maïlys</v>
          </cell>
          <cell r="I83">
            <v>0.58333333333333337</v>
          </cell>
          <cell r="AH83">
            <v>0.75</v>
          </cell>
        </row>
        <row r="85">
          <cell r="H85" t="str">
            <v>Aurélie</v>
          </cell>
          <cell r="I85">
            <v>0.3125</v>
          </cell>
          <cell r="AH85">
            <v>0.58333333333333337</v>
          </cell>
        </row>
        <row r="86">
          <cell r="H86" t="str">
            <v>Peggy</v>
          </cell>
          <cell r="I86">
            <v>0.58333333333333337</v>
          </cell>
          <cell r="AH86">
            <v>0.79166666666666663</v>
          </cell>
        </row>
        <row r="87">
          <cell r="H87" t="str">
            <v>Auguste</v>
          </cell>
          <cell r="I87">
            <v>0.35416666666666669</v>
          </cell>
          <cell r="AH87">
            <v>0.77083333333333337</v>
          </cell>
        </row>
      </sheetData>
      <sheetData sheetId="22">
        <row r="2">
          <cell r="J2" t="str">
            <v>b</v>
          </cell>
        </row>
        <row r="10">
          <cell r="J10" t="str">
            <v>b</v>
          </cell>
        </row>
        <row r="18">
          <cell r="I18" t="str">
            <v>x</v>
          </cell>
        </row>
        <row r="19">
          <cell r="I19" t="str">
            <v>x</v>
          </cell>
        </row>
        <row r="20">
          <cell r="J20" t="str">
            <v>b</v>
          </cell>
        </row>
        <row r="28">
          <cell r="J28" t="str">
            <v>b</v>
          </cell>
        </row>
        <row r="36">
          <cell r="H36" t="str">
            <v>Grand Bus + Geneviève Bain des dames (9h-18h30)</v>
          </cell>
          <cell r="K36" t="str">
            <v>Mat Garat Alvéole Geneviève (9h30-13h30)</v>
          </cell>
        </row>
        <row r="38">
          <cell r="H38" t="str">
            <v>Sortie commune Bain des Dames</v>
          </cell>
          <cell r="K38" t="str">
            <v>Balade Contée Mat</v>
          </cell>
        </row>
      </sheetData>
      <sheetData sheetId="23"/>
      <sheetData sheetId="24"/>
      <sheetData sheetId="25">
        <row r="5">
          <cell r="H5" t="str">
            <v>Rémi</v>
          </cell>
          <cell r="I5">
            <v>0.33333333333333331</v>
          </cell>
          <cell r="AH5">
            <v>0.75</v>
          </cell>
        </row>
        <row r="6">
          <cell r="H6" t="str">
            <v>Saïd</v>
          </cell>
          <cell r="I6">
            <v>0.34375</v>
          </cell>
          <cell r="AH6">
            <v>0.76041666666666663</v>
          </cell>
        </row>
        <row r="8">
          <cell r="H8" t="str">
            <v>Julie</v>
          </cell>
          <cell r="I8">
            <v>0.33333333333333331</v>
          </cell>
          <cell r="AH8">
            <v>0.75</v>
          </cell>
        </row>
        <row r="11">
          <cell r="H11" t="str">
            <v>Bruçula</v>
          </cell>
        </row>
        <row r="12">
          <cell r="H12" t="str">
            <v>Louanne</v>
          </cell>
        </row>
        <row r="13">
          <cell r="H13" t="str">
            <v>Arthus</v>
          </cell>
          <cell r="I13">
            <v>0.3125</v>
          </cell>
          <cell r="AH13">
            <v>0.58333333333333337</v>
          </cell>
        </row>
        <row r="14">
          <cell r="H14" t="str">
            <v>Lucie S</v>
          </cell>
          <cell r="I14">
            <v>0.375</v>
          </cell>
          <cell r="AH14">
            <v>0.66666666666666663</v>
          </cell>
        </row>
        <row r="15">
          <cell r="H15" t="str">
            <v>Auguste</v>
          </cell>
          <cell r="I15">
            <v>0.58333333333333337</v>
          </cell>
          <cell r="AH15">
            <v>0.79166666666666663</v>
          </cell>
        </row>
        <row r="17">
          <cell r="H17" t="str">
            <v>Aurélie</v>
          </cell>
        </row>
        <row r="18">
          <cell r="H18" t="str">
            <v>Loan</v>
          </cell>
        </row>
        <row r="19">
          <cell r="H19" t="str">
            <v>Maïlys</v>
          </cell>
          <cell r="I19">
            <v>0.58333333333333337</v>
          </cell>
          <cell r="AH19">
            <v>0.79166666666666663</v>
          </cell>
        </row>
        <row r="20">
          <cell r="H20" t="str">
            <v>Peggy</v>
          </cell>
        </row>
        <row r="21">
          <cell r="H21" t="str">
            <v>Morgane</v>
          </cell>
          <cell r="I21">
            <v>0.33333333333333331</v>
          </cell>
          <cell r="AH21">
            <v>0.58333333333333337</v>
          </cell>
        </row>
        <row r="36">
          <cell r="H36" t="str">
            <v>Rémi</v>
          </cell>
          <cell r="I36">
            <v>0.33333333333333331</v>
          </cell>
          <cell r="AH36">
            <v>0.75</v>
          </cell>
        </row>
        <row r="37">
          <cell r="H37" t="str">
            <v>Saïd</v>
          </cell>
          <cell r="I37">
            <v>0.375</v>
          </cell>
          <cell r="AH37">
            <v>0.79166666666666663</v>
          </cell>
        </row>
        <row r="39">
          <cell r="H39" t="str">
            <v>Julie</v>
          </cell>
          <cell r="I39">
            <v>0.33333333333333331</v>
          </cell>
          <cell r="AH39">
            <v>0.75</v>
          </cell>
        </row>
        <row r="42">
          <cell r="H42" t="str">
            <v>Lucie S</v>
          </cell>
          <cell r="I42">
            <v>0.375</v>
          </cell>
          <cell r="AH42">
            <v>0.66666666666666663</v>
          </cell>
        </row>
        <row r="43">
          <cell r="H43" t="str">
            <v>Morgane</v>
          </cell>
          <cell r="I43">
            <v>0.34375</v>
          </cell>
          <cell r="AH43">
            <v>0.76041666666666663</v>
          </cell>
        </row>
        <row r="44">
          <cell r="H44" t="str">
            <v>Louanne</v>
          </cell>
          <cell r="I44">
            <v>0.3125</v>
          </cell>
          <cell r="AH44">
            <v>0.72916666666666663</v>
          </cell>
        </row>
        <row r="45">
          <cell r="H45" t="str">
            <v>Bruçula</v>
          </cell>
          <cell r="I45">
            <v>0.375</v>
          </cell>
          <cell r="AH45">
            <v>0.79166666666666663</v>
          </cell>
        </row>
        <row r="46">
          <cell r="H46" t="str">
            <v>Maïlys</v>
          </cell>
        </row>
        <row r="48">
          <cell r="H48" t="str">
            <v>Auguste</v>
          </cell>
          <cell r="I48">
            <v>0.3125</v>
          </cell>
          <cell r="AH48">
            <v>0.58333333333333337</v>
          </cell>
        </row>
        <row r="49">
          <cell r="H49" t="str">
            <v>Aurélie</v>
          </cell>
          <cell r="I49">
            <v>0.35416666666666669</v>
          </cell>
          <cell r="AH49">
            <v>0.77083333333333337</v>
          </cell>
        </row>
        <row r="50">
          <cell r="H50" t="str">
            <v>Loan</v>
          </cell>
          <cell r="I50">
            <v>0.58333333333333337</v>
          </cell>
          <cell r="AH50">
            <v>0.79166666666666663</v>
          </cell>
        </row>
        <row r="51">
          <cell r="H51" t="str">
            <v>Peggy</v>
          </cell>
        </row>
        <row r="54">
          <cell r="H54" t="str">
            <v>Rémi</v>
          </cell>
          <cell r="I54">
            <v>0.33333333333333331</v>
          </cell>
          <cell r="AH54">
            <v>0.75</v>
          </cell>
        </row>
        <row r="55">
          <cell r="H55" t="str">
            <v>Saïd</v>
          </cell>
          <cell r="I55">
            <v>0.375</v>
          </cell>
          <cell r="AH55">
            <v>0.79166666666666663</v>
          </cell>
        </row>
        <row r="57">
          <cell r="H57" t="str">
            <v>Julie</v>
          </cell>
          <cell r="I57">
            <v>0.33333333333333331</v>
          </cell>
          <cell r="AH57">
            <v>0.75</v>
          </cell>
        </row>
        <row r="60">
          <cell r="H60" t="str">
            <v>Maïlys</v>
          </cell>
          <cell r="I60">
            <v>0.3125</v>
          </cell>
          <cell r="AH60">
            <v>0.58333333333333337</v>
          </cell>
        </row>
        <row r="61">
          <cell r="H61" t="str">
            <v>Auguste</v>
          </cell>
          <cell r="I61">
            <v>0.58333333333333337</v>
          </cell>
          <cell r="AH61">
            <v>0.79166666666666663</v>
          </cell>
        </row>
        <row r="62">
          <cell r="H62" t="str">
            <v>Louanne</v>
          </cell>
          <cell r="I62">
            <v>0.35416666666666669</v>
          </cell>
          <cell r="AH62">
            <v>0.75</v>
          </cell>
        </row>
        <row r="63">
          <cell r="H63" t="str">
            <v>Lucie S</v>
          </cell>
          <cell r="I63">
            <v>0.375</v>
          </cell>
          <cell r="AH63">
            <v>0.66666666666666663</v>
          </cell>
        </row>
        <row r="64">
          <cell r="H64" t="str">
            <v>Bruçula</v>
          </cell>
          <cell r="I64">
            <v>0.375</v>
          </cell>
          <cell r="AH64">
            <v>0.77083333333333337</v>
          </cell>
        </row>
        <row r="66">
          <cell r="H66" t="str">
            <v>Morgane</v>
          </cell>
        </row>
        <row r="67">
          <cell r="H67" t="str">
            <v>Peggy</v>
          </cell>
          <cell r="I67">
            <v>0.3125</v>
          </cell>
          <cell r="AH67">
            <v>0.72916666666666663</v>
          </cell>
        </row>
        <row r="68">
          <cell r="H68" t="str">
            <v>Loan</v>
          </cell>
          <cell r="I68">
            <v>0.34375</v>
          </cell>
          <cell r="AH68">
            <v>0.76041666666666663</v>
          </cell>
        </row>
        <row r="69">
          <cell r="H69" t="str">
            <v>Aurélie</v>
          </cell>
          <cell r="I69">
            <v>0.375</v>
          </cell>
          <cell r="AH69">
            <v>0.79166666666666663</v>
          </cell>
        </row>
        <row r="72">
          <cell r="H72" t="str">
            <v>Rémi</v>
          </cell>
          <cell r="I72">
            <v>0.33333333333333331</v>
          </cell>
          <cell r="AH72">
            <v>0.75</v>
          </cell>
        </row>
        <row r="73">
          <cell r="H73" t="str">
            <v>Saïd</v>
          </cell>
          <cell r="I73">
            <v>0.375</v>
          </cell>
          <cell r="AH73">
            <v>0.75</v>
          </cell>
        </row>
        <row r="75">
          <cell r="H75" t="str">
            <v>Julie</v>
          </cell>
          <cell r="I75">
            <v>0.33333333333333331</v>
          </cell>
          <cell r="AH75">
            <v>0.75</v>
          </cell>
        </row>
        <row r="78">
          <cell r="H78" t="str">
            <v>Morgane</v>
          </cell>
          <cell r="I78">
            <v>0.3125</v>
          </cell>
          <cell r="AH78">
            <v>0.58333333333333337</v>
          </cell>
        </row>
        <row r="79">
          <cell r="H79" t="str">
            <v>Maïlys</v>
          </cell>
          <cell r="I79">
            <v>0.34375</v>
          </cell>
          <cell r="AH79">
            <v>0.76041666666666663</v>
          </cell>
        </row>
        <row r="80">
          <cell r="H80" t="str">
            <v>Lucie S</v>
          </cell>
          <cell r="I80">
            <v>0.375</v>
          </cell>
          <cell r="AH80">
            <v>0.66666666666666663</v>
          </cell>
        </row>
        <row r="81">
          <cell r="H81" t="str">
            <v>Saïd</v>
          </cell>
          <cell r="I81">
            <v>0.33333333333333331</v>
          </cell>
          <cell r="AH81">
            <v>0.375</v>
          </cell>
        </row>
        <row r="82">
          <cell r="H82" t="str">
            <v>Louanne</v>
          </cell>
          <cell r="I82">
            <v>0.58333333333333337</v>
          </cell>
          <cell r="AH82">
            <v>0.79166666666666663</v>
          </cell>
        </row>
        <row r="83">
          <cell r="H83" t="str">
            <v>Bruçula</v>
          </cell>
        </row>
        <row r="85">
          <cell r="H85" t="str">
            <v>Auguste</v>
          </cell>
        </row>
        <row r="86">
          <cell r="H86" t="str">
            <v>Aurélie</v>
          </cell>
          <cell r="I86">
            <v>0.35416666666666669</v>
          </cell>
          <cell r="AH86">
            <v>0.77083333333333337</v>
          </cell>
        </row>
        <row r="87">
          <cell r="H87" t="str">
            <v>Loan</v>
          </cell>
          <cell r="I87">
            <v>0.3125</v>
          </cell>
          <cell r="AH87">
            <v>0.58333333333333337</v>
          </cell>
        </row>
        <row r="88">
          <cell r="H88" t="str">
            <v>Peggy</v>
          </cell>
          <cell r="I88">
            <v>0.58333333333333337</v>
          </cell>
          <cell r="AH88">
            <v>0.79166666666666663</v>
          </cell>
        </row>
      </sheetData>
      <sheetData sheetId="26">
        <row r="10">
          <cell r="J10" t="str">
            <v>b</v>
          </cell>
        </row>
        <row r="28">
          <cell r="J28" t="str">
            <v>b</v>
          </cell>
        </row>
        <row r="36">
          <cell r="H36" t="str">
            <v>Baignade Portal (Vars (9h30-18h) Prim Geneviève + Minibus</v>
          </cell>
          <cell r="K36" t="str">
            <v>Saint Savinien Port Miniature Geneviève
Sortie Bowling Ados en Minibus</v>
          </cell>
        </row>
        <row r="38">
          <cell r="K38" t="str">
            <v>Sortie Mat Saint Savinien</v>
          </cell>
        </row>
      </sheetData>
      <sheetData sheetId="27"/>
      <sheetData sheetId="28"/>
      <sheetData sheetId="29">
        <row r="5">
          <cell r="H5" t="str">
            <v>Saïd</v>
          </cell>
        </row>
        <row r="7">
          <cell r="H7" t="str">
            <v>Lydie</v>
          </cell>
          <cell r="I7">
            <v>0.375</v>
          </cell>
          <cell r="AH7">
            <v>0.75</v>
          </cell>
        </row>
        <row r="8">
          <cell r="H8" t="str">
            <v>Pamela</v>
          </cell>
          <cell r="I8">
            <v>0.33333333333333331</v>
          </cell>
          <cell r="AH8">
            <v>0.70833333333333337</v>
          </cell>
        </row>
        <row r="10">
          <cell r="H10" t="str">
            <v>Bruçula</v>
          </cell>
          <cell r="I10">
            <v>0.3125</v>
          </cell>
          <cell r="AH10">
            <v>0.58333333333333337</v>
          </cell>
        </row>
        <row r="11">
          <cell r="H11" t="str">
            <v>Louanne</v>
          </cell>
          <cell r="I11">
            <v>0.34375</v>
          </cell>
          <cell r="AH11">
            <v>0.75</v>
          </cell>
        </row>
        <row r="12">
          <cell r="H12" t="str">
            <v>Maïlys</v>
          </cell>
          <cell r="I12">
            <v>0.35416666666666669</v>
          </cell>
          <cell r="AH12">
            <v>0.77083333333333337</v>
          </cell>
        </row>
        <row r="13">
          <cell r="H13" t="str">
            <v>Morgane</v>
          </cell>
          <cell r="I13">
            <v>0.58333333333333337</v>
          </cell>
          <cell r="AH13">
            <v>0.79166666666666663</v>
          </cell>
        </row>
        <row r="15">
          <cell r="H15" t="str">
            <v>Loan</v>
          </cell>
          <cell r="I15">
            <v>0.3125</v>
          </cell>
          <cell r="AH15">
            <v>0.58333333333333337</v>
          </cell>
        </row>
        <row r="16">
          <cell r="H16" t="str">
            <v>Auguste</v>
          </cell>
          <cell r="I16">
            <v>0.35416666666666669</v>
          </cell>
          <cell r="AH16">
            <v>0.77083333333333337</v>
          </cell>
        </row>
        <row r="17">
          <cell r="H17" t="str">
            <v>Mila</v>
          </cell>
          <cell r="I17">
            <v>0.39583333333333331</v>
          </cell>
          <cell r="AH17">
            <v>0.6875</v>
          </cell>
        </row>
        <row r="18">
          <cell r="H18" t="str">
            <v>Elisa</v>
          </cell>
          <cell r="I18">
            <v>0.58333333333333337</v>
          </cell>
          <cell r="AH18">
            <v>0.79166666666666663</v>
          </cell>
        </row>
        <row r="21">
          <cell r="H21" t="str">
            <v>Saïd</v>
          </cell>
        </row>
        <row r="23">
          <cell r="H23" t="str">
            <v>Lydie</v>
          </cell>
          <cell r="I23">
            <v>0.33333333333333331</v>
          </cell>
          <cell r="AH23">
            <v>0.70833333333333337</v>
          </cell>
        </row>
        <row r="24">
          <cell r="H24" t="str">
            <v>Pamela</v>
          </cell>
          <cell r="I24">
            <v>0.375</v>
          </cell>
          <cell r="AH24">
            <v>0.75</v>
          </cell>
        </row>
        <row r="26">
          <cell r="H26" t="str">
            <v>Bruçula</v>
          </cell>
          <cell r="I26">
            <v>0.3125</v>
          </cell>
          <cell r="AH26">
            <v>0.72916666666666663</v>
          </cell>
        </row>
        <row r="27">
          <cell r="H27" t="str">
            <v>Louanne</v>
          </cell>
          <cell r="I27">
            <v>0.33333333333333331</v>
          </cell>
          <cell r="AH27">
            <v>0.58333333333333337</v>
          </cell>
        </row>
        <row r="28">
          <cell r="H28" t="str">
            <v>Maïlys</v>
          </cell>
          <cell r="I28">
            <v>0.35416666666666669</v>
          </cell>
          <cell r="AH28">
            <v>0.77083333333333337</v>
          </cell>
        </row>
        <row r="29">
          <cell r="H29" t="str">
            <v>Morgane</v>
          </cell>
          <cell r="I29">
            <v>0.58333333333333337</v>
          </cell>
          <cell r="AH29">
            <v>0.79166666666666663</v>
          </cell>
        </row>
        <row r="31">
          <cell r="H31" t="str">
            <v>Loan</v>
          </cell>
          <cell r="I31">
            <v>0.3125</v>
          </cell>
          <cell r="AH31">
            <v>0.58333333333333337</v>
          </cell>
        </row>
        <row r="32">
          <cell r="H32" t="str">
            <v>Auguste</v>
          </cell>
          <cell r="I32">
            <v>0.58333333333333337</v>
          </cell>
          <cell r="AH32">
            <v>0.79166666666666663</v>
          </cell>
        </row>
        <row r="33">
          <cell r="H33" t="str">
            <v>Mila</v>
          </cell>
          <cell r="I33">
            <v>0.375</v>
          </cell>
          <cell r="AH33">
            <v>0.66666666666666663</v>
          </cell>
        </row>
        <row r="34">
          <cell r="H34" t="str">
            <v>Elisa</v>
          </cell>
          <cell r="I34">
            <v>0.34375</v>
          </cell>
          <cell r="AH34">
            <v>0.76041666666666663</v>
          </cell>
        </row>
        <row r="37">
          <cell r="H37" t="str">
            <v>Saïd</v>
          </cell>
        </row>
        <row r="39">
          <cell r="H39" t="str">
            <v>Julie</v>
          </cell>
          <cell r="I39">
            <v>0.33333333333333331</v>
          </cell>
          <cell r="AH39">
            <v>0.75</v>
          </cell>
        </row>
        <row r="42">
          <cell r="H42" t="str">
            <v>Louanne</v>
          </cell>
          <cell r="I42">
            <v>0.3125</v>
          </cell>
          <cell r="AH42">
            <v>0.72916666666666663</v>
          </cell>
        </row>
        <row r="43">
          <cell r="H43" t="str">
            <v>Elisa</v>
          </cell>
          <cell r="I43">
            <v>0.35416666666666669</v>
          </cell>
          <cell r="AH43">
            <v>0.77083333333333337</v>
          </cell>
        </row>
        <row r="44">
          <cell r="H44" t="str">
            <v>Bruçula</v>
          </cell>
          <cell r="I44">
            <v>0.375</v>
          </cell>
          <cell r="AH44">
            <v>0.79166666666666663</v>
          </cell>
        </row>
        <row r="45">
          <cell r="H45" t="str">
            <v>Maïlys</v>
          </cell>
          <cell r="I45">
            <v>0.375</v>
          </cell>
          <cell r="AH45">
            <v>0.75</v>
          </cell>
        </row>
        <row r="46">
          <cell r="H46" t="str">
            <v>Pamela</v>
          </cell>
        </row>
        <row r="48">
          <cell r="H48" t="str">
            <v>Morgane</v>
          </cell>
          <cell r="I48">
            <v>0.3125</v>
          </cell>
          <cell r="AH48">
            <v>0.58333333333333337</v>
          </cell>
        </row>
        <row r="49">
          <cell r="H49" t="str">
            <v>Auguste</v>
          </cell>
          <cell r="I49">
            <v>0.35416666666666669</v>
          </cell>
          <cell r="AH49">
            <v>0.77083333333333337</v>
          </cell>
        </row>
        <row r="50">
          <cell r="H50" t="str">
            <v>Mila</v>
          </cell>
          <cell r="I50">
            <v>0.375</v>
          </cell>
          <cell r="AH50">
            <v>0.66666666666666663</v>
          </cell>
        </row>
        <row r="51">
          <cell r="H51" t="str">
            <v>Loan</v>
          </cell>
          <cell r="I51">
            <v>0.58333333333333337</v>
          </cell>
          <cell r="AH51">
            <v>0.79166666666666663</v>
          </cell>
        </row>
        <row r="54">
          <cell r="H54" t="str">
            <v>Saïd</v>
          </cell>
        </row>
        <row r="56">
          <cell r="H56" t="str">
            <v>Julie</v>
          </cell>
          <cell r="I56">
            <v>0.33333333333333331</v>
          </cell>
          <cell r="AH56">
            <v>0.75</v>
          </cell>
        </row>
        <row r="59">
          <cell r="H59" t="str">
            <v>Louanne</v>
          </cell>
          <cell r="I59">
            <v>0.3125</v>
          </cell>
          <cell r="AH59">
            <v>0.58333333333333337</v>
          </cell>
        </row>
        <row r="60">
          <cell r="H60" t="str">
            <v>Elisa</v>
          </cell>
          <cell r="I60">
            <v>0.33333333333333331</v>
          </cell>
          <cell r="AH60">
            <v>0.58333333333333337</v>
          </cell>
        </row>
        <row r="61">
          <cell r="H61" t="str">
            <v>Pamela</v>
          </cell>
          <cell r="I61">
            <v>0.35416666666666669</v>
          </cell>
          <cell r="AH61">
            <v>0.75</v>
          </cell>
        </row>
        <row r="62">
          <cell r="H62" t="str">
            <v>Mila</v>
          </cell>
          <cell r="I62">
            <v>0.375</v>
          </cell>
          <cell r="AH62">
            <v>0.66666666666666663</v>
          </cell>
        </row>
        <row r="63">
          <cell r="H63" t="str">
            <v>Bruçula</v>
          </cell>
          <cell r="I63">
            <v>0.58333333333333337</v>
          </cell>
          <cell r="AH63">
            <v>0.77083333333333337</v>
          </cell>
        </row>
        <row r="64">
          <cell r="H64" t="str">
            <v>Maïlys</v>
          </cell>
          <cell r="I64">
            <v>0.58333333333333337</v>
          </cell>
          <cell r="AH64">
            <v>0.79166666666666663</v>
          </cell>
        </row>
        <row r="66">
          <cell r="H66" t="str">
            <v>Loan</v>
          </cell>
          <cell r="I66">
            <v>0.3125</v>
          </cell>
          <cell r="AH66">
            <v>0.72916666666666663</v>
          </cell>
        </row>
        <row r="67">
          <cell r="H67" t="str">
            <v>Morgane</v>
          </cell>
          <cell r="I67">
            <v>0.34375</v>
          </cell>
          <cell r="AH67">
            <v>0.75</v>
          </cell>
        </row>
        <row r="68">
          <cell r="H68" t="str">
            <v>Auguste</v>
          </cell>
          <cell r="I68">
            <v>0.54166666666666663</v>
          </cell>
          <cell r="AH68">
            <v>0.79166666666666663</v>
          </cell>
        </row>
        <row r="71">
          <cell r="H71" t="str">
            <v>Saïd</v>
          </cell>
        </row>
        <row r="73">
          <cell r="H73" t="str">
            <v>Julie</v>
          </cell>
          <cell r="I73">
            <v>0.33333333333333331</v>
          </cell>
          <cell r="AH73">
            <v>0.75</v>
          </cell>
        </row>
        <row r="76">
          <cell r="H76" t="str">
            <v>Pamela</v>
          </cell>
          <cell r="I76">
            <v>0.3125</v>
          </cell>
          <cell r="AH76">
            <v>0.58333333333333337</v>
          </cell>
        </row>
        <row r="77">
          <cell r="H77" t="str">
            <v>Morgane</v>
          </cell>
          <cell r="I77">
            <v>0.34375</v>
          </cell>
          <cell r="AH77">
            <v>0.75</v>
          </cell>
        </row>
        <row r="78">
          <cell r="H78" t="str">
            <v>Elisa</v>
          </cell>
          <cell r="I78">
            <v>0.35416666666666669</v>
          </cell>
          <cell r="AH78">
            <v>0.58333333333333337</v>
          </cell>
        </row>
        <row r="79">
          <cell r="H79" t="str">
            <v>Mila</v>
          </cell>
          <cell r="I79">
            <v>0.375</v>
          </cell>
          <cell r="AH79">
            <v>0.66666666666666663</v>
          </cell>
        </row>
        <row r="80">
          <cell r="H80" t="str">
            <v>Louanne</v>
          </cell>
          <cell r="I80">
            <v>0.58333333333333337</v>
          </cell>
          <cell r="AH80">
            <v>0.79166666666666663</v>
          </cell>
        </row>
        <row r="81">
          <cell r="H81" t="str">
            <v>Bruçula</v>
          </cell>
          <cell r="I81">
            <v>0.58333333333333337</v>
          </cell>
          <cell r="AH81">
            <v>0.77083333333333337</v>
          </cell>
        </row>
        <row r="83">
          <cell r="H83" t="str">
            <v>Auguste</v>
          </cell>
          <cell r="I83">
            <v>0.3125</v>
          </cell>
          <cell r="AH83">
            <v>0.58333333333333337</v>
          </cell>
        </row>
        <row r="84">
          <cell r="H84" t="str">
            <v>Loan</v>
          </cell>
          <cell r="I84">
            <v>0.35416666666666669</v>
          </cell>
          <cell r="AH84">
            <v>0.77083333333333337</v>
          </cell>
        </row>
        <row r="85">
          <cell r="H85" t="str">
            <v>Maïlys</v>
          </cell>
          <cell r="I85">
            <v>0.58333333333333337</v>
          </cell>
          <cell r="AH85">
            <v>0.79166666666666663</v>
          </cell>
        </row>
      </sheetData>
      <sheetData sheetId="30">
        <row r="20">
          <cell r="M20" t="str">
            <v>b</v>
          </cell>
        </row>
        <row r="36">
          <cell r="E36" t="str">
            <v>Prim G2A (9h-13h30) Geneviève x2
Ados Laser Game Gond Pontouvre (14h-18h)</v>
          </cell>
          <cell r="H36" t="str">
            <v>Pas de navette la matin
Grand Bus Ferme des Marronniers (9h-18h)</v>
          </cell>
          <cell r="K36" t="str">
            <v>Mat 13h30-17h Baignade Marsac (Geneviève x1)</v>
          </cell>
        </row>
        <row r="38">
          <cell r="E38" t="str">
            <v>Sortie G2A Prim</v>
          </cell>
          <cell r="H38" t="str">
            <v>Prim Ferme des Marronniers Journée
Pas de navette le matin</v>
          </cell>
          <cell r="K38" t="str">
            <v>Baignade Mat Marsac</v>
          </cell>
          <cell r="N38" t="str">
            <v>AsbaShow</v>
          </cell>
        </row>
      </sheetData>
      <sheetData sheetId="31"/>
      <sheetData sheetId="32"/>
      <sheetData sheetId="33"/>
      <sheetData sheetId="34">
        <row r="36">
          <cell r="E36" t="str">
            <v>Ados 9h-18h Gare Roumazière Vélo Rail (Geneviève x1)</v>
          </cell>
          <cell r="K36" t="str">
            <v>Prim 14h-17h Bois de Balzac (retour Geneviève)</v>
          </cell>
        </row>
        <row r="38">
          <cell r="E38" t="str">
            <v>Nuit Mat Prim</v>
          </cell>
        </row>
      </sheetData>
      <sheetData sheetId="35"/>
      <sheetData sheetId="36"/>
      <sheetData sheetId="37"/>
      <sheetData sheetId="38"/>
      <sheetData sheetId="39"/>
      <sheetData sheetId="40"/>
      <sheetData sheetId="41">
        <row r="7">
          <cell r="S7">
            <v>16</v>
          </cell>
        </row>
        <row r="8">
          <cell r="S8">
            <v>36</v>
          </cell>
        </row>
      </sheetData>
      <sheetData sheetId="4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DFEA1-9B38-4E75-9A11-85B9A8E66BE3}">
  <sheetPr codeName="Feuil11">
    <tabColor rgb="FF00B0F0"/>
    <pageSetUpPr fitToPage="1"/>
  </sheetPr>
  <dimension ref="A1:AN12"/>
  <sheetViews>
    <sheetView tabSelected="1" zoomScale="85" zoomScaleNormal="85" workbookViewId="0">
      <pane ySplit="1" topLeftCell="A2" activePane="bottomLeft" state="frozen"/>
      <selection activeCell="J89" sqref="J89"/>
      <selection pane="bottomLeft" activeCell="H10" sqref="H10"/>
    </sheetView>
  </sheetViews>
  <sheetFormatPr baseColWidth="10" defaultColWidth="5.7109375" defaultRowHeight="12.75" x14ac:dyDescent="0.2"/>
  <cols>
    <col min="1" max="1" width="7.7109375" style="1" customWidth="1"/>
    <col min="2" max="2" width="1.28515625" style="1" customWidth="1"/>
    <col min="3" max="3" width="1.28515625" style="9" customWidth="1"/>
    <col min="4" max="4" width="9.5703125" style="1" customWidth="1"/>
    <col min="5" max="5" width="7.28515625" style="1" customWidth="1"/>
    <col min="6" max="6" width="6.7109375" style="1" customWidth="1"/>
    <col min="7" max="7" width="6.7109375" style="1" hidden="1" customWidth="1"/>
    <col min="8" max="8" width="10.7109375" style="17" customWidth="1"/>
    <col min="9" max="9" width="6.42578125" style="60" customWidth="1"/>
    <col min="10" max="10" width="6.28515625" style="17" customWidth="1"/>
    <col min="11" max="11" width="4.42578125" style="89" customWidth="1"/>
    <col min="12" max="33" width="4.42578125" style="1" customWidth="1"/>
    <col min="34" max="34" width="6.42578125" style="80" customWidth="1"/>
    <col min="35" max="35" width="7.7109375" style="21" customWidth="1"/>
    <col min="36" max="36" width="5.7109375" style="10"/>
    <col min="37" max="39" width="5.7109375" style="16"/>
    <col min="40" max="40" width="5.7109375" style="17"/>
    <col min="41" max="16384" width="5.7109375" style="1"/>
  </cols>
  <sheetData>
    <row r="1" spans="1:40" ht="48" thickBot="1" x14ac:dyDescent="0.25">
      <c r="B1" s="2" t="s">
        <v>0</v>
      </c>
      <c r="C1" s="3" t="s">
        <v>1</v>
      </c>
      <c r="E1" s="4" t="s">
        <v>2</v>
      </c>
      <c r="F1" s="4" t="s">
        <v>3</v>
      </c>
      <c r="G1" s="4"/>
      <c r="H1" s="5" t="s">
        <v>4</v>
      </c>
      <c r="I1" s="6" t="s">
        <v>5</v>
      </c>
      <c r="J1" s="5" t="s">
        <v>6</v>
      </c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8" t="s">
        <v>7</v>
      </c>
      <c r="AK1" s="8"/>
      <c r="AL1" s="8"/>
      <c r="AM1" s="8"/>
      <c r="AN1" s="3" t="s">
        <v>8</v>
      </c>
    </row>
    <row r="2" spans="1:40" ht="6.75" customHeight="1" x14ac:dyDescent="0.2">
      <c r="E2" s="10"/>
      <c r="F2" s="10"/>
      <c r="G2" s="10"/>
      <c r="H2" s="11"/>
      <c r="I2" s="12"/>
      <c r="J2" s="11"/>
      <c r="K2" s="1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5"/>
      <c r="AI2" s="15"/>
    </row>
    <row r="3" spans="1:40" ht="13.5" hidden="1" customHeight="1" thickBot="1" x14ac:dyDescent="0.25">
      <c r="E3" s="10"/>
      <c r="F3" s="10"/>
      <c r="G3" s="10"/>
      <c r="H3" s="11"/>
      <c r="I3" s="12"/>
      <c r="J3" s="11"/>
      <c r="K3" s="18">
        <v>0.31251157407407409</v>
      </c>
      <c r="L3" s="19">
        <v>0.33334490740740735</v>
      </c>
      <c r="M3" s="19">
        <v>0.35417824074074072</v>
      </c>
      <c r="N3" s="19">
        <v>0.37501157407407404</v>
      </c>
      <c r="O3" s="19">
        <v>0.39584490740740735</v>
      </c>
      <c r="P3" s="19">
        <v>0.41667824074074072</v>
      </c>
      <c r="Q3" s="19">
        <v>0.43751157407407404</v>
      </c>
      <c r="R3" s="19">
        <v>0.45834490740740735</v>
      </c>
      <c r="S3" s="19">
        <v>0.47917824074074072</v>
      </c>
      <c r="T3" s="19">
        <v>0.50001157407407404</v>
      </c>
      <c r="U3" s="19">
        <v>0.52084490740740741</v>
      </c>
      <c r="V3" s="19">
        <v>0.54167824074074067</v>
      </c>
      <c r="W3" s="19">
        <v>0.56251157407407404</v>
      </c>
      <c r="X3" s="19">
        <v>0.58334490740740741</v>
      </c>
      <c r="Y3" s="19">
        <v>0.60417824074074067</v>
      </c>
      <c r="Z3" s="19">
        <v>0.62501157407407404</v>
      </c>
      <c r="AA3" s="19">
        <v>0.64584490740740741</v>
      </c>
      <c r="AB3" s="19">
        <v>0.66667824074074078</v>
      </c>
      <c r="AC3" s="19">
        <v>0.68751157407407415</v>
      </c>
      <c r="AD3" s="19">
        <v>0.70834490740740741</v>
      </c>
      <c r="AE3" s="19">
        <v>0.72917824074074078</v>
      </c>
      <c r="AF3" s="19">
        <v>0.75001157407407415</v>
      </c>
      <c r="AG3" s="19">
        <v>0.77084490740740741</v>
      </c>
      <c r="AH3" s="20"/>
    </row>
    <row r="4" spans="1:40" ht="15.75" thickBot="1" x14ac:dyDescent="0.25">
      <c r="A4" s="28"/>
      <c r="B4" s="29"/>
      <c r="C4" s="30"/>
      <c r="D4" s="35"/>
      <c r="E4" s="35"/>
      <c r="F4" s="35"/>
      <c r="G4" s="36"/>
      <c r="H4" s="37"/>
      <c r="I4" s="20"/>
      <c r="J4" s="38"/>
      <c r="K4" s="39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20"/>
      <c r="AI4" s="48"/>
    </row>
    <row r="5" spans="1:40" ht="15" x14ac:dyDescent="0.2">
      <c r="A5" s="28"/>
      <c r="B5" s="40">
        <f>[1]PRS8!I19</f>
        <v>0</v>
      </c>
      <c r="C5" s="61" t="str">
        <f>[1]PRS8!J10&amp;""&amp;[1]PRS8!J28</f>
        <v/>
      </c>
      <c r="D5" s="49" t="s">
        <v>9</v>
      </c>
      <c r="E5" s="41">
        <f>[1]Capacité!S8</f>
        <v>36</v>
      </c>
      <c r="F5" s="42">
        <v>24</v>
      </c>
      <c r="G5" s="23" t="str">
        <f>_xlfn.XLOOKUP(H5,[1]Equipe!$C$4:$C$35,[1]Equipe!$B$4:$B$35,"Non trouvé",0,1)</f>
        <v>Saisonniers</v>
      </c>
      <c r="H5" s="24" t="s">
        <v>11</v>
      </c>
      <c r="I5" s="25">
        <v>0.3125</v>
      </c>
      <c r="J5" s="26"/>
      <c r="K5" s="27" t="str">
        <f>IF(AND($I5&lt;=K$3,$AH5&gt;K$3),$G5,"")</f>
        <v>Saisonniers</v>
      </c>
      <c r="L5" s="27" t="str">
        <f>IF(AND($I5&lt;=L$3,$AH5&gt;L$3),$G5,"")</f>
        <v>Saisonniers</v>
      </c>
      <c r="M5" s="27" t="str">
        <f>IF(AND($I5&lt;=M$3,$AH5&gt;M$3),$G5,"")</f>
        <v>Saisonniers</v>
      </c>
      <c r="N5" s="27" t="str">
        <f>IF(AND($I5&lt;=N$3,$AH5&gt;N$3),$G5,"")</f>
        <v>Saisonniers</v>
      </c>
      <c r="O5" s="27" t="str">
        <f>IF(AND($I5&lt;=O$3,$AH5&gt;O$3),$G5,"")</f>
        <v>Saisonniers</v>
      </c>
      <c r="P5" s="27" t="str">
        <f>IF(AND($I5&lt;=P$3,$AH5&gt;P$3),$G5,"")</f>
        <v>Saisonniers</v>
      </c>
      <c r="Q5" s="27" t="str">
        <f>IF(AND($I5&lt;=Q$3,$AH5&gt;Q$3),$G5,"")</f>
        <v>Saisonniers</v>
      </c>
      <c r="R5" s="27" t="str">
        <f>IF(AND($I5&lt;=R$3,$AH5&gt;R$3),$G5,"")</f>
        <v>Saisonniers</v>
      </c>
      <c r="S5" s="27" t="str">
        <f>IF(AND($I5&lt;=S$3,$AH5&gt;S$3),$G5,"")</f>
        <v>Saisonniers</v>
      </c>
      <c r="T5" s="27" t="str">
        <f>IF(AND($I5&lt;=T$3,$AH5&gt;T$3),$G5,"")</f>
        <v>Saisonniers</v>
      </c>
      <c r="U5" s="27" t="str">
        <f>IF(AND($I5&lt;=U$3,$AH5&gt;U$3),$G5,"")</f>
        <v>Saisonniers</v>
      </c>
      <c r="V5" s="27" t="str">
        <f>IF(AND($I5&lt;=V$3,$AH5&gt;V$3),$G5,"")</f>
        <v>Saisonniers</v>
      </c>
      <c r="W5" s="27" t="str">
        <f>IF(AND($I5&lt;=W$3,$AH5&gt;W$3),$G5,"")</f>
        <v>Saisonniers</v>
      </c>
      <c r="X5" s="27" t="str">
        <f>IF(AND($I5&lt;=X$3,$AH5&gt;X$3),$G5,"")</f>
        <v/>
      </c>
      <c r="Y5" s="27" t="str">
        <f>IF(AND($I5&lt;=Y$3,$AH5&gt;Y$3),$G5,"")</f>
        <v/>
      </c>
      <c r="Z5" s="27" t="str">
        <f>IF(AND($I5&lt;=Z$3,$AH5&gt;Z$3),$G5,"")</f>
        <v/>
      </c>
      <c r="AA5" s="27" t="str">
        <f>IF(AND($I5&lt;=AA$3,$AH5&gt;AA$3),$G5,"")</f>
        <v/>
      </c>
      <c r="AB5" s="27" t="str">
        <f>IF(AND($I5&lt;=AB$3,$AH5&gt;AB$3),$G5,"")</f>
        <v/>
      </c>
      <c r="AC5" s="27" t="str">
        <f>IF(AND($I5&lt;=AC$3,$AH5&gt;AC$3),$G5,"")</f>
        <v/>
      </c>
      <c r="AD5" s="27" t="str">
        <f>IF(AND($I5&lt;=AD$3,$AH5&gt;AD$3),$G5,"")</f>
        <v/>
      </c>
      <c r="AE5" s="27" t="str">
        <f>IF(AND($I5&lt;=AE$3,$AH5&gt;AE$3),$G5,"")</f>
        <v/>
      </c>
      <c r="AF5" s="27" t="str">
        <f>IF(AND($I5&lt;=AF$3,$AH5&gt;AF$3),$G5,"")</f>
        <v/>
      </c>
      <c r="AG5" s="27" t="str">
        <f>IF(AND($I5&lt;=AG$3,$AH5&gt;AG$3),$G5,"")</f>
        <v/>
      </c>
      <c r="AH5" s="43">
        <v>0.58333333333333337</v>
      </c>
      <c r="AI5" s="81">
        <f t="shared" ref="AI5:AI7" si="0">AH5-I5</f>
        <v>0.27083333333333337</v>
      </c>
      <c r="AJ5" s="8">
        <f>[1]PRS8!H38</f>
        <v>0</v>
      </c>
      <c r="AK5" s="8"/>
      <c r="AL5" s="8"/>
      <c r="AM5" s="8"/>
    </row>
    <row r="6" spans="1:40" ht="15" x14ac:dyDescent="0.2">
      <c r="A6" s="28"/>
      <c r="B6" s="40"/>
      <c r="C6" s="61"/>
      <c r="D6" s="50"/>
      <c r="E6" s="51"/>
      <c r="F6" s="52"/>
      <c r="G6" s="68" t="str">
        <f>_xlfn.XLOOKUP(H6,[1]Equipe!$C$4:$C$35,[1]Equipe!$B$4:$B$35,"Non trouvé",0,1)</f>
        <v>Permanents</v>
      </c>
      <c r="H6" s="53" t="s">
        <v>10</v>
      </c>
      <c r="I6" s="82">
        <v>0.58333333333333337</v>
      </c>
      <c r="J6" s="55" t="s">
        <v>24</v>
      </c>
      <c r="K6" s="56" t="str">
        <f>IF(AND($I6&lt;=K$3,$AH6&gt;K$3),$G6,"")</f>
        <v/>
      </c>
      <c r="L6" s="56" t="str">
        <f>IF(AND($I6&lt;=L$3,$AH6&gt;L$3),$G6,"")</f>
        <v/>
      </c>
      <c r="M6" s="56" t="str">
        <f>IF(AND($I6&lt;=M$3,$AH6&gt;M$3),$G6,"")</f>
        <v/>
      </c>
      <c r="N6" s="56" t="str">
        <f>IF(AND($I6&lt;=N$3,$AH6&gt;N$3),$G6,"")</f>
        <v/>
      </c>
      <c r="O6" s="56" t="str">
        <f>IF(AND($I6&lt;=O$3,$AH6&gt;O$3),$G6,"")</f>
        <v/>
      </c>
      <c r="P6" s="56" t="str">
        <f>IF(AND($I6&lt;=P$3,$AH6&gt;P$3),$G6,"")</f>
        <v/>
      </c>
      <c r="Q6" s="56" t="str">
        <f>IF(AND($I6&lt;=Q$3,$AH6&gt;Q$3),$G6,"")</f>
        <v/>
      </c>
      <c r="R6" s="56" t="str">
        <f>IF(AND($I6&lt;=R$3,$AH6&gt;R$3),$G6,"")</f>
        <v/>
      </c>
      <c r="S6" s="56" t="str">
        <f>IF(AND($I6&lt;=S$3,$AH6&gt;S$3),$G6,"")</f>
        <v/>
      </c>
      <c r="T6" s="56" t="str">
        <f>IF(AND($I6&lt;=T$3,$AH6&gt;T$3),$G6,"")</f>
        <v/>
      </c>
      <c r="U6" s="56" t="str">
        <f>IF(AND($I6&lt;=U$3,$AH6&gt;U$3),$G6,"")</f>
        <v/>
      </c>
      <c r="V6" s="56" t="str">
        <f>IF(AND($I6&lt;=V$3,$AH6&gt;V$3),$G6,"")</f>
        <v/>
      </c>
      <c r="W6" s="56" t="str">
        <f>IF(AND($I6&lt;=W$3,$AH6&gt;W$3),$G6,"")</f>
        <v/>
      </c>
      <c r="X6" s="56" t="str">
        <f>IF(AND($I6&lt;=X$3,$AH6&gt;X$3),$G6,"")</f>
        <v>Permanents</v>
      </c>
      <c r="Y6" s="56" t="str">
        <f>IF(AND($I6&lt;=Y$3,$AH6&gt;Y$3),$G6,"")</f>
        <v>Permanents</v>
      </c>
      <c r="Z6" s="56" t="str">
        <f>IF(AND($I6&lt;=Z$3,$AH6&gt;Z$3),$G6,"")</f>
        <v>Permanents</v>
      </c>
      <c r="AA6" s="56" t="str">
        <f>IF(AND($I6&lt;=AA$3,$AH6&gt;AA$3),$G6,"")</f>
        <v>Permanents</v>
      </c>
      <c r="AB6" s="56" t="str">
        <f>IF(AND($I6&lt;=AB$3,$AH6&gt;AB$3),$G6,"")</f>
        <v>Permanents</v>
      </c>
      <c r="AC6" s="56" t="str">
        <f>IF(AND($I6&lt;=AC$3,$AH6&gt;AC$3),$G6,"")</f>
        <v>Permanents</v>
      </c>
      <c r="AD6" s="56" t="str">
        <f>IF(AND($I6&lt;=AD$3,$AH6&gt;AD$3),$G6,"")</f>
        <v>Permanents</v>
      </c>
      <c r="AE6" s="56" t="str">
        <f>IF(AND($I6&lt;=AE$3,$AH6&gt;AE$3),$G6,"")</f>
        <v>Permanents</v>
      </c>
      <c r="AF6" s="56" t="str">
        <f>IF(AND($I6&lt;=AF$3,$AH6&gt;AF$3),$G6,"")</f>
        <v>Permanents</v>
      </c>
      <c r="AG6" s="56" t="str">
        <f>IF(AND($I6&lt;=AG$3,$AH6&gt;AG$3),$G6,"")</f>
        <v>Permanents</v>
      </c>
      <c r="AH6" s="57">
        <v>0.79166666666666663</v>
      </c>
      <c r="AI6" s="69">
        <f t="shared" si="0"/>
        <v>0.20833333333333326</v>
      </c>
      <c r="AJ6" s="8"/>
      <c r="AK6" s="8"/>
      <c r="AL6" s="8"/>
      <c r="AM6" s="8"/>
      <c r="AN6" s="83"/>
    </row>
    <row r="7" spans="1:40" ht="15.75" thickBot="1" x14ac:dyDescent="0.25">
      <c r="A7" s="28"/>
      <c r="B7" s="40"/>
      <c r="C7" s="61"/>
      <c r="D7" s="58"/>
      <c r="E7" s="44"/>
      <c r="F7" s="45"/>
      <c r="G7" s="31" t="str">
        <f>_xlfn.XLOOKUP(H7,[1]Equipe!$C$4:$C$35,[1]Equipe!$B$4:$B$35,"Non trouvé",0,1)</f>
        <v>Permanents</v>
      </c>
      <c r="H7" s="32" t="s">
        <v>23</v>
      </c>
      <c r="I7" s="33">
        <v>0.33333333333333331</v>
      </c>
      <c r="J7" s="77"/>
      <c r="K7" s="46" t="str">
        <f>IF(AND($I7&lt;=K$3,$AH7&gt;K$3),$G7,"")</f>
        <v/>
      </c>
      <c r="L7" s="46" t="str">
        <f>IF(AND($I7&lt;=L$3,$AH7&gt;L$3),$G7,"")</f>
        <v>Permanents</v>
      </c>
      <c r="M7" s="46" t="str">
        <f>IF(AND($I7&lt;=M$3,$AH7&gt;M$3),$G7,"")</f>
        <v>Permanents</v>
      </c>
      <c r="N7" s="46" t="str">
        <f>IF(AND($I7&lt;=N$3,$AH7&gt;N$3),$G7,"")</f>
        <v>Permanents</v>
      </c>
      <c r="O7" s="46" t="str">
        <f>IF(AND($I7&lt;=O$3,$AH7&gt;O$3),$G7,"")</f>
        <v>Permanents</v>
      </c>
      <c r="P7" s="46" t="str">
        <f>IF(AND($I7&lt;=P$3,$AH7&gt;P$3),$G7,"")</f>
        <v>Permanents</v>
      </c>
      <c r="Q7" s="46" t="str">
        <f>IF(AND($I7&lt;=Q$3,$AH7&gt;Q$3),$G7,"")</f>
        <v>Permanents</v>
      </c>
      <c r="R7" s="46" t="str">
        <f>IF(AND($I7&lt;=R$3,$AH7&gt;R$3),$G7,"")</f>
        <v>Permanents</v>
      </c>
      <c r="S7" s="46" t="str">
        <f>IF(AND($I7&lt;=S$3,$AH7&gt;S$3),$G7,"")</f>
        <v>Permanents</v>
      </c>
      <c r="T7" s="46" t="str">
        <f>IF(AND($I7&lt;=T$3,$AH7&gt;T$3),$G7,"")</f>
        <v>Permanents</v>
      </c>
      <c r="U7" s="46" t="str">
        <f>IF(AND($I7&lt;=U$3,$AH7&gt;U$3),$G7,"")</f>
        <v>Permanents</v>
      </c>
      <c r="V7" s="46" t="str">
        <f>IF(AND($I7&lt;=V$3,$AH7&gt;V$3),$G7,"")</f>
        <v>Permanents</v>
      </c>
      <c r="W7" s="46" t="str">
        <f>IF(AND($I7&lt;=W$3,$AH7&gt;W$3),$G7,"")</f>
        <v>Permanents</v>
      </c>
      <c r="X7" s="46" t="str">
        <f>IF(AND($I7&lt;=X$3,$AH7&gt;X$3),$G7,"")</f>
        <v>Permanents</v>
      </c>
      <c r="Y7" s="46" t="str">
        <f>IF(AND($I7&lt;=Y$3,$AH7&gt;Y$3),$G7,"")</f>
        <v>Permanents</v>
      </c>
      <c r="Z7" s="46" t="str">
        <f>IF(AND($I7&lt;=Z$3,$AH7&gt;Z$3),$G7,"")</f>
        <v>Permanents</v>
      </c>
      <c r="AA7" s="46" t="str">
        <f>IF(AND($I7&lt;=AA$3,$AH7&gt;AA$3),$G7,"")</f>
        <v>Permanents</v>
      </c>
      <c r="AB7" s="46" t="str">
        <f>IF(AND($I7&lt;=AB$3,$AH7&gt;AB$3),$G7,"")</f>
        <v>Permanents</v>
      </c>
      <c r="AC7" s="46" t="str">
        <f>IF(AND($I7&lt;=AC$3,$AH7&gt;AC$3),$G7,"")</f>
        <v>Permanents</v>
      </c>
      <c r="AD7" s="46" t="str">
        <f>IF(AND($I7&lt;=AD$3,$AH7&gt;AD$3),$G7,"")</f>
        <v>Permanents</v>
      </c>
      <c r="AE7" s="46" t="str">
        <f>IF(AND($I7&lt;=AE$3,$AH7&gt;AE$3),$G7,"")</f>
        <v>Permanents</v>
      </c>
      <c r="AF7" s="46" t="str">
        <f>IF(AND($I7&lt;=AF$3,$AH7&gt;AF$3),$G7,"")</f>
        <v/>
      </c>
      <c r="AG7" s="46" t="str">
        <f>IF(AND($I7&lt;=AG$3,$AH7&gt;AG$3),$G7,"")</f>
        <v/>
      </c>
      <c r="AH7" s="47">
        <v>0.75</v>
      </c>
      <c r="AI7" s="79">
        <f t="shared" si="0"/>
        <v>0.41666666666666669</v>
      </c>
      <c r="AJ7" s="8"/>
      <c r="AK7" s="8"/>
      <c r="AL7" s="8"/>
      <c r="AM7" s="8"/>
    </row>
    <row r="8" spans="1:40" ht="15.75" customHeight="1" thickBot="1" x14ac:dyDescent="0.25">
      <c r="A8" s="28"/>
      <c r="B8" s="29"/>
      <c r="C8" s="30"/>
      <c r="K8" s="22" t="s">
        <v>12</v>
      </c>
      <c r="L8" s="22"/>
      <c r="M8" s="22" t="s">
        <v>13</v>
      </c>
      <c r="N8" s="22"/>
      <c r="O8" s="22" t="s">
        <v>14</v>
      </c>
      <c r="P8" s="22"/>
      <c r="Q8" s="22" t="s">
        <v>15</v>
      </c>
      <c r="R8" s="22"/>
      <c r="S8" s="22" t="s">
        <v>16</v>
      </c>
      <c r="T8" s="22"/>
      <c r="U8" s="22" t="s">
        <v>17</v>
      </c>
      <c r="V8" s="22"/>
      <c r="W8" s="22" t="s">
        <v>18</v>
      </c>
      <c r="X8" s="22"/>
      <c r="Y8" s="22" t="s">
        <v>19</v>
      </c>
      <c r="Z8" s="22"/>
      <c r="AA8" s="22" t="s">
        <v>20</v>
      </c>
      <c r="AB8" s="22"/>
      <c r="AC8" s="22" t="s">
        <v>21</v>
      </c>
      <c r="AD8" s="22"/>
      <c r="AE8" s="22" t="s">
        <v>22</v>
      </c>
      <c r="AF8" s="22"/>
      <c r="AG8" s="91" t="s">
        <v>26</v>
      </c>
      <c r="AH8" s="84"/>
      <c r="AI8" s="85"/>
      <c r="AJ8" s="8"/>
      <c r="AK8" s="8"/>
      <c r="AL8" s="8"/>
      <c r="AM8" s="8"/>
    </row>
    <row r="9" spans="1:40" ht="15" x14ac:dyDescent="0.2">
      <c r="A9" s="28"/>
      <c r="B9" s="40">
        <f>[1]PRS8!I18</f>
        <v>0</v>
      </c>
      <c r="C9" s="61" t="str">
        <f>[1]PRS8!J2&amp;""&amp;[1]PRS8!J20</f>
        <v/>
      </c>
      <c r="D9" s="62" t="s">
        <v>25</v>
      </c>
      <c r="E9" s="41">
        <f>[1]Capacité!S7</f>
        <v>16</v>
      </c>
      <c r="F9" s="63">
        <v>24</v>
      </c>
      <c r="G9" s="64" t="str">
        <f>_xlfn.XLOOKUP(H9,[1]Equipe!$C$4:$C$35,[1]Equipe!$B$4:$B$35,"Non trouvé",0,1)</f>
        <v>Saisonniers</v>
      </c>
      <c r="H9" s="65" t="s">
        <v>29</v>
      </c>
      <c r="I9" s="25">
        <v>0.3125</v>
      </c>
      <c r="J9" s="26"/>
      <c r="K9" s="27" t="str">
        <f>IF(AND($I9&lt;=K$3,$AH9&gt;K$3),$G9,)</f>
        <v>Saisonniers</v>
      </c>
      <c r="L9" s="27" t="str">
        <f>IF(AND($I9&lt;=L$3,$AH9&gt;L$3),$G9,"")</f>
        <v>Saisonniers</v>
      </c>
      <c r="M9" s="27" t="str">
        <f>IF(AND($I9&lt;=M$3,$AH9&gt;M$3),$G9,"")</f>
        <v>Saisonniers</v>
      </c>
      <c r="N9" s="27" t="str">
        <f>IF(AND($I9&lt;=N$3,$AH9&gt;N$3),$G9,"")</f>
        <v>Saisonniers</v>
      </c>
      <c r="O9" s="27" t="str">
        <f>IF(AND($I9&lt;=O$3,$AH9&gt;O$3),$G9,"")</f>
        <v>Saisonniers</v>
      </c>
      <c r="P9" s="27" t="str">
        <f>IF(AND($I9&lt;=P$3,$AH9&gt;P$3),$G9,"")</f>
        <v>Saisonniers</v>
      </c>
      <c r="Q9" s="27" t="str">
        <f>IF(AND($I9&lt;=Q$3,$AH9&gt;Q$3),$G9,"")</f>
        <v>Saisonniers</v>
      </c>
      <c r="R9" s="27" t="str">
        <f>IF(AND($I9&lt;=R$3,$AH9&gt;R$3),$G9,"")</f>
        <v>Saisonniers</v>
      </c>
      <c r="S9" s="27" t="str">
        <f>IF(AND($I9&lt;=S$3,$AH9&gt;S$3),$G9,"")</f>
        <v>Saisonniers</v>
      </c>
      <c r="T9" s="27" t="str">
        <f>IF(AND($I9&lt;=T$3,$AH9&gt;T$3),$G9,"")</f>
        <v>Saisonniers</v>
      </c>
      <c r="U9" s="27" t="str">
        <f>IF(AND($I9&lt;=U$3,$AH9&gt;U$3),$G9,"")</f>
        <v>Saisonniers</v>
      </c>
      <c r="V9" s="27" t="str">
        <f>IF(AND($I9&lt;=V$3,$AH9&gt;V$3),$G9,"")</f>
        <v>Saisonniers</v>
      </c>
      <c r="W9" s="27" t="str">
        <f>IF(AND($I9&lt;=W$3,$AH9&gt;W$3),$G9,"")</f>
        <v>Saisonniers</v>
      </c>
      <c r="X9" s="27" t="str">
        <f>IF(AND($I9&lt;=X$3,$AH9&gt;X$3),$G9,"")</f>
        <v/>
      </c>
      <c r="Y9" s="27" t="str">
        <f>IF(AND($I9&lt;=Y$3,$AH9&gt;Y$3),$G9,"")</f>
        <v/>
      </c>
      <c r="Z9" s="27" t="str">
        <f>IF(AND($I9&lt;=Z$3,$AH9&gt;Z$3),$G9,"")</f>
        <v/>
      </c>
      <c r="AA9" s="27" t="str">
        <f>IF(AND($I9&lt;=AA$3,$AH9&gt;AA$3),$G9,"")</f>
        <v/>
      </c>
      <c r="AB9" s="27" t="str">
        <f>IF(AND($I9&lt;=AB$3,$AH9&gt;AB$3),$G9,"")</f>
        <v/>
      </c>
      <c r="AC9" s="27" t="str">
        <f>IF(AND($I9&lt;=AC$3,$AH9&gt;AC$3),$G9,"")</f>
        <v/>
      </c>
      <c r="AD9" s="27" t="str">
        <f>IF(AND($I9&lt;=AD$3,$AH9&gt;AD$3),$G9,"")</f>
        <v/>
      </c>
      <c r="AE9" s="27" t="str">
        <f>IF(AND($I9&lt;=AE$3,$AH9&gt;AE$3),$G9,"")</f>
        <v/>
      </c>
      <c r="AF9" s="27" t="str">
        <f>IF(AND($I9&lt;=AF$3,$AH9&gt;AF$3),$G9,"")</f>
        <v/>
      </c>
      <c r="AG9" s="27" t="str">
        <f>IF(AND($I9&lt;=AG$3,$AH9&gt;AG$3),$G9,"")</f>
        <v/>
      </c>
      <c r="AH9" s="43">
        <v>0.58333333333333337</v>
      </c>
      <c r="AI9" s="81">
        <f>AH9-I9</f>
        <v>0.27083333333333337</v>
      </c>
      <c r="AJ9" s="8"/>
      <c r="AK9" s="8"/>
      <c r="AL9" s="8"/>
      <c r="AM9" s="8"/>
    </row>
    <row r="10" spans="1:40" ht="15" x14ac:dyDescent="0.2">
      <c r="A10" s="28"/>
      <c r="B10" s="40"/>
      <c r="C10" s="61"/>
      <c r="D10" s="66"/>
      <c r="E10" s="51"/>
      <c r="F10" s="67"/>
      <c r="G10" s="68" t="str">
        <f>_xlfn.XLOOKUP(H10,[1]Equipe!$C$4:$C$35,[1]Equipe!$B$4:$B$35,"Non trouvé",0,1)</f>
        <v>Permanents</v>
      </c>
      <c r="H10" s="53" t="s">
        <v>27</v>
      </c>
      <c r="I10" s="54">
        <v>0.5</v>
      </c>
      <c r="J10" s="55"/>
      <c r="K10" s="56" t="str">
        <f>IF(AND($I10&lt;=K$3,$AH10&gt;K$3),$G10,"")</f>
        <v/>
      </c>
      <c r="L10" s="56" t="str">
        <f>IF(AND($I10&lt;=L$3,$AH10&gt;L$3),$G10,"")</f>
        <v/>
      </c>
      <c r="M10" s="56" t="str">
        <f>IF(AND($I10&lt;=M$3,$AH10&gt;M$3),$G10,"")</f>
        <v/>
      </c>
      <c r="N10" s="56" t="str">
        <f>IF(AND($I10&lt;=N$3,$AH10&gt;N$3),$G10,"")</f>
        <v/>
      </c>
      <c r="O10" s="56" t="str">
        <f>IF(AND($I10&lt;=O$3,$AH10&gt;O$3),$G10,"")</f>
        <v/>
      </c>
      <c r="P10" s="56" t="str">
        <f>IF(AND($I10&lt;=P$3,$AH10&gt;P$3),$G10,"")</f>
        <v/>
      </c>
      <c r="Q10" s="56" t="str">
        <f>IF(AND($I10&lt;=Q$3,$AH10&gt;Q$3),$G10,"")</f>
        <v/>
      </c>
      <c r="R10" s="56" t="str">
        <f>IF(AND($I10&lt;=R$3,$AH10&gt;R$3),$G10,"")</f>
        <v/>
      </c>
      <c r="S10" s="56" t="str">
        <f>IF(AND($I10&lt;=S$3,$AH10&gt;S$3),$G10,"")</f>
        <v/>
      </c>
      <c r="T10" s="56" t="str">
        <f>IF(AND($I10&lt;=T$3,$AH10&gt;T$3),$G10,"")</f>
        <v>Permanents</v>
      </c>
      <c r="U10" s="56" t="str">
        <f>IF(AND($I10&lt;=U$3,$AH10&gt;U$3),$G10,"")</f>
        <v>Permanents</v>
      </c>
      <c r="V10" s="56" t="str">
        <f>IF(AND($I10&lt;=V$3,$AH10&gt;V$3),$G10,"")</f>
        <v>Permanents</v>
      </c>
      <c r="W10" s="56" t="str">
        <f>IF(AND($I10&lt;=W$3,$AH10&gt;W$3),$G10,"")</f>
        <v>Permanents</v>
      </c>
      <c r="X10" s="56" t="str">
        <f>IF(AND($I10&lt;=X$3,$AH10&gt;X$3),$G10,"")</f>
        <v>Permanents</v>
      </c>
      <c r="Y10" s="56" t="str">
        <f>IF(AND($I10&lt;=Y$3,$AH10&gt;Y$3),$G10,"")</f>
        <v>Permanents</v>
      </c>
      <c r="Z10" s="56" t="str">
        <f>IF(AND($I10&lt;=Z$3,$AH10&gt;Z$3),$G10,"")</f>
        <v>Permanents</v>
      </c>
      <c r="AA10" s="56" t="str">
        <f>IF(AND($I10&lt;=AA$3,$AH10&gt;AA$3),$G10,"")</f>
        <v>Permanents</v>
      </c>
      <c r="AB10" s="56" t="str">
        <f>IF(AND($I10&lt;=AB$3,$AH10&gt;AB$3),$G10,"")</f>
        <v>Permanents</v>
      </c>
      <c r="AC10" s="56" t="str">
        <f>IF(AND($I10&lt;=AC$3,$AH10&gt;AC$3),$G10,"")</f>
        <v>Permanents</v>
      </c>
      <c r="AD10" s="56" t="str">
        <f>IF(AND($I10&lt;=AD$3,$AH10&gt;AD$3),$G10,"")</f>
        <v>Permanents</v>
      </c>
      <c r="AE10" s="56" t="str">
        <f>IF(AND($I10&lt;=AE$3,$AH10&gt;AE$3),$G10,"")</f>
        <v>Permanents</v>
      </c>
      <c r="AF10" s="56" t="str">
        <f>IF(AND($I10&lt;=AF$3,$AH10&gt;AF$3),$G10,"")</f>
        <v>Permanents</v>
      </c>
      <c r="AG10" s="56" t="str">
        <f>IF(AND($I10&lt;=AG$3,$AH10&gt;AG$3),$G10,"")</f>
        <v>Permanents</v>
      </c>
      <c r="AH10" s="57">
        <v>0.79166666666666663</v>
      </c>
      <c r="AI10" s="70">
        <f>AH10-I10</f>
        <v>0.29166666666666663</v>
      </c>
      <c r="AJ10" s="8"/>
      <c r="AK10" s="8"/>
      <c r="AL10" s="8"/>
      <c r="AM10" s="8"/>
      <c r="AN10" s="86"/>
    </row>
    <row r="11" spans="1:40" ht="15.75" thickBot="1" x14ac:dyDescent="0.25">
      <c r="A11" s="71"/>
      <c r="B11" s="72"/>
      <c r="C11" s="73"/>
      <c r="D11" s="74"/>
      <c r="E11" s="44"/>
      <c r="F11" s="75"/>
      <c r="G11" s="59" t="str">
        <f>_xlfn.XLOOKUP(H11,[1]Equipe!$C$4:$C$35,[1]Equipe!$B$4:$B$35,"Non trouvé",0,1)</f>
        <v>Saisonniers</v>
      </c>
      <c r="H11" s="32" t="s">
        <v>28</v>
      </c>
      <c r="I11" s="76">
        <v>0.375</v>
      </c>
      <c r="J11" s="34" t="s">
        <v>24</v>
      </c>
      <c r="K11" s="46" t="str">
        <f>IF(AND($I11&lt;=K$3,$AH11&gt;K$3),$G11,"")</f>
        <v/>
      </c>
      <c r="L11" s="46" t="str">
        <f>IF(AND($I11&lt;=L$3,$AH11&gt;L$3),$G11,"")</f>
        <v/>
      </c>
      <c r="M11" s="46" t="str">
        <f>IF(AND($I11&lt;=M$3,$AH11&gt;M$3),$G11,"")</f>
        <v/>
      </c>
      <c r="N11" s="90" t="str">
        <f>IF(AND($I11&lt;=N$3,$AH11&gt;N$3),$G11,"")</f>
        <v>Saisonniers</v>
      </c>
      <c r="O11" s="90" t="str">
        <f>IF(AND($I11&lt;=O$3,$AH11&gt;O$3),$G11,"")</f>
        <v>Saisonniers</v>
      </c>
      <c r="P11" s="90" t="str">
        <f>IF(AND($I11&lt;=P$3,$AH11&gt;P$3),$G11,"")</f>
        <v>Saisonniers</v>
      </c>
      <c r="Q11" s="90" t="str">
        <f>IF(AND($I11&lt;=Q$3,$AH11&gt;Q$3),$G11,"")</f>
        <v>Saisonniers</v>
      </c>
      <c r="R11" s="90" t="str">
        <f>IF(AND($I11&lt;=R$3,$AH11&gt;R$3),$G11,"")</f>
        <v>Saisonniers</v>
      </c>
      <c r="S11" s="90" t="str">
        <f>IF(AND($I11&lt;=S$3,$AH11&gt;S$3),$G11,"")</f>
        <v>Saisonniers</v>
      </c>
      <c r="T11" s="90" t="str">
        <f>IF(AND($I11&lt;=T$3,$AH11&gt;T$3),$G11,"")</f>
        <v/>
      </c>
      <c r="U11" s="46" t="str">
        <f>IF(AND($I11&lt;=U$3,$AH11&gt;U$3),$G11,"")</f>
        <v/>
      </c>
      <c r="V11" s="46" t="str">
        <f>IF(AND($I11&lt;=V$3,$AH11&gt;V$3),$G11,"")</f>
        <v/>
      </c>
      <c r="W11" s="46" t="str">
        <f>IF(AND($I11&lt;=W$3,$AH11&gt;W$3),$G11,"")</f>
        <v/>
      </c>
      <c r="X11" s="46" t="str">
        <f>IF(AND($I11&lt;=X$3,$AH11&gt;X$3),$G11,"")</f>
        <v/>
      </c>
      <c r="Y11" s="46" t="str">
        <f>IF(AND($I11&lt;=Y$3,$AH11&gt;Y$3),$G11,"")</f>
        <v/>
      </c>
      <c r="Z11" s="46" t="str">
        <f>IF(AND($I11&lt;=Z$3,$AH11&gt;Z$3),$G11,"")</f>
        <v/>
      </c>
      <c r="AA11" s="46" t="str">
        <f>IF(AND($I11&lt;=AA$3,$AH11&gt;AA$3),$G11,"")</f>
        <v/>
      </c>
      <c r="AB11" s="46" t="str">
        <f>IF(AND($I11&lt;=AB$3,$AH11&gt;AB$3),$G11,"")</f>
        <v/>
      </c>
      <c r="AC11" s="46" t="str">
        <f>IF(AND($I11&lt;=AC$3,$AH11&gt;AC$3),$G11,"")</f>
        <v/>
      </c>
      <c r="AD11" s="46" t="str">
        <f>IF(AND($I11&lt;=AD$3,$AH11&gt;AD$3),$G11,"")</f>
        <v/>
      </c>
      <c r="AE11" s="46" t="str">
        <f>IF(AND($I11&lt;=AE$3,$AH11&gt;AE$3),$G11,"")</f>
        <v/>
      </c>
      <c r="AF11" s="46" t="str">
        <f>IF(AND($I11&lt;=AF$3,$AH11&gt;AF$3),$G11,"")</f>
        <v/>
      </c>
      <c r="AG11" s="46" t="str">
        <f>IF(AND($I11&lt;=AG$3,$AH11&gt;AG$3),$G11,"")</f>
        <v/>
      </c>
      <c r="AH11" s="78">
        <v>0.5</v>
      </c>
      <c r="AI11" s="87">
        <f>AH11-I11</f>
        <v>0.125</v>
      </c>
      <c r="AJ11" s="8"/>
      <c r="AK11" s="8"/>
      <c r="AL11" s="8"/>
      <c r="AM11" s="8"/>
      <c r="AN11" s="86"/>
    </row>
    <row r="12" spans="1:40" ht="15" x14ac:dyDescent="0.2">
      <c r="A12" s="88"/>
      <c r="B12" s="29"/>
      <c r="C12" s="30"/>
      <c r="D12" s="35"/>
      <c r="E12" s="35"/>
      <c r="F12" s="35"/>
      <c r="G12" s="36"/>
      <c r="H12" s="37"/>
      <c r="I12" s="20"/>
      <c r="J12" s="38"/>
      <c r="K12" s="39" t="str">
        <f>IF(AND($I12&lt;=K$3,$AH12&gt;K$3),"o","")</f>
        <v/>
      </c>
      <c r="L12" s="35" t="str">
        <f>IF(AND($I12&lt;=L$3,$AH12&gt;L$3),"o","")</f>
        <v/>
      </c>
      <c r="M12" s="35" t="str">
        <f>IF(AND($I12&lt;=M$3,$AH12&gt;M$3),"o","")</f>
        <v/>
      </c>
      <c r="N12" s="35" t="str">
        <f>IF(AND($I12&lt;=N$3,$AH12&gt;N$3),"o","")</f>
        <v/>
      </c>
      <c r="O12" s="35" t="str">
        <f>IF(AND($I12&lt;=O$3,$AH12&gt;O$3),"o","")</f>
        <v/>
      </c>
      <c r="P12" s="35" t="str">
        <f>IF(AND($I12&lt;=P$3,$AH12&gt;P$3),"o","")</f>
        <v/>
      </c>
      <c r="Q12" s="35" t="str">
        <f>IF(AND($I12&lt;=Q$3,$AH12&gt;Q$3),"o","")</f>
        <v/>
      </c>
      <c r="R12" s="35" t="str">
        <f>IF(AND($I12&lt;=R$3,$AH12&gt;R$3),"o","")</f>
        <v/>
      </c>
      <c r="S12" s="35" t="str">
        <f>IF(AND($I12&lt;=S$3,$AH12&gt;S$3),"o","")</f>
        <v/>
      </c>
      <c r="T12" s="35" t="str">
        <f>IF(AND($I12&lt;=T$3,$AH12&gt;T$3),"o","")</f>
        <v/>
      </c>
      <c r="U12" s="35" t="str">
        <f>IF(AND($I12&lt;=U$3,$AH12&gt;U$3),"o","")</f>
        <v/>
      </c>
      <c r="V12" s="35" t="str">
        <f>IF(AND($I12&lt;=V$3,$AH12&gt;V$3),"o","")</f>
        <v/>
      </c>
      <c r="W12" s="35" t="str">
        <f>IF(AND($I12&lt;=W$3,$AH12&gt;W$3),"o","")</f>
        <v/>
      </c>
      <c r="X12" s="35" t="str">
        <f>IF(AND($I12&lt;=X$3,$AH12&gt;X$3),"o","")</f>
        <v/>
      </c>
      <c r="Y12" s="35" t="str">
        <f>IF(AND($I12&lt;=Y$3,$AH12&gt;Y$3),"o","")</f>
        <v/>
      </c>
      <c r="Z12" s="35" t="str">
        <f>IF(AND($I12&lt;=Z$3,$AH12&gt;Z$3),"o","")</f>
        <v/>
      </c>
      <c r="AA12" s="35" t="str">
        <f>IF(AND($I12&lt;=AA$3,$AH12&gt;AA$3),"o","")</f>
        <v/>
      </c>
      <c r="AB12" s="35" t="str">
        <f>IF(AND($I12&lt;=AB$3,$AH12&gt;AB$3),"o","")</f>
        <v/>
      </c>
      <c r="AC12" s="35" t="str">
        <f>IF(AND($I12&lt;=AC$3,$AH12&gt;AC$3),"o","")</f>
        <v/>
      </c>
      <c r="AD12" s="35" t="str">
        <f>IF(AND($I12&lt;=AD$3,$AH12&gt;AD$3),"o","")</f>
        <v/>
      </c>
      <c r="AE12" s="35" t="str">
        <f>IF(AND($I12&lt;=AE$3,$AH12&gt;AE$3),"o","")</f>
        <v/>
      </c>
      <c r="AF12" s="35" t="str">
        <f>IF(AND($I12&lt;=AF$3,$AH12&gt;AF$3),"o","")</f>
        <v/>
      </c>
      <c r="AG12" s="35" t="str">
        <f>IF(AND($I12&lt;=AG$3,$AH12&gt;AG$3),"o","")</f>
        <v/>
      </c>
      <c r="AH12" s="20"/>
      <c r="AI12" s="48"/>
    </row>
  </sheetData>
  <sheetProtection selectLockedCells="1"/>
  <mergeCells count="25">
    <mergeCell ref="W8:X8"/>
    <mergeCell ref="Y8:Z8"/>
    <mergeCell ref="AA8:AB8"/>
    <mergeCell ref="AC8:AD8"/>
    <mergeCell ref="AE8:AF8"/>
    <mergeCell ref="B9:B11"/>
    <mergeCell ref="C9:C11"/>
    <mergeCell ref="D9:D11"/>
    <mergeCell ref="E9:E11"/>
    <mergeCell ref="F9:F11"/>
    <mergeCell ref="D5:D7"/>
    <mergeCell ref="E5:E7"/>
    <mergeCell ref="F5:F7"/>
    <mergeCell ref="AJ5:AM11"/>
    <mergeCell ref="K8:L8"/>
    <mergeCell ref="M8:N8"/>
    <mergeCell ref="O8:P8"/>
    <mergeCell ref="Q8:R8"/>
    <mergeCell ref="S8:T8"/>
    <mergeCell ref="U8:V8"/>
    <mergeCell ref="A4:A11"/>
    <mergeCell ref="B5:B7"/>
    <mergeCell ref="C5:C7"/>
    <mergeCell ref="K1:AI1"/>
    <mergeCell ref="AJ1:AM1"/>
  </mergeCells>
  <conditionalFormatting sqref="K4:AH12">
    <cfRule type="expression" dxfId="17" priority="15">
      <formula>K4="d"</formula>
    </cfRule>
  </conditionalFormatting>
  <conditionalFormatting sqref="B1:B12">
    <cfRule type="expression" dxfId="16" priority="16">
      <formula>$B1="x"</formula>
    </cfRule>
  </conditionalFormatting>
  <conditionalFormatting sqref="I1:I1048576">
    <cfRule type="cellIs" dxfId="15" priority="12" operator="equal">
      <formula>0.3125</formula>
    </cfRule>
  </conditionalFormatting>
  <conditionalFormatting sqref="AI2:AI1048576">
    <cfRule type="cellIs" dxfId="14" priority="11" operator="greaterThanOrEqual">
      <formula>0.458333333333333</formula>
    </cfRule>
  </conditionalFormatting>
  <conditionalFormatting sqref="AH2:AH1048576">
    <cfRule type="cellIs" dxfId="13" priority="10" operator="greaterThanOrEqual">
      <formula>0.791666666666667</formula>
    </cfRule>
  </conditionalFormatting>
  <conditionalFormatting sqref="C1:C12">
    <cfRule type="expression" dxfId="12" priority="17">
      <formula>$C1="b"</formula>
    </cfRule>
    <cfRule type="expression" dxfId="11" priority="18">
      <formula>$C1="bb"</formula>
    </cfRule>
  </conditionalFormatting>
  <conditionalFormatting sqref="J1:J1048576">
    <cfRule type="containsText" dxfId="10" priority="13" operator="containsText" text="Marsac">
      <formula>NOT(ISERROR(SEARCH("Marsac",J1)))</formula>
    </cfRule>
    <cfRule type="containsText" dxfId="9" priority="14" operator="containsText" text="Asnières">
      <formula>NOT(ISERROR(SEARCH("Asnières",J1)))</formula>
    </cfRule>
  </conditionalFormatting>
  <conditionalFormatting sqref="H1:J1 AJ1:XFD1 A1:F1048576 H2:XFD1048576">
    <cfRule type="expression" dxfId="8" priority="8">
      <formula>A1=0</formula>
    </cfRule>
    <cfRule type="expression" dxfId="7" priority="9">
      <formula>A1=""</formula>
    </cfRule>
  </conditionalFormatting>
  <conditionalFormatting sqref="AI1">
    <cfRule type="cellIs" dxfId="6" priority="7" operator="greaterThanOrEqual">
      <formula>0.458333333333333</formula>
    </cfRule>
  </conditionalFormatting>
  <conditionalFormatting sqref="AH1">
    <cfRule type="cellIs" dxfId="5" priority="6" operator="greaterThanOrEqual">
      <formula>0.791666666666667</formula>
    </cfRule>
  </conditionalFormatting>
  <conditionalFormatting sqref="K1:AI1">
    <cfRule type="expression" dxfId="4" priority="4">
      <formula>K1=0</formula>
    </cfRule>
    <cfRule type="expression" dxfId="3" priority="5">
      <formula>K1=""</formula>
    </cfRule>
  </conditionalFormatting>
  <conditionalFormatting sqref="K4:AG12">
    <cfRule type="expression" dxfId="2" priority="3">
      <formula>$J4="ADMI"</formula>
    </cfRule>
  </conditionalFormatting>
  <conditionalFormatting sqref="K4:AG11">
    <cfRule type="expression" dxfId="1" priority="1">
      <formula>K4="Permanents"</formula>
    </cfRule>
    <cfRule type="expression" dxfId="0" priority="2">
      <formula>K4="Saisonniers"</formula>
    </cfRule>
  </conditionalFormatting>
  <pageMargins left="0.25" right="0.25" top="0.75" bottom="0.75" header="0.3" footer="0.3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PLS8</vt:lpstr>
      <vt:lpstr>equipe_s8</vt:lpstr>
      <vt:lpstr>'PLS8'!Zone_d_impression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dcterms:created xsi:type="dcterms:W3CDTF">2023-07-24T08:36:49Z</dcterms:created>
  <dcterms:modified xsi:type="dcterms:W3CDTF">2023-07-24T08:44:23Z</dcterms:modified>
</cp:coreProperties>
</file>