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19200" windowHeight="64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33" i="1"/>
  <c r="F18" i="1"/>
  <c r="F33" i="1"/>
  <c r="D40" i="1" l="1"/>
  <c r="A40" i="1"/>
  <c r="E34" i="1"/>
  <c r="E35" i="1" s="1"/>
  <c r="E33" i="1"/>
  <c r="A38" i="1"/>
  <c r="A39" i="1" s="1"/>
  <c r="F40" i="1"/>
  <c r="D39" i="1"/>
  <c r="D38" i="1"/>
  <c r="D37" i="1"/>
  <c r="D36" i="1"/>
  <c r="A36" i="1"/>
  <c r="A37" i="1" s="1"/>
  <c r="D35" i="1"/>
  <c r="D34" i="1"/>
  <c r="D33" i="1"/>
  <c r="E22" i="1"/>
  <c r="D22" i="1"/>
  <c r="D26" i="1" s="1"/>
  <c r="A22" i="1"/>
  <c r="D19" i="1"/>
  <c r="D20" i="1"/>
  <c r="D21" i="1"/>
  <c r="D23" i="1"/>
  <c r="D24" i="1"/>
  <c r="D18" i="1"/>
  <c r="A21" i="1"/>
  <c r="E36" i="1" l="1"/>
  <c r="E37" i="1" s="1"/>
  <c r="E38" i="1" s="1"/>
  <c r="E39" i="1" s="1"/>
  <c r="D41" i="1"/>
  <c r="D5" i="1"/>
  <c r="D4" i="1"/>
  <c r="E18" i="1" l="1"/>
  <c r="E19" i="1" s="1"/>
  <c r="E20" i="1" s="1"/>
  <c r="E21" i="1" s="1"/>
  <c r="E23" i="1" s="1"/>
  <c r="E24" i="1" s="1"/>
  <c r="F34" i="1" l="1"/>
  <c r="D3" i="1"/>
  <c r="F35" i="1" l="1"/>
  <c r="F7" i="1"/>
  <c r="F6" i="1"/>
  <c r="F5" i="1"/>
  <c r="F36" i="1" l="1"/>
  <c r="F9" i="1"/>
  <c r="F8" i="1"/>
  <c r="F11" i="1"/>
  <c r="F10" i="1"/>
  <c r="F37" i="1" l="1"/>
  <c r="F39" i="1" l="1"/>
  <c r="F38" i="1"/>
</calcChain>
</file>

<file path=xl/comments1.xml><?xml version="1.0" encoding="utf-8"?>
<comments xmlns="http://schemas.openxmlformats.org/spreadsheetml/2006/main">
  <authors>
    <author>Rousseau, Laetitia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0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0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2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0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11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>Rousseau, Laetitia:</t>
        </r>
        <r>
          <rPr>
            <sz val="9"/>
            <color indexed="81"/>
            <rFont val="Tahoma"/>
            <family val="2"/>
          </rPr>
          <t xml:space="preserve">
ici 2</t>
        </r>
      </text>
    </comment>
  </commentList>
</comments>
</file>

<file path=xl/sharedStrings.xml><?xml version="1.0" encoding="utf-8"?>
<sst xmlns="http://schemas.openxmlformats.org/spreadsheetml/2006/main" count="25" uniqueCount="9">
  <si>
    <t>Jours</t>
  </si>
  <si>
    <t>debut</t>
  </si>
  <si>
    <t>total</t>
  </si>
  <si>
    <t>repartition</t>
  </si>
  <si>
    <t>code 400 (max 14h)</t>
  </si>
  <si>
    <t>code 401 (max 11h)</t>
  </si>
  <si>
    <t>report M+1</t>
  </si>
  <si>
    <t>fin</t>
  </si>
  <si>
    <t>rien ne doit apparaitre en F4... ni en G3 …. car pas de dépassement des 14h sur la colonne précédente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</si>
</sst>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20" fontId="0" fillId="0" borderId="0" xfId="0" applyNumberFormat="1"/>
    <xf numFmtId="0" fontId="0" fillId="0" borderId="0" xfId="0" applyAlignment="1">
      <alignment vertical="center" wrapText="1"/>
    </xf>
    <xf numFmtId="2" fontId="0" fillId="0" borderId="0" xfId="0" applyNumberFormat="1"/>
    <xf numFmtId="2" fontId="0" fillId="0" borderId="1" xfId="0" applyNumberFormat="1" applyBorder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122555</xdr:colOff>
      <xdr:row>4</xdr:row>
      <xdr:rowOff>96521</xdr:rowOff>
    </xdr:from>
    <xdr:to>
      <xdr:col>9</xdr:col>
      <xdr:colOff>158751</xdr:colOff>
      <xdr:row>6</xdr:row>
      <xdr:rowOff>114301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5272405" y="1017271"/>
          <a:ext cx="3084196" cy="386080"/>
        </a:xfrm>
        <a:prstGeom prst="rect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pour</a:t>
          </a:r>
          <a:r>
            <a:rPr lang="fr-FR" sz="1100" baseline="0">
              <a:solidFill>
                <a:sysClr val="windowText" lastClr="000000"/>
              </a:solidFill>
            </a:rPr>
            <a:t> cet exemple la tout est ok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433705</xdr:colOff>
      <xdr:row>18</xdr:row>
      <xdr:rowOff>172721</xdr:rowOff>
    </xdr:from>
    <xdr:to>
      <xdr:col>9</xdr:col>
      <xdr:colOff>469901</xdr:colOff>
      <xdr:row>22</xdr:row>
      <xdr:rowOff>171451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5583555" y="3855721"/>
          <a:ext cx="3084196" cy="735330"/>
        </a:xfrm>
        <a:prstGeom prst="rect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ICI on imagine que l'agent</a:t>
          </a:r>
          <a:r>
            <a:rPr lang="fr-FR" sz="1100" baseline="0">
              <a:solidFill>
                <a:sysClr val="windowText" lastClr="000000"/>
              </a:solidFill>
            </a:rPr>
            <a:t> effectue 16H supplémentaires, donc 14 payées en CELLULE E21 (car limite des 14h atteintes) et 2 en CELLULE F18, et 0 en G18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433705</xdr:colOff>
      <xdr:row>33</xdr:row>
      <xdr:rowOff>172720</xdr:rowOff>
    </xdr:from>
    <xdr:to>
      <xdr:col>9</xdr:col>
      <xdr:colOff>469901</xdr:colOff>
      <xdr:row>40</xdr:row>
      <xdr:rowOff>120649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5583555" y="6802120"/>
          <a:ext cx="3084196" cy="1236979"/>
        </a:xfrm>
        <a:prstGeom prst="rect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ICI on imagine que l'agent</a:t>
          </a:r>
          <a:r>
            <a:rPr lang="fr-FR" sz="1100" baseline="0">
              <a:solidFill>
                <a:sysClr val="windowText" lastClr="000000"/>
              </a:solidFill>
            </a:rPr>
            <a:t> effectue 27H supplémentaires, donc 14 payées en CELLULE E37 (car limite des 14h atteinte) 11 en CELLULE F33 (car limite de 11h max dans cette colonne), et 2 en G34</a:t>
          </a:r>
          <a:endParaRPr lang="fr-FR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tabSelected="1" topLeftCell="A16" workbookViewId="0">
      <selection activeCell="F18" sqref="F18"/>
    </sheetView>
  </sheetViews>
  <sheetFormatPr baseColWidth="10" defaultRowHeight="15" x14ac:dyDescent="0.25"/>
  <cols>
    <col min="1" max="1" width="27.5703125" customWidth="1"/>
    <col min="5" max="5" width="13.42578125" bestFit="1" customWidth="1"/>
  </cols>
  <sheetData>
    <row r="1" spans="1:7" x14ac:dyDescent="0.25">
      <c r="E1" t="s">
        <v>3</v>
      </c>
    </row>
    <row r="2" spans="1:7" s="3" customFormat="1" ht="30" x14ac:dyDescent="0.25">
      <c r="A2" s="3" t="s">
        <v>0</v>
      </c>
      <c r="B2" s="3" t="s">
        <v>1</v>
      </c>
      <c r="C2" s="3" t="s">
        <v>7</v>
      </c>
      <c r="D2" s="3" t="s">
        <v>2</v>
      </c>
      <c r="E2" s="3" t="s">
        <v>4</v>
      </c>
      <c r="F2" s="3" t="s">
        <v>5</v>
      </c>
      <c r="G2" s="3" t="s">
        <v>6</v>
      </c>
    </row>
    <row r="3" spans="1:7" x14ac:dyDescent="0.25">
      <c r="A3" s="1">
        <v>44926</v>
      </c>
      <c r="B3" s="2">
        <v>0.35416666666666669</v>
      </c>
      <c r="C3" s="2">
        <v>0.52083333333333337</v>
      </c>
      <c r="D3" s="4">
        <f>(C3-B3)*24</f>
        <v>4</v>
      </c>
      <c r="E3" s="4">
        <v>4</v>
      </c>
      <c r="F3" s="4"/>
      <c r="G3" s="4"/>
    </row>
    <row r="4" spans="1:7" x14ac:dyDescent="0.25">
      <c r="A4" s="1">
        <v>44933</v>
      </c>
      <c r="B4" s="2">
        <v>0.375</v>
      </c>
      <c r="C4" s="2">
        <v>0.52083333333333337</v>
      </c>
      <c r="D4" s="4">
        <f t="shared" ref="D4:D5" si="0">(C4-B4)*24</f>
        <v>3.5000000000000009</v>
      </c>
      <c r="E4" s="4">
        <v>7.5</v>
      </c>
      <c r="F4" s="4" t="s">
        <v>8</v>
      </c>
    </row>
    <row r="5" spans="1:7" x14ac:dyDescent="0.25">
      <c r="A5" s="1">
        <v>44940</v>
      </c>
      <c r="B5" s="2">
        <v>0.375</v>
      </c>
      <c r="C5" s="2">
        <v>0.52083333333333337</v>
      </c>
      <c r="D5" s="4">
        <f t="shared" si="0"/>
        <v>3.5000000000000009</v>
      </c>
      <c r="E5" s="4">
        <v>11</v>
      </c>
      <c r="F5" s="4" t="str">
        <f t="shared" ref="F5:F6" si="1">IF(OR(E5&lt;=14,E4=""),"",MIN(11,SUM($D$3:$D$11)))</f>
        <v/>
      </c>
    </row>
    <row r="6" spans="1:7" x14ac:dyDescent="0.25">
      <c r="A6" s="1"/>
      <c r="B6" s="2"/>
      <c r="C6" s="2"/>
      <c r="D6" s="4"/>
      <c r="E6" s="4">
        <v>0</v>
      </c>
      <c r="F6" s="4" t="str">
        <f t="shared" si="1"/>
        <v/>
      </c>
    </row>
    <row r="7" spans="1:7" x14ac:dyDescent="0.25">
      <c r="A7" s="1"/>
      <c r="B7" s="2"/>
      <c r="C7" s="2"/>
      <c r="D7" s="4"/>
      <c r="E7" s="4">
        <v>0</v>
      </c>
      <c r="F7" s="4" t="str">
        <f>IF(OR(E7&lt;=14,E6=""),"",MIN(11,SUM($D$3:$D$11)))</f>
        <v/>
      </c>
    </row>
    <row r="8" spans="1:7" x14ac:dyDescent="0.25">
      <c r="A8" s="1"/>
      <c r="B8" s="2"/>
      <c r="C8" s="2"/>
      <c r="D8" s="4"/>
      <c r="E8" s="4">
        <v>0</v>
      </c>
      <c r="F8" s="4" t="str">
        <f t="shared" ref="F8:F11" si="2">IF(OR(E8&lt;=14,E7=""),"",MIN(11,SUM($D$3:$D$11)))</f>
        <v/>
      </c>
    </row>
    <row r="9" spans="1:7" x14ac:dyDescent="0.25">
      <c r="A9" s="1"/>
      <c r="B9" s="2"/>
      <c r="C9" s="2"/>
      <c r="D9" s="4"/>
      <c r="E9" s="4">
        <v>0</v>
      </c>
      <c r="F9" s="4" t="str">
        <f t="shared" si="2"/>
        <v/>
      </c>
    </row>
    <row r="10" spans="1:7" x14ac:dyDescent="0.25">
      <c r="A10" s="1"/>
      <c r="B10" s="2"/>
      <c r="C10" s="2"/>
      <c r="D10" s="4"/>
      <c r="E10" s="4">
        <v>0</v>
      </c>
      <c r="F10" s="4" t="str">
        <f t="shared" si="2"/>
        <v/>
      </c>
    </row>
    <row r="11" spans="1:7" x14ac:dyDescent="0.25">
      <c r="A11" s="1"/>
      <c r="B11" s="2"/>
      <c r="C11" s="2"/>
      <c r="D11" s="4"/>
      <c r="E11" s="4">
        <v>0</v>
      </c>
      <c r="F11" s="4" t="str">
        <f t="shared" si="2"/>
        <v/>
      </c>
    </row>
    <row r="12" spans="1:7" x14ac:dyDescent="0.25">
      <c r="A12" s="1"/>
      <c r="E12" s="4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E16" t="s">
        <v>3</v>
      </c>
    </row>
    <row r="17" spans="1:10" ht="30" x14ac:dyDescent="0.25">
      <c r="A17" s="3" t="s">
        <v>0</v>
      </c>
      <c r="B17" s="3" t="s">
        <v>1</v>
      </c>
      <c r="C17" s="3" t="s">
        <v>7</v>
      </c>
      <c r="D17" s="3" t="s">
        <v>2</v>
      </c>
      <c r="E17" s="3" t="s">
        <v>4</v>
      </c>
      <c r="F17" s="3" t="s">
        <v>5</v>
      </c>
      <c r="G17" s="3" t="s">
        <v>6</v>
      </c>
      <c r="H17" s="3"/>
      <c r="I17" s="3"/>
      <c r="J17" s="3"/>
    </row>
    <row r="18" spans="1:10" x14ac:dyDescent="0.25">
      <c r="A18" s="1">
        <v>44926</v>
      </c>
      <c r="B18" s="2">
        <v>0.35416666666666669</v>
      </c>
      <c r="C18" s="2">
        <v>0.52083333333333337</v>
      </c>
      <c r="D18" s="4">
        <f>IF(OR(B18="",C18=""),"",(C18-B18)*24)</f>
        <v>4</v>
      </c>
      <c r="E18" s="4">
        <f>IF(OR(E17=14,E17=""),"",MIN(14,SUM($D$18:$D18)))</f>
        <v>4</v>
      </c>
      <c r="F18" s="4">
        <f>IF(MIN(14,SUM(D18:D25)),MIN(11,SUM(D18:D25)-14),"")</f>
        <v>2.0000000000000036</v>
      </c>
      <c r="G18" s="4" t="str">
        <f>IF(F18=11,SUM(D18:D25)-25,"")</f>
        <v/>
      </c>
    </row>
    <row r="19" spans="1:10" x14ac:dyDescent="0.25">
      <c r="A19" s="1">
        <v>44933</v>
      </c>
      <c r="B19" s="2">
        <v>0.375</v>
      </c>
      <c r="C19" s="2">
        <v>0.52083333333333337</v>
      </c>
      <c r="D19" s="4">
        <f t="shared" ref="D19:D24" si="3">IF(OR(B19="",C19=""),"",(C19-B19)*24)</f>
        <v>3.5000000000000009</v>
      </c>
      <c r="E19" s="4">
        <f>IF(OR(E18=14,E18=""),"",MIN(14,SUM($D$18:$D19)))</f>
        <v>7.5000000000000009</v>
      </c>
      <c r="F19" s="4"/>
    </row>
    <row r="20" spans="1:10" x14ac:dyDescent="0.25">
      <c r="A20" s="1">
        <v>44940</v>
      </c>
      <c r="B20" s="2">
        <v>0.375</v>
      </c>
      <c r="C20" s="2">
        <v>0.52083333333333337</v>
      </c>
      <c r="D20" s="4">
        <f t="shared" si="3"/>
        <v>3.5000000000000009</v>
      </c>
      <c r="E20" s="4">
        <f>IF(OR(E19=14,E19=""),"",MIN(14,SUM($D$18:$D20)))</f>
        <v>11.000000000000002</v>
      </c>
      <c r="F20" s="4"/>
    </row>
    <row r="21" spans="1:10" x14ac:dyDescent="0.25">
      <c r="A21" s="1">
        <f>A20+7</f>
        <v>44947</v>
      </c>
      <c r="B21" s="2">
        <v>0.375</v>
      </c>
      <c r="C21" s="2">
        <v>0.52083333333333337</v>
      </c>
      <c r="D21" s="4">
        <f t="shared" si="3"/>
        <v>3.5000000000000009</v>
      </c>
      <c r="E21" s="4">
        <f>IF(OR(E20=14,E20=""),"",MIN(14,SUM($D$18:$D21)))</f>
        <v>14</v>
      </c>
      <c r="F21" s="4"/>
    </row>
    <row r="22" spans="1:10" x14ac:dyDescent="0.25">
      <c r="A22" s="1">
        <f>A21+7</f>
        <v>44954</v>
      </c>
      <c r="B22" s="2">
        <v>0.35416666666666669</v>
      </c>
      <c r="C22" s="2">
        <v>0.41666666666666669</v>
      </c>
      <c r="D22" s="4">
        <f>IF(OR(B22="",C22=""),"",(C22-B22)*24)</f>
        <v>1.5</v>
      </c>
      <c r="E22" s="4" t="str">
        <f>IF(OR(E21=14,E21=""),"",MIN(14,SUM($D$18:$D22)))</f>
        <v/>
      </c>
      <c r="F22" s="4"/>
    </row>
    <row r="23" spans="1:10" x14ac:dyDescent="0.25">
      <c r="A23" s="1"/>
      <c r="B23" s="2"/>
      <c r="C23" s="2"/>
      <c r="D23" s="4" t="str">
        <f t="shared" si="3"/>
        <v/>
      </c>
      <c r="E23" s="4" t="str">
        <f>IF(OR(E22=14,E22=""),"",MIN(14,SUM($D$18:$D23)))</f>
        <v/>
      </c>
      <c r="F23" s="4"/>
    </row>
    <row r="24" spans="1:10" x14ac:dyDescent="0.25">
      <c r="A24" s="1"/>
      <c r="B24" s="2"/>
      <c r="C24" s="2"/>
      <c r="D24" s="4" t="str">
        <f t="shared" si="3"/>
        <v/>
      </c>
      <c r="E24" s="4" t="str">
        <f>IF(OR(E23=14,E23=""),"",MIN(14,SUM($D$18:$D24)))</f>
        <v/>
      </c>
      <c r="F24" s="4"/>
    </row>
    <row r="25" spans="1:10" x14ac:dyDescent="0.25">
      <c r="A25" s="1"/>
      <c r="B25" s="2"/>
      <c r="C25" s="2"/>
      <c r="D25" s="5"/>
      <c r="E25" s="4"/>
      <c r="F25" s="4"/>
    </row>
    <row r="26" spans="1:10" x14ac:dyDescent="0.25">
      <c r="A26" s="1"/>
      <c r="B26" s="2"/>
      <c r="C26" s="2"/>
      <c r="D26" s="6">
        <f>SUM(D18:D25)</f>
        <v>16.000000000000004</v>
      </c>
      <c r="E26" s="4"/>
      <c r="F26" s="4"/>
    </row>
    <row r="27" spans="1:10" x14ac:dyDescent="0.25">
      <c r="A27" s="1"/>
      <c r="B27" s="2"/>
      <c r="C27" s="2"/>
      <c r="D27" s="4"/>
      <c r="E27" s="4"/>
    </row>
    <row r="31" spans="1:10" x14ac:dyDescent="0.25">
      <c r="E31" t="s">
        <v>3</v>
      </c>
    </row>
    <row r="32" spans="1:10" ht="30" x14ac:dyDescent="0.25">
      <c r="A32" s="3" t="s">
        <v>0</v>
      </c>
      <c r="B32" s="3" t="s">
        <v>1</v>
      </c>
      <c r="C32" s="3" t="s">
        <v>7</v>
      </c>
      <c r="D32" s="3" t="s">
        <v>2</v>
      </c>
      <c r="E32" s="3" t="s">
        <v>4</v>
      </c>
      <c r="F32" s="3" t="s">
        <v>5</v>
      </c>
      <c r="G32" s="3" t="s">
        <v>6</v>
      </c>
      <c r="H32" s="3"/>
      <c r="I32" s="3"/>
      <c r="J32" s="3"/>
    </row>
    <row r="33" spans="1:12" x14ac:dyDescent="0.25">
      <c r="A33" s="1">
        <v>44926</v>
      </c>
      <c r="B33" s="2">
        <v>0.35416666666666669</v>
      </c>
      <c r="C33" s="2">
        <v>0.52083333333333337</v>
      </c>
      <c r="D33" s="4">
        <f>IF(OR(B33="",C33=""),"",(C33-B33)*24)</f>
        <v>4</v>
      </c>
      <c r="E33" s="4">
        <f>IF(OR(E32=14,E32=""),"",MIN(14,SUM($D$33:$D33)))</f>
        <v>4</v>
      </c>
      <c r="F33" s="4">
        <f>IF(MIN(14,SUM(D33:D40)),MIN(11,SUM(D33:D40)-14),"")</f>
        <v>11</v>
      </c>
      <c r="G33" s="4">
        <f>IF(F33=11,SUM(D33:D40)-25,"")</f>
        <v>2</v>
      </c>
      <c r="L33" s="4"/>
    </row>
    <row r="34" spans="1:12" x14ac:dyDescent="0.25">
      <c r="A34" s="1">
        <v>44933</v>
      </c>
      <c r="B34" s="2">
        <v>0.375</v>
      </c>
      <c r="C34" s="2">
        <v>0.52083333333333337</v>
      </c>
      <c r="D34" s="4">
        <f t="shared" ref="D34:D36" si="4">IF(OR(B34="",C34=""),"",(C34-B34)*24)</f>
        <v>3.5000000000000009</v>
      </c>
      <c r="E34" s="4">
        <f>IF(OR(E33=14,E33=""),"",MIN(14,SUM($D$33:$D34)))</f>
        <v>7.5000000000000009</v>
      </c>
      <c r="F34" s="4" t="str">
        <f>IF(OR(E34&lt;=14,E34=""),"",MIN(11,SUM($D$18:$D34)))</f>
        <v/>
      </c>
    </row>
    <row r="35" spans="1:12" x14ac:dyDescent="0.25">
      <c r="A35" s="1">
        <v>44940</v>
      </c>
      <c r="B35" s="2">
        <v>0.375</v>
      </c>
      <c r="C35" s="2">
        <v>0.52083333333333337</v>
      </c>
      <c r="D35" s="4">
        <f t="shared" si="4"/>
        <v>3.5000000000000009</v>
      </c>
      <c r="E35" s="4">
        <f>IF(OR(E34=14,E34=""),"",MIN(14,SUM($D$33:$D35)))</f>
        <v>11.000000000000002</v>
      </c>
      <c r="F35" s="4" t="str">
        <f>IF(OR(E35&lt;=14,E35=""),"",MIN(11,SUM($D$18:$D35)))</f>
        <v/>
      </c>
    </row>
    <row r="36" spans="1:12" x14ac:dyDescent="0.25">
      <c r="A36" s="1">
        <f>A35+7</f>
        <v>44947</v>
      </c>
      <c r="B36" s="2">
        <v>0.375</v>
      </c>
      <c r="C36" s="2">
        <v>0.4375</v>
      </c>
      <c r="D36" s="4">
        <f t="shared" si="4"/>
        <v>1.5</v>
      </c>
      <c r="E36" s="4">
        <f>IF(OR(E35=14,E35=""),"",MIN(14,SUM($D$33:$D36)))</f>
        <v>12.500000000000002</v>
      </c>
      <c r="F36" s="4" t="str">
        <f>IF(OR(E36&lt;=14,E36=""),"",MIN(11,SUM($D$18:$D36)))</f>
        <v/>
      </c>
    </row>
    <row r="37" spans="1:12" x14ac:dyDescent="0.25">
      <c r="A37" s="1">
        <f>A36+7</f>
        <v>44954</v>
      </c>
      <c r="B37" s="2">
        <v>0.35416666666666669</v>
      </c>
      <c r="C37" s="2">
        <v>0.5</v>
      </c>
      <c r="D37" s="4">
        <f>IF(OR(B37="",C37=""),"",(C37-B37)*24)</f>
        <v>3.4999999999999996</v>
      </c>
      <c r="E37" s="4">
        <f>IF(OR(E36=14,E36=""),"",MIN(14,SUM($D$33:$D37)))</f>
        <v>14</v>
      </c>
      <c r="F37" s="4" t="str">
        <f>IF(OR(E37&lt;=14,E37=""),"",MIN(11,SUM($D$18:$D37)))</f>
        <v/>
      </c>
    </row>
    <row r="38" spans="1:12" x14ac:dyDescent="0.25">
      <c r="A38" s="1">
        <f t="shared" ref="A38:A39" si="5">A37+7</f>
        <v>44961</v>
      </c>
      <c r="B38" s="2">
        <v>0.35416666666666669</v>
      </c>
      <c r="C38" s="2">
        <v>0.52083333333333337</v>
      </c>
      <c r="D38" s="4">
        <f t="shared" ref="D38:D40" si="6">IF(OR(B38="",C38=""),"",(C38-B38)*24)</f>
        <v>4</v>
      </c>
      <c r="E38" s="4" t="str">
        <f>IF(OR(E37=14,E37=""),"",MIN(14,SUM($D$33:$D38)))</f>
        <v/>
      </c>
      <c r="F38" s="4" t="str">
        <f>IF(OR(E38&lt;=14,E38=""),"",MIN(11,SUM($D$18:$D38)))</f>
        <v/>
      </c>
    </row>
    <row r="39" spans="1:12" x14ac:dyDescent="0.25">
      <c r="A39" s="1">
        <f t="shared" si="5"/>
        <v>44968</v>
      </c>
      <c r="B39" s="2">
        <v>0.375</v>
      </c>
      <c r="C39" s="2">
        <v>0.52083333333333337</v>
      </c>
      <c r="D39" s="4">
        <f t="shared" si="6"/>
        <v>3.5000000000000009</v>
      </c>
      <c r="E39" s="4" t="str">
        <f>IF(OR(E38=14,E38=""),"",MIN(14,SUM($D$33:$D39)))</f>
        <v/>
      </c>
      <c r="F39" s="4" t="str">
        <f>IF(OR(E39&lt;=14,E39=""),"",MIN(11,SUM($D$18:$D39)))</f>
        <v/>
      </c>
    </row>
    <row r="40" spans="1:12" x14ac:dyDescent="0.25">
      <c r="A40" s="1">
        <f t="shared" ref="A40" si="7">A39+7</f>
        <v>44975</v>
      </c>
      <c r="B40" s="2">
        <v>0.375</v>
      </c>
      <c r="C40" s="2">
        <v>0.52083333333333337</v>
      </c>
      <c r="D40" s="4">
        <f t="shared" si="6"/>
        <v>3.5000000000000009</v>
      </c>
      <c r="E40" s="4"/>
      <c r="F40" s="4" t="str">
        <f>IF(OR(E40&lt;=14,E40=""),"",MIN(11,SUM($D$18:$D40)))</f>
        <v/>
      </c>
    </row>
    <row r="41" spans="1:12" x14ac:dyDescent="0.25">
      <c r="A41" s="1"/>
      <c r="B41" s="2"/>
      <c r="C41" s="2"/>
      <c r="D41" s="6">
        <f>SUM(D33:D40)</f>
        <v>27</v>
      </c>
      <c r="E41" s="4"/>
      <c r="F41" s="4"/>
    </row>
  </sheetData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Mairie de Paris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Rousseau, Laetitia</dc:creator>
  <cp:lastModifiedBy>Courtin</cp:lastModifiedBy>
  <dcterms:created xsi:type="dcterms:W3CDTF">2023-07-20T13:41:21Z</dcterms:created>
  <dcterms:modified xsi:type="dcterms:W3CDTF">2023-07-21T15:08:55Z</dcterms:modified>
</cp:coreProperties>
</file>