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sfr21928\Documents\DMS\Animation\Animation 2023\Animation terrasse\"/>
    </mc:Choice>
  </mc:AlternateContent>
  <xr:revisionPtr revIDLastSave="0" documentId="13_ncr:1_{13A882AF-09DF-4E60-8912-092BA5F5A7DB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Targets 2023" sheetId="4" state="hidden" r:id="rId1"/>
    <sheet name="Xtract Janvier 2023" sheetId="6" state="hidden" r:id="rId2"/>
    <sheet name="Xtract Février 2023" sheetId="2" state="hidden" r:id="rId3"/>
    <sheet name="Juillet 2023" sheetId="3" r:id="rId4"/>
  </sheets>
  <definedNames>
    <definedName name="_xlnm._FilterDatabase" localSheetId="3" hidden="1">'Juillet 2023'!$B$6:$D$27</definedName>
    <definedName name="_xlnm._FilterDatabase" localSheetId="0" hidden="1">'Targets 2023'!$A$1:$AX$196</definedName>
    <definedName name="_xlnm._FilterDatabase" localSheetId="2" hidden="1">'Xtract Février 2023'!$B$12:$N$92</definedName>
    <definedName name="_xlnm._FilterDatabase" localSheetId="1" hidden="1">'Xtract Janvier 2023'!$B$12:$N$92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96" i="4" l="1"/>
  <c r="T195" i="4"/>
  <c r="T194" i="4"/>
  <c r="T193" i="4"/>
  <c r="T192" i="4"/>
  <c r="T85" i="4"/>
  <c r="T190" i="4"/>
  <c r="T72" i="4"/>
  <c r="T188" i="4"/>
  <c r="T113" i="4"/>
  <c r="T186" i="4"/>
  <c r="T185" i="4"/>
  <c r="T184" i="4"/>
  <c r="T183" i="4"/>
  <c r="T182" i="4"/>
  <c r="T181" i="4"/>
  <c r="T180" i="4"/>
  <c r="T179" i="4"/>
  <c r="T178" i="4"/>
  <c r="T148" i="4"/>
  <c r="T161" i="4"/>
  <c r="T175" i="4"/>
  <c r="T79" i="4"/>
  <c r="T138" i="4"/>
  <c r="T136" i="4"/>
  <c r="T73" i="4"/>
  <c r="T121" i="4"/>
  <c r="T169" i="4"/>
  <c r="T168" i="4"/>
  <c r="T167" i="4"/>
  <c r="T125" i="4"/>
  <c r="T140" i="4"/>
  <c r="T129" i="4"/>
  <c r="T163" i="4"/>
  <c r="T97" i="4"/>
  <c r="T39" i="4"/>
  <c r="T160" i="4"/>
  <c r="T159" i="4"/>
  <c r="T80" i="4"/>
  <c r="T106" i="4"/>
  <c r="T120" i="4"/>
  <c r="T155" i="4"/>
  <c r="T154" i="4"/>
  <c r="T153" i="4"/>
  <c r="T152" i="4"/>
  <c r="T189" i="4"/>
  <c r="T150" i="4"/>
  <c r="T149" i="4"/>
  <c r="T96" i="4"/>
  <c r="T116" i="4"/>
  <c r="T146" i="4"/>
  <c r="T126" i="4"/>
  <c r="T144" i="4"/>
  <c r="T143" i="4"/>
  <c r="T35" i="4"/>
  <c r="T122" i="4"/>
  <c r="T95" i="4"/>
  <c r="T139" i="4"/>
  <c r="T77" i="4"/>
  <c r="T137" i="4"/>
  <c r="T101" i="4"/>
  <c r="T135" i="4"/>
  <c r="T103" i="4"/>
  <c r="T177" i="4"/>
  <c r="T132" i="4"/>
  <c r="T131" i="4"/>
  <c r="T50" i="4"/>
  <c r="T82" i="4"/>
  <c r="T128" i="4"/>
  <c r="T127" i="4"/>
  <c r="T104" i="4"/>
  <c r="T172" i="4"/>
  <c r="T124" i="4"/>
  <c r="T123" i="4"/>
  <c r="T141" i="4"/>
  <c r="T100" i="4"/>
  <c r="T164" i="4"/>
  <c r="T94" i="4"/>
  <c r="T118" i="4"/>
  <c r="T147" i="4"/>
  <c r="T165" i="4"/>
  <c r="T115" i="4"/>
  <c r="T111" i="4"/>
  <c r="T90" i="4"/>
  <c r="T112" i="4"/>
  <c r="T176" i="4"/>
  <c r="T60" i="4"/>
  <c r="T119" i="4"/>
  <c r="T108" i="4"/>
  <c r="T107" i="4"/>
  <c r="T191" i="4"/>
  <c r="T105" i="4"/>
  <c r="T174" i="4"/>
  <c r="T114" i="4"/>
  <c r="T102" i="4"/>
  <c r="T187" i="4"/>
  <c r="T81" i="4"/>
  <c r="T99" i="4"/>
  <c r="T98" i="4"/>
  <c r="T142" i="4"/>
  <c r="T158" i="4"/>
  <c r="T166" i="4"/>
  <c r="T37" i="4"/>
  <c r="T59" i="4"/>
  <c r="T92" i="4"/>
  <c r="T91" i="4"/>
  <c r="T117" i="4"/>
  <c r="T89" i="4"/>
  <c r="T88" i="4"/>
  <c r="T87" i="4"/>
  <c r="T86" i="4"/>
  <c r="T156" i="4"/>
  <c r="T84" i="4"/>
  <c r="T93" i="4"/>
  <c r="T133" i="4"/>
  <c r="T134" i="4"/>
  <c r="T157" i="4"/>
  <c r="T130" i="4"/>
  <c r="T83" i="4"/>
  <c r="T78" i="4"/>
  <c r="T76" i="4"/>
  <c r="T75" i="4"/>
  <c r="T74" i="4"/>
  <c r="T25" i="4"/>
  <c r="T109" i="4"/>
  <c r="T170" i="4"/>
  <c r="T70" i="4"/>
  <c r="T69" i="4"/>
  <c r="T68" i="4"/>
  <c r="T67" i="4"/>
  <c r="T66" i="4"/>
  <c r="T65" i="4"/>
  <c r="T64" i="4"/>
  <c r="T63" i="4"/>
  <c r="T62" i="4"/>
  <c r="T61" i="4"/>
  <c r="T57" i="4"/>
  <c r="T145" i="4"/>
  <c r="T58" i="4"/>
  <c r="T151" i="4"/>
  <c r="T56" i="4"/>
  <c r="T15" i="4"/>
  <c r="T54" i="4"/>
  <c r="T53" i="4"/>
  <c r="T52" i="4"/>
  <c r="T51" i="4"/>
  <c r="T110" i="4"/>
  <c r="T49" i="4"/>
  <c r="T48" i="4"/>
  <c r="T47" i="4"/>
  <c r="T46" i="4"/>
  <c r="T45" i="4"/>
  <c r="T44" i="4"/>
  <c r="T43" i="4"/>
  <c r="T42" i="4"/>
  <c r="T41" i="4"/>
  <c r="T40" i="4"/>
  <c r="T55" i="4"/>
  <c r="T171" i="4"/>
  <c r="T71" i="4"/>
  <c r="T36" i="4"/>
  <c r="T173" i="4"/>
  <c r="T34" i="4"/>
  <c r="T33" i="4"/>
  <c r="T32" i="4"/>
  <c r="T31" i="4"/>
  <c r="T30" i="4"/>
  <c r="T29" i="4"/>
  <c r="T28" i="4"/>
  <c r="T27" i="4"/>
  <c r="T26" i="4"/>
  <c r="T38" i="4"/>
  <c r="T24" i="4"/>
  <c r="T23" i="4"/>
  <c r="T22" i="4"/>
  <c r="T21" i="4"/>
  <c r="T20" i="4"/>
  <c r="T19" i="4"/>
  <c r="T18" i="4"/>
  <c r="T17" i="4"/>
  <c r="T16" i="4"/>
  <c r="T162" i="4"/>
  <c r="T14" i="4"/>
  <c r="T13" i="4"/>
  <c r="T12" i="4"/>
  <c r="T11" i="4"/>
  <c r="T10" i="4"/>
  <c r="T9" i="4"/>
  <c r="T8" i="4"/>
  <c r="T7" i="4"/>
  <c r="T6" i="4"/>
  <c r="T5" i="4"/>
  <c r="T4" i="4"/>
  <c r="T3" i="4"/>
  <c r="T2" i="4"/>
</calcChain>
</file>

<file path=xl/sharedStrings.xml><?xml version="1.0" encoding="utf-8"?>
<sst xmlns="http://schemas.openxmlformats.org/spreadsheetml/2006/main" count="3116" uniqueCount="610">
  <si>
    <t>TrustYou</t>
  </si>
  <si>
    <t>service@trustyou.com</t>
  </si>
  <si>
    <t>Connexion TrustYou</t>
  </si>
  <si>
    <t>Groupe sélectionné</t>
  </si>
  <si>
    <t>Agrégées: Totaux</t>
  </si>
  <si>
    <t>Sources sélectionnées: TrustYou</t>
  </si>
  <si>
    <t/>
  </si>
  <si>
    <t>Nom</t>
  </si>
  <si>
    <t>CAMPANILE AURILLAC</t>
  </si>
  <si>
    <t>-</t>
  </si>
  <si>
    <t>CAMPANILE MARNE LA VALLEE – Chelles</t>
  </si>
  <si>
    <t>CAMPANILE COLMAR Aéroport</t>
  </si>
  <si>
    <t>CAMPANILE PARIS OUEST - Gennevilliers Port</t>
  </si>
  <si>
    <t>CAMPANILE MOULINS - Avermes</t>
  </si>
  <si>
    <t>CAMPANILE ALENCON</t>
  </si>
  <si>
    <t>CAMPANILE AIX-EN-PROVENCE EST - Meyreuil</t>
  </si>
  <si>
    <t>CAMPANILE LYON EST - Aéroport Saint-Exupéry</t>
  </si>
  <si>
    <t>CAMPANILE TAVERNY</t>
  </si>
  <si>
    <t>CAMPANILE PERPIGNAN SUD</t>
  </si>
  <si>
    <t>CAMPANILE ROUEN EST - Franqueville Saint-Pierre</t>
  </si>
  <si>
    <t>CAMPANILE SAINT-NAZAIRE - Trignac</t>
  </si>
  <si>
    <t>CAMPANILE NANTES OUEST - Saint-Herblain</t>
  </si>
  <si>
    <t>CAMPANILE CHOLET</t>
  </si>
  <si>
    <t>CAMPANILE MONTARGIS - Amily</t>
  </si>
  <si>
    <t>CAMPANILE LILLE SUD - Douai Cuincy</t>
  </si>
  <si>
    <t>CAMPANILE VILLEPINTE - Parc des Expositions</t>
  </si>
  <si>
    <t>CAMPANILE VALENCIENNES OUEST - Petite Forêt</t>
  </si>
  <si>
    <t>CAMPANILE MEAUX</t>
  </si>
  <si>
    <t>CAMPANILE MANOSQUE</t>
  </si>
  <si>
    <t>CAMPANILE MONT DE MARSAN</t>
  </si>
  <si>
    <t>CAMPANILE LES ULIS</t>
  </si>
  <si>
    <t>CAMPANILE BESANCON OUEST - Chateaufarine</t>
  </si>
  <si>
    <t>CAMPANILE NIMES CENTRE - Mas Carbonnel</t>
  </si>
  <si>
    <t>CAMPANILE CLERMONT FERRAND NORD - Riom</t>
  </si>
  <si>
    <t>CAMPANILE MAUBEUGE</t>
  </si>
  <si>
    <t>CAMPANILE MONTPELLIER SUD</t>
  </si>
  <si>
    <t>CAMPANILE POITIERS SUD - Aéroport</t>
  </si>
  <si>
    <t>CAMPANILE CHANTILLY</t>
  </si>
  <si>
    <t>CAMPANILE LYON NORD - Ecully</t>
  </si>
  <si>
    <t>CAMPANILE DIJON SUD - Marsannay</t>
  </si>
  <si>
    <t>CAMPANILE LENS</t>
  </si>
  <si>
    <t>CAMPANILE LYON CENTRE - Gare Perrache - Confluence</t>
  </si>
  <si>
    <t>CAMPANILE AIX-LES-BAINS</t>
  </si>
  <si>
    <t>CAMPANILE BIARRITZ</t>
  </si>
  <si>
    <t>CAMPANILE VANNES</t>
  </si>
  <si>
    <t>CAMPANILE CALAIS</t>
  </si>
  <si>
    <t>CAMPANILE BORDEAUX OUEST - Le Bouscat</t>
  </si>
  <si>
    <t>CAMPANILE MARSEILLE - Saint-Antoine</t>
  </si>
  <si>
    <t>CAMPANILE CERGY SAINT-CHRISTOPHE - Osny</t>
  </si>
  <si>
    <t>CAMPANILE THIONVILLE - Yutz</t>
  </si>
  <si>
    <t>CAMPANILE PARIS OUEST - Levallois Perret</t>
  </si>
  <si>
    <t>CAMPANILE NEVERS NORD - Varennes Vauzelles</t>
  </si>
  <si>
    <t>CAMPANILE BORDEAUX EST - Artigues</t>
  </si>
  <si>
    <t>CAMPANILE DIJON EST - Saint-Apollinaire</t>
  </si>
  <si>
    <t>CAMPANILE BORDEAUX SUD - Pessac</t>
  </si>
  <si>
    <t>CAMPANILE BAYONNE</t>
  </si>
  <si>
    <t>CAMPANILE CERGY PONTOISE</t>
  </si>
  <si>
    <t>CAMPANILE MONTPELLIER EST - Le Millénaire</t>
  </si>
  <si>
    <t>CAMPANILE LILLE OUEST - Lomme</t>
  </si>
  <si>
    <t>CAMPANILE LE HAVRE NORD - Montivilliers</t>
  </si>
  <si>
    <t>CAMPANILE NICE - Aéroport</t>
  </si>
  <si>
    <t>CAMPANILE ROUEN NORD - Mont Saint-Aignan</t>
  </si>
  <si>
    <t>CAMPANILE AIX-EN-PROVENCE SUD - Pont de l’Arc</t>
  </si>
  <si>
    <t>CAMPANILE BORDEAUX NORD - Le Lac</t>
  </si>
  <si>
    <t>CAMPANILE METZ EST - Technopole</t>
  </si>
  <si>
    <t>CAMPANILE BRIVE LA GAILLARDE OUEST</t>
  </si>
  <si>
    <t>CAMPANILE CHARLEVILLE-MEZIERES</t>
  </si>
  <si>
    <t>CAMPANILE BORDEAUX SUD - Gradignan - Talence</t>
  </si>
  <si>
    <t>CAMPANILE CHANAS</t>
  </si>
  <si>
    <t>CAMPANILE GRENOBLE NORD - Saint-Egrève</t>
  </si>
  <si>
    <t>CAMPANILE DAX - Saint-Paul-Lès-Dax</t>
  </si>
  <si>
    <t>CAMPANILE DUNKERQUE EST - Armbouts Cappel</t>
  </si>
  <si>
    <t>CAMPANILE CAHORS</t>
  </si>
  <si>
    <t>CAMPANILE SALON DE PROVENCE</t>
  </si>
  <si>
    <t>CAMPANILE LYON CENTRE - Berges du Rhône</t>
  </si>
  <si>
    <t>CAMPANILE LILLE NORD - Wasquehal</t>
  </si>
  <si>
    <t>CAMPANILE RODEZ</t>
  </si>
  <si>
    <t>CAMPANILE VILLEFRANCHE SUR SAONE</t>
  </si>
  <si>
    <t>CAMPANILE LYON OUEST - Tassin</t>
  </si>
  <si>
    <t>CAMPANILE STRASBOURG SUD - Illkirch Geispolsheim</t>
  </si>
  <si>
    <t>CAMPANILE EPONE</t>
  </si>
  <si>
    <t>CAMPANILE CLERMONT FERRAND SUD - Issoire</t>
  </si>
  <si>
    <t>CAMPANILE DUNKERQUE SUD - Loon Plage</t>
  </si>
  <si>
    <t>Performance
Année précédente</t>
  </si>
  <si>
    <t>CAMPANILE TOULOUSE NORD - L’Union</t>
  </si>
  <si>
    <t>CAMPANILE LILLE EST - Villeneuve d’Ascq</t>
  </si>
  <si>
    <t>Hotel Code</t>
  </si>
  <si>
    <t>Hotel Name</t>
  </si>
  <si>
    <t>Brand</t>
  </si>
  <si>
    <t>Management</t>
  </si>
  <si>
    <t>DOPs / HQ Area Manager</t>
  </si>
  <si>
    <t>DMO / ROP-ROD</t>
  </si>
  <si>
    <t>RR / Regional Manager</t>
  </si>
  <si>
    <t>Country</t>
  </si>
  <si>
    <t>Zone</t>
  </si>
  <si>
    <t>Region</t>
  </si>
  <si>
    <t>Score global au 31/12/2022</t>
  </si>
  <si>
    <t>Score global au 31/12/2021</t>
  </si>
  <si>
    <t>Variation du score global 2022 vs 2021</t>
  </si>
  <si>
    <t>Initial score year opening</t>
  </si>
  <si>
    <t>Classification 31/12/2022</t>
  </si>
  <si>
    <t>Initial classification (2022)</t>
  </si>
  <si>
    <t>Improvement target %</t>
  </si>
  <si>
    <t>Objectif target 2022</t>
  </si>
  <si>
    <t>Distance from target</t>
  </si>
  <si>
    <t>Target 2023</t>
  </si>
  <si>
    <t>Performance evaluated period</t>
  </si>
  <si>
    <t>Performance compared period</t>
  </si>
  <si>
    <t>Var Performance %</t>
  </si>
  <si>
    <t>Reviews evaluated period</t>
  </si>
  <si>
    <t>Reviews compared period</t>
  </si>
  <si>
    <t>Var Reviews %</t>
  </si>
  <si>
    <t>Service evaluated period</t>
  </si>
  <si>
    <t>Service compared period</t>
  </si>
  <si>
    <t>Var Service %</t>
  </si>
  <si>
    <t>Service negative mentions evaluated period</t>
  </si>
  <si>
    <t>Service negative mentions compared period</t>
  </si>
  <si>
    <t>Service ratio evaluated period</t>
  </si>
  <si>
    <t>Service ratio compared period</t>
  </si>
  <si>
    <t>Service ratio variation %</t>
  </si>
  <si>
    <t>Cleanliness evaluated period</t>
  </si>
  <si>
    <t>Cleanliness compared period</t>
  </si>
  <si>
    <t>Var Cleanliness %</t>
  </si>
  <si>
    <t>Cleanliness negative mentions evaluated period</t>
  </si>
  <si>
    <t>Cleanliness negative mentions compared period</t>
  </si>
  <si>
    <t>Cleanliness ratio evaluated period</t>
  </si>
  <si>
    <t>Cleanliness ratio compared period</t>
  </si>
  <si>
    <t>Cleanliness ratio variation %</t>
  </si>
  <si>
    <t>Maintenance evaluated period</t>
  </si>
  <si>
    <t>Maintenance compared study</t>
  </si>
  <si>
    <t>Var Maintenance %</t>
  </si>
  <si>
    <t>Maintenance negative mentions evaluated period</t>
  </si>
  <si>
    <t>Maintenance negative mentions compared period</t>
  </si>
  <si>
    <t>Maintenance ratio evaluated period</t>
  </si>
  <si>
    <t>Maintenance ratio compared period</t>
  </si>
  <si>
    <t>Maintenance ratio variation %</t>
  </si>
  <si>
    <t>FRA22110</t>
  </si>
  <si>
    <t>Le Blanc Mesnil - PC</t>
  </si>
  <si>
    <t>Première Classe</t>
  </si>
  <si>
    <t>Filiale / Owned</t>
  </si>
  <si>
    <t>C.PERNOT</t>
  </si>
  <si>
    <t>M.STOOPS</t>
  </si>
  <si>
    <t>FRANCE</t>
  </si>
  <si>
    <t>Première Classe 1</t>
  </si>
  <si>
    <t>POOR</t>
  </si>
  <si>
    <t>#DIV/0</t>
  </si>
  <si>
    <t>FRA22277</t>
  </si>
  <si>
    <t>Lyon Chasse Sur Rhone Vienne - PC</t>
  </si>
  <si>
    <t>F.NOGUE</t>
  </si>
  <si>
    <t>Première Classe 2</t>
  </si>
  <si>
    <t>FRA22231</t>
  </si>
  <si>
    <t>Biarritz - PC</t>
  </si>
  <si>
    <t>FRA22119</t>
  </si>
  <si>
    <t>Boissy St Leger - PC</t>
  </si>
  <si>
    <t>FRA22109</t>
  </si>
  <si>
    <t>Coulommiers Mouroux - PC</t>
  </si>
  <si>
    <t>FRA22239</t>
  </si>
  <si>
    <t>Tarbes - PC</t>
  </si>
  <si>
    <t>FRA22148</t>
  </si>
  <si>
    <t>Evreux - PC</t>
  </si>
  <si>
    <t>FRA22181</t>
  </si>
  <si>
    <t>Dunkerque Armbouts Cappel - PC</t>
  </si>
  <si>
    <t>FRA22368</t>
  </si>
  <si>
    <t>Dunkerque Loon Plage - KY</t>
  </si>
  <si>
    <t>Kyriad</t>
  </si>
  <si>
    <t>D.BOUQUET</t>
  </si>
  <si>
    <t>Transformation K &amp; KD</t>
  </si>
  <si>
    <t>FRA22292</t>
  </si>
  <si>
    <t>Geneve St Genis Pouilly - PC</t>
  </si>
  <si>
    <t>FRA22158</t>
  </si>
  <si>
    <t>Dreux - PC</t>
  </si>
  <si>
    <t>X.DOUCHY</t>
  </si>
  <si>
    <t>C.TORRES</t>
  </si>
  <si>
    <t>S.POTIEZ</t>
  </si>
  <si>
    <t>Gérance Mandat</t>
  </si>
  <si>
    <t>FRA22157</t>
  </si>
  <si>
    <t>Vierzon - PC</t>
  </si>
  <si>
    <t>FRA22233</t>
  </si>
  <si>
    <t>Bayonne - PC</t>
  </si>
  <si>
    <t>FRA22049</t>
  </si>
  <si>
    <t>Salon De Provence - CA</t>
  </si>
  <si>
    <t>Campanile</t>
  </si>
  <si>
    <t>M.BALDUCCI</t>
  </si>
  <si>
    <t>Beaubourg</t>
  </si>
  <si>
    <t>FRA22101</t>
  </si>
  <si>
    <t>Villepinte - PC</t>
  </si>
  <si>
    <t>MEDIOCRE</t>
  </si>
  <si>
    <t>FRA22284</t>
  </si>
  <si>
    <t>Lyon Tassin - PC</t>
  </si>
  <si>
    <t>FRA22251</t>
  </si>
  <si>
    <t>Montluçon St Victor - PC</t>
  </si>
  <si>
    <t>FRA22234</t>
  </si>
  <si>
    <t>Bordeaux Villenave D Ornon - PC</t>
  </si>
  <si>
    <t>FRA22193</t>
  </si>
  <si>
    <t>Epinal - PC</t>
  </si>
  <si>
    <t>FRA22466</t>
  </si>
  <si>
    <t>Geneve St Genis Pouilly - KY</t>
  </si>
  <si>
    <t>FRA22179</t>
  </si>
  <si>
    <t>Lille Tourcoing - PC</t>
  </si>
  <si>
    <t>FRA22177</t>
  </si>
  <si>
    <t>Lille Roncq - PC</t>
  </si>
  <si>
    <t>FRA22116</t>
  </si>
  <si>
    <t>Mlv St Thibault Des Vignes - PC</t>
  </si>
  <si>
    <t>FRA21789</t>
  </si>
  <si>
    <t>Meaux - CA</t>
  </si>
  <si>
    <t>S.HASSAN</t>
  </si>
  <si>
    <t>FRA22271</t>
  </si>
  <si>
    <t>Salon De Provence - PC</t>
  </si>
  <si>
    <t>FRA22281</t>
  </si>
  <si>
    <t>St Etienne Villars - PC</t>
  </si>
  <si>
    <t>FRA22163</t>
  </si>
  <si>
    <t>Orleans Saran - PC</t>
  </si>
  <si>
    <t>FRA22124</t>
  </si>
  <si>
    <t>Montreuil - PC</t>
  </si>
  <si>
    <t>FRA22188</t>
  </si>
  <si>
    <t>Dunkerque Loon Plage - PC</t>
  </si>
  <si>
    <t>FRA22098</t>
  </si>
  <si>
    <t>Roissy Cdg Pn2- PC</t>
  </si>
  <si>
    <t>FRA22283</t>
  </si>
  <si>
    <t>Lyon St Laurent De Mure St Exupery - PC</t>
  </si>
  <si>
    <t>FRA22136</t>
  </si>
  <si>
    <t>Charleville Mezieres - PC</t>
  </si>
  <si>
    <t>FRA21749</t>
  </si>
  <si>
    <t>Paris Xv Tour Eiffel - CA</t>
  </si>
  <si>
    <t>M.NIANE</t>
  </si>
  <si>
    <t>Paris Ouest</t>
  </si>
  <si>
    <t>FRA22064</t>
  </si>
  <si>
    <t>Lyon Dardilly Porte De Lyon - CA</t>
  </si>
  <si>
    <t>FRA22176</t>
  </si>
  <si>
    <t>Lille Henin Beaumont Noyelles Godault - PC</t>
  </si>
  <si>
    <t>FRA21842</t>
  </si>
  <si>
    <t>Chantilly - CA</t>
  </si>
  <si>
    <t>FRA22062</t>
  </si>
  <si>
    <t>Villefranche Sur Saone - CA</t>
  </si>
  <si>
    <t>FRA21797</t>
  </si>
  <si>
    <t>Villepinte - CA</t>
  </si>
  <si>
    <t>FRA22258</t>
  </si>
  <si>
    <t>Montpellier Lattes - PC</t>
  </si>
  <si>
    <t>FRA22180</t>
  </si>
  <si>
    <t>Valenciennes Rouvignies - PC</t>
  </si>
  <si>
    <t>FRA22174</t>
  </si>
  <si>
    <t>Douai Cuincy - PC</t>
  </si>
  <si>
    <t>FRA22228</t>
  </si>
  <si>
    <t>Bordeaux Eysines - PC</t>
  </si>
  <si>
    <t>FRA22186</t>
  </si>
  <si>
    <t>Boulogne St Martin Les Boulogne - PC</t>
  </si>
  <si>
    <t>FRA22118</t>
  </si>
  <si>
    <t>Versailles St Cyr L Ecole - PC</t>
  </si>
  <si>
    <t>FRA22221</t>
  </si>
  <si>
    <t>Niort La Creche - PC</t>
  </si>
  <si>
    <t>FRA22265</t>
  </si>
  <si>
    <t>Avignon Le Pontet - PC</t>
  </si>
  <si>
    <t>FRA22088</t>
  </si>
  <si>
    <t>Paris Boulogne - CA</t>
  </si>
  <si>
    <t>FRA22190</t>
  </si>
  <si>
    <t>Nancy Essey - PC</t>
  </si>
  <si>
    <t>FRA21940</t>
  </si>
  <si>
    <t>Besancon Ouest Chateaufarine - CA</t>
  </si>
  <si>
    <t>FRA22100</t>
  </si>
  <si>
    <t>Mlv Torcy - PC</t>
  </si>
  <si>
    <t>FRA21843</t>
  </si>
  <si>
    <t>Soissons - KD</t>
  </si>
  <si>
    <t>Kyriad Direct</t>
  </si>
  <si>
    <t>FRA22287</t>
  </si>
  <si>
    <t>Annemasse Gaillard - KD</t>
  </si>
  <si>
    <t>FRA21764</t>
  </si>
  <si>
    <t>Chantilly - KY</t>
  </si>
  <si>
    <t>FRA21743</t>
  </si>
  <si>
    <t>Marseille St Antoine - CA</t>
  </si>
  <si>
    <t>FRA22173</t>
  </si>
  <si>
    <t>Valenciennes Petite Foret - PC</t>
  </si>
  <si>
    <t>FRA22027</t>
  </si>
  <si>
    <t>Perpignan Porte D Espagne - CA</t>
  </si>
  <si>
    <t>FRA23198</t>
  </si>
  <si>
    <t>Orly - Viry Châtillon - KY</t>
  </si>
  <si>
    <t>FRA22021</t>
  </si>
  <si>
    <t>Aurillac - CA</t>
  </si>
  <si>
    <t>FRA21806</t>
  </si>
  <si>
    <t>Gennevilliers Port - CA</t>
  </si>
  <si>
    <t>FRA21807</t>
  </si>
  <si>
    <t>Le Blanc Mesnil - Ky (Ex Ca)</t>
  </si>
  <si>
    <t>F.DERAM</t>
  </si>
  <si>
    <t>NEUTRAL</t>
  </si>
  <si>
    <t>FRA21813</t>
  </si>
  <si>
    <t>Brie Comte Robert - KY</t>
  </si>
  <si>
    <t>FRA21777</t>
  </si>
  <si>
    <t>Paris (Pte D Italie) Le Kremlin Bicetre - CA</t>
  </si>
  <si>
    <t>Paris Est</t>
  </si>
  <si>
    <t>FRA21833</t>
  </si>
  <si>
    <t>Charleville Mezieres - CA</t>
  </si>
  <si>
    <t>FRA22289</t>
  </si>
  <si>
    <t>Valence - PC</t>
  </si>
  <si>
    <t>FRA21835</t>
  </si>
  <si>
    <t>St Dizier - KD</t>
  </si>
  <si>
    <t>FRA21868</t>
  </si>
  <si>
    <t>Blois - KY</t>
  </si>
  <si>
    <t>FRA22212</t>
  </si>
  <si>
    <t>Brest Gouesnou - PC</t>
  </si>
  <si>
    <t>FRA22002</t>
  </si>
  <si>
    <t>Tarbes Bastillac - KY</t>
  </si>
  <si>
    <t>FRA21779</t>
  </si>
  <si>
    <t>St Germain En Laye - CA</t>
  </si>
  <si>
    <t>FRA22061</t>
  </si>
  <si>
    <t>Grenoble St Egreve - CA</t>
  </si>
  <si>
    <t>FRA21929</t>
  </si>
  <si>
    <t>Strasbourg Illkirch Geispolsheim - CA</t>
  </si>
  <si>
    <t>FRA21746</t>
  </si>
  <si>
    <t>Epone - CA</t>
  </si>
  <si>
    <t>FRA22127</t>
  </si>
  <si>
    <t>Suresnes - PC</t>
  </si>
  <si>
    <t>FRA21932</t>
  </si>
  <si>
    <t>Strasbourg Ouest - KD</t>
  </si>
  <si>
    <t>FRA22089</t>
  </si>
  <si>
    <t>Paris (Pte De Bagnolet) Bagnolet - CA</t>
  </si>
  <si>
    <t>FRA21860</t>
  </si>
  <si>
    <t>Alencon - CA</t>
  </si>
  <si>
    <t>FRA21895</t>
  </si>
  <si>
    <t>Calais - CA</t>
  </si>
  <si>
    <t>FRA21990</t>
  </si>
  <si>
    <t>Bayonne - CA</t>
  </si>
  <si>
    <t>FRA22030</t>
  </si>
  <si>
    <t>Montpellier Le Millenaire - CA</t>
  </si>
  <si>
    <t>FRA21995</t>
  </si>
  <si>
    <t>Biarritz - CA</t>
  </si>
  <si>
    <t>FRA21991</t>
  </si>
  <si>
    <t>Dax St Paul Les Dax - CA</t>
  </si>
  <si>
    <t>FRA21902</t>
  </si>
  <si>
    <t>Lille Wasquehal - CA</t>
  </si>
  <si>
    <t>FRA22133</t>
  </si>
  <si>
    <t>Mlv Bussy St Georges - PC</t>
  </si>
  <si>
    <t>FRA22029</t>
  </si>
  <si>
    <t>Montpellier - CA</t>
  </si>
  <si>
    <t>FRA21877</t>
  </si>
  <si>
    <t>Vierzon - CA</t>
  </si>
  <si>
    <t>FRA21771</t>
  </si>
  <si>
    <t>Roissy - CA</t>
  </si>
  <si>
    <t>FRA22185</t>
  </si>
  <si>
    <t>Lille Lomme - PC</t>
  </si>
  <si>
    <t>FRA21794</t>
  </si>
  <si>
    <t>Argenteuil - CA</t>
  </si>
  <si>
    <t>FRA21972</t>
  </si>
  <si>
    <t>Saintes - CA</t>
  </si>
  <si>
    <t>FRA22162</t>
  </si>
  <si>
    <t>Bourges - PC</t>
  </si>
  <si>
    <t>FRA21740</t>
  </si>
  <si>
    <t>Sannois Ermont - KY</t>
  </si>
  <si>
    <t>FRA21815</t>
  </si>
  <si>
    <t>Chelles - CA</t>
  </si>
  <si>
    <t>FRA21778</t>
  </si>
  <si>
    <t>Les Ulis - CA</t>
  </si>
  <si>
    <t>FRA22055</t>
  </si>
  <si>
    <t>Manosque - CA</t>
  </si>
  <si>
    <t>FRA22035</t>
  </si>
  <si>
    <t>Nimes Centre Mas Carbonnel - CA</t>
  </si>
  <si>
    <t>FRA22019</t>
  </si>
  <si>
    <t>Moulins Avermes - CA</t>
  </si>
  <si>
    <t>FRA22316</t>
  </si>
  <si>
    <t>Mlv Torcy - KY</t>
  </si>
  <si>
    <t>FRA22279</t>
  </si>
  <si>
    <t>Roanne Perreux - PC</t>
  </si>
  <si>
    <t>FRA21885</t>
  </si>
  <si>
    <t>Dijon Marsannay La Cote - CA</t>
  </si>
  <si>
    <t>FRA22087</t>
  </si>
  <si>
    <t>Paris Levallois Perret - CA</t>
  </si>
  <si>
    <t>FRA21854</t>
  </si>
  <si>
    <t>Evreux - KD</t>
  </si>
  <si>
    <t>FRA21947</t>
  </si>
  <si>
    <t>St Nazaire Trignac - CA</t>
  </si>
  <si>
    <t>FRA22065</t>
  </si>
  <si>
    <t>Lyon Ecully - CA</t>
  </si>
  <si>
    <t>FRA21834</t>
  </si>
  <si>
    <t>Chalons En Champagne St Martin - KY</t>
  </si>
  <si>
    <t>FRA22097</t>
  </si>
  <si>
    <t>Lyon Centre - CA</t>
  </si>
  <si>
    <t>FRA21957</t>
  </si>
  <si>
    <t>Brest Gouesnou - CA</t>
  </si>
  <si>
    <t>FRA22248</t>
  </si>
  <si>
    <t>Limoges - PC</t>
  </si>
  <si>
    <t>FRA21975</t>
  </si>
  <si>
    <t>Poitiers - CA</t>
  </si>
  <si>
    <t>FRA21817</t>
  </si>
  <si>
    <t>Villennes Sur Seine Orgeval - CA</t>
  </si>
  <si>
    <t>FRA22079</t>
  </si>
  <si>
    <t>Chanas - CA</t>
  </si>
  <si>
    <t>FRA21787</t>
  </si>
  <si>
    <t>Paris Bobigny - CA</t>
  </si>
  <si>
    <t>FRA21899</t>
  </si>
  <si>
    <t>Dunkerque Armbouts Cappel - CA</t>
  </si>
  <si>
    <t>FRA21942</t>
  </si>
  <si>
    <t>Cholet - CA</t>
  </si>
  <si>
    <t>FRA21799</t>
  </si>
  <si>
    <t>Paris (Pte D Orleans) Arcueil - CA</t>
  </si>
  <si>
    <t>FRA22052</t>
  </si>
  <si>
    <t>Aix En Provence Sud - Pont De L'Arc - CA</t>
  </si>
  <si>
    <t>FRA22023</t>
  </si>
  <si>
    <t>Clermont Ferrand Riom - CA</t>
  </si>
  <si>
    <t>FRA21745</t>
  </si>
  <si>
    <t>Lyon Chasse Sur Rhone - KD</t>
  </si>
  <si>
    <t>FRA21903</t>
  </si>
  <si>
    <t>Lens - CA</t>
  </si>
  <si>
    <t>FRA22051</t>
  </si>
  <si>
    <t>Aix En Provence Meyreuil - CA</t>
  </si>
  <si>
    <t>FRA21912</t>
  </si>
  <si>
    <t>Lille Lomme - CA</t>
  </si>
  <si>
    <t>FRA22013</t>
  </si>
  <si>
    <t>Brive La Gaillarde - CA</t>
  </si>
  <si>
    <t>FRA21783</t>
  </si>
  <si>
    <t>Gonesse - KD</t>
  </si>
  <si>
    <t>FRA22045</t>
  </si>
  <si>
    <t>Marseille La Penne Aubagne - KD</t>
  </si>
  <si>
    <t>FRA22063</t>
  </si>
  <si>
    <t>Aix Les Bains - CA</t>
  </si>
  <si>
    <t>FRA21921</t>
  </si>
  <si>
    <t>Thionville Yutz - CA</t>
  </si>
  <si>
    <t>FRA21920</t>
  </si>
  <si>
    <t>Nancy Essey - KD</t>
  </si>
  <si>
    <t>FRA21826</t>
  </si>
  <si>
    <t>Mlv Bussy St Georges - CA</t>
  </si>
  <si>
    <t>FRA21890</t>
  </si>
  <si>
    <t>Nevers Varennes Vauzelles - CA</t>
  </si>
  <si>
    <t>FRA21791</t>
  </si>
  <si>
    <t>Taverny - CA</t>
  </si>
  <si>
    <t>FRA21785</t>
  </si>
  <si>
    <t>Paris Pantin - CA</t>
  </si>
  <si>
    <t>FRA21809</t>
  </si>
  <si>
    <t>Gennevilliers Barbanniers - CA</t>
  </si>
  <si>
    <t>FRA22082</t>
  </si>
  <si>
    <t>Lyon St Laurent De Mure St Exupery - CA</t>
  </si>
  <si>
    <t>FRA21915</t>
  </si>
  <si>
    <t>Metz Technopole - CA</t>
  </si>
  <si>
    <t>FRA22383</t>
  </si>
  <si>
    <t>Angers Les Ponts De Ce - KY</t>
  </si>
  <si>
    <t>FRA21914</t>
  </si>
  <si>
    <t>Dunkerque Loon Plage - CA</t>
  </si>
  <si>
    <t>FRA22037</t>
  </si>
  <si>
    <t>Marseille Martigues - KD</t>
  </si>
  <si>
    <t>FRA21857</t>
  </si>
  <si>
    <t>Le Havre Montivilliers - CA</t>
  </si>
  <si>
    <t>FRA21872</t>
  </si>
  <si>
    <t>Dreux - CA</t>
  </si>
  <si>
    <t>FRA21904</t>
  </si>
  <si>
    <t>Maubeuge - CA</t>
  </si>
  <si>
    <t>FRA21985</t>
  </si>
  <si>
    <t>Bordeaux Le Bouscat - CA</t>
  </si>
  <si>
    <t>FRA21776</t>
  </si>
  <si>
    <t>Cergy Pontoise - CA</t>
  </si>
  <si>
    <t>FRA21850</t>
  </si>
  <si>
    <t>Le Havre Gonfreville - KD</t>
  </si>
  <si>
    <t>FRA21963</t>
  </si>
  <si>
    <t>St Malo St Jouan Des Guerets - CA</t>
  </si>
  <si>
    <t>FRA21987</t>
  </si>
  <si>
    <t>Bordeaux Pessac - CA</t>
  </si>
  <si>
    <t>FRA22332</t>
  </si>
  <si>
    <t>Beauvais Sud - KY</t>
  </si>
  <si>
    <t>FRA21964</t>
  </si>
  <si>
    <t>Vannes - CA</t>
  </si>
  <si>
    <t>FRA21906</t>
  </si>
  <si>
    <t>Valenciennes Petite Foret - CA</t>
  </si>
  <si>
    <t>FRA22092</t>
  </si>
  <si>
    <t>Le Blanc Mesnil - Ca (Ex Kp)</t>
  </si>
  <si>
    <t>FRA21823</t>
  </si>
  <si>
    <t>Paris Pont De Suresnes - CA</t>
  </si>
  <si>
    <t>FRA22090</t>
  </si>
  <si>
    <t>Lyon Centre Perrache - CA</t>
  </si>
  <si>
    <t>FRA21919</t>
  </si>
  <si>
    <t>Nancy Laxou - KY</t>
  </si>
  <si>
    <t>FRA21796</t>
  </si>
  <si>
    <t>Villejuif - CA</t>
  </si>
  <si>
    <t>FRA21800</t>
  </si>
  <si>
    <t>Nogent Sur Marne - CA</t>
  </si>
  <si>
    <t>FRA46565</t>
  </si>
  <si>
    <t>Marseille Villa Massalia - GT</t>
  </si>
  <si>
    <t>Golden Tulip</t>
  </si>
  <si>
    <t>FRA21980</t>
  </si>
  <si>
    <t>Bordeaux Lac - CA</t>
  </si>
  <si>
    <t>FRA21928</t>
  </si>
  <si>
    <t>Colmar Aeroport - CA</t>
  </si>
  <si>
    <t>FRA21884</t>
  </si>
  <si>
    <t>Dijon St Apollinaire - CA</t>
  </si>
  <si>
    <t>FRA21801</t>
  </si>
  <si>
    <t>Mlv Torcy - CA</t>
  </si>
  <si>
    <t>FRA21916</t>
  </si>
  <si>
    <t>Epinal - KD</t>
  </si>
  <si>
    <t>FRA21790</t>
  </si>
  <si>
    <t>Cergy St Christophe - CA</t>
  </si>
  <si>
    <t>FRA21908</t>
  </si>
  <si>
    <t>Douai Cuincy - CA</t>
  </si>
  <si>
    <t>FRA21840</t>
  </si>
  <si>
    <t>Compiegne - CA</t>
  </si>
  <si>
    <t>FRA21989</t>
  </si>
  <si>
    <t>Mont De Marsan - CA</t>
  </si>
  <si>
    <t>FRA22003</t>
  </si>
  <si>
    <t>Rodez - CA</t>
  </si>
  <si>
    <t>FRA21986</t>
  </si>
  <si>
    <t>Bordeaux Gradignan - CA</t>
  </si>
  <si>
    <t>FRA21859</t>
  </si>
  <si>
    <t>Caen Herouville St Clair - KY</t>
  </si>
  <si>
    <t>FRA22094</t>
  </si>
  <si>
    <t>Paris Roissy - GT</t>
  </si>
  <si>
    <t>FRA21786</t>
  </si>
  <si>
    <t>Nanterre La Defense - CA</t>
  </si>
  <si>
    <t>FRA21983</t>
  </si>
  <si>
    <t>Bordeaux Artigues Moulinat - CA</t>
  </si>
  <si>
    <t>FRA21855</t>
  </si>
  <si>
    <t>Rouen Franqueville Aeroport - CA</t>
  </si>
  <si>
    <t>FRA21999</t>
  </si>
  <si>
    <t>Toulouse L Union - CA</t>
  </si>
  <si>
    <t>FRA22001</t>
  </si>
  <si>
    <t>Cahors - CA</t>
  </si>
  <si>
    <t>FRA21878</t>
  </si>
  <si>
    <t>Montargis Amilly - CA</t>
  </si>
  <si>
    <t>FRA50038</t>
  </si>
  <si>
    <t>Marseille Centre Euromed - GT</t>
  </si>
  <si>
    <t>FRA22043</t>
  </si>
  <si>
    <t>Nice Aeroport - CA</t>
  </si>
  <si>
    <t>FRA22024</t>
  </si>
  <si>
    <t>Clermont Ferrand Issoire - CA</t>
  </si>
  <si>
    <t>FRA21970</t>
  </si>
  <si>
    <t>Niort La Creche - KY</t>
  </si>
  <si>
    <t>FRA22376</t>
  </si>
  <si>
    <t>Mulhouse Lutterbach - KY</t>
  </si>
  <si>
    <t>FRA23261</t>
  </si>
  <si>
    <t>Annemasse Centre Gare - CA</t>
  </si>
  <si>
    <t>GOOD</t>
  </si>
  <si>
    <t>FRA22093</t>
  </si>
  <si>
    <t>Aeroport Du Bourget - CA</t>
  </si>
  <si>
    <t>FRA21788</t>
  </si>
  <si>
    <t>St Quentin En Yvelines - CA</t>
  </si>
  <si>
    <t>FRA22299</t>
  </si>
  <si>
    <t>Val De France - CA</t>
  </si>
  <si>
    <t>FRA22083</t>
  </si>
  <si>
    <t>Lyon Tassin - CA</t>
  </si>
  <si>
    <t>FRA50307</t>
  </si>
  <si>
    <t>Aix En Provence  - GT</t>
  </si>
  <si>
    <t>FRA21760</t>
  </si>
  <si>
    <t>Paris Xix La Villette - CA</t>
  </si>
  <si>
    <t>FRA21946</t>
  </si>
  <si>
    <t>Nantes St Herblain - CA</t>
  </si>
  <si>
    <t>FRA22419</t>
  </si>
  <si>
    <t>Tarbes Odos - KY</t>
  </si>
  <si>
    <t>FRA21853</t>
  </si>
  <si>
    <t>Rouen Mont St Aignan - CA</t>
  </si>
  <si>
    <t>FRA50481</t>
  </si>
  <si>
    <t>Hosho - Porte D'Italie - PC</t>
  </si>
  <si>
    <t>N.PAEPEGAEY</t>
  </si>
  <si>
    <t>C.VAUSSARD</t>
  </si>
  <si>
    <t>M.IOUALITENE</t>
  </si>
  <si>
    <t>Résidence</t>
  </si>
  <si>
    <t>FRA21897</t>
  </si>
  <si>
    <t>Lille Villeneuve D Ascq - CA</t>
  </si>
  <si>
    <t>FRA21934</t>
  </si>
  <si>
    <t>Haguenau - KD</t>
  </si>
  <si>
    <t>FRA50365</t>
  </si>
  <si>
    <t>Joinville Le Pont - TR</t>
  </si>
  <si>
    <t>FRA23459</t>
  </si>
  <si>
    <t>Paris Orly - Rungis - CA</t>
  </si>
  <si>
    <t>FRA23393</t>
  </si>
  <si>
    <t>Fontainebleau - CA</t>
  </si>
  <si>
    <t>FRA50205</t>
  </si>
  <si>
    <t>Bordeaux - Euratlantique - GT</t>
  </si>
  <si>
    <t>Rapports TY</t>
  </si>
  <si>
    <t>Généré le : 2023-03-07</t>
  </si>
  <si>
    <t>Objectifs/hôtels - Beaubourg - Country</t>
  </si>
  <si>
    <t>Performance
janv. 1 - févr. 28, 2023</t>
  </si>
  <si>
    <t>Score global
févr. 28, 2023</t>
  </si>
  <si>
    <t>Score global
Année précédente</t>
  </si>
  <si>
    <t>Score global
janv. 1 - févr. 28, 2023
Tendance</t>
  </si>
  <si>
    <t>Score global
févr. 28, 2023
Compindex</t>
  </si>
  <si>
    <t>Taux de réponse
janv. 1 - févr. 28, 2023</t>
  </si>
  <si>
    <t>Propreté
janv. 1 - févr. 28, 2023</t>
  </si>
  <si>
    <t>Réception
janv. 1 - févr. 28, 2023</t>
  </si>
  <si>
    <t>Restauration
janv. 1 - févr. 28, 2023</t>
  </si>
  <si>
    <t>Maintenance
janv. 1 - févr. 28, 2023</t>
  </si>
  <si>
    <t>Beaubourg - Country</t>
  </si>
  <si>
    <t>Performance
janv. 1 - 31, 2023</t>
  </si>
  <si>
    <t>Score global
janv. 31, 2023</t>
  </si>
  <si>
    <t>Score global
janv. 1 - 31, 2023
Tendance</t>
  </si>
  <si>
    <t>Score global
janv. 31, 2023
Compindex</t>
  </si>
  <si>
    <t>Taux de réponse
janv. 1 - 31, 2023</t>
  </si>
  <si>
    <t>Propreté
janv. 1 - 31, 2023</t>
  </si>
  <si>
    <t>Réception
janv. 1 - 31, 2023</t>
  </si>
  <si>
    <t>Restauration
janv. 1 - 31, 2023</t>
  </si>
  <si>
    <t>Maintenance
janv. 1 - 31, 2023</t>
  </si>
  <si>
    <t xml:space="preserve">PILIER 1 </t>
  </si>
  <si>
    <t>PILIER 2</t>
  </si>
  <si>
    <t>5 Pts</t>
  </si>
  <si>
    <t>Embellissement de nos terrasses</t>
  </si>
  <si>
    <t>Mise en avant de nos terrasses à l’accueil</t>
  </si>
  <si>
    <t>CAMPANILE 1</t>
  </si>
  <si>
    <t>CAMPANILE 2</t>
  </si>
  <si>
    <t>CAMPANILE 3</t>
  </si>
  <si>
    <t>CAMPANILE 4</t>
  </si>
  <si>
    <t>CAMPANILE 5</t>
  </si>
  <si>
    <t>CAMPANILE 6</t>
  </si>
  <si>
    <t>CAMPANILE 7</t>
  </si>
  <si>
    <t>CAMPANILE 8</t>
  </si>
  <si>
    <t>CAMPANILE 9</t>
  </si>
  <si>
    <t>CAMPANILE 10</t>
  </si>
  <si>
    <t>CAMPANILE 11</t>
  </si>
  <si>
    <t>CAMPANILE 12</t>
  </si>
  <si>
    <t>CAMPANILE 13</t>
  </si>
  <si>
    <t>CAMPANILE 14</t>
  </si>
  <si>
    <t>CAMPANILE 15</t>
  </si>
  <si>
    <t>CAMPANILE 16</t>
  </si>
  <si>
    <t>CAMPANILE 17</t>
  </si>
  <si>
    <t>CAMPANILE 18</t>
  </si>
  <si>
    <t>CAMPANILE 19</t>
  </si>
  <si>
    <t>CAMPANILE 20</t>
  </si>
  <si>
    <t>CAMPANILE 21</t>
  </si>
  <si>
    <t>NOM DU JUGE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</si>
</sst>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%"/>
  </numFmts>
  <fonts count="20" x14ac:knownFonts="1">
    <font>
      <sz val="11"/>
      <color theme="1"/>
      <name val="Calibri"/>
      <family val="2"/>
      <scheme val="minor"/>
    </font>
    <font>
      <b/>
      <sz val="15"/>
      <color rgb="FF1F497D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rgb="FFE0470B"/>
      <name val="Calibri"/>
      <family val="2"/>
      <scheme val="minor"/>
    </font>
    <font>
      <sz val="10"/>
      <color rgb="FF469E4B"/>
      <name val="Calibri"/>
      <family val="2"/>
      <scheme val="minor"/>
    </font>
    <font>
      <sz val="10"/>
      <color rgb="FFF39814"/>
      <name val="Calibri"/>
      <family val="2"/>
      <scheme val="minor"/>
    </font>
    <font>
      <b/>
      <sz val="10"/>
      <color rgb="FFF39814"/>
      <name val="Calibri"/>
      <family val="2"/>
      <scheme val="minor"/>
    </font>
    <font>
      <b/>
      <sz val="10"/>
      <color rgb="FF469E4B"/>
      <name val="Calibri"/>
      <family val="2"/>
      <scheme val="minor"/>
    </font>
    <font>
      <b/>
      <sz val="10"/>
      <color rgb="FFE0470B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333333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C0DBFA"/>
        <bgColor indexed="64"/>
      </patternFill>
    </fill>
    <fill>
      <patternFill patternType="solid">
        <fgColor rgb="FF8EA9DB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F7CAAC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rgb="FFD0CECE"/>
        <bgColor rgb="FFFFFFFF"/>
      </patternFill>
    </fill>
    <fill>
      <patternFill patternType="solid">
        <fgColor rgb="FFE2EFDA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E69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rgb="FF4F81BD"/>
      </bottom>
      <diagonal/>
    </border>
    <border>
      <left style="thin">
        <color rgb="FFDADADA"/>
      </left>
      <right style="thin">
        <color rgb="FFDADADA"/>
      </right>
      <top style="thin">
        <color rgb="FFDADADA"/>
      </top>
      <bottom style="thin">
        <color rgb="FFDADADA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ADADA"/>
      </left>
      <right style="thin">
        <color rgb="FFDADADA"/>
      </right>
      <top/>
      <bottom/>
      <diagonal/>
    </border>
    <border>
      <left style="medium">
        <color indexed="64"/>
      </left>
      <right style="thin">
        <color rgb="FFDADADA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ADADA"/>
      </left>
      <right style="thin">
        <color rgb="FFDADADA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77">
    <xf numFmtId="0" fontId="0" fillId="0" borderId="0" xfId="0"/>
    <xf numFmtId="0" fontId="5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2" fontId="8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/>
    </xf>
    <xf numFmtId="2" fontId="11" fillId="4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horizontal="center" vertical="center" wrapText="1"/>
    </xf>
    <xf numFmtId="9" fontId="12" fillId="4" borderId="2" xfId="0" applyNumberFormat="1" applyFont="1" applyFill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center" vertical="center" wrapText="1"/>
    </xf>
    <xf numFmtId="164" fontId="12" fillId="4" borderId="2" xfId="0" applyNumberFormat="1" applyFont="1" applyFill="1" applyBorder="1" applyAlignment="1">
      <alignment horizontal="center" vertical="center" wrapText="1"/>
    </xf>
    <xf numFmtId="164" fontId="13" fillId="4" borderId="2" xfId="0" applyNumberFormat="1" applyFont="1" applyFill="1" applyBorder="1" applyAlignment="1">
      <alignment horizontal="center" vertical="center" wrapText="1"/>
    </xf>
    <xf numFmtId="49" fontId="15" fillId="5" borderId="3" xfId="1" applyNumberFormat="1" applyFont="1" applyFill="1" applyBorder="1" applyAlignment="1">
      <alignment horizontal="center" vertical="center"/>
    </xf>
    <xf numFmtId="49" fontId="15" fillId="5" borderId="3" xfId="1" applyNumberFormat="1" applyFont="1" applyFill="1" applyBorder="1" applyAlignment="1">
      <alignment horizontal="center" vertical="center" wrapText="1"/>
    </xf>
    <xf numFmtId="49" fontId="15" fillId="6" borderId="3" xfId="1" applyNumberFormat="1" applyFont="1" applyFill="1" applyBorder="1" applyAlignment="1">
      <alignment horizontal="center" vertical="center" wrapText="1"/>
    </xf>
    <xf numFmtId="49" fontId="15" fillId="7" borderId="3" xfId="1" applyNumberFormat="1" applyFont="1" applyFill="1" applyBorder="1" applyAlignment="1">
      <alignment horizontal="center" vertical="center" wrapText="1"/>
    </xf>
    <xf numFmtId="49" fontId="15" fillId="8" borderId="3" xfId="1" applyNumberFormat="1" applyFont="1" applyFill="1" applyBorder="1" applyAlignment="1">
      <alignment horizontal="center" vertical="center" wrapText="1"/>
    </xf>
    <xf numFmtId="49" fontId="15" fillId="9" borderId="3" xfId="1" applyNumberFormat="1" applyFont="1" applyFill="1" applyBorder="1" applyAlignment="1">
      <alignment horizontal="center" vertical="center" wrapText="1"/>
    </xf>
    <xf numFmtId="49" fontId="15" fillId="6" borderId="3" xfId="1" applyNumberFormat="1" applyFont="1" applyFill="1" applyBorder="1" applyAlignment="1">
      <alignment horizontal="center" vertical="center"/>
    </xf>
    <xf numFmtId="49" fontId="15" fillId="10" borderId="4" xfId="1" applyNumberFormat="1" applyFont="1" applyFill="1" applyBorder="1" applyAlignment="1">
      <alignment horizontal="center" vertical="center" wrapText="1"/>
    </xf>
    <xf numFmtId="49" fontId="15" fillId="10" borderId="3" xfId="1" applyNumberFormat="1" applyFont="1" applyFill="1" applyBorder="1" applyAlignment="1">
      <alignment horizontal="center" vertical="center" wrapText="1"/>
    </xf>
    <xf numFmtId="49" fontId="15" fillId="11" borderId="3" xfId="1" applyNumberFormat="1" applyFont="1" applyFill="1" applyBorder="1" applyAlignment="1">
      <alignment horizontal="center" vertical="center" wrapText="1"/>
    </xf>
    <xf numFmtId="49" fontId="15" fillId="12" borderId="3" xfId="1" applyNumberFormat="1" applyFont="1" applyFill="1" applyBorder="1" applyAlignment="1">
      <alignment horizontal="center" vertical="center" wrapText="1"/>
    </xf>
    <xf numFmtId="0" fontId="16" fillId="13" borderId="0" xfId="1" applyFont="1" applyFill="1" applyAlignment="1">
      <alignment horizontal="left"/>
    </xf>
    <xf numFmtId="49" fontId="16" fillId="13" borderId="4" xfId="1" applyNumberFormat="1" applyFont="1" applyFill="1" applyBorder="1" applyAlignment="1">
      <alignment horizontal="left"/>
    </xf>
    <xf numFmtId="4" fontId="16" fillId="13" borderId="4" xfId="1" applyNumberFormat="1" applyFont="1" applyFill="1" applyBorder="1" applyAlignment="1">
      <alignment horizontal="right"/>
    </xf>
    <xf numFmtId="165" fontId="16" fillId="13" borderId="4" xfId="1" applyNumberFormat="1" applyFont="1" applyFill="1" applyBorder="1" applyAlignment="1">
      <alignment horizontal="right"/>
    </xf>
    <xf numFmtId="0" fontId="16" fillId="13" borderId="4" xfId="1" applyFont="1" applyFill="1" applyBorder="1" applyAlignment="1">
      <alignment horizontal="right"/>
    </xf>
    <xf numFmtId="49" fontId="16" fillId="13" borderId="4" xfId="1" applyNumberFormat="1" applyFont="1" applyFill="1" applyBorder="1" applyAlignment="1">
      <alignment horizontal="right"/>
    </xf>
    <xf numFmtId="2" fontId="16" fillId="13" borderId="4" xfId="1" applyNumberFormat="1" applyFont="1" applyFill="1" applyBorder="1" applyAlignment="1">
      <alignment horizontal="right"/>
    </xf>
    <xf numFmtId="3" fontId="16" fillId="13" borderId="4" xfId="1" applyNumberFormat="1" applyFont="1" applyFill="1" applyBorder="1" applyAlignment="1">
      <alignment horizontal="right"/>
    </xf>
    <xf numFmtId="4" fontId="16" fillId="13" borderId="3" xfId="1" applyNumberFormat="1" applyFont="1" applyFill="1" applyBorder="1" applyAlignment="1">
      <alignment horizontal="right"/>
    </xf>
    <xf numFmtId="165" fontId="16" fillId="13" borderId="3" xfId="1" applyNumberFormat="1" applyFont="1" applyFill="1" applyBorder="1" applyAlignment="1">
      <alignment horizontal="right"/>
    </xf>
    <xf numFmtId="3" fontId="16" fillId="13" borderId="3" xfId="1" applyNumberFormat="1" applyFont="1" applyFill="1" applyBorder="1" applyAlignment="1">
      <alignment horizontal="right"/>
    </xf>
    <xf numFmtId="0" fontId="16" fillId="13" borderId="0" xfId="1" applyFont="1" applyFill="1" applyAlignment="1">
      <alignment horizontal="right"/>
    </xf>
    <xf numFmtId="0" fontId="14" fillId="0" borderId="0" xfId="1"/>
    <xf numFmtId="0" fontId="14" fillId="0" borderId="0" xfId="1" applyAlignment="1">
      <alignment horizontal="right"/>
    </xf>
    <xf numFmtId="0" fontId="7" fillId="0" borderId="6" xfId="0" applyFont="1" applyBorder="1" applyAlignment="1">
      <alignment vertical="center"/>
    </xf>
    <xf numFmtId="2" fontId="10" fillId="0" borderId="7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4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/>
    <xf numFmtId="0" fontId="6" fillId="3" borderId="14" xfId="0" applyFont="1" applyFill="1" applyBorder="1" applyAlignment="1">
      <alignment horizontal="center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2" fontId="10" fillId="15" borderId="9" xfId="0" applyNumberFormat="1" applyFont="1" applyFill="1" applyBorder="1" applyAlignment="1">
      <alignment horizontal="center" vertical="center" wrapText="1"/>
    </xf>
    <xf numFmtId="2" fontId="8" fillId="15" borderId="9" xfId="0" applyNumberFormat="1" applyFont="1" applyFill="1" applyBorder="1" applyAlignment="1">
      <alignment horizontal="center" vertical="center" wrapText="1"/>
    </xf>
    <xf numFmtId="2" fontId="10" fillId="15" borderId="16" xfId="0" applyNumberFormat="1" applyFont="1" applyFill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15" borderId="18" xfId="0" applyNumberFormat="1" applyFont="1" applyFill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17" fillId="15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15" borderId="5" xfId="0" applyFill="1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Normal" xfId="0" builtinId="0"/>
    <cellStyle name="Normal 2" xfId="1" xr:uid="{92232C4C-83F1-4919-993A-7B27F95F2258}"/>
  </cellStyles>
  <dxfs count="12"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2143125</xdr:colOff>
      <xdr:row>2</xdr:row>
      <xdr:rowOff>31433</xdr:rowOff>
    </xdr:to>
    <xdr:pic>
      <xdr:nvPicPr>
        <xdr:cNvPr id="2" name="Picture 1" descr="TY-Logo-Sm.png">
          <a:extLst>
            <a:ext uri="{FF2B5EF4-FFF2-40B4-BE49-F238E27FC236}">
              <a16:creationId xmlns:a16="http://schemas.microsoft.com/office/drawing/2014/main" id="{96636199-A159-4DBD-A2E2-C6B4FCD91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90500"/>
          <a:ext cx="2143125" cy="23145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2143125</xdr:colOff>
      <xdr:row>2</xdr:row>
      <xdr:rowOff>31433</xdr:rowOff>
    </xdr:to>
    <xdr:pic>
      <xdr:nvPicPr>
        <xdr:cNvPr id="3" name="Picture 1" descr="TY-Logo-Sm.png">
          <a:extLst>
            <a:ext uri="{FF2B5EF4-FFF2-40B4-BE49-F238E27FC236}">
              <a16:creationId xmlns:a16="http://schemas.microsoft.com/office/drawing/2014/main" id="{96D52B42-6425-43CB-A206-8D7B9EE02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90500"/>
          <a:ext cx="2143125" cy="2314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2143125</xdr:colOff>
      <xdr:row>2</xdr:row>
      <xdr:rowOff>40958</xdr:rowOff>
    </xdr:to>
    <xdr:pic>
      <xdr:nvPicPr>
        <xdr:cNvPr id="2" name="Picture 1" descr="TY-Logo-Sm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" y="190500"/>
          <a:ext cx="2143125" cy="23145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2143125</xdr:colOff>
      <xdr:row>2</xdr:row>
      <xdr:rowOff>40958</xdr:rowOff>
    </xdr:to>
    <xdr:pic>
      <xdr:nvPicPr>
        <xdr:cNvPr id="3" name="Picture 1" descr="TY-Logo-Sm.png">
          <a:extLst>
            <a:ext uri="{FF2B5EF4-FFF2-40B4-BE49-F238E27FC236}">
              <a16:creationId xmlns:a16="http://schemas.microsoft.com/office/drawing/2014/main" id="{A2E3F97A-563A-4C5B-B20C-93EC1822C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90500"/>
          <a:ext cx="2143125" cy="231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analytics.trustyou.com/tyra-5/static/home.html" TargetMode="External"/><Relationship Id="rId1" Type="http://schemas.openxmlformats.org/officeDocument/2006/relationships/hyperlink" Target="mailto:service@trustyou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analytics.trustyou.com/tyra-5/static/home.html" TargetMode="External"/><Relationship Id="rId1" Type="http://schemas.openxmlformats.org/officeDocument/2006/relationships/hyperlink" Target="mailto:service@trustyou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D6011-DD39-4E4F-9706-4D9239CED5D8}">
  <sheetPr filterMode="1"/>
  <dimension ref="A1:AX197"/>
  <sheetViews>
    <sheetView workbookViewId="0">
      <selection activeCell="B1" sqref="B1"/>
    </sheetView>
  </sheetViews>
  <sheetFormatPr baseColWidth="10" defaultRowHeight="12.75" x14ac:dyDescent="0.2"/>
  <cols>
    <col min="1" max="1" width="10.7109375" style="43" customWidth="1"/>
    <col min="2" max="2" width="31.85546875" style="43" bestFit="1" customWidth="1"/>
    <col min="3" max="3" width="12.28515625" style="43" bestFit="1" customWidth="1"/>
    <col min="4" max="5" width="13.28515625" style="43" customWidth="1"/>
    <col min="6" max="6" width="14.140625" style="43" customWidth="1"/>
    <col min="7" max="7" width="13.85546875" style="43" customWidth="1"/>
    <col min="8" max="8" width="9.7109375" style="43" customWidth="1"/>
    <col min="9" max="10" width="21" style="43" hidden="1" customWidth="1"/>
    <col min="11" max="13" width="14" style="43" customWidth="1"/>
    <col min="14" max="14" width="13.85546875" style="43" hidden="1" customWidth="1"/>
    <col min="15" max="15" width="13.85546875" style="44" customWidth="1"/>
    <col min="16" max="17" width="14" style="43" hidden="1" customWidth="1"/>
    <col min="18" max="20" width="14" style="43" customWidth="1"/>
    <col min="21" max="21" width="13.85546875" style="43" hidden="1" customWidth="1"/>
    <col min="22" max="24" width="14" style="43" hidden="1" customWidth="1"/>
    <col min="25" max="25" width="11.140625" style="43" hidden="1" customWidth="1"/>
    <col min="26" max="26" width="15.140625" style="43" hidden="1" customWidth="1"/>
    <col min="27" max="27" width="14.42578125" style="43" hidden="1" customWidth="1"/>
    <col min="28" max="28" width="12.5703125" style="43" hidden="1" customWidth="1"/>
    <col min="29" max="34" width="12.42578125" style="43" hidden="1" customWidth="1"/>
    <col min="35" max="35" width="14.28515625" style="43" hidden="1" customWidth="1"/>
    <col min="36" max="36" width="13.5703125" style="43" hidden="1" customWidth="1"/>
    <col min="37" max="42" width="13.28515625" style="43" hidden="1" customWidth="1"/>
    <col min="43" max="43" width="13.5703125" style="43" hidden="1" customWidth="1"/>
    <col min="44" max="44" width="14.42578125" style="43" hidden="1" customWidth="1"/>
    <col min="45" max="50" width="14.140625" style="43" hidden="1" customWidth="1"/>
    <col min="51" max="51" width="4.7109375" style="43" customWidth="1"/>
    <col min="52" max="16384" width="11.42578125" style="43"/>
  </cols>
  <sheetData>
    <row r="1" spans="1:50" s="31" customFormat="1" ht="55.7" customHeight="1" x14ac:dyDescent="0.2">
      <c r="A1" s="20" t="s">
        <v>86</v>
      </c>
      <c r="B1" s="20" t="s">
        <v>87</v>
      </c>
      <c r="C1" s="20" t="s">
        <v>88</v>
      </c>
      <c r="D1" s="20" t="s">
        <v>89</v>
      </c>
      <c r="E1" s="21" t="s">
        <v>90</v>
      </c>
      <c r="F1" s="20" t="s">
        <v>91</v>
      </c>
      <c r="G1" s="21" t="s">
        <v>92</v>
      </c>
      <c r="H1" s="20" t="s">
        <v>93</v>
      </c>
      <c r="I1" s="20" t="s">
        <v>94</v>
      </c>
      <c r="J1" s="20" t="s">
        <v>95</v>
      </c>
      <c r="K1" s="22" t="s">
        <v>96</v>
      </c>
      <c r="L1" s="22" t="s">
        <v>97</v>
      </c>
      <c r="M1" s="22" t="s">
        <v>98</v>
      </c>
      <c r="N1" s="23" t="s">
        <v>99</v>
      </c>
      <c r="O1" s="23" t="s">
        <v>100</v>
      </c>
      <c r="P1" s="23" t="s">
        <v>101</v>
      </c>
      <c r="Q1" s="23" t="s">
        <v>102</v>
      </c>
      <c r="R1" s="23" t="s">
        <v>103</v>
      </c>
      <c r="S1" s="23" t="s">
        <v>104</v>
      </c>
      <c r="T1" s="24" t="s">
        <v>105</v>
      </c>
      <c r="U1" s="25" t="s">
        <v>106</v>
      </c>
      <c r="V1" s="25" t="s">
        <v>107</v>
      </c>
      <c r="W1" s="25" t="s">
        <v>108</v>
      </c>
      <c r="X1" s="22" t="s">
        <v>109</v>
      </c>
      <c r="Y1" s="22" t="s">
        <v>110</v>
      </c>
      <c r="Z1" s="26" t="s">
        <v>111</v>
      </c>
      <c r="AA1" s="27" t="s">
        <v>112</v>
      </c>
      <c r="AB1" s="28" t="s">
        <v>113</v>
      </c>
      <c r="AC1" s="28" t="s">
        <v>114</v>
      </c>
      <c r="AD1" s="28" t="s">
        <v>115</v>
      </c>
      <c r="AE1" s="28" t="s">
        <v>116</v>
      </c>
      <c r="AF1" s="28" t="s">
        <v>117</v>
      </c>
      <c r="AG1" s="28" t="s">
        <v>118</v>
      </c>
      <c r="AH1" s="28" t="s">
        <v>119</v>
      </c>
      <c r="AI1" s="29" t="s">
        <v>120</v>
      </c>
      <c r="AJ1" s="29" t="s">
        <v>121</v>
      </c>
      <c r="AK1" s="29" t="s">
        <v>122</v>
      </c>
      <c r="AL1" s="29" t="s">
        <v>123</v>
      </c>
      <c r="AM1" s="29" t="s">
        <v>124</v>
      </c>
      <c r="AN1" s="29" t="s">
        <v>125</v>
      </c>
      <c r="AO1" s="29" t="s">
        <v>126</v>
      </c>
      <c r="AP1" s="29" t="s">
        <v>127</v>
      </c>
      <c r="AQ1" s="30" t="s">
        <v>128</v>
      </c>
      <c r="AR1" s="30" t="s">
        <v>129</v>
      </c>
      <c r="AS1" s="30" t="s">
        <v>130</v>
      </c>
      <c r="AT1" s="30" t="s">
        <v>131</v>
      </c>
      <c r="AU1" s="30" t="s">
        <v>132</v>
      </c>
      <c r="AV1" s="30" t="s">
        <v>133</v>
      </c>
      <c r="AW1" s="30" t="s">
        <v>134</v>
      </c>
      <c r="AX1" s="30" t="s">
        <v>135</v>
      </c>
    </row>
    <row r="2" spans="1:50" s="31" customFormat="1" ht="16.5" hidden="1" customHeight="1" x14ac:dyDescent="0.2">
      <c r="A2" s="32" t="s">
        <v>136</v>
      </c>
      <c r="B2" s="32" t="s">
        <v>137</v>
      </c>
      <c r="C2" s="32" t="s">
        <v>138</v>
      </c>
      <c r="D2" s="32" t="s">
        <v>139</v>
      </c>
      <c r="E2" s="32" t="s">
        <v>140</v>
      </c>
      <c r="F2" s="32" t="s">
        <v>140</v>
      </c>
      <c r="G2" s="32" t="s">
        <v>141</v>
      </c>
      <c r="H2" s="32" t="s">
        <v>142</v>
      </c>
      <c r="I2" s="32" t="s">
        <v>143</v>
      </c>
      <c r="J2" s="32" t="s">
        <v>143</v>
      </c>
      <c r="K2" s="33">
        <v>2.0234999999999999</v>
      </c>
      <c r="L2" s="33">
        <v>2.3650000000000002</v>
      </c>
      <c r="M2" s="34">
        <v>-0.14439746300211401</v>
      </c>
      <c r="N2" s="35">
        <v>2.37</v>
      </c>
      <c r="O2" s="36" t="s">
        <v>144</v>
      </c>
      <c r="P2" s="32" t="s">
        <v>144</v>
      </c>
      <c r="Q2" s="34">
        <v>0.04</v>
      </c>
      <c r="R2" s="37">
        <v>2.4647999999999999</v>
      </c>
      <c r="S2" s="37">
        <v>-0.44130000000000003</v>
      </c>
      <c r="T2" s="37">
        <f>K2*(1+4%)</f>
        <v>2.1044399999999999</v>
      </c>
      <c r="U2" s="37">
        <v>2.0819999999999999</v>
      </c>
      <c r="V2" s="33">
        <v>2.2389999999999999</v>
      </c>
      <c r="W2" s="34">
        <v>-7.0120589548905807E-2</v>
      </c>
      <c r="X2" s="38">
        <v>171</v>
      </c>
      <c r="Y2" s="38">
        <v>67</v>
      </c>
      <c r="Z2" s="34">
        <v>1.55223880597015</v>
      </c>
      <c r="AA2" s="33">
        <v>3.2</v>
      </c>
      <c r="AB2" s="39">
        <v>3.3333333333333299</v>
      </c>
      <c r="AC2" s="40">
        <v>-3.9999999999999002E-2</v>
      </c>
      <c r="AD2" s="41">
        <v>14.4</v>
      </c>
      <c r="AE2" s="41">
        <v>3.3333333333333401</v>
      </c>
      <c r="AF2" s="40">
        <v>8.42105263157895E-2</v>
      </c>
      <c r="AG2" s="40">
        <v>4.9751243781094599E-2</v>
      </c>
      <c r="AH2" s="40">
        <v>0.69263157894736505</v>
      </c>
      <c r="AI2" s="39">
        <v>0.375</v>
      </c>
      <c r="AJ2" s="39">
        <v>1</v>
      </c>
      <c r="AK2" s="40">
        <v>-0.625</v>
      </c>
      <c r="AL2" s="41">
        <v>23.125</v>
      </c>
      <c r="AM2" s="41">
        <v>4.8</v>
      </c>
      <c r="AN2" s="40">
        <v>0.13523391812865501</v>
      </c>
      <c r="AO2" s="40">
        <v>7.1641791044776096E-2</v>
      </c>
      <c r="AP2" s="40">
        <v>0.88764010721247599</v>
      </c>
      <c r="AQ2" s="39">
        <v>0.38461538461538503</v>
      </c>
      <c r="AR2" s="39">
        <v>0</v>
      </c>
      <c r="AS2" s="40" t="s">
        <v>145</v>
      </c>
      <c r="AT2" s="41">
        <v>12</v>
      </c>
      <c r="AU2" s="41">
        <v>5</v>
      </c>
      <c r="AV2" s="40">
        <v>7.0175438596491196E-2</v>
      </c>
      <c r="AW2" s="40">
        <v>7.4626865671641798E-2</v>
      </c>
      <c r="AX2" s="40">
        <v>-5.96491228070175E-2</v>
      </c>
    </row>
    <row r="3" spans="1:50" s="31" customFormat="1" ht="16.5" hidden="1" customHeight="1" x14ac:dyDescent="0.2">
      <c r="A3" s="32" t="s">
        <v>146</v>
      </c>
      <c r="B3" s="32" t="s">
        <v>147</v>
      </c>
      <c r="C3" s="32" t="s">
        <v>138</v>
      </c>
      <c r="D3" s="32" t="s">
        <v>139</v>
      </c>
      <c r="E3" s="32" t="s">
        <v>140</v>
      </c>
      <c r="F3" s="32" t="s">
        <v>140</v>
      </c>
      <c r="G3" s="32" t="s">
        <v>148</v>
      </c>
      <c r="H3" s="32" t="s">
        <v>142</v>
      </c>
      <c r="I3" s="32" t="s">
        <v>149</v>
      </c>
      <c r="J3" s="32" t="s">
        <v>149</v>
      </c>
      <c r="K3" s="33">
        <v>2.3344999999999998</v>
      </c>
      <c r="L3" s="33">
        <v>2.5365000000000002</v>
      </c>
      <c r="M3" s="34">
        <v>-7.9637295485905896E-2</v>
      </c>
      <c r="N3" s="35">
        <v>2.54</v>
      </c>
      <c r="O3" s="36" t="s">
        <v>144</v>
      </c>
      <c r="P3" s="32" t="s">
        <v>144</v>
      </c>
      <c r="Q3" s="34">
        <v>0.04</v>
      </c>
      <c r="R3" s="37">
        <v>2.6415999999999999</v>
      </c>
      <c r="S3" s="37">
        <v>-0.30709999999999998</v>
      </c>
      <c r="T3" s="37">
        <f t="shared" ref="T3:T14" si="0">K3*(1+4%)</f>
        <v>2.42788</v>
      </c>
      <c r="U3" s="37">
        <v>2.7614999999999998</v>
      </c>
      <c r="V3" s="33">
        <v>2.8570000000000002</v>
      </c>
      <c r="W3" s="34">
        <v>-3.3426671333566797E-2</v>
      </c>
      <c r="X3" s="38">
        <v>44</v>
      </c>
      <c r="Y3" s="38">
        <v>51</v>
      </c>
      <c r="Z3" s="34">
        <v>-0.13725490196078399</v>
      </c>
      <c r="AA3" s="33">
        <v>2</v>
      </c>
      <c r="AB3" s="39">
        <v>3.75</v>
      </c>
      <c r="AC3" s="40">
        <v>-0.46666666666666701</v>
      </c>
      <c r="AD3" s="41">
        <v>1.8</v>
      </c>
      <c r="AE3" s="41">
        <v>2.25</v>
      </c>
      <c r="AF3" s="40">
        <v>4.0909090909090902E-2</v>
      </c>
      <c r="AG3" s="40">
        <v>4.4117647058823498E-2</v>
      </c>
      <c r="AH3" s="40">
        <v>-7.2727272727273001E-2</v>
      </c>
      <c r="AI3" s="39">
        <v>3.3333333333333299</v>
      </c>
      <c r="AJ3" s="39">
        <v>0.55555555555555602</v>
      </c>
      <c r="AK3" s="40">
        <v>4.9999999999999902</v>
      </c>
      <c r="AL3" s="41">
        <v>1.6666666666666701</v>
      </c>
      <c r="AM3" s="41">
        <v>7.1111111111111098</v>
      </c>
      <c r="AN3" s="40">
        <v>3.7878787878787998E-2</v>
      </c>
      <c r="AO3" s="40">
        <v>0.13943355119825701</v>
      </c>
      <c r="AP3" s="40">
        <v>-0.72833806818181801</v>
      </c>
      <c r="AQ3" s="39"/>
      <c r="AR3" s="39">
        <v>0</v>
      </c>
      <c r="AS3" s="40" t="s">
        <v>145</v>
      </c>
      <c r="AT3" s="41">
        <v>0</v>
      </c>
      <c r="AU3" s="41">
        <v>6</v>
      </c>
      <c r="AV3" s="40">
        <v>0</v>
      </c>
      <c r="AW3" s="40">
        <v>0.11764705882352899</v>
      </c>
      <c r="AX3" s="40">
        <v>-1</v>
      </c>
    </row>
    <row r="4" spans="1:50" s="31" customFormat="1" ht="16.5" hidden="1" customHeight="1" x14ac:dyDescent="0.2">
      <c r="A4" s="32" t="s">
        <v>150</v>
      </c>
      <c r="B4" s="32" t="s">
        <v>151</v>
      </c>
      <c r="C4" s="32" t="s">
        <v>138</v>
      </c>
      <c r="D4" s="32" t="s">
        <v>139</v>
      </c>
      <c r="E4" s="32" t="s">
        <v>140</v>
      </c>
      <c r="F4" s="32" t="s">
        <v>140</v>
      </c>
      <c r="G4" s="32" t="s">
        <v>148</v>
      </c>
      <c r="H4" s="32" t="s">
        <v>142</v>
      </c>
      <c r="I4" s="32" t="s">
        <v>149</v>
      </c>
      <c r="J4" s="32" t="s">
        <v>149</v>
      </c>
      <c r="K4" s="33">
        <v>2.399</v>
      </c>
      <c r="L4" s="33">
        <v>2.3759999999999999</v>
      </c>
      <c r="M4" s="34">
        <v>9.6801346801347402E-3</v>
      </c>
      <c r="N4" s="35">
        <v>2.38</v>
      </c>
      <c r="O4" s="36" t="s">
        <v>144</v>
      </c>
      <c r="P4" s="32" t="s">
        <v>144</v>
      </c>
      <c r="Q4" s="34">
        <v>0.04</v>
      </c>
      <c r="R4" s="37">
        <v>2.4752000000000001</v>
      </c>
      <c r="S4" s="37">
        <v>-7.6200000000000101E-2</v>
      </c>
      <c r="T4" s="37">
        <f t="shared" si="0"/>
        <v>2.4949600000000003</v>
      </c>
      <c r="U4" s="37">
        <v>2.8530000000000002</v>
      </c>
      <c r="V4" s="33">
        <v>2.61</v>
      </c>
      <c r="W4" s="34">
        <v>9.31034482758622E-2</v>
      </c>
      <c r="X4" s="38">
        <v>66</v>
      </c>
      <c r="Y4" s="38">
        <v>59</v>
      </c>
      <c r="Z4" s="34">
        <v>0.11864406779661001</v>
      </c>
      <c r="AA4" s="33">
        <v>4</v>
      </c>
      <c r="AB4" s="39">
        <v>4.4117647058823497</v>
      </c>
      <c r="AC4" s="40">
        <v>-9.3333333333332699E-2</v>
      </c>
      <c r="AD4" s="41">
        <v>3.6</v>
      </c>
      <c r="AE4" s="41">
        <v>1.52941176470589</v>
      </c>
      <c r="AF4" s="40">
        <v>5.4545454545454598E-2</v>
      </c>
      <c r="AG4" s="40">
        <v>2.5922233300099799E-2</v>
      </c>
      <c r="AH4" s="40">
        <v>1.10419580419579</v>
      </c>
      <c r="AI4" s="39">
        <v>0</v>
      </c>
      <c r="AJ4" s="39">
        <v>1.15384615384615</v>
      </c>
      <c r="AK4" s="40">
        <v>-1</v>
      </c>
      <c r="AL4" s="41">
        <v>5</v>
      </c>
      <c r="AM4" s="41">
        <v>13.0769230769231</v>
      </c>
      <c r="AN4" s="40">
        <v>7.5757575757575801E-2</v>
      </c>
      <c r="AO4" s="40">
        <v>0.221642764015646</v>
      </c>
      <c r="AP4" s="40">
        <v>-0.65819964349376103</v>
      </c>
      <c r="AQ4" s="39">
        <v>0</v>
      </c>
      <c r="AR4" s="39">
        <v>2</v>
      </c>
      <c r="AS4" s="40">
        <v>-1</v>
      </c>
      <c r="AT4" s="41">
        <v>8</v>
      </c>
      <c r="AU4" s="41">
        <v>6</v>
      </c>
      <c r="AV4" s="40">
        <v>0.12121212121212099</v>
      </c>
      <c r="AW4" s="40">
        <v>0.101694915254237</v>
      </c>
      <c r="AX4" s="40">
        <v>0.19191919191919199</v>
      </c>
    </row>
    <row r="5" spans="1:50" s="31" customFormat="1" ht="16.5" hidden="1" customHeight="1" x14ac:dyDescent="0.2">
      <c r="A5" s="32" t="s">
        <v>152</v>
      </c>
      <c r="B5" s="32" t="s">
        <v>153</v>
      </c>
      <c r="C5" s="32" t="s">
        <v>138</v>
      </c>
      <c r="D5" s="32" t="s">
        <v>139</v>
      </c>
      <c r="E5" s="32" t="s">
        <v>140</v>
      </c>
      <c r="F5" s="32" t="s">
        <v>140</v>
      </c>
      <c r="G5" s="32" t="s">
        <v>141</v>
      </c>
      <c r="H5" s="32" t="s">
        <v>142</v>
      </c>
      <c r="I5" s="32" t="s">
        <v>143</v>
      </c>
      <c r="J5" s="32" t="s">
        <v>143</v>
      </c>
      <c r="K5" s="33">
        <v>2.4994999999999998</v>
      </c>
      <c r="L5" s="33">
        <v>2.7589999999999999</v>
      </c>
      <c r="M5" s="34">
        <v>-9.4055817325117794E-2</v>
      </c>
      <c r="N5" s="35">
        <v>2.76</v>
      </c>
      <c r="O5" s="36" t="s">
        <v>144</v>
      </c>
      <c r="P5" s="32" t="s">
        <v>144</v>
      </c>
      <c r="Q5" s="34">
        <v>0.04</v>
      </c>
      <c r="R5" s="37">
        <v>2.8704000000000001</v>
      </c>
      <c r="S5" s="37">
        <v>-0.37090000000000001</v>
      </c>
      <c r="T5" s="37">
        <f t="shared" si="0"/>
        <v>2.5994799999999998</v>
      </c>
      <c r="U5" s="37">
        <v>2.5165000000000002</v>
      </c>
      <c r="V5" s="33"/>
      <c r="W5" s="34"/>
      <c r="X5" s="38">
        <v>61</v>
      </c>
      <c r="Y5" s="38">
        <v>0</v>
      </c>
      <c r="Z5" s="34" t="s">
        <v>145</v>
      </c>
      <c r="AA5" s="33">
        <v>4.375</v>
      </c>
      <c r="AB5" s="39">
        <v>0</v>
      </c>
      <c r="AC5" s="40" t="s">
        <v>145</v>
      </c>
      <c r="AD5" s="41">
        <v>1.625</v>
      </c>
      <c r="AE5" s="41">
        <v>0</v>
      </c>
      <c r="AF5" s="40">
        <v>2.6639344262295101E-2</v>
      </c>
      <c r="AG5" s="40" t="s">
        <v>145</v>
      </c>
      <c r="AH5" s="40" t="s">
        <v>145</v>
      </c>
      <c r="AI5" s="39">
        <v>0.38461538461538503</v>
      </c>
      <c r="AJ5" s="39">
        <v>0</v>
      </c>
      <c r="AK5" s="40" t="s">
        <v>145</v>
      </c>
      <c r="AL5" s="41">
        <v>7.3846153846153797</v>
      </c>
      <c r="AM5" s="41">
        <v>0</v>
      </c>
      <c r="AN5" s="40">
        <v>0.121059268600252</v>
      </c>
      <c r="AO5" s="40" t="s">
        <v>145</v>
      </c>
      <c r="AP5" s="40" t="s">
        <v>145</v>
      </c>
      <c r="AQ5" s="39">
        <v>0</v>
      </c>
      <c r="AR5" s="39">
        <v>0</v>
      </c>
      <c r="AS5" s="40" t="s">
        <v>145</v>
      </c>
      <c r="AT5" s="41">
        <v>7</v>
      </c>
      <c r="AU5" s="41">
        <v>0</v>
      </c>
      <c r="AV5" s="40">
        <v>0.114754098360656</v>
      </c>
      <c r="AW5" s="40" t="s">
        <v>145</v>
      </c>
      <c r="AX5" s="40" t="s">
        <v>145</v>
      </c>
    </row>
    <row r="6" spans="1:50" s="31" customFormat="1" ht="16.5" hidden="1" customHeight="1" x14ac:dyDescent="0.2">
      <c r="A6" s="32" t="s">
        <v>154</v>
      </c>
      <c r="B6" s="32" t="s">
        <v>155</v>
      </c>
      <c r="C6" s="32" t="s">
        <v>138</v>
      </c>
      <c r="D6" s="32" t="s">
        <v>139</v>
      </c>
      <c r="E6" s="32" t="s">
        <v>140</v>
      </c>
      <c r="F6" s="32" t="s">
        <v>140</v>
      </c>
      <c r="G6" s="32" t="s">
        <v>148</v>
      </c>
      <c r="H6" s="32" t="s">
        <v>142</v>
      </c>
      <c r="I6" s="32" t="s">
        <v>149</v>
      </c>
      <c r="J6" s="32" t="s">
        <v>149</v>
      </c>
      <c r="K6" s="33">
        <v>2.512</v>
      </c>
      <c r="L6" s="33">
        <v>2.7164999999999999</v>
      </c>
      <c r="M6" s="34">
        <v>-7.5280692066998001E-2</v>
      </c>
      <c r="N6" s="35">
        <v>2.72</v>
      </c>
      <c r="O6" s="36" t="s">
        <v>144</v>
      </c>
      <c r="P6" s="32" t="s">
        <v>144</v>
      </c>
      <c r="Q6" s="34">
        <v>0.04</v>
      </c>
      <c r="R6" s="37">
        <v>2.8288000000000002</v>
      </c>
      <c r="S6" s="37">
        <v>-0.31680000000000003</v>
      </c>
      <c r="T6" s="37">
        <f t="shared" si="0"/>
        <v>2.6124800000000001</v>
      </c>
      <c r="U6" s="37"/>
      <c r="V6" s="33">
        <v>2.7905000000000002</v>
      </c>
      <c r="W6" s="34">
        <v>-1</v>
      </c>
      <c r="X6" s="38">
        <v>0</v>
      </c>
      <c r="Y6" s="38">
        <v>31</v>
      </c>
      <c r="Z6" s="34">
        <v>-1</v>
      </c>
      <c r="AA6" s="33"/>
      <c r="AB6" s="39">
        <v>1.25</v>
      </c>
      <c r="AC6" s="40">
        <v>-1</v>
      </c>
      <c r="AD6" s="41"/>
      <c r="AE6" s="41">
        <v>0.75</v>
      </c>
      <c r="AF6" s="40"/>
      <c r="AG6" s="40">
        <v>2.4193548387096801E-2</v>
      </c>
      <c r="AH6" s="40">
        <v>-1</v>
      </c>
      <c r="AI6" s="39"/>
      <c r="AJ6" s="39">
        <v>0</v>
      </c>
      <c r="AK6" s="40" t="s">
        <v>145</v>
      </c>
      <c r="AL6" s="41"/>
      <c r="AM6" s="41">
        <v>4</v>
      </c>
      <c r="AN6" s="40"/>
      <c r="AO6" s="40">
        <v>0.12903225806451599</v>
      </c>
      <c r="AP6" s="40">
        <v>-1</v>
      </c>
      <c r="AQ6" s="39"/>
      <c r="AR6" s="39">
        <v>0</v>
      </c>
      <c r="AS6" s="40" t="s">
        <v>145</v>
      </c>
      <c r="AT6" s="41"/>
      <c r="AU6" s="41">
        <v>4</v>
      </c>
      <c r="AV6" s="40"/>
      <c r="AW6" s="40">
        <v>0.12903225806451599</v>
      </c>
      <c r="AX6" s="40">
        <v>-1</v>
      </c>
    </row>
    <row r="7" spans="1:50" s="31" customFormat="1" ht="16.5" hidden="1" customHeight="1" x14ac:dyDescent="0.2">
      <c r="A7" s="32" t="s">
        <v>156</v>
      </c>
      <c r="B7" s="32" t="s">
        <v>157</v>
      </c>
      <c r="C7" s="32" t="s">
        <v>138</v>
      </c>
      <c r="D7" s="32" t="s">
        <v>139</v>
      </c>
      <c r="E7" s="32" t="s">
        <v>140</v>
      </c>
      <c r="F7" s="32" t="s">
        <v>140</v>
      </c>
      <c r="G7" s="32" t="s">
        <v>148</v>
      </c>
      <c r="H7" s="32" t="s">
        <v>142</v>
      </c>
      <c r="I7" s="32" t="s">
        <v>149</v>
      </c>
      <c r="J7" s="32" t="s">
        <v>149</v>
      </c>
      <c r="K7" s="33">
        <v>2.5655000000000001</v>
      </c>
      <c r="L7" s="33">
        <v>2.915</v>
      </c>
      <c r="M7" s="34">
        <v>-0.119897084048027</v>
      </c>
      <c r="N7" s="35">
        <v>2.92</v>
      </c>
      <c r="O7" s="36" t="s">
        <v>144</v>
      </c>
      <c r="P7" s="32" t="s">
        <v>144</v>
      </c>
      <c r="Q7" s="34">
        <v>0.04</v>
      </c>
      <c r="R7" s="37">
        <v>3.0367999999999999</v>
      </c>
      <c r="S7" s="37">
        <v>-0.4713</v>
      </c>
      <c r="T7" s="37">
        <f t="shared" si="0"/>
        <v>2.66812</v>
      </c>
      <c r="U7" s="37">
        <v>2.4285000000000001</v>
      </c>
      <c r="V7" s="33">
        <v>2.3570000000000002</v>
      </c>
      <c r="W7" s="34">
        <v>3.0335171828595599E-2</v>
      </c>
      <c r="X7" s="38">
        <v>21</v>
      </c>
      <c r="Y7" s="38">
        <v>14</v>
      </c>
      <c r="Z7" s="34">
        <v>0.5</v>
      </c>
      <c r="AA7" s="33">
        <v>5</v>
      </c>
      <c r="AB7" s="39">
        <v>0</v>
      </c>
      <c r="AC7" s="40" t="s">
        <v>145</v>
      </c>
      <c r="AD7" s="41">
        <v>0</v>
      </c>
      <c r="AE7" s="41">
        <v>1</v>
      </c>
      <c r="AF7" s="40">
        <v>0</v>
      </c>
      <c r="AG7" s="40">
        <v>7.1428571428571397E-2</v>
      </c>
      <c r="AH7" s="40">
        <v>-1</v>
      </c>
      <c r="AI7" s="39">
        <v>0</v>
      </c>
      <c r="AJ7" s="39">
        <v>0</v>
      </c>
      <c r="AK7" s="40" t="s">
        <v>145</v>
      </c>
      <c r="AL7" s="41">
        <v>5</v>
      </c>
      <c r="AM7" s="41">
        <v>0</v>
      </c>
      <c r="AN7" s="40">
        <v>0.238095238095238</v>
      </c>
      <c r="AO7" s="40">
        <v>0</v>
      </c>
      <c r="AP7" s="40" t="s">
        <v>145</v>
      </c>
      <c r="AQ7" s="39">
        <v>0</v>
      </c>
      <c r="AR7" s="39">
        <v>0</v>
      </c>
      <c r="AS7" s="40" t="s">
        <v>145</v>
      </c>
      <c r="AT7" s="41">
        <v>3</v>
      </c>
      <c r="AU7" s="41">
        <v>3</v>
      </c>
      <c r="AV7" s="40">
        <v>0.14285714285714299</v>
      </c>
      <c r="AW7" s="40">
        <v>0.214285714285714</v>
      </c>
      <c r="AX7" s="40">
        <v>-0.33333333333333298</v>
      </c>
    </row>
    <row r="8" spans="1:50" s="31" customFormat="1" ht="16.5" hidden="1" customHeight="1" x14ac:dyDescent="0.2">
      <c r="A8" s="32" t="s">
        <v>158</v>
      </c>
      <c r="B8" s="32" t="s">
        <v>159</v>
      </c>
      <c r="C8" s="32" t="s">
        <v>138</v>
      </c>
      <c r="D8" s="32" t="s">
        <v>139</v>
      </c>
      <c r="E8" s="32" t="s">
        <v>140</v>
      </c>
      <c r="F8" s="32" t="s">
        <v>140</v>
      </c>
      <c r="G8" s="32" t="s">
        <v>141</v>
      </c>
      <c r="H8" s="32" t="s">
        <v>142</v>
      </c>
      <c r="I8" s="32" t="s">
        <v>143</v>
      </c>
      <c r="J8" s="32" t="s">
        <v>143</v>
      </c>
      <c r="K8" s="33">
        <v>2.5739999999999998</v>
      </c>
      <c r="L8" s="33">
        <v>2.6934999999999998</v>
      </c>
      <c r="M8" s="34">
        <v>-4.4366066456283597E-2</v>
      </c>
      <c r="N8" s="35">
        <v>2.69</v>
      </c>
      <c r="O8" s="36" t="s">
        <v>144</v>
      </c>
      <c r="P8" s="32" t="s">
        <v>144</v>
      </c>
      <c r="Q8" s="34">
        <v>0.04</v>
      </c>
      <c r="R8" s="37">
        <v>2.7976000000000001</v>
      </c>
      <c r="S8" s="37">
        <v>-0.22359999999999999</v>
      </c>
      <c r="T8" s="37">
        <f t="shared" si="0"/>
        <v>2.6769599999999998</v>
      </c>
      <c r="U8" s="37">
        <v>2.8279999999999998</v>
      </c>
      <c r="V8" s="33">
        <v>2.8334999999999999</v>
      </c>
      <c r="W8" s="34">
        <v>-1.9410622904535201E-3</v>
      </c>
      <c r="X8" s="38">
        <v>32</v>
      </c>
      <c r="Y8" s="38">
        <v>21</v>
      </c>
      <c r="Z8" s="34">
        <v>0.52380952380952395</v>
      </c>
      <c r="AA8" s="33">
        <v>3.3333333333333299</v>
      </c>
      <c r="AB8" s="39">
        <v>0</v>
      </c>
      <c r="AC8" s="40" t="s">
        <v>145</v>
      </c>
      <c r="AD8" s="41">
        <v>1</v>
      </c>
      <c r="AE8" s="41">
        <v>3</v>
      </c>
      <c r="AF8" s="40">
        <v>3.1250000000000097E-2</v>
      </c>
      <c r="AG8" s="40">
        <v>0.14285714285714299</v>
      </c>
      <c r="AH8" s="40">
        <v>-0.78125</v>
      </c>
      <c r="AI8" s="39">
        <v>0</v>
      </c>
      <c r="AJ8" s="39">
        <v>0</v>
      </c>
      <c r="AK8" s="40" t="s">
        <v>145</v>
      </c>
      <c r="AL8" s="41">
        <v>6</v>
      </c>
      <c r="AM8" s="41">
        <v>0</v>
      </c>
      <c r="AN8" s="40">
        <v>0.1875</v>
      </c>
      <c r="AO8" s="40">
        <v>0</v>
      </c>
      <c r="AP8" s="40" t="s">
        <v>145</v>
      </c>
      <c r="AQ8" s="39">
        <v>0</v>
      </c>
      <c r="AR8" s="39">
        <v>5</v>
      </c>
      <c r="AS8" s="40">
        <v>-1</v>
      </c>
      <c r="AT8" s="41">
        <v>5</v>
      </c>
      <c r="AU8" s="41">
        <v>0</v>
      </c>
      <c r="AV8" s="40">
        <v>0.15625</v>
      </c>
      <c r="AW8" s="40">
        <v>0</v>
      </c>
      <c r="AX8" s="40" t="s">
        <v>145</v>
      </c>
    </row>
    <row r="9" spans="1:50" s="31" customFormat="1" ht="16.5" hidden="1" customHeight="1" x14ac:dyDescent="0.2">
      <c r="A9" s="32" t="s">
        <v>160</v>
      </c>
      <c r="B9" s="32" t="s">
        <v>161</v>
      </c>
      <c r="C9" s="32" t="s">
        <v>138</v>
      </c>
      <c r="D9" s="32" t="s">
        <v>139</v>
      </c>
      <c r="E9" s="32" t="s">
        <v>140</v>
      </c>
      <c r="F9" s="32" t="s">
        <v>140</v>
      </c>
      <c r="G9" s="32" t="s">
        <v>141</v>
      </c>
      <c r="H9" s="32" t="s">
        <v>142</v>
      </c>
      <c r="I9" s="32" t="s">
        <v>143</v>
      </c>
      <c r="J9" s="32" t="s">
        <v>143</v>
      </c>
      <c r="K9" s="33">
        <v>2.6435</v>
      </c>
      <c r="L9" s="33">
        <v>2.7364999999999999</v>
      </c>
      <c r="M9" s="34">
        <v>-3.3985017357938997E-2</v>
      </c>
      <c r="N9" s="35">
        <v>2.74</v>
      </c>
      <c r="O9" s="36" t="s">
        <v>144</v>
      </c>
      <c r="P9" s="32" t="s">
        <v>144</v>
      </c>
      <c r="Q9" s="34">
        <v>0.04</v>
      </c>
      <c r="R9" s="37">
        <v>2.8496000000000001</v>
      </c>
      <c r="S9" s="37">
        <v>-0.20610000000000001</v>
      </c>
      <c r="T9" s="37">
        <f t="shared" si="0"/>
        <v>2.7492399999999999</v>
      </c>
      <c r="U9" s="37">
        <v>2.9020000000000001</v>
      </c>
      <c r="V9" s="33">
        <v>2.7810000000000001</v>
      </c>
      <c r="W9" s="34">
        <v>4.3509528946422099E-2</v>
      </c>
      <c r="X9" s="38">
        <v>46</v>
      </c>
      <c r="Y9" s="38">
        <v>32</v>
      </c>
      <c r="Z9" s="34">
        <v>0.4375</v>
      </c>
      <c r="AA9" s="33">
        <v>4.375</v>
      </c>
      <c r="AB9" s="39">
        <v>5</v>
      </c>
      <c r="AC9" s="40">
        <v>-0.125</v>
      </c>
      <c r="AD9" s="41">
        <v>2.25</v>
      </c>
      <c r="AE9" s="41">
        <v>0</v>
      </c>
      <c r="AF9" s="40">
        <v>4.8913043478260899E-2</v>
      </c>
      <c r="AG9" s="40">
        <v>0</v>
      </c>
      <c r="AH9" s="40" t="s">
        <v>145</v>
      </c>
      <c r="AI9" s="39">
        <v>0.27777777777777801</v>
      </c>
      <c r="AJ9" s="39">
        <v>0.41666666666666702</v>
      </c>
      <c r="AK9" s="40">
        <v>-0.33333333333333298</v>
      </c>
      <c r="AL9" s="41">
        <v>7.5555555555555598</v>
      </c>
      <c r="AM9" s="41">
        <v>5.5</v>
      </c>
      <c r="AN9" s="40">
        <v>0.164251207729469</v>
      </c>
      <c r="AO9" s="40">
        <v>0.171875</v>
      </c>
      <c r="AP9" s="40">
        <v>-4.4356609574000803E-2</v>
      </c>
      <c r="AQ9" s="39">
        <v>1</v>
      </c>
      <c r="AR9" s="39">
        <v>1</v>
      </c>
      <c r="AS9" s="40">
        <v>0</v>
      </c>
      <c r="AT9" s="41">
        <v>8</v>
      </c>
      <c r="AU9" s="41">
        <v>4</v>
      </c>
      <c r="AV9" s="40">
        <v>0.173913043478261</v>
      </c>
      <c r="AW9" s="40">
        <v>0.125</v>
      </c>
      <c r="AX9" s="40">
        <v>0.39130434782608697</v>
      </c>
    </row>
    <row r="10" spans="1:50" s="31" customFormat="1" ht="16.5" hidden="1" customHeight="1" x14ac:dyDescent="0.2">
      <c r="A10" s="32" t="s">
        <v>162</v>
      </c>
      <c r="B10" s="32" t="s">
        <v>163</v>
      </c>
      <c r="C10" s="32" t="s">
        <v>164</v>
      </c>
      <c r="D10" s="32" t="s">
        <v>139</v>
      </c>
      <c r="E10" s="32" t="s">
        <v>140</v>
      </c>
      <c r="F10" s="32" t="s">
        <v>140</v>
      </c>
      <c r="G10" s="32" t="s">
        <v>165</v>
      </c>
      <c r="H10" s="32" t="s">
        <v>142</v>
      </c>
      <c r="I10" s="32" t="s">
        <v>166</v>
      </c>
      <c r="J10" s="32" t="s">
        <v>166</v>
      </c>
      <c r="K10" s="33">
        <v>2.6644999999999999</v>
      </c>
      <c r="L10" s="33">
        <v>2.5274999999999999</v>
      </c>
      <c r="M10" s="34">
        <v>5.42037586547972E-2</v>
      </c>
      <c r="N10" s="35">
        <v>2.5299999999999998</v>
      </c>
      <c r="O10" s="36" t="s">
        <v>144</v>
      </c>
      <c r="P10" s="32" t="s">
        <v>144</v>
      </c>
      <c r="Q10" s="34">
        <v>0.04</v>
      </c>
      <c r="R10" s="37">
        <v>2.6312000000000002</v>
      </c>
      <c r="S10" s="37">
        <v>3.33000000000001E-2</v>
      </c>
      <c r="T10" s="37">
        <f t="shared" si="0"/>
        <v>2.77108</v>
      </c>
      <c r="U10" s="37"/>
      <c r="V10" s="33"/>
      <c r="W10" s="34"/>
      <c r="X10" s="38">
        <v>0</v>
      </c>
      <c r="Y10" s="38">
        <v>0</v>
      </c>
      <c r="Z10" s="34" t="s">
        <v>145</v>
      </c>
      <c r="AA10" s="33"/>
      <c r="AB10" s="39">
        <v>0</v>
      </c>
      <c r="AC10" s="40" t="s">
        <v>145</v>
      </c>
      <c r="AD10" s="41"/>
      <c r="AE10" s="41">
        <v>0</v>
      </c>
      <c r="AF10" s="40"/>
      <c r="AG10" s="40" t="s">
        <v>145</v>
      </c>
      <c r="AH10" s="40" t="s">
        <v>145</v>
      </c>
      <c r="AI10" s="39"/>
      <c r="AJ10" s="39">
        <v>0</v>
      </c>
      <c r="AK10" s="40" t="s">
        <v>145</v>
      </c>
      <c r="AL10" s="41"/>
      <c r="AM10" s="41">
        <v>0</v>
      </c>
      <c r="AN10" s="40"/>
      <c r="AO10" s="40" t="s">
        <v>145</v>
      </c>
      <c r="AP10" s="40" t="s">
        <v>145</v>
      </c>
      <c r="AQ10" s="39"/>
      <c r="AR10" s="39">
        <v>0</v>
      </c>
      <c r="AS10" s="40" t="s">
        <v>145</v>
      </c>
      <c r="AT10" s="41"/>
      <c r="AU10" s="41">
        <v>0</v>
      </c>
      <c r="AV10" s="40"/>
      <c r="AW10" s="40" t="s">
        <v>145</v>
      </c>
      <c r="AX10" s="40" t="s">
        <v>145</v>
      </c>
    </row>
    <row r="11" spans="1:50" s="31" customFormat="1" ht="16.5" hidden="1" customHeight="1" x14ac:dyDescent="0.2">
      <c r="A11" s="32" t="s">
        <v>167</v>
      </c>
      <c r="B11" s="32" t="s">
        <v>168</v>
      </c>
      <c r="C11" s="32" t="s">
        <v>138</v>
      </c>
      <c r="D11" s="32" t="s">
        <v>139</v>
      </c>
      <c r="E11" s="32" t="s">
        <v>140</v>
      </c>
      <c r="F11" s="32" t="s">
        <v>140</v>
      </c>
      <c r="G11" s="32" t="s">
        <v>148</v>
      </c>
      <c r="H11" s="32" t="s">
        <v>142</v>
      </c>
      <c r="I11" s="32" t="s">
        <v>149</v>
      </c>
      <c r="J11" s="32" t="s">
        <v>149</v>
      </c>
      <c r="K11" s="33">
        <v>2.6720000000000002</v>
      </c>
      <c r="L11" s="33">
        <v>2.8454999999999999</v>
      </c>
      <c r="M11" s="34">
        <v>-6.0973466877525799E-2</v>
      </c>
      <c r="N11" s="35">
        <v>2.85</v>
      </c>
      <c r="O11" s="36" t="s">
        <v>144</v>
      </c>
      <c r="P11" s="32" t="s">
        <v>144</v>
      </c>
      <c r="Q11" s="34">
        <v>0.04</v>
      </c>
      <c r="R11" s="37">
        <v>2.964</v>
      </c>
      <c r="S11" s="37">
        <v>-0.29199999999999998</v>
      </c>
      <c r="T11" s="37">
        <f t="shared" si="0"/>
        <v>2.7788800000000005</v>
      </c>
      <c r="U11" s="37">
        <v>2.9089999999999998</v>
      </c>
      <c r="V11" s="33">
        <v>2.5485000000000002</v>
      </c>
      <c r="W11" s="34">
        <v>0.14145575828918999</v>
      </c>
      <c r="X11" s="38">
        <v>44</v>
      </c>
      <c r="Y11" s="38">
        <v>31</v>
      </c>
      <c r="Z11" s="34">
        <v>0.41935483870967699</v>
      </c>
      <c r="AA11" s="33">
        <v>2.2222222222222201</v>
      </c>
      <c r="AB11" s="39">
        <v>1.15384615384615</v>
      </c>
      <c r="AC11" s="40">
        <v>0.92592592592593104</v>
      </c>
      <c r="AD11" s="41">
        <v>1.6666666666666701</v>
      </c>
      <c r="AE11" s="41">
        <v>6.9230769230769296</v>
      </c>
      <c r="AF11" s="40">
        <v>3.7878787878787901E-2</v>
      </c>
      <c r="AG11" s="40">
        <v>0.22332506203474001</v>
      </c>
      <c r="AH11" s="40">
        <v>-0.83038720538720601</v>
      </c>
      <c r="AI11" s="39">
        <v>0</v>
      </c>
      <c r="AJ11" s="39">
        <v>1.1111111111111101</v>
      </c>
      <c r="AK11" s="40">
        <v>-1</v>
      </c>
      <c r="AL11" s="41">
        <v>9</v>
      </c>
      <c r="AM11" s="41">
        <v>10.1111111111111</v>
      </c>
      <c r="AN11" s="40">
        <v>0.204545454545455</v>
      </c>
      <c r="AO11" s="40">
        <v>0.32616487455197102</v>
      </c>
      <c r="AP11" s="40">
        <v>-0.37287712287712299</v>
      </c>
      <c r="AQ11" s="39">
        <v>2.5</v>
      </c>
      <c r="AR11" s="39">
        <v>0</v>
      </c>
      <c r="AS11" s="40" t="s">
        <v>145</v>
      </c>
      <c r="AT11" s="41">
        <v>1</v>
      </c>
      <c r="AU11" s="41">
        <v>2</v>
      </c>
      <c r="AV11" s="40">
        <v>2.27272727272727E-2</v>
      </c>
      <c r="AW11" s="40">
        <v>6.4516129032258104E-2</v>
      </c>
      <c r="AX11" s="40">
        <v>-0.64772727272727304</v>
      </c>
    </row>
    <row r="12" spans="1:50" s="31" customFormat="1" ht="16.5" hidden="1" customHeight="1" x14ac:dyDescent="0.2">
      <c r="A12" s="32" t="s">
        <v>169</v>
      </c>
      <c r="B12" s="32" t="s">
        <v>170</v>
      </c>
      <c r="C12" s="32" t="s">
        <v>138</v>
      </c>
      <c r="D12" s="32" t="s">
        <v>139</v>
      </c>
      <c r="E12" s="32" t="s">
        <v>171</v>
      </c>
      <c r="F12" s="32" t="s">
        <v>172</v>
      </c>
      <c r="G12" s="32" t="s">
        <v>173</v>
      </c>
      <c r="H12" s="32" t="s">
        <v>142</v>
      </c>
      <c r="I12" s="32" t="s">
        <v>174</v>
      </c>
      <c r="J12" s="32" t="s">
        <v>174</v>
      </c>
      <c r="K12" s="33">
        <v>2.6785000000000001</v>
      </c>
      <c r="L12" s="33">
        <v>2.3105000000000002</v>
      </c>
      <c r="M12" s="34">
        <v>0.15927288465700101</v>
      </c>
      <c r="N12" s="35">
        <v>2.31</v>
      </c>
      <c r="O12" s="36" t="s">
        <v>144</v>
      </c>
      <c r="P12" s="32" t="s">
        <v>144</v>
      </c>
      <c r="Q12" s="34">
        <v>0.04</v>
      </c>
      <c r="R12" s="37">
        <v>2.4024000000000001</v>
      </c>
      <c r="S12" s="37">
        <v>0.27610000000000001</v>
      </c>
      <c r="T12" s="37">
        <f t="shared" si="0"/>
        <v>2.7856400000000003</v>
      </c>
      <c r="U12" s="37">
        <v>3.2965</v>
      </c>
      <c r="V12" s="33">
        <v>2.8664999999999998</v>
      </c>
      <c r="W12" s="34">
        <v>0.15000872143729299</v>
      </c>
      <c r="X12" s="38">
        <v>27</v>
      </c>
      <c r="Y12" s="38">
        <v>15</v>
      </c>
      <c r="Z12" s="34">
        <v>0.8</v>
      </c>
      <c r="AA12" s="33">
        <v>5</v>
      </c>
      <c r="AB12" s="39">
        <v>3</v>
      </c>
      <c r="AC12" s="40">
        <v>0.66666666666666696</v>
      </c>
      <c r="AD12" s="41">
        <v>0</v>
      </c>
      <c r="AE12" s="41">
        <v>2.4</v>
      </c>
      <c r="AF12" s="40">
        <v>0</v>
      </c>
      <c r="AG12" s="40">
        <v>0.16</v>
      </c>
      <c r="AH12" s="40">
        <v>-1</v>
      </c>
      <c r="AI12" s="39"/>
      <c r="AJ12" s="39">
        <v>0</v>
      </c>
      <c r="AK12" s="40" t="s">
        <v>145</v>
      </c>
      <c r="AL12" s="41">
        <v>1</v>
      </c>
      <c r="AM12" s="41">
        <v>5</v>
      </c>
      <c r="AN12" s="40">
        <v>3.7037037037037E-2</v>
      </c>
      <c r="AO12" s="40">
        <v>0.33333333333333298</v>
      </c>
      <c r="AP12" s="40">
        <v>-0.88888888888888895</v>
      </c>
      <c r="AQ12" s="39">
        <v>0</v>
      </c>
      <c r="AR12" s="39">
        <v>0</v>
      </c>
      <c r="AS12" s="40" t="s">
        <v>145</v>
      </c>
      <c r="AT12" s="41">
        <v>1</v>
      </c>
      <c r="AU12" s="41">
        <v>2</v>
      </c>
      <c r="AV12" s="40">
        <v>3.7037037037037E-2</v>
      </c>
      <c r="AW12" s="40">
        <v>0.133333333333333</v>
      </c>
      <c r="AX12" s="40">
        <v>-0.72222222222222199</v>
      </c>
    </row>
    <row r="13" spans="1:50" s="31" customFormat="1" ht="16.5" hidden="1" customHeight="1" x14ac:dyDescent="0.2">
      <c r="A13" s="32" t="s">
        <v>175</v>
      </c>
      <c r="B13" s="32" t="s">
        <v>176</v>
      </c>
      <c r="C13" s="32" t="s">
        <v>138</v>
      </c>
      <c r="D13" s="32" t="s">
        <v>139</v>
      </c>
      <c r="E13" s="32" t="s">
        <v>140</v>
      </c>
      <c r="F13" s="32" t="s">
        <v>140</v>
      </c>
      <c r="G13" s="32" t="s">
        <v>148</v>
      </c>
      <c r="H13" s="32" t="s">
        <v>142</v>
      </c>
      <c r="I13" s="32" t="s">
        <v>149</v>
      </c>
      <c r="J13" s="32" t="s">
        <v>149</v>
      </c>
      <c r="K13" s="33">
        <v>2.738</v>
      </c>
      <c r="L13" s="33">
        <v>2.6</v>
      </c>
      <c r="M13" s="34">
        <v>5.3076923076923001E-2</v>
      </c>
      <c r="N13" s="35">
        <v>2.6</v>
      </c>
      <c r="O13" s="36" t="s">
        <v>144</v>
      </c>
      <c r="P13" s="32" t="s">
        <v>144</v>
      </c>
      <c r="Q13" s="34">
        <v>0.04</v>
      </c>
      <c r="R13" s="37">
        <v>2.7040000000000002</v>
      </c>
      <c r="S13" s="37">
        <v>3.3999999999999801E-2</v>
      </c>
      <c r="T13" s="37">
        <f t="shared" si="0"/>
        <v>2.8475200000000003</v>
      </c>
      <c r="U13" s="37">
        <v>2.9895</v>
      </c>
      <c r="V13" s="33">
        <v>2.6665000000000001</v>
      </c>
      <c r="W13" s="34">
        <v>0.12113257078567401</v>
      </c>
      <c r="X13" s="38">
        <v>47</v>
      </c>
      <c r="Y13" s="38">
        <v>60</v>
      </c>
      <c r="Z13" s="34">
        <v>-0.21666666666666701</v>
      </c>
      <c r="AA13" s="33">
        <v>3.8888888888888902</v>
      </c>
      <c r="AB13" s="39">
        <v>3.8461538461538498</v>
      </c>
      <c r="AC13" s="40">
        <v>1.1111111111110499E-2</v>
      </c>
      <c r="AD13" s="41">
        <v>1.1111111111111101</v>
      </c>
      <c r="AE13" s="41">
        <v>5.0769230769230598</v>
      </c>
      <c r="AF13" s="40">
        <v>2.3640661938534299E-2</v>
      </c>
      <c r="AG13" s="40">
        <v>8.4615384615384301E-2</v>
      </c>
      <c r="AH13" s="40">
        <v>-0.720610358908231</v>
      </c>
      <c r="AI13" s="39">
        <v>0</v>
      </c>
      <c r="AJ13" s="39">
        <v>1.13636363636364</v>
      </c>
      <c r="AK13" s="40">
        <v>-1</v>
      </c>
      <c r="AL13" s="41">
        <v>9</v>
      </c>
      <c r="AM13" s="41">
        <v>10.045454545454501</v>
      </c>
      <c r="AN13" s="40">
        <v>0.19148936170212799</v>
      </c>
      <c r="AO13" s="40">
        <v>0.167424242424242</v>
      </c>
      <c r="AP13" s="40">
        <v>0.14373736401271001</v>
      </c>
      <c r="AQ13" s="39">
        <v>1.6666666666666701</v>
      </c>
      <c r="AR13" s="39">
        <v>1.8181818181818199</v>
      </c>
      <c r="AS13" s="40">
        <v>-8.3333333333332302E-2</v>
      </c>
      <c r="AT13" s="41">
        <v>2</v>
      </c>
      <c r="AU13" s="41">
        <v>7</v>
      </c>
      <c r="AV13" s="40">
        <v>4.2553191489361701E-2</v>
      </c>
      <c r="AW13" s="40">
        <v>0.116666666666667</v>
      </c>
      <c r="AX13" s="40">
        <v>-0.63525835866261404</v>
      </c>
    </row>
    <row r="14" spans="1:50" s="31" customFormat="1" ht="16.5" hidden="1" customHeight="1" x14ac:dyDescent="0.2">
      <c r="A14" s="32" t="s">
        <v>177</v>
      </c>
      <c r="B14" s="32" t="s">
        <v>178</v>
      </c>
      <c r="C14" s="32" t="s">
        <v>138</v>
      </c>
      <c r="D14" s="32" t="s">
        <v>139</v>
      </c>
      <c r="E14" s="32" t="s">
        <v>140</v>
      </c>
      <c r="F14" s="32" t="s">
        <v>140</v>
      </c>
      <c r="G14" s="32" t="s">
        <v>148</v>
      </c>
      <c r="H14" s="32" t="s">
        <v>142</v>
      </c>
      <c r="I14" s="32" t="s">
        <v>149</v>
      </c>
      <c r="J14" s="32" t="s">
        <v>149</v>
      </c>
      <c r="K14" s="33">
        <v>2.7425000000000002</v>
      </c>
      <c r="L14" s="33">
        <v>2.8805000000000001</v>
      </c>
      <c r="M14" s="34">
        <v>-4.7908349244922703E-2</v>
      </c>
      <c r="N14" s="35">
        <v>2.88</v>
      </c>
      <c r="O14" s="36" t="s">
        <v>144</v>
      </c>
      <c r="P14" s="32" t="s">
        <v>144</v>
      </c>
      <c r="Q14" s="34">
        <v>0.04</v>
      </c>
      <c r="R14" s="37">
        <v>2.9952000000000001</v>
      </c>
      <c r="S14" s="37">
        <v>-0.25269999999999998</v>
      </c>
      <c r="T14" s="37">
        <f t="shared" si="0"/>
        <v>2.8522000000000003</v>
      </c>
      <c r="U14" s="37">
        <v>3.05</v>
      </c>
      <c r="V14" s="33">
        <v>3.0895000000000001</v>
      </c>
      <c r="W14" s="34">
        <v>-1.2785240330150599E-2</v>
      </c>
      <c r="X14" s="38">
        <v>60</v>
      </c>
      <c r="Y14" s="38">
        <v>39</v>
      </c>
      <c r="Z14" s="34">
        <v>0.53846153846153799</v>
      </c>
      <c r="AA14" s="33">
        <v>3.3333333333333299</v>
      </c>
      <c r="AB14" s="39">
        <v>4</v>
      </c>
      <c r="AC14" s="40">
        <v>-0.16666666666666799</v>
      </c>
      <c r="AD14" s="41">
        <v>2.6666666666666701</v>
      </c>
      <c r="AE14" s="41">
        <v>0.2</v>
      </c>
      <c r="AF14" s="40">
        <v>4.4444444444444502E-2</v>
      </c>
      <c r="AG14" s="40">
        <v>5.1282051282051299E-3</v>
      </c>
      <c r="AH14" s="40">
        <v>7.6666666666666803</v>
      </c>
      <c r="AI14" s="39">
        <v>1.25</v>
      </c>
      <c r="AJ14" s="39">
        <v>0</v>
      </c>
      <c r="AK14" s="40" t="s">
        <v>145</v>
      </c>
      <c r="AL14" s="41">
        <v>4.5</v>
      </c>
      <c r="AM14" s="41">
        <v>5</v>
      </c>
      <c r="AN14" s="40">
        <v>7.4999999999999997E-2</v>
      </c>
      <c r="AO14" s="40">
        <v>0.128205128205128</v>
      </c>
      <c r="AP14" s="40">
        <v>-0.41499999999999998</v>
      </c>
      <c r="AQ14" s="39">
        <v>0.71428571428571397</v>
      </c>
      <c r="AR14" s="39">
        <v>0</v>
      </c>
      <c r="AS14" s="40" t="s">
        <v>145</v>
      </c>
      <c r="AT14" s="41">
        <v>6</v>
      </c>
      <c r="AU14" s="41">
        <v>4</v>
      </c>
      <c r="AV14" s="40">
        <v>0.1</v>
      </c>
      <c r="AW14" s="40">
        <v>0.102564102564103</v>
      </c>
      <c r="AX14" s="40">
        <v>-2.49999999999998E-2</v>
      </c>
    </row>
    <row r="15" spans="1:50" s="31" customFormat="1" ht="16.5" customHeight="1" x14ac:dyDescent="0.2">
      <c r="A15" s="32" t="s">
        <v>267</v>
      </c>
      <c r="B15" s="32" t="s">
        <v>268</v>
      </c>
      <c r="C15" s="32" t="s">
        <v>181</v>
      </c>
      <c r="D15" s="32" t="s">
        <v>139</v>
      </c>
      <c r="E15" s="32" t="s">
        <v>140</v>
      </c>
      <c r="F15" s="32" t="s">
        <v>140</v>
      </c>
      <c r="G15" s="32" t="s">
        <v>182</v>
      </c>
      <c r="H15" s="32" t="s">
        <v>142</v>
      </c>
      <c r="I15" s="32" t="s">
        <v>183</v>
      </c>
      <c r="J15" s="32" t="s">
        <v>183</v>
      </c>
      <c r="K15" s="33">
        <v>3.1684999999999999</v>
      </c>
      <c r="L15" s="33">
        <v>3.1025</v>
      </c>
      <c r="M15" s="34">
        <v>2.12731668009669E-2</v>
      </c>
      <c r="N15" s="35">
        <v>3.1</v>
      </c>
      <c r="O15" s="36" t="s">
        <v>186</v>
      </c>
      <c r="P15" s="32" t="s">
        <v>186</v>
      </c>
      <c r="Q15" s="34">
        <v>0.03</v>
      </c>
      <c r="R15" s="37">
        <v>3.1930000000000001</v>
      </c>
      <c r="S15" s="37">
        <v>-2.4500000000000199E-2</v>
      </c>
      <c r="T15" s="37">
        <f>K15*(1+3%)</f>
        <v>3.2635549999999998</v>
      </c>
      <c r="U15" s="37">
        <v>3.431</v>
      </c>
      <c r="V15" s="33">
        <v>3.5</v>
      </c>
      <c r="W15" s="34">
        <v>-1.9714285714285702E-2</v>
      </c>
      <c r="X15" s="38">
        <v>58</v>
      </c>
      <c r="Y15" s="38">
        <v>46</v>
      </c>
      <c r="Z15" s="34">
        <v>0.26086956521739102</v>
      </c>
      <c r="AA15" s="33">
        <v>3.3333333333333299</v>
      </c>
      <c r="AB15" s="39">
        <v>5</v>
      </c>
      <c r="AC15" s="40">
        <v>-0.33333333333333398</v>
      </c>
      <c r="AD15" s="41">
        <v>2.6666666666666701</v>
      </c>
      <c r="AE15" s="41">
        <v>0</v>
      </c>
      <c r="AF15" s="40">
        <v>4.5977011494252998E-2</v>
      </c>
      <c r="AG15" s="40">
        <v>0</v>
      </c>
      <c r="AH15" s="40" t="s">
        <v>145</v>
      </c>
      <c r="AI15" s="39">
        <v>0.625</v>
      </c>
      <c r="AJ15" s="39">
        <v>0</v>
      </c>
      <c r="AK15" s="40" t="s">
        <v>145</v>
      </c>
      <c r="AL15" s="41">
        <v>10.5</v>
      </c>
      <c r="AM15" s="41">
        <v>6</v>
      </c>
      <c r="AN15" s="40">
        <v>0.181034482758621</v>
      </c>
      <c r="AO15" s="40">
        <v>0.13043478260869601</v>
      </c>
      <c r="AP15" s="40">
        <v>0.38793103448275901</v>
      </c>
      <c r="AQ15" s="39">
        <v>0.83333333333333304</v>
      </c>
      <c r="AR15" s="39">
        <v>0</v>
      </c>
      <c r="AS15" s="40" t="s">
        <v>145</v>
      </c>
      <c r="AT15" s="41">
        <v>5</v>
      </c>
      <c r="AU15" s="41">
        <v>3</v>
      </c>
      <c r="AV15" s="40">
        <v>8.6206896551724102E-2</v>
      </c>
      <c r="AW15" s="40">
        <v>6.5217391304347797E-2</v>
      </c>
      <c r="AX15" s="40">
        <v>0.32183908045977</v>
      </c>
    </row>
    <row r="16" spans="1:50" s="31" customFormat="1" ht="16.5" hidden="1" customHeight="1" x14ac:dyDescent="0.2">
      <c r="A16" s="32" t="s">
        <v>184</v>
      </c>
      <c r="B16" s="32" t="s">
        <v>185</v>
      </c>
      <c r="C16" s="32" t="s">
        <v>138</v>
      </c>
      <c r="D16" s="32" t="s">
        <v>139</v>
      </c>
      <c r="E16" s="32" t="s">
        <v>140</v>
      </c>
      <c r="F16" s="32" t="s">
        <v>140</v>
      </c>
      <c r="G16" s="32" t="s">
        <v>141</v>
      </c>
      <c r="H16" s="32" t="s">
        <v>142</v>
      </c>
      <c r="I16" s="32" t="s">
        <v>143</v>
      </c>
      <c r="J16" s="32" t="s">
        <v>143</v>
      </c>
      <c r="K16" s="33">
        <v>2.7719999999999998</v>
      </c>
      <c r="L16" s="33">
        <v>3.097</v>
      </c>
      <c r="M16" s="34">
        <v>-0.10494026477236</v>
      </c>
      <c r="N16" s="35">
        <v>3.1</v>
      </c>
      <c r="O16" s="36" t="s">
        <v>144</v>
      </c>
      <c r="P16" s="32" t="s">
        <v>186</v>
      </c>
      <c r="Q16" s="34">
        <v>0.03</v>
      </c>
      <c r="R16" s="37">
        <v>3.1930000000000001</v>
      </c>
      <c r="S16" s="37">
        <v>-0.42099999999999999</v>
      </c>
      <c r="T16" s="37">
        <f t="shared" ref="T16:T24" si="1">K16*(1+4%)</f>
        <v>2.8828800000000001</v>
      </c>
      <c r="U16" s="37">
        <v>2.63</v>
      </c>
      <c r="V16" s="33">
        <v>3.0554999999999999</v>
      </c>
      <c r="W16" s="34">
        <v>-0.139257077401407</v>
      </c>
      <c r="X16" s="38">
        <v>63</v>
      </c>
      <c r="Y16" s="38">
        <v>63</v>
      </c>
      <c r="Z16" s="34">
        <v>0</v>
      </c>
      <c r="AA16" s="33">
        <v>4</v>
      </c>
      <c r="AB16" s="39">
        <v>4.6428571428571397</v>
      </c>
      <c r="AC16" s="40">
        <v>-0.138461538461538</v>
      </c>
      <c r="AD16" s="41">
        <v>1.8</v>
      </c>
      <c r="AE16" s="41">
        <v>0.42857142857143199</v>
      </c>
      <c r="AF16" s="40">
        <v>2.8571428571428598E-2</v>
      </c>
      <c r="AG16" s="40">
        <v>6.8027210884354303E-3</v>
      </c>
      <c r="AH16" s="40">
        <v>3.1999999999999602</v>
      </c>
      <c r="AI16" s="39">
        <v>1.6666666666666701</v>
      </c>
      <c r="AJ16" s="39">
        <v>1.6666666666666701</v>
      </c>
      <c r="AK16" s="40">
        <v>0</v>
      </c>
      <c r="AL16" s="41">
        <v>6.6666666666666599</v>
      </c>
      <c r="AM16" s="41">
        <v>9.3333333333333197</v>
      </c>
      <c r="AN16" s="40">
        <v>0.10582010582010599</v>
      </c>
      <c r="AO16" s="40">
        <v>0.148148148148148</v>
      </c>
      <c r="AP16" s="40">
        <v>-0.28571428571428598</v>
      </c>
      <c r="AQ16" s="39">
        <v>0</v>
      </c>
      <c r="AR16" s="39">
        <v>0</v>
      </c>
      <c r="AS16" s="40" t="s">
        <v>145</v>
      </c>
      <c r="AT16" s="41">
        <v>6</v>
      </c>
      <c r="AU16" s="41">
        <v>4</v>
      </c>
      <c r="AV16" s="40">
        <v>9.5238095238095205E-2</v>
      </c>
      <c r="AW16" s="40">
        <v>6.3492063492063502E-2</v>
      </c>
      <c r="AX16" s="40">
        <v>0.5</v>
      </c>
    </row>
    <row r="17" spans="1:50" s="31" customFormat="1" ht="16.5" hidden="1" customHeight="1" x14ac:dyDescent="0.2">
      <c r="A17" s="32" t="s">
        <v>187</v>
      </c>
      <c r="B17" s="32" t="s">
        <v>188</v>
      </c>
      <c r="C17" s="32" t="s">
        <v>138</v>
      </c>
      <c r="D17" s="32" t="s">
        <v>139</v>
      </c>
      <c r="E17" s="32" t="s">
        <v>140</v>
      </c>
      <c r="F17" s="32" t="s">
        <v>140</v>
      </c>
      <c r="G17" s="32" t="s">
        <v>148</v>
      </c>
      <c r="H17" s="32" t="s">
        <v>142</v>
      </c>
      <c r="I17" s="32" t="s">
        <v>149</v>
      </c>
      <c r="J17" s="32" t="s">
        <v>149</v>
      </c>
      <c r="K17" s="33">
        <v>2.7965</v>
      </c>
      <c r="L17" s="33">
        <v>2.8540000000000001</v>
      </c>
      <c r="M17" s="34">
        <v>-2.0147161878065901E-2</v>
      </c>
      <c r="N17" s="35">
        <v>2.85</v>
      </c>
      <c r="O17" s="36" t="s">
        <v>144</v>
      </c>
      <c r="P17" s="32" t="s">
        <v>144</v>
      </c>
      <c r="Q17" s="34">
        <v>0.04</v>
      </c>
      <c r="R17" s="37">
        <v>2.964</v>
      </c>
      <c r="S17" s="37">
        <v>-0.16750000000000001</v>
      </c>
      <c r="T17" s="37">
        <f t="shared" si="1"/>
        <v>2.9083600000000001</v>
      </c>
      <c r="U17" s="37">
        <v>2.6859999999999999</v>
      </c>
      <c r="V17" s="33">
        <v>2.6720000000000002</v>
      </c>
      <c r="W17" s="34">
        <v>5.2395209580837496E-3</v>
      </c>
      <c r="X17" s="38">
        <v>94</v>
      </c>
      <c r="Y17" s="38">
        <v>64</v>
      </c>
      <c r="Z17" s="34">
        <v>0.46875</v>
      </c>
      <c r="AA17" s="33">
        <v>3.6956521739130399</v>
      </c>
      <c r="AB17" s="39">
        <v>3.125</v>
      </c>
      <c r="AC17" s="40">
        <v>0.182608695652173</v>
      </c>
      <c r="AD17" s="41">
        <v>3.1304347826086998</v>
      </c>
      <c r="AE17" s="41">
        <v>4.125</v>
      </c>
      <c r="AF17" s="40">
        <v>3.3302497687326599E-2</v>
      </c>
      <c r="AG17" s="40">
        <v>6.4453125E-2</v>
      </c>
      <c r="AH17" s="40">
        <v>-0.48330670254814401</v>
      </c>
      <c r="AI17" s="39">
        <v>0</v>
      </c>
      <c r="AJ17" s="39">
        <v>1.36363636363636</v>
      </c>
      <c r="AK17" s="40">
        <v>-1</v>
      </c>
      <c r="AL17" s="41">
        <v>23</v>
      </c>
      <c r="AM17" s="41">
        <v>5.8181818181818299</v>
      </c>
      <c r="AN17" s="40">
        <v>0.24468085106383</v>
      </c>
      <c r="AO17" s="40">
        <v>9.0909090909090995E-2</v>
      </c>
      <c r="AP17" s="40">
        <v>1.6914893617021201</v>
      </c>
      <c r="AQ17" s="39">
        <v>1.36363636363636</v>
      </c>
      <c r="AR17" s="39">
        <v>0</v>
      </c>
      <c r="AS17" s="40" t="s">
        <v>145</v>
      </c>
      <c r="AT17" s="41">
        <v>8.0000000000000107</v>
      </c>
      <c r="AU17" s="41">
        <v>7</v>
      </c>
      <c r="AV17" s="40">
        <v>8.5106382978723499E-2</v>
      </c>
      <c r="AW17" s="40">
        <v>0.109375</v>
      </c>
      <c r="AX17" s="40">
        <v>-0.221884498480242</v>
      </c>
    </row>
    <row r="18" spans="1:50" s="31" customFormat="1" ht="16.5" hidden="1" customHeight="1" x14ac:dyDescent="0.2">
      <c r="A18" s="32" t="s">
        <v>189</v>
      </c>
      <c r="B18" s="32" t="s">
        <v>190</v>
      </c>
      <c r="C18" s="32" t="s">
        <v>138</v>
      </c>
      <c r="D18" s="32" t="s">
        <v>139</v>
      </c>
      <c r="E18" s="32" t="s">
        <v>140</v>
      </c>
      <c r="F18" s="32" t="s">
        <v>140</v>
      </c>
      <c r="G18" s="32" t="s">
        <v>148</v>
      </c>
      <c r="H18" s="32" t="s">
        <v>142</v>
      </c>
      <c r="I18" s="32" t="s">
        <v>149</v>
      </c>
      <c r="J18" s="32" t="s">
        <v>149</v>
      </c>
      <c r="K18" s="33">
        <v>2.8</v>
      </c>
      <c r="L18" s="33">
        <v>2.8010000000000002</v>
      </c>
      <c r="M18" s="34">
        <v>-3.5701535166024099E-4</v>
      </c>
      <c r="N18" s="35">
        <v>2.8</v>
      </c>
      <c r="O18" s="36" t="s">
        <v>144</v>
      </c>
      <c r="P18" s="32" t="s">
        <v>144</v>
      </c>
      <c r="Q18" s="34">
        <v>0.04</v>
      </c>
      <c r="R18" s="37">
        <v>2.9119999999999999</v>
      </c>
      <c r="S18" s="37">
        <v>-0.112</v>
      </c>
      <c r="T18" s="37">
        <f t="shared" si="1"/>
        <v>2.9119999999999999</v>
      </c>
      <c r="U18" s="37">
        <v>2.625</v>
      </c>
      <c r="V18" s="33">
        <v>3.1164999999999998</v>
      </c>
      <c r="W18" s="34">
        <v>-0.15770896839403201</v>
      </c>
      <c r="X18" s="38">
        <v>20</v>
      </c>
      <c r="Y18" s="38">
        <v>43</v>
      </c>
      <c r="Z18" s="34">
        <v>-0.53488372093023295</v>
      </c>
      <c r="AA18" s="33">
        <v>0</v>
      </c>
      <c r="AB18" s="39">
        <v>5</v>
      </c>
      <c r="AC18" s="40">
        <v>-1</v>
      </c>
      <c r="AD18" s="41">
        <v>4</v>
      </c>
      <c r="AE18" s="41">
        <v>0</v>
      </c>
      <c r="AF18" s="40">
        <v>0.2</v>
      </c>
      <c r="AG18" s="40">
        <v>0</v>
      </c>
      <c r="AH18" s="40" t="s">
        <v>145</v>
      </c>
      <c r="AI18" s="39">
        <v>0</v>
      </c>
      <c r="AJ18" s="39">
        <v>0</v>
      </c>
      <c r="AK18" s="40" t="s">
        <v>145</v>
      </c>
      <c r="AL18" s="41">
        <v>1</v>
      </c>
      <c r="AM18" s="41">
        <v>8</v>
      </c>
      <c r="AN18" s="40">
        <v>0.05</v>
      </c>
      <c r="AO18" s="40">
        <v>0.186046511627907</v>
      </c>
      <c r="AP18" s="40">
        <v>-0.73124999999999996</v>
      </c>
      <c r="AQ18" s="39">
        <v>0</v>
      </c>
      <c r="AR18" s="39">
        <v>1.25</v>
      </c>
      <c r="AS18" s="40">
        <v>-1</v>
      </c>
      <c r="AT18" s="41">
        <v>5</v>
      </c>
      <c r="AU18" s="41">
        <v>6</v>
      </c>
      <c r="AV18" s="40">
        <v>0.25</v>
      </c>
      <c r="AW18" s="40">
        <v>0.13953488372093001</v>
      </c>
      <c r="AX18" s="40">
        <v>0.79166666666666696</v>
      </c>
    </row>
    <row r="19" spans="1:50" s="31" customFormat="1" ht="16.5" hidden="1" customHeight="1" x14ac:dyDescent="0.2">
      <c r="A19" s="32" t="s">
        <v>191</v>
      </c>
      <c r="B19" s="32" t="s">
        <v>192</v>
      </c>
      <c r="C19" s="32" t="s">
        <v>138</v>
      </c>
      <c r="D19" s="32" t="s">
        <v>139</v>
      </c>
      <c r="E19" s="32" t="s">
        <v>140</v>
      </c>
      <c r="F19" s="32" t="s">
        <v>140</v>
      </c>
      <c r="G19" s="32" t="s">
        <v>148</v>
      </c>
      <c r="H19" s="32" t="s">
        <v>142</v>
      </c>
      <c r="I19" s="32" t="s">
        <v>149</v>
      </c>
      <c r="J19" s="32" t="s">
        <v>149</v>
      </c>
      <c r="K19" s="33">
        <v>2.8035000000000001</v>
      </c>
      <c r="L19" s="33">
        <v>2.8464999999999998</v>
      </c>
      <c r="M19" s="34">
        <v>-1.51062708589495E-2</v>
      </c>
      <c r="N19" s="35">
        <v>2.85</v>
      </c>
      <c r="O19" s="36" t="s">
        <v>144</v>
      </c>
      <c r="P19" s="32" t="s">
        <v>144</v>
      </c>
      <c r="Q19" s="34">
        <v>0.04</v>
      </c>
      <c r="R19" s="37">
        <v>2.964</v>
      </c>
      <c r="S19" s="37">
        <v>-0.1605</v>
      </c>
      <c r="T19" s="37">
        <f t="shared" si="1"/>
        <v>2.9156400000000002</v>
      </c>
      <c r="U19" s="37">
        <v>3.0605000000000002</v>
      </c>
      <c r="V19" s="33">
        <v>2.8534999999999999</v>
      </c>
      <c r="W19" s="34">
        <v>7.2542491676888102E-2</v>
      </c>
      <c r="X19" s="38">
        <v>58</v>
      </c>
      <c r="Y19" s="38">
        <v>58</v>
      </c>
      <c r="Z19" s="34">
        <v>0</v>
      </c>
      <c r="AA19" s="33">
        <v>3.75</v>
      </c>
      <c r="AB19" s="39">
        <v>2.8571428571428599</v>
      </c>
      <c r="AC19" s="40">
        <v>0.312499999999999</v>
      </c>
      <c r="AD19" s="41">
        <v>2.75</v>
      </c>
      <c r="AE19" s="41">
        <v>2.5714285714285698</v>
      </c>
      <c r="AF19" s="40">
        <v>4.7413793103448301E-2</v>
      </c>
      <c r="AG19" s="40">
        <v>4.4334975369458102E-2</v>
      </c>
      <c r="AH19" s="40">
        <v>6.9444444444445502E-2</v>
      </c>
      <c r="AI19" s="39">
        <v>2.2727272727272698</v>
      </c>
      <c r="AJ19" s="39">
        <v>0</v>
      </c>
      <c r="AK19" s="40" t="s">
        <v>145</v>
      </c>
      <c r="AL19" s="41">
        <v>6.5454545454545503</v>
      </c>
      <c r="AM19" s="41">
        <v>21</v>
      </c>
      <c r="AN19" s="40">
        <v>0.112852664576803</v>
      </c>
      <c r="AO19" s="40">
        <v>0.36206896551724099</v>
      </c>
      <c r="AP19" s="40">
        <v>-0.68831168831168799</v>
      </c>
      <c r="AQ19" s="39">
        <v>2.0833333333333299</v>
      </c>
      <c r="AR19" s="39">
        <v>0</v>
      </c>
      <c r="AS19" s="40" t="s">
        <v>145</v>
      </c>
      <c r="AT19" s="41">
        <v>7.0000000000000098</v>
      </c>
      <c r="AU19" s="41">
        <v>4</v>
      </c>
      <c r="AV19" s="40">
        <v>0.12068965517241401</v>
      </c>
      <c r="AW19" s="40">
        <v>6.8965517241379296E-2</v>
      </c>
      <c r="AX19" s="40">
        <v>0.750000000000002</v>
      </c>
    </row>
    <row r="20" spans="1:50" s="31" customFormat="1" ht="16.5" hidden="1" customHeight="1" x14ac:dyDescent="0.2">
      <c r="A20" s="32" t="s">
        <v>193</v>
      </c>
      <c r="B20" s="32" t="s">
        <v>194</v>
      </c>
      <c r="C20" s="32" t="s">
        <v>138</v>
      </c>
      <c r="D20" s="32" t="s">
        <v>139</v>
      </c>
      <c r="E20" s="32" t="s">
        <v>140</v>
      </c>
      <c r="F20" s="32" t="s">
        <v>140</v>
      </c>
      <c r="G20" s="32" t="s">
        <v>148</v>
      </c>
      <c r="H20" s="32" t="s">
        <v>142</v>
      </c>
      <c r="I20" s="32" t="s">
        <v>149</v>
      </c>
      <c r="J20" s="32" t="s">
        <v>149</v>
      </c>
      <c r="K20" s="33">
        <v>2.8170000000000002</v>
      </c>
      <c r="L20" s="33">
        <v>2.8895</v>
      </c>
      <c r="M20" s="34">
        <v>-2.5090846167156899E-2</v>
      </c>
      <c r="N20" s="35">
        <v>2.89</v>
      </c>
      <c r="O20" s="36" t="s">
        <v>144</v>
      </c>
      <c r="P20" s="32" t="s">
        <v>144</v>
      </c>
      <c r="Q20" s="34">
        <v>0.04</v>
      </c>
      <c r="R20" s="37">
        <v>3.0055999999999998</v>
      </c>
      <c r="S20" s="37">
        <v>-0.18859999999999999</v>
      </c>
      <c r="T20" s="37">
        <f t="shared" si="1"/>
        <v>2.9296800000000003</v>
      </c>
      <c r="U20" s="37">
        <v>2.375</v>
      </c>
      <c r="V20" s="33">
        <v>2.9569999999999999</v>
      </c>
      <c r="W20" s="34">
        <v>-0.19682110246871801</v>
      </c>
      <c r="X20" s="38">
        <v>28</v>
      </c>
      <c r="Y20" s="38">
        <v>35</v>
      </c>
      <c r="Z20" s="34">
        <v>-0.2</v>
      </c>
      <c r="AA20" s="33">
        <v>5</v>
      </c>
      <c r="AB20" s="39">
        <v>1.4285714285714299</v>
      </c>
      <c r="AC20" s="40">
        <v>2.5</v>
      </c>
      <c r="AD20" s="41">
        <v>0</v>
      </c>
      <c r="AE20" s="41">
        <v>6.4285714285714297</v>
      </c>
      <c r="AF20" s="40">
        <v>0</v>
      </c>
      <c r="AG20" s="40">
        <v>0.183673469387755</v>
      </c>
      <c r="AH20" s="40">
        <v>-1</v>
      </c>
      <c r="AI20" s="39">
        <v>0</v>
      </c>
      <c r="AJ20" s="39">
        <v>0</v>
      </c>
      <c r="AK20" s="40" t="s">
        <v>145</v>
      </c>
      <c r="AL20" s="41">
        <v>1</v>
      </c>
      <c r="AM20" s="41">
        <v>14</v>
      </c>
      <c r="AN20" s="40">
        <v>3.5714285714285698E-2</v>
      </c>
      <c r="AO20" s="40">
        <v>0.4</v>
      </c>
      <c r="AP20" s="40">
        <v>-0.91071428571428603</v>
      </c>
      <c r="AQ20" s="39">
        <v>0</v>
      </c>
      <c r="AR20" s="39">
        <v>0</v>
      </c>
      <c r="AS20" s="40" t="s">
        <v>145</v>
      </c>
      <c r="AT20" s="41">
        <v>5</v>
      </c>
      <c r="AU20" s="41">
        <v>1</v>
      </c>
      <c r="AV20" s="40">
        <v>0.17857142857142899</v>
      </c>
      <c r="AW20" s="40">
        <v>2.8571428571428598E-2</v>
      </c>
      <c r="AX20" s="40">
        <v>5.25</v>
      </c>
    </row>
    <row r="21" spans="1:50" s="31" customFormat="1" ht="16.5" hidden="1" customHeight="1" x14ac:dyDescent="0.2">
      <c r="A21" s="32" t="s">
        <v>195</v>
      </c>
      <c r="B21" s="32" t="s">
        <v>196</v>
      </c>
      <c r="C21" s="32" t="s">
        <v>164</v>
      </c>
      <c r="D21" s="32" t="s">
        <v>139</v>
      </c>
      <c r="E21" s="32" t="s">
        <v>140</v>
      </c>
      <c r="F21" s="32" t="s">
        <v>140</v>
      </c>
      <c r="G21" s="32" t="s">
        <v>165</v>
      </c>
      <c r="H21" s="32" t="s">
        <v>142</v>
      </c>
      <c r="I21" s="32" t="s">
        <v>166</v>
      </c>
      <c r="J21" s="32" t="s">
        <v>166</v>
      </c>
      <c r="K21" s="33">
        <v>2.8420000000000001</v>
      </c>
      <c r="L21" s="33">
        <v>2.94</v>
      </c>
      <c r="M21" s="34">
        <v>-3.3333333333333298E-2</v>
      </c>
      <c r="N21" s="35">
        <v>2.94</v>
      </c>
      <c r="O21" s="36" t="s">
        <v>144</v>
      </c>
      <c r="P21" s="32" t="s">
        <v>144</v>
      </c>
      <c r="Q21" s="34">
        <v>0.04</v>
      </c>
      <c r="R21" s="37">
        <v>3.0575999999999999</v>
      </c>
      <c r="S21" s="37">
        <v>-0.21560000000000001</v>
      </c>
      <c r="T21" s="37">
        <f t="shared" si="1"/>
        <v>2.9556800000000001</v>
      </c>
      <c r="U21" s="37">
        <v>2.85</v>
      </c>
      <c r="V21" s="33">
        <v>2.718</v>
      </c>
      <c r="W21" s="34">
        <v>4.85651214128036E-2</v>
      </c>
      <c r="X21" s="38">
        <v>20</v>
      </c>
      <c r="Y21" s="38">
        <v>39</v>
      </c>
      <c r="Z21" s="34">
        <v>-0.487179487179487</v>
      </c>
      <c r="AA21" s="33">
        <v>5</v>
      </c>
      <c r="AB21" s="39">
        <v>1.6666666666666701</v>
      </c>
      <c r="AC21" s="40">
        <v>1.99999999999999</v>
      </c>
      <c r="AD21" s="41">
        <v>0</v>
      </c>
      <c r="AE21" s="41">
        <v>14.6666666666667</v>
      </c>
      <c r="AF21" s="40">
        <v>0</v>
      </c>
      <c r="AG21" s="40">
        <v>0.37606837606837601</v>
      </c>
      <c r="AH21" s="40">
        <v>-1</v>
      </c>
      <c r="AI21" s="39">
        <v>0</v>
      </c>
      <c r="AJ21" s="39">
        <v>0.68181818181818199</v>
      </c>
      <c r="AK21" s="40">
        <v>-1</v>
      </c>
      <c r="AL21" s="41">
        <v>2</v>
      </c>
      <c r="AM21" s="41">
        <v>2.5909090909090899</v>
      </c>
      <c r="AN21" s="40">
        <v>0.1</v>
      </c>
      <c r="AO21" s="40">
        <v>6.6433566433566404E-2</v>
      </c>
      <c r="AP21" s="40">
        <v>0.50526315789473697</v>
      </c>
      <c r="AQ21" s="39">
        <v>1.6666666666666701</v>
      </c>
      <c r="AR21" s="39">
        <v>1.1111111111111101</v>
      </c>
      <c r="AS21" s="40">
        <v>0.500000000000005</v>
      </c>
      <c r="AT21" s="41">
        <v>2</v>
      </c>
      <c r="AU21" s="41">
        <v>7</v>
      </c>
      <c r="AV21" s="40">
        <v>9.9999999999999895E-2</v>
      </c>
      <c r="AW21" s="40">
        <v>0.17948717948717999</v>
      </c>
      <c r="AX21" s="40">
        <v>-0.442857142857144</v>
      </c>
    </row>
    <row r="22" spans="1:50" s="31" customFormat="1" ht="16.5" hidden="1" customHeight="1" x14ac:dyDescent="0.2">
      <c r="A22" s="32" t="s">
        <v>197</v>
      </c>
      <c r="B22" s="32" t="s">
        <v>198</v>
      </c>
      <c r="C22" s="32" t="s">
        <v>138</v>
      </c>
      <c r="D22" s="32" t="s">
        <v>139</v>
      </c>
      <c r="E22" s="32" t="s">
        <v>140</v>
      </c>
      <c r="F22" s="32" t="s">
        <v>140</v>
      </c>
      <c r="G22" s="32" t="s">
        <v>141</v>
      </c>
      <c r="H22" s="32" t="s">
        <v>142</v>
      </c>
      <c r="I22" s="32" t="s">
        <v>143</v>
      </c>
      <c r="J22" s="32" t="s">
        <v>143</v>
      </c>
      <c r="K22" s="33">
        <v>2.843</v>
      </c>
      <c r="L22" s="33">
        <v>3.0274999999999999</v>
      </c>
      <c r="M22" s="34">
        <v>-6.0941370767960301E-2</v>
      </c>
      <c r="N22" s="35">
        <v>3.03</v>
      </c>
      <c r="O22" s="36" t="s">
        <v>144</v>
      </c>
      <c r="P22" s="32" t="s">
        <v>186</v>
      </c>
      <c r="Q22" s="34">
        <v>0.03</v>
      </c>
      <c r="R22" s="37">
        <v>3.1208999999999998</v>
      </c>
      <c r="S22" s="37">
        <v>-0.27789999999999998</v>
      </c>
      <c r="T22" s="37">
        <f t="shared" si="1"/>
        <v>2.9567200000000002</v>
      </c>
      <c r="U22" s="37">
        <v>2.4765000000000001</v>
      </c>
      <c r="V22" s="33">
        <v>2.895</v>
      </c>
      <c r="W22" s="34">
        <v>-0.144559585492228</v>
      </c>
      <c r="X22" s="38">
        <v>43</v>
      </c>
      <c r="Y22" s="38">
        <v>39</v>
      </c>
      <c r="Z22" s="34">
        <v>0.102564102564103</v>
      </c>
      <c r="AA22" s="33">
        <v>4</v>
      </c>
      <c r="AB22" s="39">
        <v>4.1666666666666696</v>
      </c>
      <c r="AC22" s="40">
        <v>-4.0000000000000702E-2</v>
      </c>
      <c r="AD22" s="41">
        <v>1.4</v>
      </c>
      <c r="AE22" s="41">
        <v>0.999999999999996</v>
      </c>
      <c r="AF22" s="40">
        <v>3.25581395348837E-2</v>
      </c>
      <c r="AG22" s="40">
        <v>2.5641025641025501E-2</v>
      </c>
      <c r="AH22" s="40">
        <v>0.26976744186047003</v>
      </c>
      <c r="AI22" s="39">
        <v>0.71428571428571397</v>
      </c>
      <c r="AJ22" s="39">
        <v>2.5</v>
      </c>
      <c r="AK22" s="40">
        <v>-0.71428571428571397</v>
      </c>
      <c r="AL22" s="41">
        <v>4.28571428571429</v>
      </c>
      <c r="AM22" s="41">
        <v>3</v>
      </c>
      <c r="AN22" s="40">
        <v>9.9667774086378794E-2</v>
      </c>
      <c r="AO22" s="40">
        <v>7.69230769230769E-2</v>
      </c>
      <c r="AP22" s="40">
        <v>0.29568106312292403</v>
      </c>
      <c r="AQ22" s="39">
        <v>0</v>
      </c>
      <c r="AR22" s="39">
        <v>0</v>
      </c>
      <c r="AS22" s="40" t="s">
        <v>145</v>
      </c>
      <c r="AT22" s="41">
        <v>12</v>
      </c>
      <c r="AU22" s="41">
        <v>8</v>
      </c>
      <c r="AV22" s="40">
        <v>0.27906976744186002</v>
      </c>
      <c r="AW22" s="40">
        <v>0.20512820512820501</v>
      </c>
      <c r="AX22" s="40">
        <v>0.36046511627907002</v>
      </c>
    </row>
    <row r="23" spans="1:50" s="31" customFormat="1" ht="16.5" hidden="1" customHeight="1" x14ac:dyDescent="0.2">
      <c r="A23" s="32" t="s">
        <v>199</v>
      </c>
      <c r="B23" s="32" t="s">
        <v>200</v>
      </c>
      <c r="C23" s="32" t="s">
        <v>138</v>
      </c>
      <c r="D23" s="32" t="s">
        <v>139</v>
      </c>
      <c r="E23" s="32" t="s">
        <v>171</v>
      </c>
      <c r="F23" s="32" t="s">
        <v>172</v>
      </c>
      <c r="G23" s="32" t="s">
        <v>173</v>
      </c>
      <c r="H23" s="32" t="s">
        <v>142</v>
      </c>
      <c r="I23" s="32" t="s">
        <v>174</v>
      </c>
      <c r="J23" s="32" t="s">
        <v>174</v>
      </c>
      <c r="K23" s="33">
        <v>2.8675000000000002</v>
      </c>
      <c r="L23" s="33">
        <v>2.9489999999999998</v>
      </c>
      <c r="M23" s="34">
        <v>-2.7636486944726899E-2</v>
      </c>
      <c r="N23" s="35">
        <v>2.95</v>
      </c>
      <c r="O23" s="36" t="s">
        <v>144</v>
      </c>
      <c r="P23" s="32" t="s">
        <v>144</v>
      </c>
      <c r="Q23" s="34">
        <v>0.04</v>
      </c>
      <c r="R23" s="37">
        <v>3.0680000000000001</v>
      </c>
      <c r="S23" s="37">
        <v>-0.20050000000000001</v>
      </c>
      <c r="T23" s="37">
        <f t="shared" si="1"/>
        <v>2.9822000000000002</v>
      </c>
      <c r="U23" s="37">
        <v>2.6215000000000002</v>
      </c>
      <c r="V23" s="33">
        <v>2.9220000000000002</v>
      </c>
      <c r="W23" s="34">
        <v>-0.10284052019165001</v>
      </c>
      <c r="X23" s="38">
        <v>37</v>
      </c>
      <c r="Y23" s="38">
        <v>32</v>
      </c>
      <c r="Z23" s="34">
        <v>0.15625</v>
      </c>
      <c r="AA23" s="33">
        <v>3.6363636363636398</v>
      </c>
      <c r="AB23" s="39">
        <v>3.3333333333333299</v>
      </c>
      <c r="AC23" s="40">
        <v>9.0909090909093104E-2</v>
      </c>
      <c r="AD23" s="41">
        <v>1.63636363636363</v>
      </c>
      <c r="AE23" s="41">
        <v>1.6666666666666701</v>
      </c>
      <c r="AF23" s="40">
        <v>4.4226044226044099E-2</v>
      </c>
      <c r="AG23" s="40">
        <v>5.2083333333333398E-2</v>
      </c>
      <c r="AH23" s="40">
        <v>-0.15085995085995499</v>
      </c>
      <c r="AI23" s="39">
        <v>0</v>
      </c>
      <c r="AJ23" s="39">
        <v>1</v>
      </c>
      <c r="AK23" s="40">
        <v>-1</v>
      </c>
      <c r="AL23" s="41">
        <v>11</v>
      </c>
      <c r="AM23" s="41">
        <v>2.4</v>
      </c>
      <c r="AN23" s="40">
        <v>0.29729729729729698</v>
      </c>
      <c r="AO23" s="40">
        <v>7.4999999999999997E-2</v>
      </c>
      <c r="AP23" s="40">
        <v>2.9639639639639599</v>
      </c>
      <c r="AQ23" s="39">
        <v>0</v>
      </c>
      <c r="AR23" s="39">
        <v>0</v>
      </c>
      <c r="AS23" s="40" t="s">
        <v>145</v>
      </c>
      <c r="AT23" s="41">
        <v>4</v>
      </c>
      <c r="AU23" s="41">
        <v>2</v>
      </c>
      <c r="AV23" s="40">
        <v>0.108108108108108</v>
      </c>
      <c r="AW23" s="40">
        <v>6.25E-2</v>
      </c>
      <c r="AX23" s="40">
        <v>0.72972972972973005</v>
      </c>
    </row>
    <row r="24" spans="1:50" s="31" customFormat="1" ht="16.5" hidden="1" customHeight="1" x14ac:dyDescent="0.2">
      <c r="A24" s="32" t="s">
        <v>201</v>
      </c>
      <c r="B24" s="32" t="s">
        <v>202</v>
      </c>
      <c r="C24" s="32" t="s">
        <v>138</v>
      </c>
      <c r="D24" s="32" t="s">
        <v>139</v>
      </c>
      <c r="E24" s="32" t="s">
        <v>171</v>
      </c>
      <c r="F24" s="32" t="s">
        <v>172</v>
      </c>
      <c r="G24" s="32" t="s">
        <v>173</v>
      </c>
      <c r="H24" s="32" t="s">
        <v>142</v>
      </c>
      <c r="I24" s="32" t="s">
        <v>174</v>
      </c>
      <c r="J24" s="32" t="s">
        <v>174</v>
      </c>
      <c r="K24" s="33">
        <v>2.8679999999999999</v>
      </c>
      <c r="L24" s="33">
        <v>2.7524999999999999</v>
      </c>
      <c r="M24" s="34">
        <v>4.1961852861035397E-2</v>
      </c>
      <c r="N24" s="35">
        <v>2.75</v>
      </c>
      <c r="O24" s="36" t="s">
        <v>144</v>
      </c>
      <c r="P24" s="32" t="s">
        <v>144</v>
      </c>
      <c r="Q24" s="34">
        <v>0.04</v>
      </c>
      <c r="R24" s="37">
        <v>2.86</v>
      </c>
      <c r="S24" s="37">
        <v>7.9999999999995595E-3</v>
      </c>
      <c r="T24" s="37">
        <f t="shared" si="1"/>
        <v>2.98272</v>
      </c>
      <c r="U24" s="37">
        <v>2.8365</v>
      </c>
      <c r="V24" s="33">
        <v>3.0070000000000001</v>
      </c>
      <c r="W24" s="34">
        <v>-5.67010309278351E-2</v>
      </c>
      <c r="X24" s="38">
        <v>196</v>
      </c>
      <c r="Y24" s="38">
        <v>128</v>
      </c>
      <c r="Z24" s="34">
        <v>0.53125</v>
      </c>
      <c r="AA24" s="33">
        <v>3.03571428571429</v>
      </c>
      <c r="AB24" s="39">
        <v>2.4</v>
      </c>
      <c r="AC24" s="40">
        <v>0.26488095238095399</v>
      </c>
      <c r="AD24" s="41">
        <v>10.214285714285699</v>
      </c>
      <c r="AE24" s="41">
        <v>16.64</v>
      </c>
      <c r="AF24" s="40">
        <v>5.2113702623906598E-2</v>
      </c>
      <c r="AG24" s="40">
        <v>0.13</v>
      </c>
      <c r="AH24" s="40">
        <v>-0.59912536443148801</v>
      </c>
      <c r="AI24" s="39">
        <v>1.34615384615385</v>
      </c>
      <c r="AJ24" s="39">
        <v>1.09375</v>
      </c>
      <c r="AK24" s="40">
        <v>0.230769230769234</v>
      </c>
      <c r="AL24" s="41">
        <v>20.4615384615384</v>
      </c>
      <c r="AM24" s="41">
        <v>19.53125</v>
      </c>
      <c r="AN24" s="40">
        <v>0.104395604395604</v>
      </c>
      <c r="AO24" s="40">
        <v>0.152587890625</v>
      </c>
      <c r="AP24" s="40">
        <v>-0.31583296703296798</v>
      </c>
      <c r="AQ24" s="39">
        <v>0.5</v>
      </c>
      <c r="AR24" s="39">
        <v>0</v>
      </c>
      <c r="AS24" s="40" t="s">
        <v>145</v>
      </c>
      <c r="AT24" s="41">
        <v>18</v>
      </c>
      <c r="AU24" s="41">
        <v>14</v>
      </c>
      <c r="AV24" s="40">
        <v>9.1836734693877597E-2</v>
      </c>
      <c r="AW24" s="40">
        <v>0.109375</v>
      </c>
      <c r="AX24" s="40">
        <v>-0.160349854227405</v>
      </c>
    </row>
    <row r="25" spans="1:50" s="31" customFormat="1" ht="16.5" customHeight="1" x14ac:dyDescent="0.2">
      <c r="A25" s="32" t="s">
        <v>306</v>
      </c>
      <c r="B25" s="32" t="s">
        <v>307</v>
      </c>
      <c r="C25" s="32" t="s">
        <v>181</v>
      </c>
      <c r="D25" s="32" t="s">
        <v>139</v>
      </c>
      <c r="E25" s="32" t="s">
        <v>140</v>
      </c>
      <c r="F25" s="32" t="s">
        <v>205</v>
      </c>
      <c r="G25" s="32" t="s">
        <v>182</v>
      </c>
      <c r="H25" s="32" t="s">
        <v>142</v>
      </c>
      <c r="I25" s="32" t="s">
        <v>183</v>
      </c>
      <c r="J25" s="32" t="s">
        <v>183</v>
      </c>
      <c r="K25" s="33">
        <v>3.3294999999999999</v>
      </c>
      <c r="L25" s="33">
        <v>3.2534999999999998</v>
      </c>
      <c r="M25" s="34">
        <v>2.3359459044106402E-2</v>
      </c>
      <c r="N25" s="35">
        <v>3.25</v>
      </c>
      <c r="O25" s="36" t="s">
        <v>186</v>
      </c>
      <c r="P25" s="32" t="s">
        <v>186</v>
      </c>
      <c r="Q25" s="34">
        <v>0.03</v>
      </c>
      <c r="R25" s="37">
        <v>3.3475000000000001</v>
      </c>
      <c r="S25" s="37">
        <v>-1.80000000000002E-2</v>
      </c>
      <c r="T25" s="37">
        <f>K25*(1+3%)</f>
        <v>3.4293849999999999</v>
      </c>
      <c r="U25" s="37">
        <v>2.9104999999999999</v>
      </c>
      <c r="V25" s="33">
        <v>3.5</v>
      </c>
      <c r="W25" s="34">
        <v>-0.16842857142857101</v>
      </c>
      <c r="X25" s="38">
        <v>28</v>
      </c>
      <c r="Y25" s="38">
        <v>19</v>
      </c>
      <c r="Z25" s="34">
        <v>0.47368421052631599</v>
      </c>
      <c r="AA25" s="33">
        <v>4.28571428571429</v>
      </c>
      <c r="AB25" s="39">
        <v>5</v>
      </c>
      <c r="AC25" s="40">
        <v>-0.14285714285714199</v>
      </c>
      <c r="AD25" s="41">
        <v>0.14285714285714199</v>
      </c>
      <c r="AE25" s="41">
        <v>0</v>
      </c>
      <c r="AF25" s="40">
        <v>5.1020408163264998E-3</v>
      </c>
      <c r="AG25" s="40">
        <v>0</v>
      </c>
      <c r="AH25" s="40" t="s">
        <v>145</v>
      </c>
      <c r="AI25" s="39">
        <v>0</v>
      </c>
      <c r="AJ25" s="39">
        <v>2.5</v>
      </c>
      <c r="AK25" s="40">
        <v>-1</v>
      </c>
      <c r="AL25" s="41">
        <v>7</v>
      </c>
      <c r="AM25" s="41">
        <v>6</v>
      </c>
      <c r="AN25" s="40">
        <v>0.25</v>
      </c>
      <c r="AO25" s="40">
        <v>0.31578947368421101</v>
      </c>
      <c r="AP25" s="40">
        <v>-0.20833333333333301</v>
      </c>
      <c r="AQ25" s="39">
        <v>1.4285714285714299</v>
      </c>
      <c r="AR25" s="39">
        <v>0</v>
      </c>
      <c r="AS25" s="40" t="s">
        <v>145</v>
      </c>
      <c r="AT25" s="41">
        <v>5</v>
      </c>
      <c r="AU25" s="41">
        <v>0</v>
      </c>
      <c r="AV25" s="40">
        <v>0.17857142857142899</v>
      </c>
      <c r="AW25" s="40">
        <v>0</v>
      </c>
      <c r="AX25" s="40" t="s">
        <v>145</v>
      </c>
    </row>
    <row r="26" spans="1:50" s="31" customFormat="1" ht="16.5" hidden="1" customHeight="1" x14ac:dyDescent="0.2">
      <c r="A26" s="32" t="s">
        <v>206</v>
      </c>
      <c r="B26" s="32" t="s">
        <v>207</v>
      </c>
      <c r="C26" s="32" t="s">
        <v>138</v>
      </c>
      <c r="D26" s="32" t="s">
        <v>139</v>
      </c>
      <c r="E26" s="32" t="s">
        <v>140</v>
      </c>
      <c r="F26" s="32" t="s">
        <v>140</v>
      </c>
      <c r="G26" s="32" t="s">
        <v>148</v>
      </c>
      <c r="H26" s="32" t="s">
        <v>142</v>
      </c>
      <c r="I26" s="32" t="s">
        <v>149</v>
      </c>
      <c r="J26" s="32" t="s">
        <v>149</v>
      </c>
      <c r="K26" s="33">
        <v>2.9</v>
      </c>
      <c r="L26" s="33">
        <v>2.6019999999999999</v>
      </c>
      <c r="M26" s="34">
        <v>0.11452728670253701</v>
      </c>
      <c r="N26" s="35">
        <v>2.6</v>
      </c>
      <c r="O26" s="36" t="s">
        <v>144</v>
      </c>
      <c r="P26" s="32" t="s">
        <v>144</v>
      </c>
      <c r="Q26" s="34">
        <v>0.04</v>
      </c>
      <c r="R26" s="37">
        <v>2.7040000000000002</v>
      </c>
      <c r="S26" s="37">
        <v>0.19600000000000001</v>
      </c>
      <c r="T26" s="37">
        <f t="shared" ref="T26:T33" si="2">K26*(1+4%)</f>
        <v>3.016</v>
      </c>
      <c r="U26" s="37">
        <v>2.8719999999999999</v>
      </c>
      <c r="V26" s="33">
        <v>2.5649999999999999</v>
      </c>
      <c r="W26" s="34">
        <v>0.119688109161793</v>
      </c>
      <c r="X26" s="38">
        <v>43</v>
      </c>
      <c r="Y26" s="38">
        <v>23</v>
      </c>
      <c r="Z26" s="34">
        <v>0.86956521739130399</v>
      </c>
      <c r="AA26" s="33">
        <v>3.75</v>
      </c>
      <c r="AB26" s="39">
        <v>5</v>
      </c>
      <c r="AC26" s="40">
        <v>-0.25</v>
      </c>
      <c r="AD26" s="41">
        <v>2</v>
      </c>
      <c r="AE26" s="41">
        <v>0</v>
      </c>
      <c r="AF26" s="40">
        <v>4.6511627906976702E-2</v>
      </c>
      <c r="AG26" s="40">
        <v>0</v>
      </c>
      <c r="AH26" s="40" t="s">
        <v>145</v>
      </c>
      <c r="AI26" s="39">
        <v>1.25</v>
      </c>
      <c r="AJ26" s="39">
        <v>0</v>
      </c>
      <c r="AK26" s="40" t="s">
        <v>145</v>
      </c>
      <c r="AL26" s="41">
        <v>6</v>
      </c>
      <c r="AM26" s="41">
        <v>1</v>
      </c>
      <c r="AN26" s="40">
        <v>0.13953488372093001</v>
      </c>
      <c r="AO26" s="40">
        <v>4.3478260869565202E-2</v>
      </c>
      <c r="AP26" s="40">
        <v>2.2093023255814002</v>
      </c>
      <c r="AQ26" s="39">
        <v>1.4285714285714299</v>
      </c>
      <c r="AR26" s="39">
        <v>0</v>
      </c>
      <c r="AS26" s="40" t="s">
        <v>145</v>
      </c>
      <c r="AT26" s="41">
        <v>5</v>
      </c>
      <c r="AU26" s="41">
        <v>1</v>
      </c>
      <c r="AV26" s="40">
        <v>0.116279069767442</v>
      </c>
      <c r="AW26" s="40">
        <v>4.3478260869565202E-2</v>
      </c>
      <c r="AX26" s="40">
        <v>1.67441860465116</v>
      </c>
    </row>
    <row r="27" spans="1:50" s="31" customFormat="1" ht="16.5" hidden="1" customHeight="1" x14ac:dyDescent="0.2">
      <c r="A27" s="32" t="s">
        <v>208</v>
      </c>
      <c r="B27" s="32" t="s">
        <v>209</v>
      </c>
      <c r="C27" s="32" t="s">
        <v>138</v>
      </c>
      <c r="D27" s="32" t="s">
        <v>139</v>
      </c>
      <c r="E27" s="32" t="s">
        <v>140</v>
      </c>
      <c r="F27" s="32" t="s">
        <v>140</v>
      </c>
      <c r="G27" s="32" t="s">
        <v>148</v>
      </c>
      <c r="H27" s="32" t="s">
        <v>142</v>
      </c>
      <c r="I27" s="32" t="s">
        <v>149</v>
      </c>
      <c r="J27" s="32" t="s">
        <v>149</v>
      </c>
      <c r="K27" s="33">
        <v>2.919</v>
      </c>
      <c r="L27" s="33">
        <v>2.9655</v>
      </c>
      <c r="M27" s="34">
        <v>-1.5680323722812299E-2</v>
      </c>
      <c r="N27" s="35">
        <v>2.97</v>
      </c>
      <c r="O27" s="36" t="s">
        <v>144</v>
      </c>
      <c r="P27" s="32" t="s">
        <v>144</v>
      </c>
      <c r="Q27" s="34">
        <v>0.04</v>
      </c>
      <c r="R27" s="37">
        <v>3.0888</v>
      </c>
      <c r="S27" s="37">
        <v>-0.16980000000000001</v>
      </c>
      <c r="T27" s="37">
        <f t="shared" si="2"/>
        <v>3.0357600000000002</v>
      </c>
      <c r="U27" s="37">
        <v>2.222</v>
      </c>
      <c r="V27" s="33">
        <v>2.8864999999999998</v>
      </c>
      <c r="W27" s="34">
        <v>-0.23020959639702099</v>
      </c>
      <c r="X27" s="38">
        <v>27</v>
      </c>
      <c r="Y27" s="38">
        <v>44</v>
      </c>
      <c r="Z27" s="34">
        <v>-0.38636363636363602</v>
      </c>
      <c r="AA27" s="33">
        <v>2.5</v>
      </c>
      <c r="AB27" s="39">
        <v>4</v>
      </c>
      <c r="AC27" s="40">
        <v>-0.375</v>
      </c>
      <c r="AD27" s="41">
        <v>4.5</v>
      </c>
      <c r="AE27" s="41">
        <v>2</v>
      </c>
      <c r="AF27" s="40">
        <v>0.16666666666666699</v>
      </c>
      <c r="AG27" s="40">
        <v>4.5454545454545497E-2</v>
      </c>
      <c r="AH27" s="40">
        <v>2.6666666666666701</v>
      </c>
      <c r="AI27" s="39">
        <v>1.1111111111111101</v>
      </c>
      <c r="AJ27" s="39">
        <v>0</v>
      </c>
      <c r="AK27" s="40" t="s">
        <v>145</v>
      </c>
      <c r="AL27" s="41">
        <v>9.3333333333333393</v>
      </c>
      <c r="AM27" s="41">
        <v>5</v>
      </c>
      <c r="AN27" s="40">
        <v>0.34567901234567899</v>
      </c>
      <c r="AO27" s="40">
        <v>0.11363636363636399</v>
      </c>
      <c r="AP27" s="40">
        <v>2.0419753086419798</v>
      </c>
      <c r="AQ27" s="39">
        <v>0</v>
      </c>
      <c r="AR27" s="39">
        <v>0</v>
      </c>
      <c r="AS27" s="40" t="s">
        <v>145</v>
      </c>
      <c r="AT27" s="41">
        <v>5</v>
      </c>
      <c r="AU27" s="41">
        <v>1</v>
      </c>
      <c r="AV27" s="40">
        <v>0.18518518518518501</v>
      </c>
      <c r="AW27" s="40">
        <v>2.27272727272727E-2</v>
      </c>
      <c r="AX27" s="40">
        <v>7.1481481481481497</v>
      </c>
    </row>
    <row r="28" spans="1:50" s="31" customFormat="1" ht="16.5" hidden="1" customHeight="1" x14ac:dyDescent="0.2">
      <c r="A28" s="32" t="s">
        <v>210</v>
      </c>
      <c r="B28" s="32" t="s">
        <v>211</v>
      </c>
      <c r="C28" s="32" t="s">
        <v>138</v>
      </c>
      <c r="D28" s="32" t="s">
        <v>139</v>
      </c>
      <c r="E28" s="32" t="s">
        <v>140</v>
      </c>
      <c r="F28" s="32" t="s">
        <v>140</v>
      </c>
      <c r="G28" s="32" t="s">
        <v>148</v>
      </c>
      <c r="H28" s="32" t="s">
        <v>142</v>
      </c>
      <c r="I28" s="32" t="s">
        <v>149</v>
      </c>
      <c r="J28" s="32" t="s">
        <v>149</v>
      </c>
      <c r="K28" s="33">
        <v>2.9340000000000002</v>
      </c>
      <c r="L28" s="33">
        <v>2.9119999999999999</v>
      </c>
      <c r="M28" s="34">
        <v>7.55494505494514E-3</v>
      </c>
      <c r="N28" s="35">
        <v>2.91</v>
      </c>
      <c r="O28" s="36" t="s">
        <v>144</v>
      </c>
      <c r="P28" s="32" t="s">
        <v>144</v>
      </c>
      <c r="Q28" s="34">
        <v>0.04</v>
      </c>
      <c r="R28" s="37">
        <v>3.0264000000000002</v>
      </c>
      <c r="S28" s="37">
        <v>-9.2399999999999996E-2</v>
      </c>
      <c r="T28" s="37">
        <f t="shared" si="2"/>
        <v>3.0513600000000003</v>
      </c>
      <c r="U28" s="37">
        <v>3.3075000000000001</v>
      </c>
      <c r="V28" s="33">
        <v>2.8</v>
      </c>
      <c r="W28" s="34">
        <v>0.18124999999999999</v>
      </c>
      <c r="X28" s="38">
        <v>52</v>
      </c>
      <c r="Y28" s="38">
        <v>20</v>
      </c>
      <c r="Z28" s="34">
        <v>1.6</v>
      </c>
      <c r="AA28" s="33">
        <v>4.4444444444444402</v>
      </c>
      <c r="AB28" s="39">
        <v>2.5</v>
      </c>
      <c r="AC28" s="40">
        <v>0.77777777777777601</v>
      </c>
      <c r="AD28" s="41">
        <v>0.77777777777778401</v>
      </c>
      <c r="AE28" s="41">
        <v>1</v>
      </c>
      <c r="AF28" s="40">
        <v>1.49572649572651E-2</v>
      </c>
      <c r="AG28" s="40">
        <v>0.05</v>
      </c>
      <c r="AH28" s="40">
        <v>-0.70085470085469903</v>
      </c>
      <c r="AI28" s="39">
        <v>1.4285714285714299</v>
      </c>
      <c r="AJ28" s="39">
        <v>5</v>
      </c>
      <c r="AK28" s="40">
        <v>-0.71428571428571397</v>
      </c>
      <c r="AL28" s="41">
        <v>6.4285714285714297</v>
      </c>
      <c r="AM28" s="41">
        <v>0</v>
      </c>
      <c r="AN28" s="40">
        <v>0.12362637362637401</v>
      </c>
      <c r="AO28" s="40">
        <v>0</v>
      </c>
      <c r="AP28" s="40" t="s">
        <v>145</v>
      </c>
      <c r="AQ28" s="39">
        <v>0</v>
      </c>
      <c r="AR28" s="39">
        <v>0</v>
      </c>
      <c r="AS28" s="40" t="s">
        <v>145</v>
      </c>
      <c r="AT28" s="41">
        <v>2</v>
      </c>
      <c r="AU28" s="41">
        <v>5</v>
      </c>
      <c r="AV28" s="40">
        <v>3.8461538461538498E-2</v>
      </c>
      <c r="AW28" s="40">
        <v>0.25</v>
      </c>
      <c r="AX28" s="40">
        <v>-0.84615384615384603</v>
      </c>
    </row>
    <row r="29" spans="1:50" s="31" customFormat="1" ht="16.5" hidden="1" customHeight="1" x14ac:dyDescent="0.2">
      <c r="A29" s="32" t="s">
        <v>212</v>
      </c>
      <c r="B29" s="32" t="s">
        <v>213</v>
      </c>
      <c r="C29" s="32" t="s">
        <v>138</v>
      </c>
      <c r="D29" s="32" t="s">
        <v>139</v>
      </c>
      <c r="E29" s="32" t="s">
        <v>140</v>
      </c>
      <c r="F29" s="32" t="s">
        <v>140</v>
      </c>
      <c r="G29" s="32" t="s">
        <v>141</v>
      </c>
      <c r="H29" s="32" t="s">
        <v>142</v>
      </c>
      <c r="I29" s="32" t="s">
        <v>143</v>
      </c>
      <c r="J29" s="32" t="s">
        <v>143</v>
      </c>
      <c r="K29" s="33">
        <v>2.9430000000000001</v>
      </c>
      <c r="L29" s="33">
        <v>3.1985000000000001</v>
      </c>
      <c r="M29" s="34">
        <v>-7.9881194309832801E-2</v>
      </c>
      <c r="N29" s="35">
        <v>3.2</v>
      </c>
      <c r="O29" s="36" t="s">
        <v>144</v>
      </c>
      <c r="P29" s="32" t="s">
        <v>186</v>
      </c>
      <c r="Q29" s="34">
        <v>0.03</v>
      </c>
      <c r="R29" s="37">
        <v>3.2959999999999998</v>
      </c>
      <c r="S29" s="37">
        <v>-0.35299999999999998</v>
      </c>
      <c r="T29" s="37">
        <f t="shared" si="2"/>
        <v>3.0607200000000003</v>
      </c>
      <c r="U29" s="37">
        <v>3.1549999999999998</v>
      </c>
      <c r="V29" s="33">
        <v>2.9765000000000001</v>
      </c>
      <c r="W29" s="34">
        <v>5.9969763144632801E-2</v>
      </c>
      <c r="X29" s="38">
        <v>87</v>
      </c>
      <c r="Y29" s="38">
        <v>38</v>
      </c>
      <c r="Z29" s="34">
        <v>1.2894736842105301</v>
      </c>
      <c r="AA29" s="33">
        <v>3.3333333333333299</v>
      </c>
      <c r="AB29" s="39">
        <v>4.6153846153846203</v>
      </c>
      <c r="AC29" s="40">
        <v>-0.27777777777777901</v>
      </c>
      <c r="AD29" s="41">
        <v>2.3333333333333401</v>
      </c>
      <c r="AE29" s="41">
        <v>0.76923076923075895</v>
      </c>
      <c r="AF29" s="40">
        <v>2.6819923371647601E-2</v>
      </c>
      <c r="AG29" s="40">
        <v>2.0242914979756801E-2</v>
      </c>
      <c r="AH29" s="40">
        <v>0.32490421455940699</v>
      </c>
      <c r="AI29" s="39">
        <v>0.71428571428571397</v>
      </c>
      <c r="AJ29" s="39">
        <v>2.5</v>
      </c>
      <c r="AK29" s="40">
        <v>-0.71428571428571397</v>
      </c>
      <c r="AL29" s="41">
        <v>5.1428571428571397</v>
      </c>
      <c r="AM29" s="41">
        <v>6.5</v>
      </c>
      <c r="AN29" s="40">
        <v>5.9113300492610897E-2</v>
      </c>
      <c r="AO29" s="40">
        <v>0.17105263157894701</v>
      </c>
      <c r="AP29" s="40">
        <v>-0.65441455096627499</v>
      </c>
      <c r="AQ29" s="39">
        <v>0</v>
      </c>
      <c r="AR29" s="39">
        <v>0</v>
      </c>
      <c r="AS29" s="40" t="s">
        <v>145</v>
      </c>
      <c r="AT29" s="41">
        <v>4</v>
      </c>
      <c r="AU29" s="41">
        <v>2</v>
      </c>
      <c r="AV29" s="40">
        <v>4.5977011494252901E-2</v>
      </c>
      <c r="AW29" s="40">
        <v>5.2631578947368397E-2</v>
      </c>
      <c r="AX29" s="40">
        <v>-0.126436781609195</v>
      </c>
    </row>
    <row r="30" spans="1:50" s="31" customFormat="1" ht="16.5" hidden="1" customHeight="1" x14ac:dyDescent="0.2">
      <c r="A30" s="32" t="s">
        <v>214</v>
      </c>
      <c r="B30" s="32" t="s">
        <v>215</v>
      </c>
      <c r="C30" s="32" t="s">
        <v>138</v>
      </c>
      <c r="D30" s="32" t="s">
        <v>139</v>
      </c>
      <c r="E30" s="32" t="s">
        <v>140</v>
      </c>
      <c r="F30" s="32" t="s">
        <v>140</v>
      </c>
      <c r="G30" s="32" t="s">
        <v>141</v>
      </c>
      <c r="H30" s="32" t="s">
        <v>142</v>
      </c>
      <c r="I30" s="32" t="s">
        <v>143</v>
      </c>
      <c r="J30" s="32" t="s">
        <v>143</v>
      </c>
      <c r="K30" s="33">
        <v>2.9470000000000001</v>
      </c>
      <c r="L30" s="33">
        <v>2.903</v>
      </c>
      <c r="M30" s="34">
        <v>1.5156734412676599E-2</v>
      </c>
      <c r="N30" s="35">
        <v>2.9</v>
      </c>
      <c r="O30" s="36" t="s">
        <v>144</v>
      </c>
      <c r="P30" s="32" t="s">
        <v>144</v>
      </c>
      <c r="Q30" s="34">
        <v>0.04</v>
      </c>
      <c r="R30" s="37">
        <v>3.016</v>
      </c>
      <c r="S30" s="37">
        <v>-6.9000000000000006E-2</v>
      </c>
      <c r="T30" s="37">
        <f t="shared" si="2"/>
        <v>3.06488</v>
      </c>
      <c r="U30" s="37">
        <v>2.9445000000000001</v>
      </c>
      <c r="V30" s="33">
        <v>2.4285000000000001</v>
      </c>
      <c r="W30" s="34">
        <v>0.21247683755404601</v>
      </c>
      <c r="X30" s="38">
        <v>27</v>
      </c>
      <c r="Y30" s="38">
        <v>21</v>
      </c>
      <c r="Z30" s="34">
        <v>0.28571428571428598</v>
      </c>
      <c r="AA30" s="33">
        <v>1.6666666666666701</v>
      </c>
      <c r="AB30" s="39">
        <v>5</v>
      </c>
      <c r="AC30" s="40">
        <v>-0.66666666666666596</v>
      </c>
      <c r="AD30" s="41">
        <v>0.66666666666666596</v>
      </c>
      <c r="AE30" s="41">
        <v>0</v>
      </c>
      <c r="AF30" s="40">
        <v>2.4691358024691301E-2</v>
      </c>
      <c r="AG30" s="40">
        <v>0</v>
      </c>
      <c r="AH30" s="40" t="s">
        <v>145</v>
      </c>
      <c r="AI30" s="39">
        <v>0</v>
      </c>
      <c r="AJ30" s="39">
        <v>0</v>
      </c>
      <c r="AK30" s="40" t="s">
        <v>145</v>
      </c>
      <c r="AL30" s="41">
        <v>3</v>
      </c>
      <c r="AM30" s="41">
        <v>6</v>
      </c>
      <c r="AN30" s="40">
        <v>0.11111111111111099</v>
      </c>
      <c r="AO30" s="40">
        <v>0.28571428571428598</v>
      </c>
      <c r="AP30" s="40">
        <v>-0.61111111111111105</v>
      </c>
      <c r="AQ30" s="39"/>
      <c r="AR30" s="39">
        <v>0</v>
      </c>
      <c r="AS30" s="40" t="s">
        <v>145</v>
      </c>
      <c r="AT30" s="41">
        <v>0</v>
      </c>
      <c r="AU30" s="41">
        <v>2</v>
      </c>
      <c r="AV30" s="40">
        <v>0</v>
      </c>
      <c r="AW30" s="40">
        <v>9.5238095238095205E-2</v>
      </c>
      <c r="AX30" s="40">
        <v>-1</v>
      </c>
    </row>
    <row r="31" spans="1:50" s="31" customFormat="1" ht="16.5" hidden="1" customHeight="1" x14ac:dyDescent="0.2">
      <c r="A31" s="32" t="s">
        <v>216</v>
      </c>
      <c r="B31" s="32" t="s">
        <v>217</v>
      </c>
      <c r="C31" s="32" t="s">
        <v>138</v>
      </c>
      <c r="D31" s="32" t="s">
        <v>139</v>
      </c>
      <c r="E31" s="32" t="s">
        <v>140</v>
      </c>
      <c r="F31" s="32" t="s">
        <v>140</v>
      </c>
      <c r="G31" s="32" t="s">
        <v>141</v>
      </c>
      <c r="H31" s="32" t="s">
        <v>142</v>
      </c>
      <c r="I31" s="32" t="s">
        <v>143</v>
      </c>
      <c r="J31" s="32" t="s">
        <v>143</v>
      </c>
      <c r="K31" s="33">
        <v>2.9565000000000001</v>
      </c>
      <c r="L31" s="33">
        <v>3.0535000000000001</v>
      </c>
      <c r="M31" s="34">
        <v>-3.17668249549697E-2</v>
      </c>
      <c r="N31" s="35">
        <v>3.05</v>
      </c>
      <c r="O31" s="36" t="s">
        <v>144</v>
      </c>
      <c r="P31" s="32" t="s">
        <v>186</v>
      </c>
      <c r="Q31" s="34">
        <v>0.03</v>
      </c>
      <c r="R31" s="37">
        <v>3.1415000000000002</v>
      </c>
      <c r="S31" s="37">
        <v>-0.185</v>
      </c>
      <c r="T31" s="37">
        <f t="shared" si="2"/>
        <v>3.0747600000000004</v>
      </c>
      <c r="U31" s="37">
        <v>2.9780000000000002</v>
      </c>
      <c r="V31" s="33">
        <v>3.2225000000000001</v>
      </c>
      <c r="W31" s="34">
        <v>-7.5872769588828506E-2</v>
      </c>
      <c r="X31" s="38">
        <v>364</v>
      </c>
      <c r="Y31" s="38">
        <v>119</v>
      </c>
      <c r="Z31" s="34">
        <v>2.0588235294117601</v>
      </c>
      <c r="AA31" s="33">
        <v>2.3333333333333299</v>
      </c>
      <c r="AB31" s="39">
        <v>2.9545454545454599</v>
      </c>
      <c r="AC31" s="40">
        <v>-0.21025641025641301</v>
      </c>
      <c r="AD31" s="41">
        <v>20.266666666666701</v>
      </c>
      <c r="AE31" s="41">
        <v>4.0909090909090802</v>
      </c>
      <c r="AF31" s="40">
        <v>5.5677655677655702E-2</v>
      </c>
      <c r="AG31" s="40">
        <v>3.4377387318563699E-2</v>
      </c>
      <c r="AH31" s="40">
        <v>0.61960113960114604</v>
      </c>
      <c r="AI31" s="39">
        <v>1.31578947368421</v>
      </c>
      <c r="AJ31" s="39">
        <v>2</v>
      </c>
      <c r="AK31" s="40">
        <v>-0.34210526315789502</v>
      </c>
      <c r="AL31" s="41">
        <v>33.157894736842103</v>
      </c>
      <c r="AM31" s="41">
        <v>13.2</v>
      </c>
      <c r="AN31" s="40">
        <v>9.1093117408906896E-2</v>
      </c>
      <c r="AO31" s="40">
        <v>0.110924369747899</v>
      </c>
      <c r="AP31" s="40">
        <v>-0.17878174457121801</v>
      </c>
      <c r="AQ31" s="39">
        <v>0.217391304347826</v>
      </c>
      <c r="AR31" s="39">
        <v>0</v>
      </c>
      <c r="AS31" s="40" t="s">
        <v>145</v>
      </c>
      <c r="AT31" s="41">
        <v>22</v>
      </c>
      <c r="AU31" s="41">
        <v>7</v>
      </c>
      <c r="AV31" s="40">
        <v>6.0439560439560398E-2</v>
      </c>
      <c r="AW31" s="40">
        <v>5.8823529411764698E-2</v>
      </c>
      <c r="AX31" s="40">
        <v>2.74725274725275E-2</v>
      </c>
    </row>
    <row r="32" spans="1:50" s="31" customFormat="1" ht="16.5" hidden="1" customHeight="1" x14ac:dyDescent="0.2">
      <c r="A32" s="32" t="s">
        <v>218</v>
      </c>
      <c r="B32" s="32" t="s">
        <v>219</v>
      </c>
      <c r="C32" s="32" t="s">
        <v>138</v>
      </c>
      <c r="D32" s="32" t="s">
        <v>139</v>
      </c>
      <c r="E32" s="32" t="s">
        <v>140</v>
      </c>
      <c r="F32" s="32" t="s">
        <v>140</v>
      </c>
      <c r="G32" s="32" t="s">
        <v>148</v>
      </c>
      <c r="H32" s="32" t="s">
        <v>142</v>
      </c>
      <c r="I32" s="32" t="s">
        <v>149</v>
      </c>
      <c r="J32" s="32" t="s">
        <v>149</v>
      </c>
      <c r="K32" s="33">
        <v>2.9689999999999999</v>
      </c>
      <c r="L32" s="33">
        <v>2.8184999999999998</v>
      </c>
      <c r="M32" s="34">
        <v>5.3397197090651098E-2</v>
      </c>
      <c r="N32" s="35">
        <v>2.82</v>
      </c>
      <c r="O32" s="36" t="s">
        <v>144</v>
      </c>
      <c r="P32" s="32" t="s">
        <v>144</v>
      </c>
      <c r="Q32" s="34">
        <v>0.04</v>
      </c>
      <c r="R32" s="37">
        <v>2.9327999999999999</v>
      </c>
      <c r="S32" s="37">
        <v>3.6200000000000003E-2</v>
      </c>
      <c r="T32" s="37">
        <f t="shared" si="2"/>
        <v>3.0877599999999998</v>
      </c>
      <c r="U32" s="37">
        <v>2.8955000000000002</v>
      </c>
      <c r="V32" s="33">
        <v>2.327</v>
      </c>
      <c r="W32" s="34">
        <v>0.24430597335625301</v>
      </c>
      <c r="X32" s="38">
        <v>86</v>
      </c>
      <c r="Y32" s="38">
        <v>52</v>
      </c>
      <c r="Z32" s="34">
        <v>0.65384615384615397</v>
      </c>
      <c r="AA32" s="33">
        <v>4.0625</v>
      </c>
      <c r="AB32" s="39">
        <v>5</v>
      </c>
      <c r="AC32" s="40">
        <v>-0.1875</v>
      </c>
      <c r="AD32" s="41">
        <v>2.25</v>
      </c>
      <c r="AE32" s="41">
        <v>0</v>
      </c>
      <c r="AF32" s="40">
        <v>2.6162790697674399E-2</v>
      </c>
      <c r="AG32" s="40">
        <v>0</v>
      </c>
      <c r="AH32" s="40" t="s">
        <v>145</v>
      </c>
      <c r="AI32" s="39">
        <v>2.5</v>
      </c>
      <c r="AJ32" s="39">
        <v>0</v>
      </c>
      <c r="AK32" s="40" t="s">
        <v>145</v>
      </c>
      <c r="AL32" s="41">
        <v>8</v>
      </c>
      <c r="AM32" s="41">
        <v>8</v>
      </c>
      <c r="AN32" s="40">
        <v>9.3023255813953501E-2</v>
      </c>
      <c r="AO32" s="40">
        <v>0.15384615384615399</v>
      </c>
      <c r="AP32" s="40">
        <v>-0.39534883720930197</v>
      </c>
      <c r="AQ32" s="39">
        <v>0.71428571428571397</v>
      </c>
      <c r="AR32" s="39">
        <v>0</v>
      </c>
      <c r="AS32" s="40" t="s">
        <v>145</v>
      </c>
      <c r="AT32" s="41">
        <v>6</v>
      </c>
      <c r="AU32" s="41">
        <v>9</v>
      </c>
      <c r="AV32" s="40">
        <v>6.9767441860465101E-2</v>
      </c>
      <c r="AW32" s="40">
        <v>0.17307692307692299</v>
      </c>
      <c r="AX32" s="40">
        <v>-0.59689922480620194</v>
      </c>
    </row>
    <row r="33" spans="1:50" s="31" customFormat="1" ht="16.5" hidden="1" customHeight="1" x14ac:dyDescent="0.2">
      <c r="A33" s="32" t="s">
        <v>220</v>
      </c>
      <c r="B33" s="32" t="s">
        <v>221</v>
      </c>
      <c r="C33" s="32" t="s">
        <v>138</v>
      </c>
      <c r="D33" s="32" t="s">
        <v>139</v>
      </c>
      <c r="E33" s="32" t="s">
        <v>140</v>
      </c>
      <c r="F33" s="32" t="s">
        <v>140</v>
      </c>
      <c r="G33" s="32" t="s">
        <v>141</v>
      </c>
      <c r="H33" s="32" t="s">
        <v>142</v>
      </c>
      <c r="I33" s="32" t="s">
        <v>143</v>
      </c>
      <c r="J33" s="32" t="s">
        <v>143</v>
      </c>
      <c r="K33" s="33">
        <v>2.9889999999999999</v>
      </c>
      <c r="L33" s="33">
        <v>2.8740000000000001</v>
      </c>
      <c r="M33" s="34">
        <v>4.0013917884481498E-2</v>
      </c>
      <c r="N33" s="35">
        <v>2.87</v>
      </c>
      <c r="O33" s="36" t="s">
        <v>144</v>
      </c>
      <c r="P33" s="32" t="s">
        <v>144</v>
      </c>
      <c r="Q33" s="34">
        <v>0.04</v>
      </c>
      <c r="R33" s="37">
        <v>2.9847999999999999</v>
      </c>
      <c r="S33" s="37">
        <v>4.19999999999954E-3</v>
      </c>
      <c r="T33" s="37">
        <f t="shared" si="2"/>
        <v>3.1085599999999998</v>
      </c>
      <c r="U33" s="37">
        <v>2.75</v>
      </c>
      <c r="V33" s="33">
        <v>2.875</v>
      </c>
      <c r="W33" s="34">
        <v>-4.3478260869565202E-2</v>
      </c>
      <c r="X33" s="38">
        <v>18</v>
      </c>
      <c r="Y33" s="38">
        <v>36</v>
      </c>
      <c r="Z33" s="34">
        <v>-0.5</v>
      </c>
      <c r="AA33" s="33">
        <v>3.3333333333333299</v>
      </c>
      <c r="AB33" s="39">
        <v>5</v>
      </c>
      <c r="AC33" s="40">
        <v>-0.33333333333333398</v>
      </c>
      <c r="AD33" s="41">
        <v>2</v>
      </c>
      <c r="AE33" s="41">
        <v>0</v>
      </c>
      <c r="AF33" s="40">
        <v>0.11111111111111099</v>
      </c>
      <c r="AG33" s="40">
        <v>0</v>
      </c>
      <c r="AH33" s="40" t="s">
        <v>145</v>
      </c>
      <c r="AI33" s="39">
        <v>0.83333333333333304</v>
      </c>
      <c r="AJ33" s="39">
        <v>0</v>
      </c>
      <c r="AK33" s="40" t="s">
        <v>145</v>
      </c>
      <c r="AL33" s="41">
        <v>5</v>
      </c>
      <c r="AM33" s="41">
        <v>6</v>
      </c>
      <c r="AN33" s="40">
        <v>0.27777777777777801</v>
      </c>
      <c r="AO33" s="40">
        <v>0.16666666666666699</v>
      </c>
      <c r="AP33" s="40">
        <v>0.66666666666666696</v>
      </c>
      <c r="AQ33" s="39"/>
      <c r="AR33" s="39">
        <v>0</v>
      </c>
      <c r="AS33" s="40" t="s">
        <v>145</v>
      </c>
      <c r="AT33" s="41">
        <v>0</v>
      </c>
      <c r="AU33" s="41">
        <v>2</v>
      </c>
      <c r="AV33" s="40">
        <v>0</v>
      </c>
      <c r="AW33" s="40">
        <v>5.5555555555555601E-2</v>
      </c>
      <c r="AX33" s="40">
        <v>-1</v>
      </c>
    </row>
    <row r="34" spans="1:50" s="31" customFormat="1" ht="16.5" hidden="1" customHeight="1" x14ac:dyDescent="0.2">
      <c r="A34" s="32" t="s">
        <v>222</v>
      </c>
      <c r="B34" s="32" t="s">
        <v>223</v>
      </c>
      <c r="C34" s="32" t="s">
        <v>181</v>
      </c>
      <c r="D34" s="32" t="s">
        <v>139</v>
      </c>
      <c r="E34" s="32" t="s">
        <v>140</v>
      </c>
      <c r="F34" s="32" t="s">
        <v>172</v>
      </c>
      <c r="G34" s="32" t="s">
        <v>224</v>
      </c>
      <c r="H34" s="32" t="s">
        <v>142</v>
      </c>
      <c r="I34" s="32" t="s">
        <v>225</v>
      </c>
      <c r="J34" s="32" t="s">
        <v>225</v>
      </c>
      <c r="K34" s="33">
        <v>3.0135000000000001</v>
      </c>
      <c r="L34" s="33">
        <v>3.004</v>
      </c>
      <c r="M34" s="34">
        <v>3.1624500665779201E-3</v>
      </c>
      <c r="N34" s="35">
        <v>3</v>
      </c>
      <c r="O34" s="36" t="s">
        <v>186</v>
      </c>
      <c r="P34" s="32" t="s">
        <v>186</v>
      </c>
      <c r="Q34" s="34">
        <v>0.03</v>
      </c>
      <c r="R34" s="37">
        <v>3.09</v>
      </c>
      <c r="S34" s="37">
        <v>-7.6499999999999804E-2</v>
      </c>
      <c r="T34" s="37">
        <f>K34*(1+3%)</f>
        <v>3.1039050000000001</v>
      </c>
      <c r="U34" s="37">
        <v>2.9874999999999998</v>
      </c>
      <c r="V34" s="33">
        <v>1</v>
      </c>
      <c r="W34" s="34">
        <v>1.9875</v>
      </c>
      <c r="X34" s="38">
        <v>137</v>
      </c>
      <c r="Y34" s="38">
        <v>1</v>
      </c>
      <c r="Z34" s="34">
        <v>136</v>
      </c>
      <c r="AA34" s="33">
        <v>3.28571428571429</v>
      </c>
      <c r="AB34" s="39">
        <v>0</v>
      </c>
      <c r="AC34" s="40" t="s">
        <v>145</v>
      </c>
      <c r="AD34" s="41">
        <v>4.1142857142856997</v>
      </c>
      <c r="AE34" s="41">
        <v>0</v>
      </c>
      <c r="AF34" s="40">
        <v>3.0031282586027001E-2</v>
      </c>
      <c r="AG34" s="40">
        <v>0</v>
      </c>
      <c r="AH34" s="40" t="s">
        <v>145</v>
      </c>
      <c r="AI34" s="39">
        <v>2.5</v>
      </c>
      <c r="AJ34" s="39">
        <v>0</v>
      </c>
      <c r="AK34" s="40" t="s">
        <v>145</v>
      </c>
      <c r="AL34" s="41">
        <v>17.5</v>
      </c>
      <c r="AM34" s="41">
        <v>0</v>
      </c>
      <c r="AN34" s="40">
        <v>0.127737226277372</v>
      </c>
      <c r="AO34" s="40">
        <v>0</v>
      </c>
      <c r="AP34" s="40" t="s">
        <v>145</v>
      </c>
      <c r="AQ34" s="39">
        <v>0.5</v>
      </c>
      <c r="AR34" s="39">
        <v>0</v>
      </c>
      <c r="AS34" s="40" t="s">
        <v>145</v>
      </c>
      <c r="AT34" s="41">
        <v>9</v>
      </c>
      <c r="AU34" s="41">
        <v>0</v>
      </c>
      <c r="AV34" s="40">
        <v>6.5693430656934296E-2</v>
      </c>
      <c r="AW34" s="40">
        <v>0</v>
      </c>
      <c r="AX34" s="40" t="s">
        <v>145</v>
      </c>
    </row>
    <row r="35" spans="1:50" s="31" customFormat="1" ht="16.5" customHeight="1" x14ac:dyDescent="0.2">
      <c r="A35" s="32" t="s">
        <v>444</v>
      </c>
      <c r="B35" s="32" t="s">
        <v>445</v>
      </c>
      <c r="C35" s="32" t="s">
        <v>181</v>
      </c>
      <c r="D35" s="32" t="s">
        <v>139</v>
      </c>
      <c r="E35" s="32" t="s">
        <v>140</v>
      </c>
      <c r="F35" s="32" t="s">
        <v>140</v>
      </c>
      <c r="G35" s="32" t="s">
        <v>182</v>
      </c>
      <c r="H35" s="32" t="s">
        <v>142</v>
      </c>
      <c r="I35" s="32" t="s">
        <v>183</v>
      </c>
      <c r="J35" s="32" t="s">
        <v>183</v>
      </c>
      <c r="K35" s="33">
        <v>3.6709999999999998</v>
      </c>
      <c r="L35" s="33">
        <v>3.7254999999999998</v>
      </c>
      <c r="M35" s="34">
        <v>-1.4628908871292401E-2</v>
      </c>
      <c r="N35" s="35">
        <v>3.73</v>
      </c>
      <c r="O35" s="36" t="s">
        <v>282</v>
      </c>
      <c r="P35" s="32" t="s">
        <v>282</v>
      </c>
      <c r="Q35" s="34">
        <v>0.02</v>
      </c>
      <c r="R35" s="37">
        <v>3.8046000000000002</v>
      </c>
      <c r="S35" s="37">
        <v>-0.1336</v>
      </c>
      <c r="T35" s="37">
        <f>K35*(1+2%)</f>
        <v>3.7444199999999999</v>
      </c>
      <c r="U35" s="37">
        <v>3.6110000000000002</v>
      </c>
      <c r="V35" s="33">
        <v>3.9129999999999998</v>
      </c>
      <c r="W35" s="34">
        <v>-7.7178635318170097E-2</v>
      </c>
      <c r="X35" s="38">
        <v>45</v>
      </c>
      <c r="Y35" s="38">
        <v>23</v>
      </c>
      <c r="Z35" s="34">
        <v>0.95652173913043503</v>
      </c>
      <c r="AA35" s="33">
        <v>5</v>
      </c>
      <c r="AB35" s="39">
        <v>3.3333333333333299</v>
      </c>
      <c r="AC35" s="40">
        <v>0.500000000000002</v>
      </c>
      <c r="AD35" s="41">
        <v>0</v>
      </c>
      <c r="AE35" s="41">
        <v>1</v>
      </c>
      <c r="AF35" s="40">
        <v>0</v>
      </c>
      <c r="AG35" s="40">
        <v>4.3478260869565299E-2</v>
      </c>
      <c r="AH35" s="40">
        <v>-1</v>
      </c>
      <c r="AI35" s="39">
        <v>5</v>
      </c>
      <c r="AJ35" s="39">
        <v>3.3333333333333299</v>
      </c>
      <c r="AK35" s="40">
        <v>0.500000000000002</v>
      </c>
      <c r="AL35" s="41">
        <v>0</v>
      </c>
      <c r="AM35" s="41">
        <v>1</v>
      </c>
      <c r="AN35" s="40">
        <v>0</v>
      </c>
      <c r="AO35" s="40">
        <v>4.3478260869565299E-2</v>
      </c>
      <c r="AP35" s="40">
        <v>-1</v>
      </c>
      <c r="AQ35" s="39">
        <v>0</v>
      </c>
      <c r="AR35" s="39">
        <v>0</v>
      </c>
      <c r="AS35" s="40" t="s">
        <v>145</v>
      </c>
      <c r="AT35" s="41">
        <v>1</v>
      </c>
      <c r="AU35" s="41">
        <v>0</v>
      </c>
      <c r="AV35" s="40">
        <v>2.2222222222222199E-2</v>
      </c>
      <c r="AW35" s="40">
        <v>0</v>
      </c>
      <c r="AX35" s="40" t="s">
        <v>145</v>
      </c>
    </row>
    <row r="36" spans="1:50" s="31" customFormat="1" ht="16.5" hidden="1" customHeight="1" x14ac:dyDescent="0.2">
      <c r="A36" s="32" t="s">
        <v>228</v>
      </c>
      <c r="B36" s="32" t="s">
        <v>229</v>
      </c>
      <c r="C36" s="32" t="s">
        <v>138</v>
      </c>
      <c r="D36" s="32" t="s">
        <v>139</v>
      </c>
      <c r="E36" s="32" t="s">
        <v>140</v>
      </c>
      <c r="F36" s="32" t="s">
        <v>140</v>
      </c>
      <c r="G36" s="32" t="s">
        <v>141</v>
      </c>
      <c r="H36" s="32" t="s">
        <v>142</v>
      </c>
      <c r="I36" s="32" t="s">
        <v>143</v>
      </c>
      <c r="J36" s="32" t="s">
        <v>143</v>
      </c>
      <c r="K36" s="33">
        <v>3.028</v>
      </c>
      <c r="L36" s="33">
        <v>3.0684999999999998</v>
      </c>
      <c r="M36" s="34">
        <v>-1.3198631253055201E-2</v>
      </c>
      <c r="N36" s="35">
        <v>3.07</v>
      </c>
      <c r="O36" s="36" t="s">
        <v>186</v>
      </c>
      <c r="P36" s="32" t="s">
        <v>186</v>
      </c>
      <c r="Q36" s="34">
        <v>0.03</v>
      </c>
      <c r="R36" s="37">
        <v>3.1621000000000001</v>
      </c>
      <c r="S36" s="37">
        <v>-0.1341</v>
      </c>
      <c r="T36" s="37">
        <f>K36*(1+3%)</f>
        <v>3.1188400000000001</v>
      </c>
      <c r="U36" s="37">
        <v>3.1819999999999999</v>
      </c>
      <c r="V36" s="33">
        <v>3.242</v>
      </c>
      <c r="W36" s="34">
        <v>-1.8507094386181401E-2</v>
      </c>
      <c r="X36" s="38">
        <v>39</v>
      </c>
      <c r="Y36" s="38">
        <v>31</v>
      </c>
      <c r="Z36" s="34">
        <v>0.25806451612903197</v>
      </c>
      <c r="AA36" s="33">
        <v>5</v>
      </c>
      <c r="AB36" s="39">
        <v>3.75</v>
      </c>
      <c r="AC36" s="40">
        <v>0.33333333333333298</v>
      </c>
      <c r="AD36" s="41">
        <v>0</v>
      </c>
      <c r="AE36" s="41">
        <v>0.5</v>
      </c>
      <c r="AF36" s="40">
        <v>0</v>
      </c>
      <c r="AG36" s="40">
        <v>1.6129032258064498E-2</v>
      </c>
      <c r="AH36" s="40">
        <v>-1</v>
      </c>
      <c r="AI36" s="39">
        <v>3</v>
      </c>
      <c r="AJ36" s="39">
        <v>2.5</v>
      </c>
      <c r="AK36" s="40">
        <v>0.2</v>
      </c>
      <c r="AL36" s="41">
        <v>1.2</v>
      </c>
      <c r="AM36" s="41">
        <v>2</v>
      </c>
      <c r="AN36" s="40">
        <v>3.0769230769230799E-2</v>
      </c>
      <c r="AO36" s="40">
        <v>6.4516129032258104E-2</v>
      </c>
      <c r="AP36" s="40">
        <v>-0.52307692307692299</v>
      </c>
      <c r="AQ36" s="39">
        <v>0</v>
      </c>
      <c r="AR36" s="39">
        <v>0</v>
      </c>
      <c r="AS36" s="40" t="s">
        <v>145</v>
      </c>
      <c r="AT36" s="41">
        <v>2</v>
      </c>
      <c r="AU36" s="41">
        <v>0</v>
      </c>
      <c r="AV36" s="40">
        <v>5.1282051282051301E-2</v>
      </c>
      <c r="AW36" s="40">
        <v>0</v>
      </c>
      <c r="AX36" s="40" t="s">
        <v>145</v>
      </c>
    </row>
    <row r="37" spans="1:50" s="31" customFormat="1" ht="16.5" customHeight="1" x14ac:dyDescent="0.2">
      <c r="A37" s="32" t="s">
        <v>348</v>
      </c>
      <c r="B37" s="32" t="s">
        <v>349</v>
      </c>
      <c r="C37" s="32" t="s">
        <v>181</v>
      </c>
      <c r="D37" s="32" t="s">
        <v>139</v>
      </c>
      <c r="E37" s="32" t="s">
        <v>140</v>
      </c>
      <c r="F37" s="32" t="s">
        <v>205</v>
      </c>
      <c r="G37" s="32" t="s">
        <v>182</v>
      </c>
      <c r="H37" s="32" t="s">
        <v>142</v>
      </c>
      <c r="I37" s="32" t="s">
        <v>183</v>
      </c>
      <c r="J37" s="32" t="s">
        <v>183</v>
      </c>
      <c r="K37" s="33">
        <v>3.4289999999999998</v>
      </c>
      <c r="L37" s="33">
        <v>3.4049999999999998</v>
      </c>
      <c r="M37" s="34">
        <v>7.0484581497797403E-3</v>
      </c>
      <c r="N37" s="35">
        <v>3.41</v>
      </c>
      <c r="O37" s="36" t="s">
        <v>186</v>
      </c>
      <c r="P37" s="32" t="s">
        <v>186</v>
      </c>
      <c r="Q37" s="34">
        <v>0.03</v>
      </c>
      <c r="R37" s="37">
        <v>3.5123000000000002</v>
      </c>
      <c r="S37" s="37">
        <v>-8.3300000000000402E-2</v>
      </c>
      <c r="T37" s="37">
        <f>K37*(1+3%)</f>
        <v>3.5318700000000001</v>
      </c>
      <c r="U37" s="37">
        <v>3.206</v>
      </c>
      <c r="V37" s="33">
        <v>3.7370000000000001</v>
      </c>
      <c r="W37" s="34">
        <v>-0.142092587637142</v>
      </c>
      <c r="X37" s="38">
        <v>34</v>
      </c>
      <c r="Y37" s="38">
        <v>19</v>
      </c>
      <c r="Z37" s="34">
        <v>0.78947368421052599</v>
      </c>
      <c r="AA37" s="33">
        <v>4.375</v>
      </c>
      <c r="AB37" s="39">
        <v>5</v>
      </c>
      <c r="AC37" s="40">
        <v>-0.125</v>
      </c>
      <c r="AD37" s="41">
        <v>0.375</v>
      </c>
      <c r="AE37" s="41">
        <v>0</v>
      </c>
      <c r="AF37" s="40">
        <v>1.10294117647059E-2</v>
      </c>
      <c r="AG37" s="40">
        <v>0</v>
      </c>
      <c r="AH37" s="40" t="s">
        <v>145</v>
      </c>
      <c r="AI37" s="39">
        <v>3.3333333333333299</v>
      </c>
      <c r="AJ37" s="39">
        <v>0</v>
      </c>
      <c r="AK37" s="40" t="s">
        <v>145</v>
      </c>
      <c r="AL37" s="41">
        <v>2.6666666666666701</v>
      </c>
      <c r="AM37" s="41">
        <v>3</v>
      </c>
      <c r="AN37" s="40">
        <v>7.8431372549019801E-2</v>
      </c>
      <c r="AO37" s="40">
        <v>0.157894736842105</v>
      </c>
      <c r="AP37" s="40">
        <v>-0.50326797385620803</v>
      </c>
      <c r="AQ37" s="39">
        <v>0</v>
      </c>
      <c r="AR37" s="39">
        <v>0</v>
      </c>
      <c r="AS37" s="40" t="s">
        <v>145</v>
      </c>
      <c r="AT37" s="41">
        <v>2</v>
      </c>
      <c r="AU37" s="41">
        <v>0</v>
      </c>
      <c r="AV37" s="40">
        <v>5.8823529411764698E-2</v>
      </c>
      <c r="AW37" s="40">
        <v>0</v>
      </c>
      <c r="AX37" s="40" t="s">
        <v>145</v>
      </c>
    </row>
    <row r="38" spans="1:50" s="31" customFormat="1" ht="16.5" customHeight="1" x14ac:dyDescent="0.2">
      <c r="A38" s="32" t="s">
        <v>203</v>
      </c>
      <c r="B38" s="32" t="s">
        <v>204</v>
      </c>
      <c r="C38" s="32" t="s">
        <v>181</v>
      </c>
      <c r="D38" s="32" t="s">
        <v>139</v>
      </c>
      <c r="E38" s="32" t="s">
        <v>140</v>
      </c>
      <c r="F38" s="32" t="s">
        <v>205</v>
      </c>
      <c r="G38" s="32" t="s">
        <v>182</v>
      </c>
      <c r="H38" s="32" t="s">
        <v>142</v>
      </c>
      <c r="I38" s="32" t="s">
        <v>183</v>
      </c>
      <c r="J38" s="32" t="s">
        <v>183</v>
      </c>
      <c r="K38" s="33">
        <v>2.8895</v>
      </c>
      <c r="L38" s="33">
        <v>2.964</v>
      </c>
      <c r="M38" s="34">
        <v>-2.5134952766531701E-2</v>
      </c>
      <c r="N38" s="35">
        <v>2.96</v>
      </c>
      <c r="O38" s="36" t="s">
        <v>144</v>
      </c>
      <c r="P38" s="32" t="s">
        <v>144</v>
      </c>
      <c r="Q38" s="34">
        <v>0.04</v>
      </c>
      <c r="R38" s="37">
        <v>3.0783999999999998</v>
      </c>
      <c r="S38" s="37">
        <v>-0.18890000000000001</v>
      </c>
      <c r="T38" s="37">
        <f>K38*(1+4%)</f>
        <v>3.00508</v>
      </c>
      <c r="U38" s="37">
        <v>2.4674999999999998</v>
      </c>
      <c r="V38" s="33">
        <v>2.75</v>
      </c>
      <c r="W38" s="34">
        <v>-0.102727272727273</v>
      </c>
      <c r="X38" s="38">
        <v>46</v>
      </c>
      <c r="Y38" s="38">
        <v>48</v>
      </c>
      <c r="Z38" s="34">
        <v>-4.1666666666666699E-2</v>
      </c>
      <c r="AA38" s="33">
        <v>2.6923076923076898</v>
      </c>
      <c r="AB38" s="39">
        <v>2.5</v>
      </c>
      <c r="AC38" s="40">
        <v>7.69230769230759E-2</v>
      </c>
      <c r="AD38" s="41">
        <v>5.5384615384615401</v>
      </c>
      <c r="AE38" s="41">
        <v>4.5</v>
      </c>
      <c r="AF38" s="40">
        <v>0.120401337792642</v>
      </c>
      <c r="AG38" s="40">
        <v>9.375E-2</v>
      </c>
      <c r="AH38" s="40">
        <v>0.28428093645485097</v>
      </c>
      <c r="AI38" s="39">
        <v>0.41666666666666702</v>
      </c>
      <c r="AJ38" s="39">
        <v>1.6666666666666701</v>
      </c>
      <c r="AK38" s="40">
        <v>-0.75</v>
      </c>
      <c r="AL38" s="41">
        <v>11.9166666666667</v>
      </c>
      <c r="AM38" s="41">
        <v>5.3333333333333304</v>
      </c>
      <c r="AN38" s="40">
        <v>0.25905797101449302</v>
      </c>
      <c r="AO38" s="40">
        <v>0.11111111111111099</v>
      </c>
      <c r="AP38" s="40">
        <v>1.3315217391304399</v>
      </c>
      <c r="AQ38" s="39">
        <v>0.83333333333333304</v>
      </c>
      <c r="AR38" s="39">
        <v>0</v>
      </c>
      <c r="AS38" s="40" t="s">
        <v>145</v>
      </c>
      <c r="AT38" s="41">
        <v>5</v>
      </c>
      <c r="AU38" s="41">
        <v>13</v>
      </c>
      <c r="AV38" s="40">
        <v>0.108695652173913</v>
      </c>
      <c r="AW38" s="40">
        <v>0.27083333333333298</v>
      </c>
      <c r="AX38" s="40">
        <v>-0.59866220735786002</v>
      </c>
    </row>
    <row r="39" spans="1:50" s="31" customFormat="1" ht="16.5" customHeight="1" x14ac:dyDescent="0.2">
      <c r="A39" s="32" t="s">
        <v>483</v>
      </c>
      <c r="B39" s="32" t="s">
        <v>484</v>
      </c>
      <c r="C39" s="32" t="s">
        <v>181</v>
      </c>
      <c r="D39" s="32" t="s">
        <v>139</v>
      </c>
      <c r="E39" s="32" t="s">
        <v>140</v>
      </c>
      <c r="F39" s="32" t="s">
        <v>140</v>
      </c>
      <c r="G39" s="32" t="s">
        <v>182</v>
      </c>
      <c r="H39" s="32" t="s">
        <v>142</v>
      </c>
      <c r="I39" s="32" t="s">
        <v>183</v>
      </c>
      <c r="J39" s="32" t="s">
        <v>183</v>
      </c>
      <c r="K39" s="33">
        <v>3.75</v>
      </c>
      <c r="L39" s="33">
        <v>3.597</v>
      </c>
      <c r="M39" s="34">
        <v>4.2535446205171003E-2</v>
      </c>
      <c r="N39" s="35">
        <v>3.6</v>
      </c>
      <c r="O39" s="36" t="s">
        <v>282</v>
      </c>
      <c r="P39" s="32" t="s">
        <v>282</v>
      </c>
      <c r="Q39" s="34">
        <v>0.02</v>
      </c>
      <c r="R39" s="37">
        <v>3.6720000000000002</v>
      </c>
      <c r="S39" s="37">
        <v>7.7999999999999806E-2</v>
      </c>
      <c r="T39" s="37">
        <f>K39*(1+2%)</f>
        <v>3.8250000000000002</v>
      </c>
      <c r="U39" s="37">
        <v>3.6</v>
      </c>
      <c r="V39" s="33">
        <v>4.0834999999999999</v>
      </c>
      <c r="W39" s="34">
        <v>-0.11840333047630699</v>
      </c>
      <c r="X39" s="38">
        <v>35</v>
      </c>
      <c r="Y39" s="38">
        <v>6</v>
      </c>
      <c r="Z39" s="34">
        <v>4.8333333333333304</v>
      </c>
      <c r="AA39" s="33">
        <v>5</v>
      </c>
      <c r="AB39" s="39">
        <v>0</v>
      </c>
      <c r="AC39" s="40" t="s">
        <v>145</v>
      </c>
      <c r="AD39" s="41">
        <v>0</v>
      </c>
      <c r="AE39" s="41">
        <v>0</v>
      </c>
      <c r="AF39" s="40">
        <v>0</v>
      </c>
      <c r="AG39" s="40">
        <v>0</v>
      </c>
      <c r="AH39" s="40" t="s">
        <v>145</v>
      </c>
      <c r="AI39" s="39">
        <v>3</v>
      </c>
      <c r="AJ39" s="39">
        <v>0</v>
      </c>
      <c r="AK39" s="40" t="s">
        <v>145</v>
      </c>
      <c r="AL39" s="41">
        <v>2.8</v>
      </c>
      <c r="AM39" s="41">
        <v>0</v>
      </c>
      <c r="AN39" s="40">
        <v>0.08</v>
      </c>
      <c r="AO39" s="40">
        <v>0</v>
      </c>
      <c r="AP39" s="40" t="s">
        <v>145</v>
      </c>
      <c r="AQ39" s="39">
        <v>0</v>
      </c>
      <c r="AR39" s="39">
        <v>0</v>
      </c>
      <c r="AS39" s="40" t="s">
        <v>145</v>
      </c>
      <c r="AT39" s="41">
        <v>1</v>
      </c>
      <c r="AU39" s="41">
        <v>0</v>
      </c>
      <c r="AV39" s="40">
        <v>2.8571428571428598E-2</v>
      </c>
      <c r="AW39" s="40">
        <v>0</v>
      </c>
      <c r="AX39" s="40" t="s">
        <v>145</v>
      </c>
    </row>
    <row r="40" spans="1:50" s="31" customFormat="1" ht="16.5" hidden="1" customHeight="1" x14ac:dyDescent="0.2">
      <c r="A40" s="32" t="s">
        <v>236</v>
      </c>
      <c r="B40" s="32" t="s">
        <v>237</v>
      </c>
      <c r="C40" s="32" t="s">
        <v>138</v>
      </c>
      <c r="D40" s="32" t="s">
        <v>139</v>
      </c>
      <c r="E40" s="32" t="s">
        <v>171</v>
      </c>
      <c r="F40" s="32" t="s">
        <v>172</v>
      </c>
      <c r="G40" s="32" t="s">
        <v>173</v>
      </c>
      <c r="H40" s="32" t="s">
        <v>142</v>
      </c>
      <c r="I40" s="32" t="s">
        <v>174</v>
      </c>
      <c r="J40" s="32" t="s">
        <v>174</v>
      </c>
      <c r="K40" s="33">
        <v>3.0539999999999998</v>
      </c>
      <c r="L40" s="33">
        <v>3.0114999999999998</v>
      </c>
      <c r="M40" s="34">
        <v>1.4112568487464699E-2</v>
      </c>
      <c r="N40" s="35">
        <v>3.01</v>
      </c>
      <c r="O40" s="36" t="s">
        <v>186</v>
      </c>
      <c r="P40" s="32" t="s">
        <v>186</v>
      </c>
      <c r="Q40" s="34">
        <v>0.03</v>
      </c>
      <c r="R40" s="37">
        <v>3.1002999999999998</v>
      </c>
      <c r="S40" s="37">
        <v>-4.6300000000000001E-2</v>
      </c>
      <c r="T40" s="37">
        <f t="shared" ref="T40:T49" si="3">K40*(1+3%)</f>
        <v>3.1456200000000001</v>
      </c>
      <c r="U40" s="37">
        <v>3.25</v>
      </c>
      <c r="V40" s="33">
        <v>2.9089999999999998</v>
      </c>
      <c r="W40" s="34">
        <v>0.117222413200413</v>
      </c>
      <c r="X40" s="38">
        <v>68</v>
      </c>
      <c r="Y40" s="38">
        <v>11</v>
      </c>
      <c r="Z40" s="34">
        <v>5.1818181818181799</v>
      </c>
      <c r="AA40" s="33">
        <v>4.6875</v>
      </c>
      <c r="AB40" s="39">
        <v>5</v>
      </c>
      <c r="AC40" s="40">
        <v>-6.25E-2</v>
      </c>
      <c r="AD40" s="41">
        <v>0.3125</v>
      </c>
      <c r="AE40" s="41">
        <v>0</v>
      </c>
      <c r="AF40" s="40">
        <v>4.5955882352941204E-3</v>
      </c>
      <c r="AG40" s="40">
        <v>0</v>
      </c>
      <c r="AH40" s="40" t="s">
        <v>145</v>
      </c>
      <c r="AI40" s="39">
        <v>0</v>
      </c>
      <c r="AJ40" s="39">
        <v>0</v>
      </c>
      <c r="AK40" s="40" t="s">
        <v>145</v>
      </c>
      <c r="AL40" s="41">
        <v>16</v>
      </c>
      <c r="AM40" s="41">
        <v>1</v>
      </c>
      <c r="AN40" s="40">
        <v>0.23529411764705899</v>
      </c>
      <c r="AO40" s="40">
        <v>9.0909090909090898E-2</v>
      </c>
      <c r="AP40" s="40">
        <v>1.5882352941176501</v>
      </c>
      <c r="AQ40" s="39">
        <v>0.625</v>
      </c>
      <c r="AR40" s="39">
        <v>0</v>
      </c>
      <c r="AS40" s="40" t="s">
        <v>145</v>
      </c>
      <c r="AT40" s="41">
        <v>7</v>
      </c>
      <c r="AU40" s="41">
        <v>0</v>
      </c>
      <c r="AV40" s="40">
        <v>0.10294117647058799</v>
      </c>
      <c r="AW40" s="40">
        <v>0</v>
      </c>
      <c r="AX40" s="40" t="s">
        <v>145</v>
      </c>
    </row>
    <row r="41" spans="1:50" s="31" customFormat="1" ht="16.5" hidden="1" customHeight="1" x14ac:dyDescent="0.2">
      <c r="A41" s="32" t="s">
        <v>238</v>
      </c>
      <c r="B41" s="32" t="s">
        <v>239</v>
      </c>
      <c r="C41" s="32" t="s">
        <v>138</v>
      </c>
      <c r="D41" s="32" t="s">
        <v>139</v>
      </c>
      <c r="E41" s="32" t="s">
        <v>140</v>
      </c>
      <c r="F41" s="32" t="s">
        <v>140</v>
      </c>
      <c r="G41" s="32" t="s">
        <v>141</v>
      </c>
      <c r="H41" s="32" t="s">
        <v>142</v>
      </c>
      <c r="I41" s="32" t="s">
        <v>143</v>
      </c>
      <c r="J41" s="32" t="s">
        <v>143</v>
      </c>
      <c r="K41" s="33">
        <v>3.0569999999999999</v>
      </c>
      <c r="L41" s="33">
        <v>3.0024999999999999</v>
      </c>
      <c r="M41" s="34">
        <v>1.8151540383014201E-2</v>
      </c>
      <c r="N41" s="35">
        <v>3</v>
      </c>
      <c r="O41" s="36" t="s">
        <v>186</v>
      </c>
      <c r="P41" s="32" t="s">
        <v>186</v>
      </c>
      <c r="Q41" s="34">
        <v>0.03</v>
      </c>
      <c r="R41" s="37">
        <v>3.09</v>
      </c>
      <c r="S41" s="37">
        <v>-3.2999999999999897E-2</v>
      </c>
      <c r="T41" s="37">
        <f t="shared" si="3"/>
        <v>3.1487099999999999</v>
      </c>
      <c r="U41" s="37">
        <v>3.1655000000000002</v>
      </c>
      <c r="V41" s="33">
        <v>2.8875000000000002</v>
      </c>
      <c r="W41" s="34">
        <v>9.6277056277056294E-2</v>
      </c>
      <c r="X41" s="38">
        <v>26</v>
      </c>
      <c r="Y41" s="38">
        <v>40</v>
      </c>
      <c r="Z41" s="34">
        <v>-0.35</v>
      </c>
      <c r="AA41" s="33">
        <v>5</v>
      </c>
      <c r="AB41" s="39">
        <v>3</v>
      </c>
      <c r="AC41" s="40">
        <v>0.66666666666666696</v>
      </c>
      <c r="AD41" s="41">
        <v>0</v>
      </c>
      <c r="AE41" s="41">
        <v>2.4</v>
      </c>
      <c r="AF41" s="40">
        <v>0</v>
      </c>
      <c r="AG41" s="40">
        <v>0.06</v>
      </c>
      <c r="AH41" s="40">
        <v>-1</v>
      </c>
      <c r="AI41" s="39">
        <v>1.6666666666666701</v>
      </c>
      <c r="AJ41" s="39">
        <v>2.5</v>
      </c>
      <c r="AK41" s="40">
        <v>-0.33333333333333198</v>
      </c>
      <c r="AL41" s="41">
        <v>4</v>
      </c>
      <c r="AM41" s="41">
        <v>2.5</v>
      </c>
      <c r="AN41" s="40">
        <v>0.15384615384615399</v>
      </c>
      <c r="AO41" s="40">
        <v>6.25E-2</v>
      </c>
      <c r="AP41" s="40">
        <v>1.4615384615384599</v>
      </c>
      <c r="AQ41" s="39">
        <v>0</v>
      </c>
      <c r="AR41" s="39">
        <v>0</v>
      </c>
      <c r="AS41" s="40" t="s">
        <v>145</v>
      </c>
      <c r="AT41" s="41">
        <v>1</v>
      </c>
      <c r="AU41" s="41">
        <v>6</v>
      </c>
      <c r="AV41" s="40">
        <v>3.8461538461538498E-2</v>
      </c>
      <c r="AW41" s="40">
        <v>0.15</v>
      </c>
      <c r="AX41" s="40">
        <v>-0.74358974358974395</v>
      </c>
    </row>
    <row r="42" spans="1:50" s="31" customFormat="1" ht="16.5" hidden="1" customHeight="1" x14ac:dyDescent="0.2">
      <c r="A42" s="32" t="s">
        <v>240</v>
      </c>
      <c r="B42" s="32" t="s">
        <v>241</v>
      </c>
      <c r="C42" s="32" t="s">
        <v>138</v>
      </c>
      <c r="D42" s="32" t="s">
        <v>139</v>
      </c>
      <c r="E42" s="32" t="s">
        <v>140</v>
      </c>
      <c r="F42" s="32" t="s">
        <v>140</v>
      </c>
      <c r="G42" s="32" t="s">
        <v>141</v>
      </c>
      <c r="H42" s="32" t="s">
        <v>142</v>
      </c>
      <c r="I42" s="32" t="s">
        <v>143</v>
      </c>
      <c r="J42" s="32" t="s">
        <v>143</v>
      </c>
      <c r="K42" s="33">
        <v>3.0605000000000002</v>
      </c>
      <c r="L42" s="33">
        <v>3.0129999999999999</v>
      </c>
      <c r="M42" s="34">
        <v>1.5765018254231801E-2</v>
      </c>
      <c r="N42" s="35">
        <v>3.01</v>
      </c>
      <c r="O42" s="36" t="s">
        <v>186</v>
      </c>
      <c r="P42" s="32" t="s">
        <v>186</v>
      </c>
      <c r="Q42" s="34">
        <v>0.03</v>
      </c>
      <c r="R42" s="37">
        <v>3.1002999999999998</v>
      </c>
      <c r="S42" s="37">
        <v>-3.97999999999996E-2</v>
      </c>
      <c r="T42" s="37">
        <f t="shared" si="3"/>
        <v>3.1523150000000002</v>
      </c>
      <c r="U42" s="37">
        <v>3.25</v>
      </c>
      <c r="V42" s="33">
        <v>3.2565</v>
      </c>
      <c r="W42" s="34">
        <v>-1.9960079840319199E-3</v>
      </c>
      <c r="X42" s="38">
        <v>26</v>
      </c>
      <c r="Y42" s="38">
        <v>52</v>
      </c>
      <c r="Z42" s="34">
        <v>-0.5</v>
      </c>
      <c r="AA42" s="33">
        <v>5</v>
      </c>
      <c r="AB42" s="39">
        <v>4.28571428571429</v>
      </c>
      <c r="AC42" s="40">
        <v>0.16666666666666599</v>
      </c>
      <c r="AD42" s="41">
        <v>0</v>
      </c>
      <c r="AE42" s="41">
        <v>2.4285714285714102</v>
      </c>
      <c r="AF42" s="40">
        <v>0</v>
      </c>
      <c r="AG42" s="40">
        <v>4.6703296703296399E-2</v>
      </c>
      <c r="AH42" s="40">
        <v>-1</v>
      </c>
      <c r="AI42" s="39"/>
      <c r="AJ42" s="39">
        <v>0.58823529411764697</v>
      </c>
      <c r="AK42" s="40">
        <v>-1</v>
      </c>
      <c r="AL42" s="41">
        <v>2</v>
      </c>
      <c r="AM42" s="41">
        <v>6.1764705882352899</v>
      </c>
      <c r="AN42" s="40">
        <v>7.69230769230769E-2</v>
      </c>
      <c r="AO42" s="40">
        <v>0.118778280542986</v>
      </c>
      <c r="AP42" s="40">
        <v>-0.35238095238095202</v>
      </c>
      <c r="AQ42" s="39"/>
      <c r="AR42" s="39">
        <v>0</v>
      </c>
      <c r="AS42" s="40" t="s">
        <v>145</v>
      </c>
      <c r="AT42" s="41">
        <v>0</v>
      </c>
      <c r="AU42" s="41">
        <v>0</v>
      </c>
      <c r="AV42" s="40">
        <v>0</v>
      </c>
      <c r="AW42" s="40">
        <v>0</v>
      </c>
      <c r="AX42" s="40" t="s">
        <v>145</v>
      </c>
    </row>
    <row r="43" spans="1:50" s="31" customFormat="1" ht="16.5" hidden="1" customHeight="1" x14ac:dyDescent="0.2">
      <c r="A43" s="32" t="s">
        <v>242</v>
      </c>
      <c r="B43" s="32" t="s">
        <v>243</v>
      </c>
      <c r="C43" s="32" t="s">
        <v>138</v>
      </c>
      <c r="D43" s="32" t="s">
        <v>139</v>
      </c>
      <c r="E43" s="32" t="s">
        <v>140</v>
      </c>
      <c r="F43" s="32" t="s">
        <v>140</v>
      </c>
      <c r="G43" s="32" t="s">
        <v>148</v>
      </c>
      <c r="H43" s="32" t="s">
        <v>142</v>
      </c>
      <c r="I43" s="32" t="s">
        <v>149</v>
      </c>
      <c r="J43" s="32" t="s">
        <v>149</v>
      </c>
      <c r="K43" s="33">
        <v>3.0710000000000002</v>
      </c>
      <c r="L43" s="33">
        <v>2.7725</v>
      </c>
      <c r="M43" s="34">
        <v>0.107664562669071</v>
      </c>
      <c r="N43" s="35">
        <v>2.77</v>
      </c>
      <c r="O43" s="36" t="s">
        <v>186</v>
      </c>
      <c r="P43" s="32" t="s">
        <v>144</v>
      </c>
      <c r="Q43" s="34">
        <v>0.04</v>
      </c>
      <c r="R43" s="37">
        <v>2.8807999999999998</v>
      </c>
      <c r="S43" s="37">
        <v>0.19020000000000001</v>
      </c>
      <c r="T43" s="37">
        <f t="shared" si="3"/>
        <v>3.1631300000000002</v>
      </c>
      <c r="U43" s="37">
        <v>3.55</v>
      </c>
      <c r="V43" s="33">
        <v>3.077</v>
      </c>
      <c r="W43" s="34">
        <v>0.153721156971076</v>
      </c>
      <c r="X43" s="38">
        <v>40</v>
      </c>
      <c r="Y43" s="38">
        <v>52</v>
      </c>
      <c r="Z43" s="34">
        <v>-0.230769230769231</v>
      </c>
      <c r="AA43" s="33">
        <v>5</v>
      </c>
      <c r="AB43" s="39">
        <v>5</v>
      </c>
      <c r="AC43" s="40">
        <v>0</v>
      </c>
      <c r="AD43" s="41">
        <v>0</v>
      </c>
      <c r="AE43" s="41">
        <v>0</v>
      </c>
      <c r="AF43" s="40">
        <v>0</v>
      </c>
      <c r="AG43" s="40">
        <v>0</v>
      </c>
      <c r="AH43" s="40" t="s">
        <v>145</v>
      </c>
      <c r="AI43" s="39">
        <v>3.3333333333333299</v>
      </c>
      <c r="AJ43" s="39">
        <v>0</v>
      </c>
      <c r="AK43" s="40" t="s">
        <v>145</v>
      </c>
      <c r="AL43" s="41">
        <v>9.6666666666666892</v>
      </c>
      <c r="AM43" s="41">
        <v>8</v>
      </c>
      <c r="AN43" s="40">
        <v>0.241666666666667</v>
      </c>
      <c r="AO43" s="40">
        <v>0.15384615384615399</v>
      </c>
      <c r="AP43" s="40">
        <v>0.57083333333333697</v>
      </c>
      <c r="AQ43" s="39">
        <v>1.25</v>
      </c>
      <c r="AR43" s="39">
        <v>0</v>
      </c>
      <c r="AS43" s="40" t="s">
        <v>145</v>
      </c>
      <c r="AT43" s="41">
        <v>3</v>
      </c>
      <c r="AU43" s="41">
        <v>3</v>
      </c>
      <c r="AV43" s="40">
        <v>7.4999999999999997E-2</v>
      </c>
      <c r="AW43" s="40">
        <v>5.7692307692307702E-2</v>
      </c>
      <c r="AX43" s="40">
        <v>0.3</v>
      </c>
    </row>
    <row r="44" spans="1:50" s="31" customFormat="1" ht="16.5" hidden="1" customHeight="1" x14ac:dyDescent="0.2">
      <c r="A44" s="32" t="s">
        <v>244</v>
      </c>
      <c r="B44" s="32" t="s">
        <v>245</v>
      </c>
      <c r="C44" s="32" t="s">
        <v>138</v>
      </c>
      <c r="D44" s="32" t="s">
        <v>139</v>
      </c>
      <c r="E44" s="32" t="s">
        <v>140</v>
      </c>
      <c r="F44" s="32" t="s">
        <v>140</v>
      </c>
      <c r="G44" s="32" t="s">
        <v>141</v>
      </c>
      <c r="H44" s="32" t="s">
        <v>142</v>
      </c>
      <c r="I44" s="32" t="s">
        <v>143</v>
      </c>
      <c r="J44" s="32" t="s">
        <v>143</v>
      </c>
      <c r="K44" s="33">
        <v>3.0804999999999998</v>
      </c>
      <c r="L44" s="33">
        <v>2.714</v>
      </c>
      <c r="M44" s="34">
        <v>0.135040530582166</v>
      </c>
      <c r="N44" s="35">
        <v>2.71</v>
      </c>
      <c r="O44" s="36" t="s">
        <v>186</v>
      </c>
      <c r="P44" s="32" t="s">
        <v>144</v>
      </c>
      <c r="Q44" s="34">
        <v>0.04</v>
      </c>
      <c r="R44" s="37">
        <v>2.8184</v>
      </c>
      <c r="S44" s="37">
        <v>0.2621</v>
      </c>
      <c r="T44" s="37">
        <f t="shared" si="3"/>
        <v>3.1729149999999997</v>
      </c>
      <c r="U44" s="37">
        <v>3.1480000000000001</v>
      </c>
      <c r="V44" s="33">
        <v>4</v>
      </c>
      <c r="W44" s="34">
        <v>-0.21299999999999999</v>
      </c>
      <c r="X44" s="38">
        <v>25</v>
      </c>
      <c r="Y44" s="38">
        <v>1</v>
      </c>
      <c r="Z44" s="34">
        <v>24</v>
      </c>
      <c r="AA44" s="33">
        <v>4.375</v>
      </c>
      <c r="AB44" s="39">
        <v>0</v>
      </c>
      <c r="AC44" s="40" t="s">
        <v>145</v>
      </c>
      <c r="AD44" s="41">
        <v>0.125</v>
      </c>
      <c r="AE44" s="41">
        <v>0</v>
      </c>
      <c r="AF44" s="40">
        <v>5.0000000000000001E-3</v>
      </c>
      <c r="AG44" s="40">
        <v>0</v>
      </c>
      <c r="AH44" s="40" t="s">
        <v>145</v>
      </c>
      <c r="AI44" s="39">
        <v>0</v>
      </c>
      <c r="AJ44" s="39">
        <v>0</v>
      </c>
      <c r="AK44" s="40" t="s">
        <v>145</v>
      </c>
      <c r="AL44" s="41">
        <v>8</v>
      </c>
      <c r="AM44" s="41">
        <v>0</v>
      </c>
      <c r="AN44" s="40">
        <v>0.32</v>
      </c>
      <c r="AO44" s="40">
        <v>0</v>
      </c>
      <c r="AP44" s="40" t="s">
        <v>145</v>
      </c>
      <c r="AQ44" s="39">
        <v>0</v>
      </c>
      <c r="AR44" s="39">
        <v>0</v>
      </c>
      <c r="AS44" s="40" t="s">
        <v>145</v>
      </c>
      <c r="AT44" s="41">
        <v>1</v>
      </c>
      <c r="AU44" s="41">
        <v>0</v>
      </c>
      <c r="AV44" s="40">
        <v>0.04</v>
      </c>
      <c r="AW44" s="40">
        <v>0</v>
      </c>
      <c r="AX44" s="40" t="s">
        <v>145</v>
      </c>
    </row>
    <row r="45" spans="1:50" s="31" customFormat="1" ht="16.5" hidden="1" customHeight="1" x14ac:dyDescent="0.2">
      <c r="A45" s="32" t="s">
        <v>246</v>
      </c>
      <c r="B45" s="32" t="s">
        <v>247</v>
      </c>
      <c r="C45" s="32" t="s">
        <v>138</v>
      </c>
      <c r="D45" s="32" t="s">
        <v>139</v>
      </c>
      <c r="E45" s="32" t="s">
        <v>140</v>
      </c>
      <c r="F45" s="32" t="s">
        <v>140</v>
      </c>
      <c r="G45" s="32" t="s">
        <v>141</v>
      </c>
      <c r="H45" s="32" t="s">
        <v>142</v>
      </c>
      <c r="I45" s="32" t="s">
        <v>143</v>
      </c>
      <c r="J45" s="32" t="s">
        <v>143</v>
      </c>
      <c r="K45" s="33">
        <v>3.1044999999999998</v>
      </c>
      <c r="L45" s="33">
        <v>3.0390000000000001</v>
      </c>
      <c r="M45" s="34">
        <v>2.1553142481079202E-2</v>
      </c>
      <c r="N45" s="35">
        <v>3.04</v>
      </c>
      <c r="O45" s="36" t="s">
        <v>186</v>
      </c>
      <c r="P45" s="32" t="s">
        <v>186</v>
      </c>
      <c r="Q45" s="34">
        <v>0.03</v>
      </c>
      <c r="R45" s="37">
        <v>3.1312000000000002</v>
      </c>
      <c r="S45" s="37">
        <v>-2.67000000000004E-2</v>
      </c>
      <c r="T45" s="37">
        <f t="shared" si="3"/>
        <v>3.197635</v>
      </c>
      <c r="U45" s="37">
        <v>2.9544999999999999</v>
      </c>
      <c r="V45" s="33">
        <v>3.0270000000000001</v>
      </c>
      <c r="W45" s="34">
        <v>-2.395110670631E-2</v>
      </c>
      <c r="X45" s="38">
        <v>33</v>
      </c>
      <c r="Y45" s="38">
        <v>37</v>
      </c>
      <c r="Z45" s="34">
        <v>-0.108108108108108</v>
      </c>
      <c r="AA45" s="33">
        <v>4.5</v>
      </c>
      <c r="AB45" s="39">
        <v>2.5</v>
      </c>
      <c r="AC45" s="40">
        <v>0.8</v>
      </c>
      <c r="AD45" s="41">
        <v>0.8</v>
      </c>
      <c r="AE45" s="41">
        <v>1</v>
      </c>
      <c r="AF45" s="40">
        <v>2.4242424242424201E-2</v>
      </c>
      <c r="AG45" s="40">
        <v>2.7027027027027001E-2</v>
      </c>
      <c r="AH45" s="40">
        <v>-0.103030303030303</v>
      </c>
      <c r="AI45" s="39">
        <v>3.75</v>
      </c>
      <c r="AJ45" s="39">
        <v>0</v>
      </c>
      <c r="AK45" s="40" t="s">
        <v>145</v>
      </c>
      <c r="AL45" s="41">
        <v>2.5</v>
      </c>
      <c r="AM45" s="41">
        <v>6</v>
      </c>
      <c r="AN45" s="40">
        <v>7.5757575757575801E-2</v>
      </c>
      <c r="AO45" s="40">
        <v>0.162162162162162</v>
      </c>
      <c r="AP45" s="40">
        <v>-0.53282828282828298</v>
      </c>
      <c r="AQ45" s="39">
        <v>5</v>
      </c>
      <c r="AR45" s="39">
        <v>0</v>
      </c>
      <c r="AS45" s="40" t="s">
        <v>145</v>
      </c>
      <c r="AT45" s="41">
        <v>0</v>
      </c>
      <c r="AU45" s="41">
        <v>3</v>
      </c>
      <c r="AV45" s="40">
        <v>0</v>
      </c>
      <c r="AW45" s="40">
        <v>8.1081081081081099E-2</v>
      </c>
      <c r="AX45" s="40">
        <v>-1</v>
      </c>
    </row>
    <row r="46" spans="1:50" s="31" customFormat="1" ht="16.5" hidden="1" customHeight="1" x14ac:dyDescent="0.2">
      <c r="A46" s="32" t="s">
        <v>248</v>
      </c>
      <c r="B46" s="32" t="s">
        <v>249</v>
      </c>
      <c r="C46" s="32" t="s">
        <v>138</v>
      </c>
      <c r="D46" s="32" t="s">
        <v>139</v>
      </c>
      <c r="E46" s="32" t="s">
        <v>140</v>
      </c>
      <c r="F46" s="32" t="s">
        <v>140</v>
      </c>
      <c r="G46" s="32" t="s">
        <v>148</v>
      </c>
      <c r="H46" s="32" t="s">
        <v>142</v>
      </c>
      <c r="I46" s="32" t="s">
        <v>149</v>
      </c>
      <c r="J46" s="32" t="s">
        <v>149</v>
      </c>
      <c r="K46" s="33">
        <v>3.1110000000000002</v>
      </c>
      <c r="L46" s="33">
        <v>2.9815</v>
      </c>
      <c r="M46" s="34">
        <v>4.3434512829112898E-2</v>
      </c>
      <c r="N46" s="35">
        <v>2.98</v>
      </c>
      <c r="O46" s="36" t="s">
        <v>186</v>
      </c>
      <c r="P46" s="32" t="s">
        <v>144</v>
      </c>
      <c r="Q46" s="34">
        <v>0.04</v>
      </c>
      <c r="R46" s="37">
        <v>3.0992000000000002</v>
      </c>
      <c r="S46" s="37">
        <v>1.18E-2</v>
      </c>
      <c r="T46" s="37">
        <f t="shared" si="3"/>
        <v>3.2043300000000001</v>
      </c>
      <c r="U46" s="37">
        <v>3.5169999999999999</v>
      </c>
      <c r="V46" s="33">
        <v>3.0674999999999999</v>
      </c>
      <c r="W46" s="34">
        <v>0.14653626731866301</v>
      </c>
      <c r="X46" s="38">
        <v>29</v>
      </c>
      <c r="Y46" s="38">
        <v>37</v>
      </c>
      <c r="Z46" s="34">
        <v>-0.21621621621621601</v>
      </c>
      <c r="AA46" s="33">
        <v>5</v>
      </c>
      <c r="AB46" s="39">
        <v>4.375</v>
      </c>
      <c r="AC46" s="40">
        <v>0.14285714285714299</v>
      </c>
      <c r="AD46" s="41">
        <v>0</v>
      </c>
      <c r="AE46" s="41">
        <v>1.375</v>
      </c>
      <c r="AF46" s="40">
        <v>0</v>
      </c>
      <c r="AG46" s="40">
        <v>3.7162162162162199E-2</v>
      </c>
      <c r="AH46" s="40">
        <v>-1</v>
      </c>
      <c r="AI46" s="39">
        <v>5</v>
      </c>
      <c r="AJ46" s="39">
        <v>0.90909090909090895</v>
      </c>
      <c r="AK46" s="40">
        <v>4.5</v>
      </c>
      <c r="AL46" s="41">
        <v>0</v>
      </c>
      <c r="AM46" s="41">
        <v>6.5454545454545503</v>
      </c>
      <c r="AN46" s="40">
        <v>0</v>
      </c>
      <c r="AO46" s="40">
        <v>0.17690417690417701</v>
      </c>
      <c r="AP46" s="40">
        <v>-1</v>
      </c>
      <c r="AQ46" s="39"/>
      <c r="AR46" s="39">
        <v>0</v>
      </c>
      <c r="AS46" s="40" t="s">
        <v>145</v>
      </c>
      <c r="AT46" s="41">
        <v>0</v>
      </c>
      <c r="AU46" s="41">
        <v>3</v>
      </c>
      <c r="AV46" s="40">
        <v>0</v>
      </c>
      <c r="AW46" s="40">
        <v>8.1081081081081099E-2</v>
      </c>
      <c r="AX46" s="40">
        <v>-1</v>
      </c>
    </row>
    <row r="47" spans="1:50" s="31" customFormat="1" ht="16.5" hidden="1" customHeight="1" x14ac:dyDescent="0.2">
      <c r="A47" s="32" t="s">
        <v>250</v>
      </c>
      <c r="B47" s="32" t="s">
        <v>251</v>
      </c>
      <c r="C47" s="32" t="s">
        <v>138</v>
      </c>
      <c r="D47" s="32" t="s">
        <v>139</v>
      </c>
      <c r="E47" s="32" t="s">
        <v>140</v>
      </c>
      <c r="F47" s="32" t="s">
        <v>140</v>
      </c>
      <c r="G47" s="32" t="s">
        <v>148</v>
      </c>
      <c r="H47" s="32" t="s">
        <v>142</v>
      </c>
      <c r="I47" s="32" t="s">
        <v>149</v>
      </c>
      <c r="J47" s="32" t="s">
        <v>149</v>
      </c>
      <c r="K47" s="33">
        <v>3.1135000000000002</v>
      </c>
      <c r="L47" s="33">
        <v>3.093</v>
      </c>
      <c r="M47" s="34">
        <v>6.6278693824766196E-3</v>
      </c>
      <c r="N47" s="35">
        <v>3.09</v>
      </c>
      <c r="O47" s="36" t="s">
        <v>186</v>
      </c>
      <c r="P47" s="32" t="s">
        <v>186</v>
      </c>
      <c r="Q47" s="34">
        <v>0.03</v>
      </c>
      <c r="R47" s="37">
        <v>3.1827000000000001</v>
      </c>
      <c r="S47" s="37">
        <v>-6.91999999999999E-2</v>
      </c>
      <c r="T47" s="37">
        <f t="shared" si="3"/>
        <v>3.2069050000000003</v>
      </c>
      <c r="U47" s="37">
        <v>3.9409999999999998</v>
      </c>
      <c r="V47" s="33">
        <v>3.2105000000000001</v>
      </c>
      <c r="W47" s="34">
        <v>0.22753465192337599</v>
      </c>
      <c r="X47" s="38">
        <v>17</v>
      </c>
      <c r="Y47" s="38">
        <v>19</v>
      </c>
      <c r="Z47" s="34">
        <v>-0.105263157894737</v>
      </c>
      <c r="AA47" s="33"/>
      <c r="AB47" s="39">
        <v>5</v>
      </c>
      <c r="AC47" s="40">
        <v>-1</v>
      </c>
      <c r="AD47" s="41">
        <v>1</v>
      </c>
      <c r="AE47" s="41">
        <v>0</v>
      </c>
      <c r="AF47" s="40">
        <v>5.8823529411764698E-2</v>
      </c>
      <c r="AG47" s="40">
        <v>0</v>
      </c>
      <c r="AH47" s="40" t="s">
        <v>145</v>
      </c>
      <c r="AI47" s="39">
        <v>0</v>
      </c>
      <c r="AJ47" s="39">
        <v>0</v>
      </c>
      <c r="AK47" s="40" t="s">
        <v>145</v>
      </c>
      <c r="AL47" s="41">
        <v>0</v>
      </c>
      <c r="AM47" s="41">
        <v>2</v>
      </c>
      <c r="AN47" s="40">
        <v>0</v>
      </c>
      <c r="AO47" s="40">
        <v>0.105263157894737</v>
      </c>
      <c r="AP47" s="40">
        <v>-1</v>
      </c>
      <c r="AQ47" s="39">
        <v>0</v>
      </c>
      <c r="AR47" s="39">
        <v>0</v>
      </c>
      <c r="AS47" s="40" t="s">
        <v>145</v>
      </c>
      <c r="AT47" s="41">
        <v>1</v>
      </c>
      <c r="AU47" s="41">
        <v>1</v>
      </c>
      <c r="AV47" s="40">
        <v>5.8823529411764698E-2</v>
      </c>
      <c r="AW47" s="40">
        <v>5.2631578947368397E-2</v>
      </c>
      <c r="AX47" s="40">
        <v>0.11764705882352899</v>
      </c>
    </row>
    <row r="48" spans="1:50" s="31" customFormat="1" ht="16.5" hidden="1" customHeight="1" x14ac:dyDescent="0.2">
      <c r="A48" s="32" t="s">
        <v>252</v>
      </c>
      <c r="B48" s="32" t="s">
        <v>253</v>
      </c>
      <c r="C48" s="32" t="s">
        <v>181</v>
      </c>
      <c r="D48" s="32" t="s">
        <v>139</v>
      </c>
      <c r="E48" s="32" t="s">
        <v>171</v>
      </c>
      <c r="F48" s="32" t="s">
        <v>172</v>
      </c>
      <c r="G48" s="32" t="s">
        <v>173</v>
      </c>
      <c r="H48" s="32" t="s">
        <v>142</v>
      </c>
      <c r="I48" s="32" t="s">
        <v>174</v>
      </c>
      <c r="J48" s="32" t="s">
        <v>174</v>
      </c>
      <c r="K48" s="33">
        <v>3.1154999999999999</v>
      </c>
      <c r="L48" s="33">
        <v>3.2759999999999998</v>
      </c>
      <c r="M48" s="34">
        <v>-4.8992673992673999E-2</v>
      </c>
      <c r="N48" s="35">
        <v>3.28</v>
      </c>
      <c r="O48" s="36" t="s">
        <v>186</v>
      </c>
      <c r="P48" s="32" t="s">
        <v>186</v>
      </c>
      <c r="Q48" s="34">
        <v>0.03</v>
      </c>
      <c r="R48" s="37">
        <v>3.3784000000000001</v>
      </c>
      <c r="S48" s="37">
        <v>-0.26290000000000002</v>
      </c>
      <c r="T48" s="37">
        <f t="shared" si="3"/>
        <v>3.2089650000000001</v>
      </c>
      <c r="U48" s="37">
        <v>2.952</v>
      </c>
      <c r="V48" s="33">
        <v>3.2805</v>
      </c>
      <c r="W48" s="34">
        <v>-0.100137174211248</v>
      </c>
      <c r="X48" s="38">
        <v>52</v>
      </c>
      <c r="Y48" s="38">
        <v>41</v>
      </c>
      <c r="Z48" s="34">
        <v>0.26829268292682901</v>
      </c>
      <c r="AA48" s="33">
        <v>3.75</v>
      </c>
      <c r="AB48" s="39">
        <v>4.2307692307692299</v>
      </c>
      <c r="AC48" s="40">
        <v>-0.11363636363636299</v>
      </c>
      <c r="AD48" s="41">
        <v>1.25</v>
      </c>
      <c r="AE48" s="41">
        <v>0.61538461538461597</v>
      </c>
      <c r="AF48" s="40">
        <v>2.4038461538461502E-2</v>
      </c>
      <c r="AG48" s="40">
        <v>1.50093808630394E-2</v>
      </c>
      <c r="AH48" s="40">
        <v>0.601562499999998</v>
      </c>
      <c r="AI48" s="39">
        <v>1</v>
      </c>
      <c r="AJ48" s="39">
        <v>2.5</v>
      </c>
      <c r="AK48" s="40">
        <v>-0.6</v>
      </c>
      <c r="AL48" s="41">
        <v>3.2</v>
      </c>
      <c r="AM48" s="41">
        <v>6.5</v>
      </c>
      <c r="AN48" s="40">
        <v>6.15384615384615E-2</v>
      </c>
      <c r="AO48" s="40">
        <v>0.15853658536585399</v>
      </c>
      <c r="AP48" s="40">
        <v>-0.61183431952662704</v>
      </c>
      <c r="AQ48" s="39">
        <v>0.83333333333333304</v>
      </c>
      <c r="AR48" s="39">
        <v>0</v>
      </c>
      <c r="AS48" s="40" t="s">
        <v>145</v>
      </c>
      <c r="AT48" s="41">
        <v>5</v>
      </c>
      <c r="AU48" s="41">
        <v>5</v>
      </c>
      <c r="AV48" s="40">
        <v>9.6153846153846201E-2</v>
      </c>
      <c r="AW48" s="40">
        <v>0.12195121951219499</v>
      </c>
      <c r="AX48" s="40">
        <v>-0.21153846153846101</v>
      </c>
    </row>
    <row r="49" spans="1:50" s="31" customFormat="1" ht="16.5" hidden="1" customHeight="1" x14ac:dyDescent="0.2">
      <c r="A49" s="32" t="s">
        <v>254</v>
      </c>
      <c r="B49" s="32" t="s">
        <v>255</v>
      </c>
      <c r="C49" s="32" t="s">
        <v>138</v>
      </c>
      <c r="D49" s="32" t="s">
        <v>139</v>
      </c>
      <c r="E49" s="32" t="s">
        <v>140</v>
      </c>
      <c r="F49" s="32" t="s">
        <v>140</v>
      </c>
      <c r="G49" s="32" t="s">
        <v>148</v>
      </c>
      <c r="H49" s="32" t="s">
        <v>142</v>
      </c>
      <c r="I49" s="32" t="s">
        <v>149</v>
      </c>
      <c r="J49" s="32" t="s">
        <v>149</v>
      </c>
      <c r="K49" s="33">
        <v>3.117</v>
      </c>
      <c r="L49" s="33">
        <v>3.2475000000000001</v>
      </c>
      <c r="M49" s="34">
        <v>-4.0184757505773702E-2</v>
      </c>
      <c r="N49" s="35">
        <v>3.25</v>
      </c>
      <c r="O49" s="36" t="s">
        <v>186</v>
      </c>
      <c r="P49" s="32" t="s">
        <v>186</v>
      </c>
      <c r="Q49" s="34">
        <v>0.03</v>
      </c>
      <c r="R49" s="37">
        <v>3.3475000000000001</v>
      </c>
      <c r="S49" s="37">
        <v>-0.23050000000000001</v>
      </c>
      <c r="T49" s="37">
        <f t="shared" si="3"/>
        <v>3.2105100000000002</v>
      </c>
      <c r="U49" s="37">
        <v>2.7195</v>
      </c>
      <c r="V49" s="33">
        <v>3.3704999999999998</v>
      </c>
      <c r="W49" s="34">
        <v>-0.193146417445483</v>
      </c>
      <c r="X49" s="38">
        <v>31</v>
      </c>
      <c r="Y49" s="38">
        <v>27</v>
      </c>
      <c r="Z49" s="34">
        <v>0.148148148148148</v>
      </c>
      <c r="AA49" s="33">
        <v>2.8571428571428599</v>
      </c>
      <c r="AB49" s="39">
        <v>0</v>
      </c>
      <c r="AC49" s="40" t="s">
        <v>145</v>
      </c>
      <c r="AD49" s="41">
        <v>1.71428571428571</v>
      </c>
      <c r="AE49" s="41">
        <v>0</v>
      </c>
      <c r="AF49" s="40">
        <v>5.5299539170506902E-2</v>
      </c>
      <c r="AG49" s="40">
        <v>0</v>
      </c>
      <c r="AH49" s="40" t="s">
        <v>145</v>
      </c>
      <c r="AI49" s="39">
        <v>0</v>
      </c>
      <c r="AJ49" s="39">
        <v>0</v>
      </c>
      <c r="AK49" s="40" t="s">
        <v>145</v>
      </c>
      <c r="AL49" s="41">
        <v>7</v>
      </c>
      <c r="AM49" s="41">
        <v>0</v>
      </c>
      <c r="AN49" s="40">
        <v>0.225806451612903</v>
      </c>
      <c r="AO49" s="40">
        <v>0</v>
      </c>
      <c r="AP49" s="40" t="s">
        <v>145</v>
      </c>
      <c r="AQ49" s="39"/>
      <c r="AR49" s="39">
        <v>0</v>
      </c>
      <c r="AS49" s="40" t="s">
        <v>145</v>
      </c>
      <c r="AT49" s="41">
        <v>0</v>
      </c>
      <c r="AU49" s="41">
        <v>5</v>
      </c>
      <c r="AV49" s="40">
        <v>0</v>
      </c>
      <c r="AW49" s="40">
        <v>0.18518518518518501</v>
      </c>
      <c r="AX49" s="40">
        <v>-1</v>
      </c>
    </row>
    <row r="50" spans="1:50" s="31" customFormat="1" ht="16.5" customHeight="1" x14ac:dyDescent="0.2">
      <c r="A50" s="32" t="s">
        <v>420</v>
      </c>
      <c r="B50" s="32" t="s">
        <v>421</v>
      </c>
      <c r="C50" s="32" t="s">
        <v>181</v>
      </c>
      <c r="D50" s="32" t="s">
        <v>139</v>
      </c>
      <c r="E50" s="32" t="s">
        <v>140</v>
      </c>
      <c r="F50" s="32" t="s">
        <v>205</v>
      </c>
      <c r="G50" s="32" t="s">
        <v>182</v>
      </c>
      <c r="H50" s="32" t="s">
        <v>142</v>
      </c>
      <c r="I50" s="32" t="s">
        <v>183</v>
      </c>
      <c r="J50" s="32" t="s">
        <v>183</v>
      </c>
      <c r="K50" s="33">
        <v>3.6305000000000001</v>
      </c>
      <c r="L50" s="33">
        <v>3.35</v>
      </c>
      <c r="M50" s="34">
        <v>8.3731343283582102E-2</v>
      </c>
      <c r="N50" s="35">
        <v>3.35</v>
      </c>
      <c r="O50" s="36" t="s">
        <v>282</v>
      </c>
      <c r="P50" s="32" t="s">
        <v>186</v>
      </c>
      <c r="Q50" s="34">
        <v>0.03</v>
      </c>
      <c r="R50" s="37">
        <v>3.4504999999999999</v>
      </c>
      <c r="S50" s="37">
        <v>0.18</v>
      </c>
      <c r="T50" s="37">
        <f>K50*(1+2%)</f>
        <v>3.7031100000000001</v>
      </c>
      <c r="U50" s="37">
        <v>3.5750000000000002</v>
      </c>
      <c r="V50" s="33">
        <v>3.593</v>
      </c>
      <c r="W50" s="34">
        <v>-5.0097411633731699E-3</v>
      </c>
      <c r="X50" s="38">
        <v>80</v>
      </c>
      <c r="Y50" s="38">
        <v>43</v>
      </c>
      <c r="Z50" s="34">
        <v>0.86046511627906996</v>
      </c>
      <c r="AA50" s="33">
        <v>4.25</v>
      </c>
      <c r="AB50" s="39">
        <v>3.3333333333333299</v>
      </c>
      <c r="AC50" s="40">
        <v>0.27500000000000102</v>
      </c>
      <c r="AD50" s="41">
        <v>1.35</v>
      </c>
      <c r="AE50" s="41">
        <v>1.6666666666666701</v>
      </c>
      <c r="AF50" s="40">
        <v>1.6875000000000001E-2</v>
      </c>
      <c r="AG50" s="40">
        <v>3.8759689922480703E-2</v>
      </c>
      <c r="AH50" s="40">
        <v>-0.56462500000000104</v>
      </c>
      <c r="AI50" s="39">
        <v>2.2222222222222201</v>
      </c>
      <c r="AJ50" s="39">
        <v>3</v>
      </c>
      <c r="AK50" s="40">
        <v>-0.25925925925926002</v>
      </c>
      <c r="AL50" s="41">
        <v>11.1111111111111</v>
      </c>
      <c r="AM50" s="41">
        <v>4.8</v>
      </c>
      <c r="AN50" s="40">
        <v>0.13888888888888901</v>
      </c>
      <c r="AO50" s="40">
        <v>0.111627906976744</v>
      </c>
      <c r="AP50" s="40">
        <v>0.24421296296296399</v>
      </c>
      <c r="AQ50" s="39">
        <v>0</v>
      </c>
      <c r="AR50" s="39">
        <v>1.6666666666666701</v>
      </c>
      <c r="AS50" s="40">
        <v>-1</v>
      </c>
      <c r="AT50" s="41">
        <v>2</v>
      </c>
      <c r="AU50" s="41">
        <v>2</v>
      </c>
      <c r="AV50" s="40">
        <v>2.5000000000000001E-2</v>
      </c>
      <c r="AW50" s="40">
        <v>4.6511627906976702E-2</v>
      </c>
      <c r="AX50" s="40">
        <v>-0.46249999999999902</v>
      </c>
    </row>
    <row r="51" spans="1:50" s="31" customFormat="1" ht="16.5" hidden="1" customHeight="1" x14ac:dyDescent="0.2">
      <c r="A51" s="32" t="s">
        <v>258</v>
      </c>
      <c r="B51" s="32" t="s">
        <v>259</v>
      </c>
      <c r="C51" s="32" t="s">
        <v>138</v>
      </c>
      <c r="D51" s="32" t="s">
        <v>139</v>
      </c>
      <c r="E51" s="32" t="s">
        <v>140</v>
      </c>
      <c r="F51" s="32" t="s">
        <v>140</v>
      </c>
      <c r="G51" s="32" t="s">
        <v>141</v>
      </c>
      <c r="H51" s="32" t="s">
        <v>142</v>
      </c>
      <c r="I51" s="32" t="s">
        <v>143</v>
      </c>
      <c r="J51" s="32" t="s">
        <v>143</v>
      </c>
      <c r="K51" s="33">
        <v>3.1315</v>
      </c>
      <c r="L51" s="33">
        <v>3.0874999999999999</v>
      </c>
      <c r="M51" s="34">
        <v>1.4251012145749E-2</v>
      </c>
      <c r="N51" s="35">
        <v>3.09</v>
      </c>
      <c r="O51" s="36" t="s">
        <v>186</v>
      </c>
      <c r="P51" s="32" t="s">
        <v>186</v>
      </c>
      <c r="Q51" s="34">
        <v>0.03</v>
      </c>
      <c r="R51" s="37">
        <v>3.1827000000000001</v>
      </c>
      <c r="S51" s="37">
        <v>-5.12000000000001E-2</v>
      </c>
      <c r="T51" s="37">
        <f t="shared" ref="T51:T59" si="4">K51*(1+3%)</f>
        <v>3.2254450000000001</v>
      </c>
      <c r="U51" s="37">
        <v>3.1204999999999998</v>
      </c>
      <c r="V51" s="33">
        <v>3.0804999999999998</v>
      </c>
      <c r="W51" s="34">
        <v>1.29849050478819E-2</v>
      </c>
      <c r="X51" s="38">
        <v>87</v>
      </c>
      <c r="Y51" s="38">
        <v>77</v>
      </c>
      <c r="Z51" s="34">
        <v>0.12987012987013</v>
      </c>
      <c r="AA51" s="33">
        <v>3.0769230769230802</v>
      </c>
      <c r="AB51" s="39">
        <v>4</v>
      </c>
      <c r="AC51" s="40">
        <v>-0.23076923076923</v>
      </c>
      <c r="AD51" s="41">
        <v>4.6153846153846096</v>
      </c>
      <c r="AE51" s="41">
        <v>3.6</v>
      </c>
      <c r="AF51" s="40">
        <v>5.3050397877983997E-2</v>
      </c>
      <c r="AG51" s="40">
        <v>4.6753246753246797E-2</v>
      </c>
      <c r="AH51" s="40">
        <v>0.134689065723547</v>
      </c>
      <c r="AI51" s="39">
        <v>2.0833333333333299</v>
      </c>
      <c r="AJ51" s="39">
        <v>1.1111111111111101</v>
      </c>
      <c r="AK51" s="40">
        <v>0.874999999999999</v>
      </c>
      <c r="AL51" s="41">
        <v>7.5833333333333401</v>
      </c>
      <c r="AM51" s="41">
        <v>15.5555555555556</v>
      </c>
      <c r="AN51" s="40">
        <v>8.7164750957854503E-2</v>
      </c>
      <c r="AO51" s="40">
        <v>0.20202020202020199</v>
      </c>
      <c r="AP51" s="40">
        <v>-0.56853448275861995</v>
      </c>
      <c r="AQ51" s="39">
        <v>0.83333333333333304</v>
      </c>
      <c r="AR51" s="39">
        <v>0.71428571428571397</v>
      </c>
      <c r="AS51" s="40">
        <v>0.16666666666666699</v>
      </c>
      <c r="AT51" s="41">
        <v>5</v>
      </c>
      <c r="AU51" s="41">
        <v>6</v>
      </c>
      <c r="AV51" s="40">
        <v>5.7471264367816098E-2</v>
      </c>
      <c r="AW51" s="40">
        <v>7.7922077922077906E-2</v>
      </c>
      <c r="AX51" s="40">
        <v>-0.26245210727969398</v>
      </c>
    </row>
    <row r="52" spans="1:50" s="31" customFormat="1" ht="16.5" hidden="1" customHeight="1" x14ac:dyDescent="0.2">
      <c r="A52" s="32" t="s">
        <v>260</v>
      </c>
      <c r="B52" s="32" t="s">
        <v>261</v>
      </c>
      <c r="C52" s="32" t="s">
        <v>262</v>
      </c>
      <c r="D52" s="32" t="s">
        <v>139</v>
      </c>
      <c r="E52" s="32" t="s">
        <v>140</v>
      </c>
      <c r="F52" s="32" t="s">
        <v>140</v>
      </c>
      <c r="G52" s="32" t="s">
        <v>165</v>
      </c>
      <c r="H52" s="32" t="s">
        <v>142</v>
      </c>
      <c r="I52" s="32" t="s">
        <v>166</v>
      </c>
      <c r="J52" s="32" t="s">
        <v>166</v>
      </c>
      <c r="K52" s="33">
        <v>3.1389999999999998</v>
      </c>
      <c r="L52" s="33">
        <v>3.101</v>
      </c>
      <c r="M52" s="34">
        <v>1.2254111576910601E-2</v>
      </c>
      <c r="N52" s="35">
        <v>3.1</v>
      </c>
      <c r="O52" s="36" t="s">
        <v>186</v>
      </c>
      <c r="P52" s="32" t="s">
        <v>186</v>
      </c>
      <c r="Q52" s="34">
        <v>0.03</v>
      </c>
      <c r="R52" s="37">
        <v>3.1930000000000001</v>
      </c>
      <c r="S52" s="37">
        <v>-5.4000000000000298E-2</v>
      </c>
      <c r="T52" s="37">
        <f t="shared" si="4"/>
        <v>3.2331699999999999</v>
      </c>
      <c r="U52" s="37">
        <v>3.9704999999999999</v>
      </c>
      <c r="V52" s="33">
        <v>3.0939999999999999</v>
      </c>
      <c r="W52" s="34">
        <v>0.283290239172592</v>
      </c>
      <c r="X52" s="38">
        <v>34</v>
      </c>
      <c r="Y52" s="38">
        <v>32</v>
      </c>
      <c r="Z52" s="34">
        <v>6.25E-2</v>
      </c>
      <c r="AA52" s="33">
        <v>5</v>
      </c>
      <c r="AB52" s="39">
        <v>1.6666666666666701</v>
      </c>
      <c r="AC52" s="40">
        <v>1.99999999999999</v>
      </c>
      <c r="AD52" s="41">
        <v>0</v>
      </c>
      <c r="AE52" s="41">
        <v>4</v>
      </c>
      <c r="AF52" s="40">
        <v>0</v>
      </c>
      <c r="AG52" s="40">
        <v>0.125</v>
      </c>
      <c r="AH52" s="40">
        <v>-1</v>
      </c>
      <c r="AI52" s="39">
        <v>2</v>
      </c>
      <c r="AJ52" s="39">
        <v>0</v>
      </c>
      <c r="AK52" s="40" t="s">
        <v>145</v>
      </c>
      <c r="AL52" s="41">
        <v>3</v>
      </c>
      <c r="AM52" s="41">
        <v>3</v>
      </c>
      <c r="AN52" s="40">
        <v>8.8235294117647106E-2</v>
      </c>
      <c r="AO52" s="40">
        <v>9.375E-2</v>
      </c>
      <c r="AP52" s="40">
        <v>-5.8823529411764601E-2</v>
      </c>
      <c r="AQ52" s="39">
        <v>0</v>
      </c>
      <c r="AR52" s="39">
        <v>0</v>
      </c>
      <c r="AS52" s="40" t="s">
        <v>145</v>
      </c>
      <c r="AT52" s="41">
        <v>1</v>
      </c>
      <c r="AU52" s="41">
        <v>1</v>
      </c>
      <c r="AV52" s="40">
        <v>2.9411764705882401E-2</v>
      </c>
      <c r="AW52" s="40">
        <v>3.125E-2</v>
      </c>
      <c r="AX52" s="40">
        <v>-5.8823529411764698E-2</v>
      </c>
    </row>
    <row r="53" spans="1:50" s="31" customFormat="1" ht="16.5" hidden="1" customHeight="1" x14ac:dyDescent="0.2">
      <c r="A53" s="32" t="s">
        <v>263</v>
      </c>
      <c r="B53" s="32" t="s">
        <v>264</v>
      </c>
      <c r="C53" s="32" t="s">
        <v>262</v>
      </c>
      <c r="D53" s="32" t="s">
        <v>139</v>
      </c>
      <c r="E53" s="32" t="s">
        <v>140</v>
      </c>
      <c r="F53" s="32" t="s">
        <v>140</v>
      </c>
      <c r="G53" s="32" t="s">
        <v>165</v>
      </c>
      <c r="H53" s="32" t="s">
        <v>142</v>
      </c>
      <c r="I53" s="32" t="s">
        <v>166</v>
      </c>
      <c r="J53" s="32" t="s">
        <v>166</v>
      </c>
      <c r="K53" s="33">
        <v>3.1459999999999999</v>
      </c>
      <c r="L53" s="33">
        <v>3.1850000000000001</v>
      </c>
      <c r="M53" s="34">
        <v>-1.2244897959183701E-2</v>
      </c>
      <c r="N53" s="35">
        <v>3.19</v>
      </c>
      <c r="O53" s="36" t="s">
        <v>186</v>
      </c>
      <c r="P53" s="32" t="s">
        <v>186</v>
      </c>
      <c r="Q53" s="34">
        <v>0.03</v>
      </c>
      <c r="R53" s="37">
        <v>3.2856999999999998</v>
      </c>
      <c r="S53" s="37">
        <v>-0.13969999999999999</v>
      </c>
      <c r="T53" s="37">
        <f t="shared" si="4"/>
        <v>3.24038</v>
      </c>
      <c r="U53" s="37">
        <v>3.19</v>
      </c>
      <c r="V53" s="33">
        <v>3.41</v>
      </c>
      <c r="W53" s="34">
        <v>-6.4516129032258104E-2</v>
      </c>
      <c r="X53" s="38">
        <v>60</v>
      </c>
      <c r="Y53" s="38">
        <v>50</v>
      </c>
      <c r="Z53" s="34">
        <v>0.2</v>
      </c>
      <c r="AA53" s="33">
        <v>3.8888888888888902</v>
      </c>
      <c r="AB53" s="39">
        <v>4.5454545454545396</v>
      </c>
      <c r="AC53" s="40">
        <v>-0.14444444444444299</v>
      </c>
      <c r="AD53" s="41">
        <v>3.3333333333333299</v>
      </c>
      <c r="AE53" s="41">
        <v>0.45454545454546003</v>
      </c>
      <c r="AF53" s="40">
        <v>5.5555555555555497E-2</v>
      </c>
      <c r="AG53" s="40">
        <v>9.0909090909092102E-3</v>
      </c>
      <c r="AH53" s="40">
        <v>5.1111111111110299</v>
      </c>
      <c r="AI53" s="39">
        <v>3</v>
      </c>
      <c r="AJ53" s="39">
        <v>1</v>
      </c>
      <c r="AK53" s="40">
        <v>2</v>
      </c>
      <c r="AL53" s="41">
        <v>7.2</v>
      </c>
      <c r="AM53" s="41">
        <v>8.8000000000000007</v>
      </c>
      <c r="AN53" s="40">
        <v>0.12</v>
      </c>
      <c r="AO53" s="40">
        <v>0.17599999999999999</v>
      </c>
      <c r="AP53" s="40">
        <v>-0.31818181818181801</v>
      </c>
      <c r="AQ53" s="39">
        <v>1.6666666666666701</v>
      </c>
      <c r="AR53" s="39">
        <v>0</v>
      </c>
      <c r="AS53" s="40" t="s">
        <v>145</v>
      </c>
      <c r="AT53" s="41">
        <v>2</v>
      </c>
      <c r="AU53" s="41">
        <v>1</v>
      </c>
      <c r="AV53" s="40">
        <v>3.3333333333333298E-2</v>
      </c>
      <c r="AW53" s="40">
        <v>0.02</v>
      </c>
      <c r="AX53" s="40">
        <v>0.66666666666666496</v>
      </c>
    </row>
    <row r="54" spans="1:50" s="31" customFormat="1" ht="16.5" hidden="1" customHeight="1" x14ac:dyDescent="0.2">
      <c r="A54" s="32" t="s">
        <v>265</v>
      </c>
      <c r="B54" s="32" t="s">
        <v>266</v>
      </c>
      <c r="C54" s="32" t="s">
        <v>164</v>
      </c>
      <c r="D54" s="32" t="s">
        <v>139</v>
      </c>
      <c r="E54" s="32" t="s">
        <v>140</v>
      </c>
      <c r="F54" s="32" t="s">
        <v>140</v>
      </c>
      <c r="G54" s="32" t="s">
        <v>165</v>
      </c>
      <c r="H54" s="32" t="s">
        <v>142</v>
      </c>
      <c r="I54" s="32" t="s">
        <v>166</v>
      </c>
      <c r="J54" s="32" t="s">
        <v>166</v>
      </c>
      <c r="K54" s="33">
        <v>3.1675</v>
      </c>
      <c r="L54" s="33">
        <v>3.1080000000000001</v>
      </c>
      <c r="M54" s="34">
        <v>1.9144144144144101E-2</v>
      </c>
      <c r="N54" s="35">
        <v>3.11</v>
      </c>
      <c r="O54" s="36" t="s">
        <v>186</v>
      </c>
      <c r="P54" s="32" t="s">
        <v>186</v>
      </c>
      <c r="Q54" s="34">
        <v>0.03</v>
      </c>
      <c r="R54" s="37">
        <v>3.2033</v>
      </c>
      <c r="S54" s="37">
        <v>-3.5800000000000103E-2</v>
      </c>
      <c r="T54" s="37">
        <f t="shared" si="4"/>
        <v>3.2625250000000001</v>
      </c>
      <c r="U54" s="37">
        <v>3.6295000000000002</v>
      </c>
      <c r="V54" s="33">
        <v>3.625</v>
      </c>
      <c r="W54" s="34">
        <v>1.2413793103448699E-3</v>
      </c>
      <c r="X54" s="38">
        <v>27</v>
      </c>
      <c r="Y54" s="38">
        <v>16</v>
      </c>
      <c r="Z54" s="34">
        <v>0.6875</v>
      </c>
      <c r="AA54" s="33">
        <v>5</v>
      </c>
      <c r="AB54" s="39">
        <v>5</v>
      </c>
      <c r="AC54" s="40">
        <v>0</v>
      </c>
      <c r="AD54" s="41">
        <v>0</v>
      </c>
      <c r="AE54" s="41">
        <v>0</v>
      </c>
      <c r="AF54" s="40">
        <v>0</v>
      </c>
      <c r="AG54" s="40">
        <v>0</v>
      </c>
      <c r="AH54" s="40" t="s">
        <v>145</v>
      </c>
      <c r="AI54" s="39">
        <v>5</v>
      </c>
      <c r="AJ54" s="39">
        <v>0</v>
      </c>
      <c r="AK54" s="40" t="s">
        <v>145</v>
      </c>
      <c r="AL54" s="41">
        <v>0</v>
      </c>
      <c r="AM54" s="41">
        <v>5</v>
      </c>
      <c r="AN54" s="40">
        <v>0</v>
      </c>
      <c r="AO54" s="40">
        <v>0.3125</v>
      </c>
      <c r="AP54" s="40">
        <v>-1</v>
      </c>
      <c r="AQ54" s="39">
        <v>0</v>
      </c>
      <c r="AR54" s="39">
        <v>0</v>
      </c>
      <c r="AS54" s="40" t="s">
        <v>145</v>
      </c>
      <c r="AT54" s="41">
        <v>2</v>
      </c>
      <c r="AU54" s="41">
        <v>0</v>
      </c>
      <c r="AV54" s="40">
        <v>7.4074074074074098E-2</v>
      </c>
      <c r="AW54" s="40">
        <v>0</v>
      </c>
      <c r="AX54" s="40" t="s">
        <v>145</v>
      </c>
    </row>
    <row r="55" spans="1:50" s="31" customFormat="1" ht="16.5" customHeight="1" x14ac:dyDescent="0.2">
      <c r="A55" s="32" t="s">
        <v>234</v>
      </c>
      <c r="B55" s="32" t="s">
        <v>235</v>
      </c>
      <c r="C55" s="32" t="s">
        <v>181</v>
      </c>
      <c r="D55" s="32" t="s">
        <v>139</v>
      </c>
      <c r="E55" s="32" t="s">
        <v>140</v>
      </c>
      <c r="F55" s="32" t="s">
        <v>140</v>
      </c>
      <c r="G55" s="32" t="s">
        <v>182</v>
      </c>
      <c r="H55" s="32" t="s">
        <v>142</v>
      </c>
      <c r="I55" s="32" t="s">
        <v>183</v>
      </c>
      <c r="J55" s="32" t="s">
        <v>183</v>
      </c>
      <c r="K55" s="33">
        <v>3.0409999999999999</v>
      </c>
      <c r="L55" s="33">
        <v>3.1255000000000002</v>
      </c>
      <c r="M55" s="34">
        <v>-2.7035674292113301E-2</v>
      </c>
      <c r="N55" s="35">
        <v>3.13</v>
      </c>
      <c r="O55" s="36" t="s">
        <v>186</v>
      </c>
      <c r="P55" s="32" t="s">
        <v>186</v>
      </c>
      <c r="Q55" s="34">
        <v>0.03</v>
      </c>
      <c r="R55" s="37">
        <v>3.2239</v>
      </c>
      <c r="S55" s="37">
        <v>-0.18290000000000001</v>
      </c>
      <c r="T55" s="37">
        <f t="shared" si="4"/>
        <v>3.1322299999999998</v>
      </c>
      <c r="U55" s="37">
        <v>2.9319999999999999</v>
      </c>
      <c r="V55" s="33">
        <v>3</v>
      </c>
      <c r="W55" s="34">
        <v>-2.26666666666667E-2</v>
      </c>
      <c r="X55" s="38">
        <v>22</v>
      </c>
      <c r="Y55" s="38">
        <v>9</v>
      </c>
      <c r="Z55" s="34">
        <v>1.44444444444444</v>
      </c>
      <c r="AA55" s="33">
        <v>3.75</v>
      </c>
      <c r="AB55" s="39">
        <v>0</v>
      </c>
      <c r="AC55" s="40" t="s">
        <v>145</v>
      </c>
      <c r="AD55" s="41">
        <v>0.75</v>
      </c>
      <c r="AE55" s="41">
        <v>1</v>
      </c>
      <c r="AF55" s="40">
        <v>3.4090909090909102E-2</v>
      </c>
      <c r="AG55" s="40">
        <v>0.11111111111111099</v>
      </c>
      <c r="AH55" s="40">
        <v>-0.69318181818181801</v>
      </c>
      <c r="AI55" s="39">
        <v>0</v>
      </c>
      <c r="AJ55" s="39">
        <v>0</v>
      </c>
      <c r="AK55" s="40" t="s">
        <v>145</v>
      </c>
      <c r="AL55" s="41">
        <v>4</v>
      </c>
      <c r="AM55" s="41">
        <v>1</v>
      </c>
      <c r="AN55" s="40">
        <v>0.18181818181818199</v>
      </c>
      <c r="AO55" s="40">
        <v>0.11111111111111099</v>
      </c>
      <c r="AP55" s="40">
        <v>0.63636363636363702</v>
      </c>
      <c r="AQ55" s="39">
        <v>1.25</v>
      </c>
      <c r="AR55" s="39">
        <v>0</v>
      </c>
      <c r="AS55" s="40" t="s">
        <v>145</v>
      </c>
      <c r="AT55" s="41">
        <v>3</v>
      </c>
      <c r="AU55" s="41">
        <v>1</v>
      </c>
      <c r="AV55" s="40">
        <v>0.13636363636363599</v>
      </c>
      <c r="AW55" s="40">
        <v>0.11111111111111099</v>
      </c>
      <c r="AX55" s="40">
        <v>0.22727272727272699</v>
      </c>
    </row>
    <row r="56" spans="1:50" s="31" customFormat="1" ht="16.5" hidden="1" customHeight="1" x14ac:dyDescent="0.2">
      <c r="A56" s="32" t="s">
        <v>269</v>
      </c>
      <c r="B56" s="32" t="s">
        <v>270</v>
      </c>
      <c r="C56" s="32" t="s">
        <v>138</v>
      </c>
      <c r="D56" s="32" t="s">
        <v>139</v>
      </c>
      <c r="E56" s="32" t="s">
        <v>140</v>
      </c>
      <c r="F56" s="32" t="s">
        <v>140</v>
      </c>
      <c r="G56" s="32" t="s">
        <v>141</v>
      </c>
      <c r="H56" s="32" t="s">
        <v>142</v>
      </c>
      <c r="I56" s="32" t="s">
        <v>143</v>
      </c>
      <c r="J56" s="32" t="s">
        <v>143</v>
      </c>
      <c r="K56" s="33">
        <v>3.2094999999999998</v>
      </c>
      <c r="L56" s="33">
        <v>3.1219999999999999</v>
      </c>
      <c r="M56" s="34">
        <v>2.80269058295964E-2</v>
      </c>
      <c r="N56" s="35">
        <v>3.12</v>
      </c>
      <c r="O56" s="36" t="s">
        <v>186</v>
      </c>
      <c r="P56" s="32" t="s">
        <v>186</v>
      </c>
      <c r="Q56" s="34">
        <v>0.03</v>
      </c>
      <c r="R56" s="37">
        <v>3.2136</v>
      </c>
      <c r="S56" s="37">
        <v>-4.1000000000002102E-3</v>
      </c>
      <c r="T56" s="37">
        <f t="shared" si="4"/>
        <v>3.3057849999999998</v>
      </c>
      <c r="U56" s="37">
        <v>3.2690000000000001</v>
      </c>
      <c r="V56" s="33">
        <v>2.9655</v>
      </c>
      <c r="W56" s="34">
        <v>0.10234361827685</v>
      </c>
      <c r="X56" s="38">
        <v>26</v>
      </c>
      <c r="Y56" s="38">
        <v>29</v>
      </c>
      <c r="Z56" s="34">
        <v>-0.10344827586206901</v>
      </c>
      <c r="AA56" s="33">
        <v>4.1666666666666696</v>
      </c>
      <c r="AB56" s="39">
        <v>4.0909090909090899</v>
      </c>
      <c r="AC56" s="40">
        <v>1.8518518518519499E-2</v>
      </c>
      <c r="AD56" s="41">
        <v>0.16666666666666599</v>
      </c>
      <c r="AE56" s="41">
        <v>1.27272727272727</v>
      </c>
      <c r="AF56" s="40">
        <v>6.4102564102563901E-3</v>
      </c>
      <c r="AG56" s="40">
        <v>4.3887147335423198E-2</v>
      </c>
      <c r="AH56" s="40">
        <v>-0.85393772893773001</v>
      </c>
      <c r="AI56" s="39">
        <v>5</v>
      </c>
      <c r="AJ56" s="39">
        <v>0</v>
      </c>
      <c r="AK56" s="40" t="s">
        <v>145</v>
      </c>
      <c r="AL56" s="41">
        <v>0</v>
      </c>
      <c r="AM56" s="41">
        <v>11</v>
      </c>
      <c r="AN56" s="40">
        <v>0</v>
      </c>
      <c r="AO56" s="40">
        <v>0.37931034482758602</v>
      </c>
      <c r="AP56" s="40">
        <v>-1</v>
      </c>
      <c r="AQ56" s="39">
        <v>0</v>
      </c>
      <c r="AR56" s="39">
        <v>0</v>
      </c>
      <c r="AS56" s="40" t="s">
        <v>145</v>
      </c>
      <c r="AT56" s="41">
        <v>1</v>
      </c>
      <c r="AU56" s="41">
        <v>1</v>
      </c>
      <c r="AV56" s="40">
        <v>3.8461538461538498E-2</v>
      </c>
      <c r="AW56" s="40">
        <v>3.4482758620689703E-2</v>
      </c>
      <c r="AX56" s="40">
        <v>0.115384615384615</v>
      </c>
    </row>
    <row r="57" spans="1:50" s="31" customFormat="1" ht="16.5" customHeight="1" x14ac:dyDescent="0.2">
      <c r="A57" s="32" t="s">
        <v>277</v>
      </c>
      <c r="B57" s="32" t="s">
        <v>278</v>
      </c>
      <c r="C57" s="32" t="s">
        <v>181</v>
      </c>
      <c r="D57" s="32" t="s">
        <v>139</v>
      </c>
      <c r="E57" s="32" t="s">
        <v>140</v>
      </c>
      <c r="F57" s="32" t="s">
        <v>140</v>
      </c>
      <c r="G57" s="32" t="s">
        <v>182</v>
      </c>
      <c r="H57" s="32" t="s">
        <v>142</v>
      </c>
      <c r="I57" s="32" t="s">
        <v>183</v>
      </c>
      <c r="J57" s="32" t="s">
        <v>183</v>
      </c>
      <c r="K57" s="33">
        <v>3.242</v>
      </c>
      <c r="L57" s="33">
        <v>3.2759999999999998</v>
      </c>
      <c r="M57" s="34">
        <v>-1.03785103785103E-2</v>
      </c>
      <c r="N57" s="35">
        <v>3.28</v>
      </c>
      <c r="O57" s="36" t="s">
        <v>186</v>
      </c>
      <c r="P57" s="32" t="s">
        <v>186</v>
      </c>
      <c r="Q57" s="34">
        <v>0.03</v>
      </c>
      <c r="R57" s="37">
        <v>3.3784000000000001</v>
      </c>
      <c r="S57" s="37">
        <v>-0.13639999999999999</v>
      </c>
      <c r="T57" s="37">
        <f t="shared" si="4"/>
        <v>3.3392599999999999</v>
      </c>
      <c r="U57" s="37">
        <v>3.4750000000000001</v>
      </c>
      <c r="V57" s="33">
        <v>4.3570000000000002</v>
      </c>
      <c r="W57" s="34">
        <v>-0.20243286665136601</v>
      </c>
      <c r="X57" s="38">
        <v>20</v>
      </c>
      <c r="Y57" s="38">
        <v>7</v>
      </c>
      <c r="Z57" s="34">
        <v>1.8571428571428601</v>
      </c>
      <c r="AA57" s="33">
        <v>5</v>
      </c>
      <c r="AB57" s="39">
        <v>5</v>
      </c>
      <c r="AC57" s="40">
        <v>0</v>
      </c>
      <c r="AD57" s="41">
        <v>0</v>
      </c>
      <c r="AE57" s="41">
        <v>0</v>
      </c>
      <c r="AF57" s="40">
        <v>0</v>
      </c>
      <c r="AG57" s="40">
        <v>0</v>
      </c>
      <c r="AH57" s="40" t="s">
        <v>145</v>
      </c>
      <c r="AI57" s="39"/>
      <c r="AJ57" s="39">
        <v>0</v>
      </c>
      <c r="AK57" s="40" t="s">
        <v>145</v>
      </c>
      <c r="AL57" s="41">
        <v>1</v>
      </c>
      <c r="AM57" s="41">
        <v>1</v>
      </c>
      <c r="AN57" s="40">
        <v>0.05</v>
      </c>
      <c r="AO57" s="40">
        <v>0.14285714285714299</v>
      </c>
      <c r="AP57" s="40">
        <v>-0.65</v>
      </c>
      <c r="AQ57" s="39"/>
      <c r="AR57" s="39">
        <v>0</v>
      </c>
      <c r="AS57" s="40" t="s">
        <v>145</v>
      </c>
      <c r="AT57" s="41">
        <v>0</v>
      </c>
      <c r="AU57" s="41">
        <v>0</v>
      </c>
      <c r="AV57" s="40">
        <v>0</v>
      </c>
      <c r="AW57" s="40">
        <v>0</v>
      </c>
      <c r="AX57" s="40" t="s">
        <v>145</v>
      </c>
    </row>
    <row r="58" spans="1:50" s="31" customFormat="1" ht="16.5" hidden="1" customHeight="1" x14ac:dyDescent="0.2">
      <c r="A58" s="32" t="s">
        <v>273</v>
      </c>
      <c r="B58" s="32" t="s">
        <v>274</v>
      </c>
      <c r="C58" s="32" t="s">
        <v>164</v>
      </c>
      <c r="D58" s="32" t="s">
        <v>139</v>
      </c>
      <c r="E58" s="32" t="s">
        <v>140</v>
      </c>
      <c r="F58" s="32" t="s">
        <v>140</v>
      </c>
      <c r="G58" s="32" t="s">
        <v>165</v>
      </c>
      <c r="H58" s="32" t="s">
        <v>142</v>
      </c>
      <c r="I58" s="32" t="s">
        <v>166</v>
      </c>
      <c r="J58" s="32" t="s">
        <v>166</v>
      </c>
      <c r="K58" s="33">
        <v>3.2374999999999998</v>
      </c>
      <c r="L58" s="33">
        <v>3.3544999999999998</v>
      </c>
      <c r="M58" s="34">
        <v>-3.4878521389178699E-2</v>
      </c>
      <c r="N58" s="35">
        <v>3.35</v>
      </c>
      <c r="O58" s="36" t="s">
        <v>186</v>
      </c>
      <c r="P58" s="32" t="s">
        <v>186</v>
      </c>
      <c r="Q58" s="34">
        <v>0.03</v>
      </c>
      <c r="R58" s="37">
        <v>3.4504999999999999</v>
      </c>
      <c r="S58" s="37">
        <v>-0.21300000000000099</v>
      </c>
      <c r="T58" s="37">
        <f t="shared" si="4"/>
        <v>3.334625</v>
      </c>
      <c r="U58" s="37">
        <v>3.5110000000000001</v>
      </c>
      <c r="V58" s="33">
        <v>3.39</v>
      </c>
      <c r="W58" s="34">
        <v>3.5693215339233003E-2</v>
      </c>
      <c r="X58" s="38">
        <v>46</v>
      </c>
      <c r="Y58" s="38">
        <v>41</v>
      </c>
      <c r="Z58" s="34">
        <v>0.12195121951219499</v>
      </c>
      <c r="AA58" s="33">
        <v>4.5</v>
      </c>
      <c r="AB58" s="39">
        <v>5</v>
      </c>
      <c r="AC58" s="40">
        <v>-0.1</v>
      </c>
      <c r="AD58" s="41">
        <v>0.6</v>
      </c>
      <c r="AE58" s="41">
        <v>0</v>
      </c>
      <c r="AF58" s="40">
        <v>1.3043478260869599E-2</v>
      </c>
      <c r="AG58" s="40">
        <v>0</v>
      </c>
      <c r="AH58" s="40" t="s">
        <v>145</v>
      </c>
      <c r="AI58" s="39">
        <v>0.83333333333333304</v>
      </c>
      <c r="AJ58" s="39">
        <v>1.25</v>
      </c>
      <c r="AK58" s="40">
        <v>-0.33333333333333398</v>
      </c>
      <c r="AL58" s="41">
        <v>8.3333333333333304</v>
      </c>
      <c r="AM58" s="41">
        <v>5.25</v>
      </c>
      <c r="AN58" s="40">
        <v>0.18115942028985499</v>
      </c>
      <c r="AO58" s="40">
        <v>0.12804878048780499</v>
      </c>
      <c r="AP58" s="40">
        <v>0.41476880607315397</v>
      </c>
      <c r="AQ58" s="39">
        <v>0</v>
      </c>
      <c r="AR58" s="39">
        <v>0</v>
      </c>
      <c r="AS58" s="40" t="s">
        <v>145</v>
      </c>
      <c r="AT58" s="41">
        <v>2</v>
      </c>
      <c r="AU58" s="41">
        <v>2</v>
      </c>
      <c r="AV58" s="40">
        <v>4.3478260869565202E-2</v>
      </c>
      <c r="AW58" s="40">
        <v>4.8780487804878099E-2</v>
      </c>
      <c r="AX58" s="40">
        <v>-0.108695652173913</v>
      </c>
    </row>
    <row r="59" spans="1:50" s="31" customFormat="1" ht="16.5" customHeight="1" x14ac:dyDescent="0.2">
      <c r="A59" s="32" t="s">
        <v>346</v>
      </c>
      <c r="B59" s="32" t="s">
        <v>347</v>
      </c>
      <c r="C59" s="32" t="s">
        <v>181</v>
      </c>
      <c r="D59" s="32" t="s">
        <v>139</v>
      </c>
      <c r="E59" s="32" t="s">
        <v>140</v>
      </c>
      <c r="F59" s="32" t="s">
        <v>140</v>
      </c>
      <c r="G59" s="32" t="s">
        <v>182</v>
      </c>
      <c r="H59" s="32" t="s">
        <v>142</v>
      </c>
      <c r="I59" s="32" t="s">
        <v>183</v>
      </c>
      <c r="J59" s="32" t="s">
        <v>183</v>
      </c>
      <c r="K59" s="33">
        <v>3.4285000000000001</v>
      </c>
      <c r="L59" s="33">
        <v>3.347</v>
      </c>
      <c r="M59" s="34">
        <v>2.43501643262624E-2</v>
      </c>
      <c r="N59" s="35">
        <v>3.35</v>
      </c>
      <c r="O59" s="36" t="s">
        <v>186</v>
      </c>
      <c r="P59" s="32" t="s">
        <v>186</v>
      </c>
      <c r="Q59" s="34">
        <v>0.03</v>
      </c>
      <c r="R59" s="37">
        <v>3.4504999999999999</v>
      </c>
      <c r="S59" s="37">
        <v>-2.20000000000002E-2</v>
      </c>
      <c r="T59" s="37">
        <f t="shared" si="4"/>
        <v>3.531355</v>
      </c>
      <c r="U59" s="37">
        <v>3.6665000000000001</v>
      </c>
      <c r="V59" s="33">
        <v>3.3610000000000002</v>
      </c>
      <c r="W59" s="34">
        <v>9.0895566795596502E-2</v>
      </c>
      <c r="X59" s="38">
        <v>39</v>
      </c>
      <c r="Y59" s="38">
        <v>36</v>
      </c>
      <c r="Z59" s="34">
        <v>8.3333333333333301E-2</v>
      </c>
      <c r="AA59" s="33">
        <v>5</v>
      </c>
      <c r="AB59" s="39">
        <v>4</v>
      </c>
      <c r="AC59" s="40">
        <v>0.25</v>
      </c>
      <c r="AD59" s="41">
        <v>0</v>
      </c>
      <c r="AE59" s="41">
        <v>0.4</v>
      </c>
      <c r="AF59" s="40">
        <v>0</v>
      </c>
      <c r="AG59" s="40">
        <v>1.1111111111111099E-2</v>
      </c>
      <c r="AH59" s="40">
        <v>-1</v>
      </c>
      <c r="AI59" s="39">
        <v>5</v>
      </c>
      <c r="AJ59" s="39">
        <v>5</v>
      </c>
      <c r="AK59" s="40">
        <v>0</v>
      </c>
      <c r="AL59" s="41">
        <v>0</v>
      </c>
      <c r="AM59" s="41">
        <v>0</v>
      </c>
      <c r="AN59" s="40">
        <v>0</v>
      </c>
      <c r="AO59" s="40">
        <v>0</v>
      </c>
      <c r="AP59" s="40" t="s">
        <v>145</v>
      </c>
      <c r="AQ59" s="39"/>
      <c r="AR59" s="39">
        <v>0</v>
      </c>
      <c r="AS59" s="40" t="s">
        <v>145</v>
      </c>
      <c r="AT59" s="41">
        <v>0</v>
      </c>
      <c r="AU59" s="41">
        <v>1</v>
      </c>
      <c r="AV59" s="40">
        <v>0</v>
      </c>
      <c r="AW59" s="40">
        <v>2.7777777777777801E-2</v>
      </c>
      <c r="AX59" s="40">
        <v>-1</v>
      </c>
    </row>
    <row r="60" spans="1:50" s="31" customFormat="1" ht="16.5" customHeight="1" x14ac:dyDescent="0.2">
      <c r="A60" s="32" t="s">
        <v>380</v>
      </c>
      <c r="B60" s="32" t="s">
        <v>381</v>
      </c>
      <c r="C60" s="32" t="s">
        <v>181</v>
      </c>
      <c r="D60" s="32" t="s">
        <v>139</v>
      </c>
      <c r="E60" s="32" t="s">
        <v>140</v>
      </c>
      <c r="F60" s="32" t="s">
        <v>140</v>
      </c>
      <c r="G60" s="32" t="s">
        <v>182</v>
      </c>
      <c r="H60" s="32" t="s">
        <v>142</v>
      </c>
      <c r="I60" s="32" t="s">
        <v>183</v>
      </c>
      <c r="J60" s="32" t="s">
        <v>183</v>
      </c>
      <c r="K60" s="33">
        <v>3.5554999999999999</v>
      </c>
      <c r="L60" s="33">
        <v>3.3165</v>
      </c>
      <c r="M60" s="34">
        <v>7.2063922810191403E-2</v>
      </c>
      <c r="N60" s="35">
        <v>3.32</v>
      </c>
      <c r="O60" s="36" t="s">
        <v>282</v>
      </c>
      <c r="P60" s="32" t="s">
        <v>186</v>
      </c>
      <c r="Q60" s="34">
        <v>0.03</v>
      </c>
      <c r="R60" s="37">
        <v>3.4196</v>
      </c>
      <c r="S60" s="37">
        <v>0.13589999999999999</v>
      </c>
      <c r="T60" s="37">
        <f>K60*(1+2%)</f>
        <v>3.6266099999999999</v>
      </c>
      <c r="U60" s="37">
        <v>3.4235000000000002</v>
      </c>
      <c r="V60" s="33">
        <v>3.3864999999999998</v>
      </c>
      <c r="W60" s="34">
        <v>1.0925734534179899E-2</v>
      </c>
      <c r="X60" s="38">
        <v>36</v>
      </c>
      <c r="Y60" s="38">
        <v>30</v>
      </c>
      <c r="Z60" s="34">
        <v>0.2</v>
      </c>
      <c r="AA60" s="33">
        <v>3.3333333333333299</v>
      </c>
      <c r="AB60" s="39">
        <v>4.28571428571429</v>
      </c>
      <c r="AC60" s="40">
        <v>-0.22222222222222399</v>
      </c>
      <c r="AD60" s="41">
        <v>1</v>
      </c>
      <c r="AE60" s="41">
        <v>0.42857142857142599</v>
      </c>
      <c r="AF60" s="40">
        <v>2.7777777777777801E-2</v>
      </c>
      <c r="AG60" s="40">
        <v>1.42857142857142E-2</v>
      </c>
      <c r="AH60" s="40">
        <v>0.94444444444446096</v>
      </c>
      <c r="AI60" s="39">
        <v>3.3333333333333299</v>
      </c>
      <c r="AJ60" s="39">
        <v>1.6666666666666701</v>
      </c>
      <c r="AK60" s="40">
        <v>0.999999999999994</v>
      </c>
      <c r="AL60" s="41">
        <v>1</v>
      </c>
      <c r="AM60" s="41">
        <v>4.6666666666666599</v>
      </c>
      <c r="AN60" s="40">
        <v>2.7777777777777801E-2</v>
      </c>
      <c r="AO60" s="40">
        <v>0.155555555555555</v>
      </c>
      <c r="AP60" s="40">
        <v>-0.82142857142857095</v>
      </c>
      <c r="AQ60" s="39">
        <v>1.25</v>
      </c>
      <c r="AR60" s="39">
        <v>0</v>
      </c>
      <c r="AS60" s="40" t="s">
        <v>145</v>
      </c>
      <c r="AT60" s="41">
        <v>3</v>
      </c>
      <c r="AU60" s="41">
        <v>4</v>
      </c>
      <c r="AV60" s="40">
        <v>8.3333333333333301E-2</v>
      </c>
      <c r="AW60" s="40">
        <v>0.133333333333333</v>
      </c>
      <c r="AX60" s="40">
        <v>-0.375</v>
      </c>
    </row>
    <row r="61" spans="1:50" s="31" customFormat="1" ht="16.5" hidden="1" customHeight="1" x14ac:dyDescent="0.2">
      <c r="A61" s="32" t="s">
        <v>279</v>
      </c>
      <c r="B61" s="32" t="s">
        <v>280</v>
      </c>
      <c r="C61" s="32" t="s">
        <v>164</v>
      </c>
      <c r="D61" s="32" t="s">
        <v>139</v>
      </c>
      <c r="E61" s="32" t="s">
        <v>140</v>
      </c>
      <c r="F61" s="32" t="s">
        <v>281</v>
      </c>
      <c r="G61" s="32" t="s">
        <v>224</v>
      </c>
      <c r="H61" s="32" t="s">
        <v>142</v>
      </c>
      <c r="I61" s="32" t="s">
        <v>225</v>
      </c>
      <c r="J61" s="32" t="s">
        <v>225</v>
      </c>
      <c r="K61" s="33">
        <v>3.2549999999999999</v>
      </c>
      <c r="L61" s="33">
        <v>3.5249999999999999</v>
      </c>
      <c r="M61" s="34">
        <v>-7.6595744680851105E-2</v>
      </c>
      <c r="N61" s="35">
        <v>3.53</v>
      </c>
      <c r="O61" s="36" t="s">
        <v>186</v>
      </c>
      <c r="P61" s="32" t="s">
        <v>282</v>
      </c>
      <c r="Q61" s="34">
        <v>0.02</v>
      </c>
      <c r="R61" s="37">
        <v>3.6006</v>
      </c>
      <c r="S61" s="37">
        <v>-0.34560000000000002</v>
      </c>
      <c r="T61" s="37">
        <f t="shared" ref="T61:T71" si="5">K61*(1+3%)</f>
        <v>3.3526500000000001</v>
      </c>
      <c r="U61" s="37">
        <v>3.4870000000000001</v>
      </c>
      <c r="V61" s="33">
        <v>3.9</v>
      </c>
      <c r="W61" s="34">
        <v>-0.105897435897436</v>
      </c>
      <c r="X61" s="38">
        <v>76</v>
      </c>
      <c r="Y61" s="38">
        <v>25</v>
      </c>
      <c r="Z61" s="34">
        <v>2.04</v>
      </c>
      <c r="AA61" s="33">
        <v>3.5714285714285698</v>
      </c>
      <c r="AB61" s="39">
        <v>5</v>
      </c>
      <c r="AC61" s="40">
        <v>-0.28571428571428598</v>
      </c>
      <c r="AD61" s="41">
        <v>3.7142857142857202</v>
      </c>
      <c r="AE61" s="41">
        <v>0</v>
      </c>
      <c r="AF61" s="40">
        <v>4.88721804511279E-2</v>
      </c>
      <c r="AG61" s="40">
        <v>0</v>
      </c>
      <c r="AH61" s="40" t="s">
        <v>145</v>
      </c>
      <c r="AI61" s="39">
        <v>0.76923076923076905</v>
      </c>
      <c r="AJ61" s="39">
        <v>5</v>
      </c>
      <c r="AK61" s="40">
        <v>-0.84615384615384603</v>
      </c>
      <c r="AL61" s="41">
        <v>17.769230769230798</v>
      </c>
      <c r="AM61" s="41">
        <v>0</v>
      </c>
      <c r="AN61" s="40">
        <v>0.23380566801619401</v>
      </c>
      <c r="AO61" s="40">
        <v>0</v>
      </c>
      <c r="AP61" s="40" t="s">
        <v>145</v>
      </c>
      <c r="AQ61" s="39">
        <v>0</v>
      </c>
      <c r="AR61" s="39">
        <v>0</v>
      </c>
      <c r="AS61" s="40" t="s">
        <v>145</v>
      </c>
      <c r="AT61" s="41">
        <v>13</v>
      </c>
      <c r="AU61" s="41">
        <v>0</v>
      </c>
      <c r="AV61" s="40">
        <v>0.17105263157894701</v>
      </c>
      <c r="AW61" s="40">
        <v>0</v>
      </c>
      <c r="AX61" s="40" t="s">
        <v>145</v>
      </c>
    </row>
    <row r="62" spans="1:50" s="31" customFormat="1" ht="16.5" hidden="1" customHeight="1" x14ac:dyDescent="0.2">
      <c r="A62" s="32" t="s">
        <v>283</v>
      </c>
      <c r="B62" s="32" t="s">
        <v>284</v>
      </c>
      <c r="C62" s="32" t="s">
        <v>164</v>
      </c>
      <c r="D62" s="32" t="s">
        <v>139</v>
      </c>
      <c r="E62" s="32" t="s">
        <v>140</v>
      </c>
      <c r="F62" s="32" t="s">
        <v>140</v>
      </c>
      <c r="G62" s="32" t="s">
        <v>165</v>
      </c>
      <c r="H62" s="32" t="s">
        <v>142</v>
      </c>
      <c r="I62" s="32" t="s">
        <v>166</v>
      </c>
      <c r="J62" s="32" t="s">
        <v>166</v>
      </c>
      <c r="K62" s="33">
        <v>3.2559999999999998</v>
      </c>
      <c r="L62" s="33">
        <v>3.08</v>
      </c>
      <c r="M62" s="34">
        <v>5.7142857142857099E-2</v>
      </c>
      <c r="N62" s="35">
        <v>3.08</v>
      </c>
      <c r="O62" s="36" t="s">
        <v>186</v>
      </c>
      <c r="P62" s="32" t="s">
        <v>186</v>
      </c>
      <c r="Q62" s="34">
        <v>0.03</v>
      </c>
      <c r="R62" s="37">
        <v>3.1724000000000001</v>
      </c>
      <c r="S62" s="37">
        <v>8.3599999999999702E-2</v>
      </c>
      <c r="T62" s="37">
        <f t="shared" si="5"/>
        <v>3.3536799999999998</v>
      </c>
      <c r="U62" s="37">
        <v>3.5680000000000001</v>
      </c>
      <c r="V62" s="33">
        <v>3.2084999999999999</v>
      </c>
      <c r="W62" s="34">
        <v>0.112046127473898</v>
      </c>
      <c r="X62" s="38">
        <v>28</v>
      </c>
      <c r="Y62" s="38">
        <v>24</v>
      </c>
      <c r="Z62" s="34">
        <v>0.16666666666666699</v>
      </c>
      <c r="AA62" s="33">
        <v>5</v>
      </c>
      <c r="AB62" s="39">
        <v>5</v>
      </c>
      <c r="AC62" s="40">
        <v>0</v>
      </c>
      <c r="AD62" s="41">
        <v>0</v>
      </c>
      <c r="AE62" s="41">
        <v>0</v>
      </c>
      <c r="AF62" s="40">
        <v>0</v>
      </c>
      <c r="AG62" s="40">
        <v>0</v>
      </c>
      <c r="AH62" s="40" t="s">
        <v>145</v>
      </c>
      <c r="AI62" s="39">
        <v>5</v>
      </c>
      <c r="AJ62" s="39">
        <v>0</v>
      </c>
      <c r="AK62" s="40" t="s">
        <v>145</v>
      </c>
      <c r="AL62" s="41">
        <v>0</v>
      </c>
      <c r="AM62" s="41">
        <v>5</v>
      </c>
      <c r="AN62" s="40">
        <v>0</v>
      </c>
      <c r="AO62" s="40">
        <v>0.20833333333333301</v>
      </c>
      <c r="AP62" s="40">
        <v>-1</v>
      </c>
      <c r="AQ62" s="39">
        <v>3.3333333333333299</v>
      </c>
      <c r="AR62" s="39">
        <v>5</v>
      </c>
      <c r="AS62" s="40">
        <v>-0.33333333333333398</v>
      </c>
      <c r="AT62" s="41">
        <v>1</v>
      </c>
      <c r="AU62" s="41">
        <v>0</v>
      </c>
      <c r="AV62" s="40">
        <v>3.5714285714285803E-2</v>
      </c>
      <c r="AW62" s="40">
        <v>0</v>
      </c>
      <c r="AX62" s="40" t="s">
        <v>145</v>
      </c>
    </row>
    <row r="63" spans="1:50" s="31" customFormat="1" ht="16.5" hidden="1" customHeight="1" x14ac:dyDescent="0.2">
      <c r="A63" s="32" t="s">
        <v>285</v>
      </c>
      <c r="B63" s="32" t="s">
        <v>286</v>
      </c>
      <c r="C63" s="32" t="s">
        <v>181</v>
      </c>
      <c r="D63" s="32" t="s">
        <v>139</v>
      </c>
      <c r="E63" s="32" t="s">
        <v>140</v>
      </c>
      <c r="F63" s="32" t="s">
        <v>205</v>
      </c>
      <c r="G63" s="32" t="s">
        <v>205</v>
      </c>
      <c r="H63" s="32" t="s">
        <v>142</v>
      </c>
      <c r="I63" s="32" t="s">
        <v>287</v>
      </c>
      <c r="J63" s="32" t="s">
        <v>287</v>
      </c>
      <c r="K63" s="33">
        <v>3.2595000000000001</v>
      </c>
      <c r="L63" s="33">
        <v>3.5089999999999999</v>
      </c>
      <c r="M63" s="34">
        <v>-7.1102878312909595E-2</v>
      </c>
      <c r="N63" s="35">
        <v>3.51</v>
      </c>
      <c r="O63" s="36" t="s">
        <v>186</v>
      </c>
      <c r="P63" s="32" t="s">
        <v>282</v>
      </c>
      <c r="Q63" s="34">
        <v>0.02</v>
      </c>
      <c r="R63" s="37">
        <v>3.5802</v>
      </c>
      <c r="S63" s="37">
        <v>-0.32069999999999999</v>
      </c>
      <c r="T63" s="37">
        <f t="shared" si="5"/>
        <v>3.3572850000000001</v>
      </c>
      <c r="U63" s="37">
        <v>3.2605</v>
      </c>
      <c r="V63" s="33">
        <v>3.5049999999999999</v>
      </c>
      <c r="W63" s="34">
        <v>-6.9757489300998607E-2</v>
      </c>
      <c r="X63" s="38">
        <v>142</v>
      </c>
      <c r="Y63" s="38">
        <v>168</v>
      </c>
      <c r="Z63" s="34">
        <v>-0.15476190476190499</v>
      </c>
      <c r="AA63" s="33">
        <v>3.625</v>
      </c>
      <c r="AB63" s="39">
        <v>4.5918367346938798</v>
      </c>
      <c r="AC63" s="40">
        <v>-0.210555555555556</v>
      </c>
      <c r="AD63" s="41">
        <v>6.875</v>
      </c>
      <c r="AE63" s="41">
        <v>2.28571428571427</v>
      </c>
      <c r="AF63" s="40">
        <v>4.8415492957746498E-2</v>
      </c>
      <c r="AG63" s="40">
        <v>1.3605442176870699E-2</v>
      </c>
      <c r="AH63" s="40">
        <v>2.55853873239439</v>
      </c>
      <c r="AI63" s="39">
        <v>1.2</v>
      </c>
      <c r="AJ63" s="39">
        <v>1.4285714285714299</v>
      </c>
      <c r="AK63" s="40">
        <v>-0.160000000000001</v>
      </c>
      <c r="AL63" s="41">
        <v>30.4</v>
      </c>
      <c r="AM63" s="41">
        <v>35</v>
      </c>
      <c r="AN63" s="40">
        <v>0.21408450704225401</v>
      </c>
      <c r="AO63" s="40">
        <v>0.20833333333333301</v>
      </c>
      <c r="AP63" s="40">
        <v>2.7605633802817098E-2</v>
      </c>
      <c r="AQ63" s="39">
        <v>0.3125</v>
      </c>
      <c r="AR63" s="39">
        <v>0</v>
      </c>
      <c r="AS63" s="40" t="s">
        <v>145</v>
      </c>
      <c r="AT63" s="41">
        <v>15</v>
      </c>
      <c r="AU63" s="41">
        <v>16</v>
      </c>
      <c r="AV63" s="40">
        <v>0.105633802816901</v>
      </c>
      <c r="AW63" s="40">
        <v>9.5238095238095205E-2</v>
      </c>
      <c r="AX63" s="40">
        <v>0.109154929577465</v>
      </c>
    </row>
    <row r="64" spans="1:50" s="31" customFormat="1" ht="16.5" customHeight="1" x14ac:dyDescent="0.2">
      <c r="A64" s="32" t="s">
        <v>288</v>
      </c>
      <c r="B64" s="32" t="s">
        <v>289</v>
      </c>
      <c r="C64" s="32" t="s">
        <v>181</v>
      </c>
      <c r="D64" s="32" t="s">
        <v>139</v>
      </c>
      <c r="E64" s="32" t="s">
        <v>140</v>
      </c>
      <c r="F64" s="32" t="s">
        <v>140</v>
      </c>
      <c r="G64" s="32" t="s">
        <v>182</v>
      </c>
      <c r="H64" s="32" t="s">
        <v>142</v>
      </c>
      <c r="I64" s="32" t="s">
        <v>183</v>
      </c>
      <c r="J64" s="32" t="s">
        <v>183</v>
      </c>
      <c r="K64" s="33">
        <v>3.2635000000000001</v>
      </c>
      <c r="L64" s="33">
        <v>3.3610000000000002</v>
      </c>
      <c r="M64" s="34">
        <v>-2.9009223445403201E-2</v>
      </c>
      <c r="N64" s="35">
        <v>3.36</v>
      </c>
      <c r="O64" s="36" t="s">
        <v>186</v>
      </c>
      <c r="P64" s="32" t="s">
        <v>186</v>
      </c>
      <c r="Q64" s="34">
        <v>0.03</v>
      </c>
      <c r="R64" s="37">
        <v>3.4607999999999999</v>
      </c>
      <c r="S64" s="37">
        <v>-0.1973</v>
      </c>
      <c r="T64" s="37">
        <f t="shared" si="5"/>
        <v>3.361405</v>
      </c>
      <c r="U64" s="37">
        <v>3.3540000000000001</v>
      </c>
      <c r="V64" s="33">
        <v>3.4085000000000001</v>
      </c>
      <c r="W64" s="34">
        <v>-1.5989438169282701E-2</v>
      </c>
      <c r="X64" s="38">
        <v>24</v>
      </c>
      <c r="Y64" s="38">
        <v>23</v>
      </c>
      <c r="Z64" s="34">
        <v>4.3478260869565202E-2</v>
      </c>
      <c r="AA64" s="33">
        <v>2.5</v>
      </c>
      <c r="AB64" s="39">
        <v>5</v>
      </c>
      <c r="AC64" s="40">
        <v>-0.5</v>
      </c>
      <c r="AD64" s="41">
        <v>2</v>
      </c>
      <c r="AE64" s="41">
        <v>0</v>
      </c>
      <c r="AF64" s="40">
        <v>8.3333333333333301E-2</v>
      </c>
      <c r="AG64" s="40">
        <v>0</v>
      </c>
      <c r="AH64" s="40" t="s">
        <v>145</v>
      </c>
      <c r="AI64" s="39">
        <v>1.25</v>
      </c>
      <c r="AJ64" s="39">
        <v>4</v>
      </c>
      <c r="AK64" s="40">
        <v>-0.6875</v>
      </c>
      <c r="AL64" s="41">
        <v>3</v>
      </c>
      <c r="AM64" s="41">
        <v>2</v>
      </c>
      <c r="AN64" s="40">
        <v>0.125</v>
      </c>
      <c r="AO64" s="40">
        <v>8.6956521739130405E-2</v>
      </c>
      <c r="AP64" s="40">
        <v>0.4375</v>
      </c>
      <c r="AQ64" s="39">
        <v>1.6666666666666701</v>
      </c>
      <c r="AR64" s="39">
        <v>0</v>
      </c>
      <c r="AS64" s="40" t="s">
        <v>145</v>
      </c>
      <c r="AT64" s="41">
        <v>2</v>
      </c>
      <c r="AU64" s="41">
        <v>3</v>
      </c>
      <c r="AV64" s="40">
        <v>8.3333333333333301E-2</v>
      </c>
      <c r="AW64" s="40">
        <v>0.13043478260869601</v>
      </c>
      <c r="AX64" s="40">
        <v>-0.36111111111111199</v>
      </c>
    </row>
    <row r="65" spans="1:50" s="31" customFormat="1" ht="16.5" hidden="1" customHeight="1" x14ac:dyDescent="0.2">
      <c r="A65" s="32" t="s">
        <v>290</v>
      </c>
      <c r="B65" s="32" t="s">
        <v>291</v>
      </c>
      <c r="C65" s="32" t="s">
        <v>138</v>
      </c>
      <c r="D65" s="32" t="s">
        <v>139</v>
      </c>
      <c r="E65" s="32" t="s">
        <v>140</v>
      </c>
      <c r="F65" s="32" t="s">
        <v>140</v>
      </c>
      <c r="G65" s="32" t="s">
        <v>148</v>
      </c>
      <c r="H65" s="32" t="s">
        <v>142</v>
      </c>
      <c r="I65" s="32" t="s">
        <v>149</v>
      </c>
      <c r="J65" s="32" t="s">
        <v>149</v>
      </c>
      <c r="K65" s="33">
        <v>3.2679999999999998</v>
      </c>
      <c r="L65" s="33">
        <v>3.2155</v>
      </c>
      <c r="M65" s="34">
        <v>1.6327165293111401E-2</v>
      </c>
      <c r="N65" s="35">
        <v>3.22</v>
      </c>
      <c r="O65" s="36" t="s">
        <v>186</v>
      </c>
      <c r="P65" s="32" t="s">
        <v>186</v>
      </c>
      <c r="Q65" s="34">
        <v>0.03</v>
      </c>
      <c r="R65" s="37">
        <v>3.3166000000000002</v>
      </c>
      <c r="S65" s="37">
        <v>-4.86000000000004E-2</v>
      </c>
      <c r="T65" s="37">
        <f t="shared" si="5"/>
        <v>3.3660399999999999</v>
      </c>
      <c r="U65" s="37">
        <v>3.359</v>
      </c>
      <c r="V65" s="33">
        <v>3.444</v>
      </c>
      <c r="W65" s="34">
        <v>-2.4680603948896599E-2</v>
      </c>
      <c r="X65" s="38">
        <v>117</v>
      </c>
      <c r="Y65" s="38">
        <v>80</v>
      </c>
      <c r="Z65" s="34">
        <v>0.46250000000000002</v>
      </c>
      <c r="AA65" s="33">
        <v>5</v>
      </c>
      <c r="AB65" s="39">
        <v>5</v>
      </c>
      <c r="AC65" s="40">
        <v>0</v>
      </c>
      <c r="AD65" s="41">
        <v>0</v>
      </c>
      <c r="AE65" s="41">
        <v>0</v>
      </c>
      <c r="AF65" s="40">
        <v>0</v>
      </c>
      <c r="AG65" s="40">
        <v>0</v>
      </c>
      <c r="AH65" s="40" t="s">
        <v>145</v>
      </c>
      <c r="AI65" s="39">
        <v>1.25</v>
      </c>
      <c r="AJ65" s="39">
        <v>0</v>
      </c>
      <c r="AK65" s="40" t="s">
        <v>145</v>
      </c>
      <c r="AL65" s="41">
        <v>14.25</v>
      </c>
      <c r="AM65" s="41">
        <v>17</v>
      </c>
      <c r="AN65" s="40">
        <v>0.121794871794872</v>
      </c>
      <c r="AO65" s="40">
        <v>0.21249999999999999</v>
      </c>
      <c r="AP65" s="40">
        <v>-0.42684766214177999</v>
      </c>
      <c r="AQ65" s="39">
        <v>0</v>
      </c>
      <c r="AR65" s="39">
        <v>1</v>
      </c>
      <c r="AS65" s="40">
        <v>-1</v>
      </c>
      <c r="AT65" s="41">
        <v>12</v>
      </c>
      <c r="AU65" s="41">
        <v>4</v>
      </c>
      <c r="AV65" s="40">
        <v>0.102564102564103</v>
      </c>
      <c r="AW65" s="40">
        <v>0.05</v>
      </c>
      <c r="AX65" s="40">
        <v>1.05128205128205</v>
      </c>
    </row>
    <row r="66" spans="1:50" s="31" customFormat="1" ht="16.5" hidden="1" customHeight="1" x14ac:dyDescent="0.2">
      <c r="A66" s="32" t="s">
        <v>292</v>
      </c>
      <c r="B66" s="32" t="s">
        <v>293</v>
      </c>
      <c r="C66" s="32" t="s">
        <v>262</v>
      </c>
      <c r="D66" s="32" t="s">
        <v>139</v>
      </c>
      <c r="E66" s="32" t="s">
        <v>140</v>
      </c>
      <c r="F66" s="32" t="s">
        <v>140</v>
      </c>
      <c r="G66" s="32" t="s">
        <v>165</v>
      </c>
      <c r="H66" s="32" t="s">
        <v>142</v>
      </c>
      <c r="I66" s="32" t="s">
        <v>166</v>
      </c>
      <c r="J66" s="32" t="s">
        <v>166</v>
      </c>
      <c r="K66" s="33">
        <v>3.2749999999999999</v>
      </c>
      <c r="L66" s="33">
        <v>3.1419999999999999</v>
      </c>
      <c r="M66" s="34">
        <v>4.2329726288987901E-2</v>
      </c>
      <c r="N66" s="35">
        <v>3.14</v>
      </c>
      <c r="O66" s="36" t="s">
        <v>186</v>
      </c>
      <c r="P66" s="32" t="s">
        <v>186</v>
      </c>
      <c r="Q66" s="34">
        <v>0.03</v>
      </c>
      <c r="R66" s="37">
        <v>3.2342</v>
      </c>
      <c r="S66" s="37">
        <v>4.0799999999999503E-2</v>
      </c>
      <c r="T66" s="37">
        <f t="shared" si="5"/>
        <v>3.3732500000000001</v>
      </c>
      <c r="U66" s="37">
        <v>3.2334999999999998</v>
      </c>
      <c r="V66" s="33">
        <v>3.3180000000000001</v>
      </c>
      <c r="W66" s="34">
        <v>-2.5467148884870498E-2</v>
      </c>
      <c r="X66" s="38">
        <v>15</v>
      </c>
      <c r="Y66" s="38">
        <v>33</v>
      </c>
      <c r="Z66" s="34">
        <v>-0.54545454545454497</v>
      </c>
      <c r="AA66" s="33">
        <v>3.75</v>
      </c>
      <c r="AB66" s="39">
        <v>5</v>
      </c>
      <c r="AC66" s="40">
        <v>-0.25</v>
      </c>
      <c r="AD66" s="41">
        <v>1</v>
      </c>
      <c r="AE66" s="41">
        <v>0</v>
      </c>
      <c r="AF66" s="40">
        <v>6.6666666666666693E-2</v>
      </c>
      <c r="AG66" s="40">
        <v>0</v>
      </c>
      <c r="AH66" s="40" t="s">
        <v>145</v>
      </c>
      <c r="AI66" s="39">
        <v>1.25</v>
      </c>
      <c r="AJ66" s="39">
        <v>0</v>
      </c>
      <c r="AK66" s="40" t="s">
        <v>145</v>
      </c>
      <c r="AL66" s="41">
        <v>3</v>
      </c>
      <c r="AM66" s="41">
        <v>5</v>
      </c>
      <c r="AN66" s="40">
        <v>0.2</v>
      </c>
      <c r="AO66" s="40">
        <v>0.15151515151515199</v>
      </c>
      <c r="AP66" s="40">
        <v>0.32</v>
      </c>
      <c r="AQ66" s="39">
        <v>0</v>
      </c>
      <c r="AR66" s="39">
        <v>0</v>
      </c>
      <c r="AS66" s="40" t="s">
        <v>145</v>
      </c>
      <c r="AT66" s="41">
        <v>2</v>
      </c>
      <c r="AU66" s="41">
        <v>4</v>
      </c>
      <c r="AV66" s="40">
        <v>0.133333333333333</v>
      </c>
      <c r="AW66" s="40">
        <v>0.12121212121212099</v>
      </c>
      <c r="AX66" s="40">
        <v>0.1</v>
      </c>
    </row>
    <row r="67" spans="1:50" s="31" customFormat="1" ht="16.5" hidden="1" customHeight="1" x14ac:dyDescent="0.2">
      <c r="A67" s="32" t="s">
        <v>294</v>
      </c>
      <c r="B67" s="32" t="s">
        <v>295</v>
      </c>
      <c r="C67" s="32" t="s">
        <v>164</v>
      </c>
      <c r="D67" s="32" t="s">
        <v>139</v>
      </c>
      <c r="E67" s="32" t="s">
        <v>171</v>
      </c>
      <c r="F67" s="32" t="s">
        <v>172</v>
      </c>
      <c r="G67" s="32" t="s">
        <v>173</v>
      </c>
      <c r="H67" s="32" t="s">
        <v>142</v>
      </c>
      <c r="I67" s="32" t="s">
        <v>174</v>
      </c>
      <c r="J67" s="32" t="s">
        <v>174</v>
      </c>
      <c r="K67" s="33">
        <v>3.2945000000000002</v>
      </c>
      <c r="L67" s="33">
        <v>3.0665</v>
      </c>
      <c r="M67" s="34">
        <v>7.4351866949290801E-2</v>
      </c>
      <c r="N67" s="35">
        <v>3.07</v>
      </c>
      <c r="O67" s="36" t="s">
        <v>186</v>
      </c>
      <c r="P67" s="32" t="s">
        <v>186</v>
      </c>
      <c r="Q67" s="34">
        <v>0.03</v>
      </c>
      <c r="R67" s="37">
        <v>3.1621000000000001</v>
      </c>
      <c r="S67" s="37">
        <v>0.13239999999999999</v>
      </c>
      <c r="T67" s="37">
        <f t="shared" si="5"/>
        <v>3.3933350000000004</v>
      </c>
      <c r="U67" s="37">
        <v>3.0910000000000002</v>
      </c>
      <c r="V67" s="33">
        <v>3.5</v>
      </c>
      <c r="W67" s="34">
        <v>-0.11685714285714301</v>
      </c>
      <c r="X67" s="38">
        <v>11</v>
      </c>
      <c r="Y67" s="38">
        <v>12</v>
      </c>
      <c r="Z67" s="34">
        <v>-8.3333333333333301E-2</v>
      </c>
      <c r="AA67" s="33">
        <v>5</v>
      </c>
      <c r="AB67" s="39">
        <v>3.75</v>
      </c>
      <c r="AC67" s="40">
        <v>0.33333333333333298</v>
      </c>
      <c r="AD67" s="41">
        <v>0</v>
      </c>
      <c r="AE67" s="41">
        <v>0.5</v>
      </c>
      <c r="AF67" s="40">
        <v>0</v>
      </c>
      <c r="AG67" s="40">
        <v>4.1666666666666699E-2</v>
      </c>
      <c r="AH67" s="40">
        <v>-1</v>
      </c>
      <c r="AI67" s="39">
        <v>0</v>
      </c>
      <c r="AJ67" s="39">
        <v>0</v>
      </c>
      <c r="AK67" s="40" t="s">
        <v>145</v>
      </c>
      <c r="AL67" s="41">
        <v>2</v>
      </c>
      <c r="AM67" s="41">
        <v>4</v>
      </c>
      <c r="AN67" s="40">
        <v>0.18181818181818199</v>
      </c>
      <c r="AO67" s="40">
        <v>0.33333333333333298</v>
      </c>
      <c r="AP67" s="40">
        <v>-0.45454545454545497</v>
      </c>
      <c r="AQ67" s="39">
        <v>0</v>
      </c>
      <c r="AR67" s="39">
        <v>0</v>
      </c>
      <c r="AS67" s="40" t="s">
        <v>145</v>
      </c>
      <c r="AT67" s="41">
        <v>3</v>
      </c>
      <c r="AU67" s="41">
        <v>0</v>
      </c>
      <c r="AV67" s="40">
        <v>0.27272727272727298</v>
      </c>
      <c r="AW67" s="40">
        <v>0</v>
      </c>
      <c r="AX67" s="40" t="s">
        <v>145</v>
      </c>
    </row>
    <row r="68" spans="1:50" s="31" customFormat="1" ht="16.5" hidden="1" customHeight="1" x14ac:dyDescent="0.2">
      <c r="A68" s="32" t="s">
        <v>296</v>
      </c>
      <c r="B68" s="32" t="s">
        <v>297</v>
      </c>
      <c r="C68" s="32" t="s">
        <v>138</v>
      </c>
      <c r="D68" s="32" t="s">
        <v>139</v>
      </c>
      <c r="E68" s="32" t="s">
        <v>171</v>
      </c>
      <c r="F68" s="32" t="s">
        <v>172</v>
      </c>
      <c r="G68" s="32" t="s">
        <v>173</v>
      </c>
      <c r="H68" s="32" t="s">
        <v>142</v>
      </c>
      <c r="I68" s="32" t="s">
        <v>174</v>
      </c>
      <c r="J68" s="32" t="s">
        <v>174</v>
      </c>
      <c r="K68" s="33">
        <v>3.298</v>
      </c>
      <c r="L68" s="33">
        <v>3.2050000000000001</v>
      </c>
      <c r="M68" s="34">
        <v>2.9017160686427401E-2</v>
      </c>
      <c r="N68" s="35">
        <v>3.21</v>
      </c>
      <c r="O68" s="36" t="s">
        <v>186</v>
      </c>
      <c r="P68" s="32" t="s">
        <v>186</v>
      </c>
      <c r="Q68" s="34">
        <v>0.03</v>
      </c>
      <c r="R68" s="37">
        <v>3.3062999999999998</v>
      </c>
      <c r="S68" s="37">
        <v>-8.3000000000001996E-3</v>
      </c>
      <c r="T68" s="37">
        <f t="shared" si="5"/>
        <v>3.3969400000000003</v>
      </c>
      <c r="U68" s="37">
        <v>3.3370000000000002</v>
      </c>
      <c r="V68" s="33">
        <v>3.7915000000000001</v>
      </c>
      <c r="W68" s="34">
        <v>-0.119873401028617</v>
      </c>
      <c r="X68" s="38">
        <v>19</v>
      </c>
      <c r="Y68" s="38">
        <v>24</v>
      </c>
      <c r="Z68" s="34">
        <v>-0.20833333333333301</v>
      </c>
      <c r="AA68" s="33">
        <v>5</v>
      </c>
      <c r="AB68" s="39">
        <v>5</v>
      </c>
      <c r="AC68" s="40">
        <v>0</v>
      </c>
      <c r="AD68" s="41">
        <v>0</v>
      </c>
      <c r="AE68" s="41">
        <v>0</v>
      </c>
      <c r="AF68" s="40">
        <v>0</v>
      </c>
      <c r="AG68" s="40">
        <v>0</v>
      </c>
      <c r="AH68" s="40" t="s">
        <v>145</v>
      </c>
      <c r="AI68" s="39">
        <v>0</v>
      </c>
      <c r="AJ68" s="39">
        <v>1.6666666666666701</v>
      </c>
      <c r="AK68" s="40">
        <v>-1</v>
      </c>
      <c r="AL68" s="41">
        <v>1</v>
      </c>
      <c r="AM68" s="41">
        <v>7.9999999999999902</v>
      </c>
      <c r="AN68" s="40">
        <v>5.2631578947368397E-2</v>
      </c>
      <c r="AO68" s="40">
        <v>0.33333333333333298</v>
      </c>
      <c r="AP68" s="40">
        <v>-0.84210526315789502</v>
      </c>
      <c r="AQ68" s="39">
        <v>0</v>
      </c>
      <c r="AR68" s="39">
        <v>0</v>
      </c>
      <c r="AS68" s="40" t="s">
        <v>145</v>
      </c>
      <c r="AT68" s="41">
        <v>1</v>
      </c>
      <c r="AU68" s="41">
        <v>4</v>
      </c>
      <c r="AV68" s="40">
        <v>5.2631578947368397E-2</v>
      </c>
      <c r="AW68" s="40">
        <v>0.16666666666666699</v>
      </c>
      <c r="AX68" s="40">
        <v>-0.68421052631579005</v>
      </c>
    </row>
    <row r="69" spans="1:50" s="31" customFormat="1" ht="16.5" hidden="1" customHeight="1" x14ac:dyDescent="0.2">
      <c r="A69" s="32" t="s">
        <v>298</v>
      </c>
      <c r="B69" s="32" t="s">
        <v>299</v>
      </c>
      <c r="C69" s="32" t="s">
        <v>164</v>
      </c>
      <c r="D69" s="32" t="s">
        <v>139</v>
      </c>
      <c r="E69" s="32" t="s">
        <v>140</v>
      </c>
      <c r="F69" s="32" t="s">
        <v>140</v>
      </c>
      <c r="G69" s="32" t="s">
        <v>165</v>
      </c>
      <c r="H69" s="32" t="s">
        <v>142</v>
      </c>
      <c r="I69" s="32" t="s">
        <v>166</v>
      </c>
      <c r="J69" s="32" t="s">
        <v>166</v>
      </c>
      <c r="K69" s="33">
        <v>3.3014999999999999</v>
      </c>
      <c r="L69" s="33">
        <v>2.9060000000000001</v>
      </c>
      <c r="M69" s="34">
        <v>0.136097728836889</v>
      </c>
      <c r="N69" s="35">
        <v>2.91</v>
      </c>
      <c r="O69" s="36" t="s">
        <v>186</v>
      </c>
      <c r="P69" s="32" t="s">
        <v>144</v>
      </c>
      <c r="Q69" s="34">
        <v>0.04</v>
      </c>
      <c r="R69" s="37">
        <v>3.0264000000000002</v>
      </c>
      <c r="S69" s="37">
        <v>0.27510000000000001</v>
      </c>
      <c r="T69" s="37">
        <f t="shared" si="5"/>
        <v>3.4005450000000002</v>
      </c>
      <c r="U69" s="37">
        <v>3.5179999999999998</v>
      </c>
      <c r="V69" s="33">
        <v>3.1560000000000001</v>
      </c>
      <c r="W69" s="34">
        <v>0.114702154626109</v>
      </c>
      <c r="X69" s="38">
        <v>28</v>
      </c>
      <c r="Y69" s="38">
        <v>16</v>
      </c>
      <c r="Z69" s="34">
        <v>0.75</v>
      </c>
      <c r="AA69" s="33">
        <v>4.375</v>
      </c>
      <c r="AB69" s="39">
        <v>2.1428571428571401</v>
      </c>
      <c r="AC69" s="40">
        <v>1.0416666666666701</v>
      </c>
      <c r="AD69" s="41">
        <v>0</v>
      </c>
      <c r="AE69" s="41">
        <v>1.71428571428572</v>
      </c>
      <c r="AF69" s="40">
        <v>0</v>
      </c>
      <c r="AG69" s="40">
        <v>0.107142857142857</v>
      </c>
      <c r="AH69" s="40">
        <v>-1</v>
      </c>
      <c r="AI69" s="39"/>
      <c r="AJ69" s="39">
        <v>0</v>
      </c>
      <c r="AK69" s="40" t="s">
        <v>145</v>
      </c>
      <c r="AL69" s="41">
        <v>8</v>
      </c>
      <c r="AM69" s="41">
        <v>7</v>
      </c>
      <c r="AN69" s="40">
        <v>0.28571428571428598</v>
      </c>
      <c r="AO69" s="40">
        <v>0.4375</v>
      </c>
      <c r="AP69" s="40">
        <v>-0.34693877551020402</v>
      </c>
      <c r="AQ69" s="39">
        <v>0</v>
      </c>
      <c r="AR69" s="39">
        <v>0</v>
      </c>
      <c r="AS69" s="40" t="s">
        <v>145</v>
      </c>
      <c r="AT69" s="41">
        <v>1</v>
      </c>
      <c r="AU69" s="41">
        <v>6</v>
      </c>
      <c r="AV69" s="40">
        <v>3.5714285714285698E-2</v>
      </c>
      <c r="AW69" s="40">
        <v>0.375</v>
      </c>
      <c r="AX69" s="40">
        <v>-0.90476190476190499</v>
      </c>
    </row>
    <row r="70" spans="1:50" s="31" customFormat="1" ht="16.5" hidden="1" customHeight="1" x14ac:dyDescent="0.2">
      <c r="A70" s="32" t="s">
        <v>300</v>
      </c>
      <c r="B70" s="32" t="s">
        <v>301</v>
      </c>
      <c r="C70" s="32" t="s">
        <v>181</v>
      </c>
      <c r="D70" s="32" t="s">
        <v>139</v>
      </c>
      <c r="E70" s="32" t="s">
        <v>171</v>
      </c>
      <c r="F70" s="32" t="s">
        <v>172</v>
      </c>
      <c r="G70" s="32" t="s">
        <v>173</v>
      </c>
      <c r="H70" s="32" t="s">
        <v>142</v>
      </c>
      <c r="I70" s="32" t="s">
        <v>174</v>
      </c>
      <c r="J70" s="32" t="s">
        <v>174</v>
      </c>
      <c r="K70" s="33">
        <v>3.3115000000000001</v>
      </c>
      <c r="L70" s="33">
        <v>3.4095</v>
      </c>
      <c r="M70" s="34">
        <v>-2.8743217480568999E-2</v>
      </c>
      <c r="N70" s="35">
        <v>3.41</v>
      </c>
      <c r="O70" s="36" t="s">
        <v>186</v>
      </c>
      <c r="P70" s="32" t="s">
        <v>186</v>
      </c>
      <c r="Q70" s="34">
        <v>0.03</v>
      </c>
      <c r="R70" s="37">
        <v>3.5123000000000002</v>
      </c>
      <c r="S70" s="37">
        <v>-0.20080000000000001</v>
      </c>
      <c r="T70" s="37">
        <f t="shared" si="5"/>
        <v>3.4108450000000001</v>
      </c>
      <c r="U70" s="37">
        <v>3.3264999999999998</v>
      </c>
      <c r="V70" s="33">
        <v>3.2585000000000002</v>
      </c>
      <c r="W70" s="34">
        <v>2.0868497775049701E-2</v>
      </c>
      <c r="X70" s="38">
        <v>49</v>
      </c>
      <c r="Y70" s="38">
        <v>58</v>
      </c>
      <c r="Z70" s="34">
        <v>-0.15517241379310301</v>
      </c>
      <c r="AA70" s="33">
        <v>2.75</v>
      </c>
      <c r="AB70" s="39">
        <v>2.5</v>
      </c>
      <c r="AC70" s="40">
        <v>0.1</v>
      </c>
      <c r="AD70" s="41">
        <v>4.95</v>
      </c>
      <c r="AE70" s="41">
        <v>3.5</v>
      </c>
      <c r="AF70" s="40">
        <v>0.101020408163265</v>
      </c>
      <c r="AG70" s="40">
        <v>6.0344827586206899E-2</v>
      </c>
      <c r="AH70" s="40">
        <v>0.67405247813411096</v>
      </c>
      <c r="AI70" s="39">
        <v>2.2727272727272698</v>
      </c>
      <c r="AJ70" s="39">
        <v>0.71428571428571397</v>
      </c>
      <c r="AK70" s="40">
        <v>2.1818181818181799</v>
      </c>
      <c r="AL70" s="41">
        <v>10.909090909090899</v>
      </c>
      <c r="AM70" s="41">
        <v>15.4285714285714</v>
      </c>
      <c r="AN70" s="40">
        <v>0.222634508348794</v>
      </c>
      <c r="AO70" s="40">
        <v>0.266009852216749</v>
      </c>
      <c r="AP70" s="40">
        <v>-0.16305916305916199</v>
      </c>
      <c r="AQ70" s="39">
        <v>0</v>
      </c>
      <c r="AR70" s="39">
        <v>0</v>
      </c>
      <c r="AS70" s="40" t="s">
        <v>145</v>
      </c>
      <c r="AT70" s="41">
        <v>2</v>
      </c>
      <c r="AU70" s="41">
        <v>3</v>
      </c>
      <c r="AV70" s="40">
        <v>4.08163265306122E-2</v>
      </c>
      <c r="AW70" s="40">
        <v>5.1724137931034503E-2</v>
      </c>
      <c r="AX70" s="40">
        <v>-0.210884353741497</v>
      </c>
    </row>
    <row r="71" spans="1:50" s="31" customFormat="1" ht="16.5" customHeight="1" x14ac:dyDescent="0.2">
      <c r="A71" s="32" t="s">
        <v>230</v>
      </c>
      <c r="B71" s="32" t="s">
        <v>231</v>
      </c>
      <c r="C71" s="32" t="s">
        <v>181</v>
      </c>
      <c r="D71" s="32" t="s">
        <v>139</v>
      </c>
      <c r="E71" s="32" t="s">
        <v>140</v>
      </c>
      <c r="F71" s="32" t="s">
        <v>140</v>
      </c>
      <c r="G71" s="32" t="s">
        <v>182</v>
      </c>
      <c r="H71" s="32" t="s">
        <v>142</v>
      </c>
      <c r="I71" s="32" t="s">
        <v>183</v>
      </c>
      <c r="J71" s="32" t="s">
        <v>183</v>
      </c>
      <c r="K71" s="33">
        <v>3.0295000000000001</v>
      </c>
      <c r="L71" s="33">
        <v>2.8704999999999998</v>
      </c>
      <c r="M71" s="34">
        <v>5.5391046855948499E-2</v>
      </c>
      <c r="N71" s="35">
        <v>2.87</v>
      </c>
      <c r="O71" s="36" t="s">
        <v>186</v>
      </c>
      <c r="P71" s="32" t="s">
        <v>144</v>
      </c>
      <c r="Q71" s="34">
        <v>0.04</v>
      </c>
      <c r="R71" s="37">
        <v>2.9847999999999999</v>
      </c>
      <c r="S71" s="37">
        <v>4.4699999999999698E-2</v>
      </c>
      <c r="T71" s="37">
        <f t="shared" si="5"/>
        <v>3.1203850000000002</v>
      </c>
      <c r="U71" s="37">
        <v>3.42</v>
      </c>
      <c r="V71" s="33">
        <v>3.5135000000000001</v>
      </c>
      <c r="W71" s="34">
        <v>-2.6611640814003201E-2</v>
      </c>
      <c r="X71" s="38">
        <v>25</v>
      </c>
      <c r="Y71" s="38">
        <v>22</v>
      </c>
      <c r="Z71" s="34">
        <v>0.13636363636363599</v>
      </c>
      <c r="AA71" s="33">
        <v>3.5714285714285698</v>
      </c>
      <c r="AB71" s="39">
        <v>4.28571428571429</v>
      </c>
      <c r="AC71" s="40">
        <v>-0.16666666666666799</v>
      </c>
      <c r="AD71" s="41">
        <v>1.1428571428571399</v>
      </c>
      <c r="AE71" s="41">
        <v>0.14285714285714199</v>
      </c>
      <c r="AF71" s="40">
        <v>4.5714285714285798E-2</v>
      </c>
      <c r="AG71" s="40">
        <v>6.4935064935064497E-3</v>
      </c>
      <c r="AH71" s="40">
        <v>6.0400000000000498</v>
      </c>
      <c r="AI71" s="39">
        <v>2.5</v>
      </c>
      <c r="AJ71" s="39">
        <v>5</v>
      </c>
      <c r="AK71" s="40">
        <v>-0.5</v>
      </c>
      <c r="AL71" s="41">
        <v>3.5</v>
      </c>
      <c r="AM71" s="41">
        <v>0</v>
      </c>
      <c r="AN71" s="40">
        <v>0.14000000000000001</v>
      </c>
      <c r="AO71" s="40">
        <v>0</v>
      </c>
      <c r="AP71" s="40" t="s">
        <v>145</v>
      </c>
      <c r="AQ71" s="39">
        <v>1.25</v>
      </c>
      <c r="AR71" s="39">
        <v>0</v>
      </c>
      <c r="AS71" s="40" t="s">
        <v>145</v>
      </c>
      <c r="AT71" s="41">
        <v>3</v>
      </c>
      <c r="AU71" s="41">
        <v>7</v>
      </c>
      <c r="AV71" s="40">
        <v>0.12</v>
      </c>
      <c r="AW71" s="40">
        <v>0.31818181818181801</v>
      </c>
      <c r="AX71" s="40">
        <v>-0.622857142857143</v>
      </c>
    </row>
    <row r="72" spans="1:50" s="31" customFormat="1" ht="16.5" customHeight="1" x14ac:dyDescent="0.2">
      <c r="A72" s="32" t="s">
        <v>540</v>
      </c>
      <c r="B72" s="32" t="s">
        <v>541</v>
      </c>
      <c r="C72" s="32" t="s">
        <v>181</v>
      </c>
      <c r="D72" s="32" t="s">
        <v>139</v>
      </c>
      <c r="E72" s="32" t="s">
        <v>140</v>
      </c>
      <c r="F72" s="32" t="s">
        <v>140</v>
      </c>
      <c r="G72" s="32" t="s">
        <v>182</v>
      </c>
      <c r="H72" s="32" t="s">
        <v>142</v>
      </c>
      <c r="I72" s="32" t="s">
        <v>183</v>
      </c>
      <c r="J72" s="32" t="s">
        <v>183</v>
      </c>
      <c r="K72" s="33">
        <v>4.0335000000000001</v>
      </c>
      <c r="L72" s="33">
        <v>3.7970000000000002</v>
      </c>
      <c r="M72" s="34">
        <v>6.22860152752173E-2</v>
      </c>
      <c r="N72" s="35">
        <v>3.8</v>
      </c>
      <c r="O72" s="36" t="s">
        <v>523</v>
      </c>
      <c r="P72" s="32" t="s">
        <v>282</v>
      </c>
      <c r="Q72" s="34">
        <v>0.02</v>
      </c>
      <c r="R72" s="37">
        <v>3.8759999999999999</v>
      </c>
      <c r="S72" s="37">
        <v>0.1575</v>
      </c>
      <c r="T72" s="37">
        <f>K72*(1+1%)</f>
        <v>4.0738349999999999</v>
      </c>
      <c r="U72" s="37">
        <v>4.0880000000000001</v>
      </c>
      <c r="V72" s="33">
        <v>4.0999999999999996</v>
      </c>
      <c r="W72" s="34">
        <v>-2.9268292682925801E-3</v>
      </c>
      <c r="X72" s="38">
        <v>17</v>
      </c>
      <c r="Y72" s="38">
        <v>15</v>
      </c>
      <c r="Z72" s="34">
        <v>0.133333333333333</v>
      </c>
      <c r="AA72" s="33">
        <v>5</v>
      </c>
      <c r="AB72" s="39">
        <v>5</v>
      </c>
      <c r="AC72" s="40">
        <v>0</v>
      </c>
      <c r="AD72" s="41">
        <v>0</v>
      </c>
      <c r="AE72" s="41">
        <v>0</v>
      </c>
      <c r="AF72" s="40">
        <v>0</v>
      </c>
      <c r="AG72" s="40">
        <v>0</v>
      </c>
      <c r="AH72" s="40" t="s">
        <v>145</v>
      </c>
      <c r="AI72" s="39">
        <v>5</v>
      </c>
      <c r="AJ72" s="39">
        <v>5</v>
      </c>
      <c r="AK72" s="40">
        <v>0</v>
      </c>
      <c r="AL72" s="41">
        <v>0</v>
      </c>
      <c r="AM72" s="41">
        <v>0</v>
      </c>
      <c r="AN72" s="40">
        <v>0</v>
      </c>
      <c r="AO72" s="40">
        <v>0</v>
      </c>
      <c r="AP72" s="40" t="s">
        <v>145</v>
      </c>
      <c r="AQ72" s="39"/>
      <c r="AR72" s="39">
        <v>0</v>
      </c>
      <c r="AS72" s="40" t="s">
        <v>145</v>
      </c>
      <c r="AT72" s="41">
        <v>0</v>
      </c>
      <c r="AU72" s="41">
        <v>0</v>
      </c>
      <c r="AV72" s="40">
        <v>0</v>
      </c>
      <c r="AW72" s="40">
        <v>0</v>
      </c>
      <c r="AX72" s="40" t="s">
        <v>145</v>
      </c>
    </row>
    <row r="73" spans="1:50" s="31" customFormat="1" ht="16.5" customHeight="1" x14ac:dyDescent="0.2">
      <c r="A73" s="32" t="s">
        <v>503</v>
      </c>
      <c r="B73" s="32" t="s">
        <v>504</v>
      </c>
      <c r="C73" s="32" t="s">
        <v>181</v>
      </c>
      <c r="D73" s="32" t="s">
        <v>139</v>
      </c>
      <c r="E73" s="32" t="s">
        <v>140</v>
      </c>
      <c r="F73" s="32" t="s">
        <v>205</v>
      </c>
      <c r="G73" s="32" t="s">
        <v>182</v>
      </c>
      <c r="H73" s="32" t="s">
        <v>142</v>
      </c>
      <c r="I73" s="32" t="s">
        <v>183</v>
      </c>
      <c r="J73" s="32" t="s">
        <v>183</v>
      </c>
      <c r="K73" s="33">
        <v>3.831</v>
      </c>
      <c r="L73" s="33">
        <v>3.7909999999999999</v>
      </c>
      <c r="M73" s="34">
        <v>1.05513057240834E-2</v>
      </c>
      <c r="N73" s="35">
        <v>3.79</v>
      </c>
      <c r="O73" s="36" t="s">
        <v>282</v>
      </c>
      <c r="P73" s="32" t="s">
        <v>282</v>
      </c>
      <c r="Q73" s="34">
        <v>0.02</v>
      </c>
      <c r="R73" s="37">
        <v>3.8658000000000001</v>
      </c>
      <c r="S73" s="37">
        <v>-3.4800000000000199E-2</v>
      </c>
      <c r="T73" s="37">
        <f>K73*(1+2%)</f>
        <v>3.9076200000000001</v>
      </c>
      <c r="U73" s="37">
        <v>3.78</v>
      </c>
      <c r="V73" s="33">
        <v>4.1784999999999997</v>
      </c>
      <c r="W73" s="34">
        <v>-9.5369151609429201E-2</v>
      </c>
      <c r="X73" s="38">
        <v>25</v>
      </c>
      <c r="Y73" s="38">
        <v>14</v>
      </c>
      <c r="Z73" s="34">
        <v>0.78571428571428603</v>
      </c>
      <c r="AA73" s="33">
        <v>3</v>
      </c>
      <c r="AB73" s="39">
        <v>5</v>
      </c>
      <c r="AC73" s="40">
        <v>-0.4</v>
      </c>
      <c r="AD73" s="41">
        <v>1.2</v>
      </c>
      <c r="AE73" s="41">
        <v>0</v>
      </c>
      <c r="AF73" s="40">
        <v>4.8000000000000001E-2</v>
      </c>
      <c r="AG73" s="40">
        <v>0</v>
      </c>
      <c r="AH73" s="40" t="s">
        <v>145</v>
      </c>
      <c r="AI73" s="39">
        <v>1.6666666666666701</v>
      </c>
      <c r="AJ73" s="39">
        <v>0</v>
      </c>
      <c r="AK73" s="40" t="s">
        <v>145</v>
      </c>
      <c r="AL73" s="41">
        <v>3.3333333333333299</v>
      </c>
      <c r="AM73" s="41">
        <v>1</v>
      </c>
      <c r="AN73" s="40">
        <v>0.133333333333333</v>
      </c>
      <c r="AO73" s="40">
        <v>7.1428571428571397E-2</v>
      </c>
      <c r="AP73" s="40">
        <v>0.86666666666666503</v>
      </c>
      <c r="AQ73" s="39"/>
      <c r="AR73" s="39">
        <v>0</v>
      </c>
      <c r="AS73" s="40" t="s">
        <v>145</v>
      </c>
      <c r="AT73" s="41">
        <v>0</v>
      </c>
      <c r="AU73" s="41">
        <v>0</v>
      </c>
      <c r="AV73" s="40">
        <v>0</v>
      </c>
      <c r="AW73" s="40">
        <v>0</v>
      </c>
      <c r="AX73" s="40" t="s">
        <v>145</v>
      </c>
    </row>
    <row r="74" spans="1:50" s="31" customFormat="1" ht="16.5" hidden="1" customHeight="1" x14ac:dyDescent="0.2">
      <c r="A74" s="32" t="s">
        <v>308</v>
      </c>
      <c r="B74" s="32" t="s">
        <v>309</v>
      </c>
      <c r="C74" s="32" t="s">
        <v>138</v>
      </c>
      <c r="D74" s="32" t="s">
        <v>139</v>
      </c>
      <c r="E74" s="32" t="s">
        <v>140</v>
      </c>
      <c r="F74" s="32" t="s">
        <v>281</v>
      </c>
      <c r="G74" s="32" t="s">
        <v>224</v>
      </c>
      <c r="H74" s="32" t="s">
        <v>142</v>
      </c>
      <c r="I74" s="32" t="s">
        <v>225</v>
      </c>
      <c r="J74" s="32" t="s">
        <v>225</v>
      </c>
      <c r="K74" s="33">
        <v>3.3414999999999999</v>
      </c>
      <c r="L74" s="33">
        <v>3.6044999999999998</v>
      </c>
      <c r="M74" s="34">
        <v>-7.2964350117908194E-2</v>
      </c>
      <c r="N74" s="35">
        <v>3.6</v>
      </c>
      <c r="O74" s="36" t="s">
        <v>186</v>
      </c>
      <c r="P74" s="32" t="s">
        <v>282</v>
      </c>
      <c r="Q74" s="34">
        <v>0.02</v>
      </c>
      <c r="R74" s="37">
        <v>3.6720000000000002</v>
      </c>
      <c r="S74" s="37">
        <v>-0.33050000000000002</v>
      </c>
      <c r="T74" s="37">
        <f>K74*(1+3%)</f>
        <v>3.4417450000000001</v>
      </c>
      <c r="U74" s="37">
        <v>3.3759999999999999</v>
      </c>
      <c r="V74" s="33">
        <v>3.3845000000000001</v>
      </c>
      <c r="W74" s="34">
        <v>-2.5114492539518901E-3</v>
      </c>
      <c r="X74" s="38">
        <v>142</v>
      </c>
      <c r="Y74" s="38">
        <v>26</v>
      </c>
      <c r="Z74" s="34">
        <v>4.4615384615384599</v>
      </c>
      <c r="AA74" s="33">
        <v>3.7837837837837802</v>
      </c>
      <c r="AB74" s="39">
        <v>0</v>
      </c>
      <c r="AC74" s="40" t="s">
        <v>145</v>
      </c>
      <c r="AD74" s="41">
        <v>2.1891891891892001</v>
      </c>
      <c r="AE74" s="41">
        <v>4</v>
      </c>
      <c r="AF74" s="40">
        <v>1.54168252759803E-2</v>
      </c>
      <c r="AG74" s="40">
        <v>0.15384615384615399</v>
      </c>
      <c r="AH74" s="40">
        <v>-0.89979063570612805</v>
      </c>
      <c r="AI74" s="39">
        <v>5</v>
      </c>
      <c r="AJ74" s="39">
        <v>2.5</v>
      </c>
      <c r="AK74" s="40">
        <v>1</v>
      </c>
      <c r="AL74" s="41">
        <v>0</v>
      </c>
      <c r="AM74" s="41">
        <v>0.5</v>
      </c>
      <c r="AN74" s="40">
        <v>0</v>
      </c>
      <c r="AO74" s="40">
        <v>1.9230769230769201E-2</v>
      </c>
      <c r="AP74" s="40">
        <v>-1</v>
      </c>
      <c r="AQ74" s="39">
        <v>0</v>
      </c>
      <c r="AR74" s="39">
        <v>0</v>
      </c>
      <c r="AS74" s="40" t="s">
        <v>145</v>
      </c>
      <c r="AT74" s="41">
        <v>8</v>
      </c>
      <c r="AU74" s="41">
        <v>1</v>
      </c>
      <c r="AV74" s="40">
        <v>5.63380281690141E-2</v>
      </c>
      <c r="AW74" s="40">
        <v>3.8461538461538498E-2</v>
      </c>
      <c r="AX74" s="40">
        <v>0.46478873239436602</v>
      </c>
    </row>
    <row r="75" spans="1:50" s="31" customFormat="1" ht="16.5" hidden="1" customHeight="1" x14ac:dyDescent="0.2">
      <c r="A75" s="32" t="s">
        <v>310</v>
      </c>
      <c r="B75" s="32" t="s">
        <v>311</v>
      </c>
      <c r="C75" s="32" t="s">
        <v>262</v>
      </c>
      <c r="D75" s="32" t="s">
        <v>139</v>
      </c>
      <c r="E75" s="32" t="s">
        <v>140</v>
      </c>
      <c r="F75" s="32" t="s">
        <v>140</v>
      </c>
      <c r="G75" s="32" t="s">
        <v>165</v>
      </c>
      <c r="H75" s="32" t="s">
        <v>142</v>
      </c>
      <c r="I75" s="32" t="s">
        <v>166</v>
      </c>
      <c r="J75" s="32" t="s">
        <v>166</v>
      </c>
      <c r="K75" s="33">
        <v>3.3574999999999999</v>
      </c>
      <c r="L75" s="33">
        <v>2.9855</v>
      </c>
      <c r="M75" s="34">
        <v>0.12460224418020401</v>
      </c>
      <c r="N75" s="35">
        <v>2.99</v>
      </c>
      <c r="O75" s="36" t="s">
        <v>186</v>
      </c>
      <c r="P75" s="32" t="s">
        <v>144</v>
      </c>
      <c r="Q75" s="34">
        <v>0.04</v>
      </c>
      <c r="R75" s="37">
        <v>3.1095999999999999</v>
      </c>
      <c r="S75" s="37">
        <v>0.24790000000000001</v>
      </c>
      <c r="T75" s="37">
        <f>K75*(1+3%)</f>
        <v>3.4582250000000001</v>
      </c>
      <c r="U75" s="37">
        <v>3.823</v>
      </c>
      <c r="V75" s="33">
        <v>2.9424999999999999</v>
      </c>
      <c r="W75" s="34">
        <v>0.29923534409515701</v>
      </c>
      <c r="X75" s="38">
        <v>61</v>
      </c>
      <c r="Y75" s="38">
        <v>103</v>
      </c>
      <c r="Z75" s="34">
        <v>-0.40776699029126201</v>
      </c>
      <c r="AA75" s="33">
        <v>5</v>
      </c>
      <c r="AB75" s="39">
        <v>4.6739130434782599</v>
      </c>
      <c r="AC75" s="40">
        <v>6.9767441860465407E-2</v>
      </c>
      <c r="AD75" s="41">
        <v>0</v>
      </c>
      <c r="AE75" s="41">
        <v>2.4782608695652302</v>
      </c>
      <c r="AF75" s="40">
        <v>0</v>
      </c>
      <c r="AG75" s="40">
        <v>2.4060785141409999E-2</v>
      </c>
      <c r="AH75" s="40">
        <v>-1</v>
      </c>
      <c r="AI75" s="39">
        <v>3.5714285714285698</v>
      </c>
      <c r="AJ75" s="39">
        <v>0.92105263157894701</v>
      </c>
      <c r="AK75" s="40">
        <v>2.87755102040816</v>
      </c>
      <c r="AL75" s="41">
        <v>7.7142857142857197</v>
      </c>
      <c r="AM75" s="41">
        <v>37.526315789473699</v>
      </c>
      <c r="AN75" s="40">
        <v>0.12646370023419201</v>
      </c>
      <c r="AO75" s="40">
        <v>0.364333163004599</v>
      </c>
      <c r="AP75" s="40">
        <v>-0.65288995601919497</v>
      </c>
      <c r="AQ75" s="39">
        <v>1.25</v>
      </c>
      <c r="AR75" s="39">
        <v>0.35714285714285698</v>
      </c>
      <c r="AS75" s="40">
        <v>2.5</v>
      </c>
      <c r="AT75" s="41">
        <v>6</v>
      </c>
      <c r="AU75" s="41">
        <v>13</v>
      </c>
      <c r="AV75" s="40">
        <v>9.8360655737704902E-2</v>
      </c>
      <c r="AW75" s="40">
        <v>0.12621359223301001</v>
      </c>
      <c r="AX75" s="40">
        <v>-0.22068095838587601</v>
      </c>
    </row>
    <row r="76" spans="1:50" s="31" customFormat="1" ht="16.5" hidden="1" customHeight="1" x14ac:dyDescent="0.2">
      <c r="A76" s="32" t="s">
        <v>312</v>
      </c>
      <c r="B76" s="32" t="s">
        <v>313</v>
      </c>
      <c r="C76" s="32" t="s">
        <v>181</v>
      </c>
      <c r="D76" s="32" t="s">
        <v>139</v>
      </c>
      <c r="E76" s="32" t="s">
        <v>140</v>
      </c>
      <c r="F76" s="32" t="s">
        <v>281</v>
      </c>
      <c r="G76" s="32" t="s">
        <v>224</v>
      </c>
      <c r="H76" s="32" t="s">
        <v>142</v>
      </c>
      <c r="I76" s="32" t="s">
        <v>225</v>
      </c>
      <c r="J76" s="32" t="s">
        <v>225</v>
      </c>
      <c r="K76" s="33">
        <v>3.3574999999999999</v>
      </c>
      <c r="L76" s="33">
        <v>3.3559999999999999</v>
      </c>
      <c r="M76" s="34">
        <v>4.4696066746127998E-4</v>
      </c>
      <c r="N76" s="35">
        <v>3.36</v>
      </c>
      <c r="O76" s="36" t="s">
        <v>186</v>
      </c>
      <c r="P76" s="32" t="s">
        <v>186</v>
      </c>
      <c r="Q76" s="34">
        <v>0.03</v>
      </c>
      <c r="R76" s="37">
        <v>3.4607999999999999</v>
      </c>
      <c r="S76" s="37">
        <v>-0.1033</v>
      </c>
      <c r="T76" s="37">
        <f>K76*(1+3%)</f>
        <v>3.4582250000000001</v>
      </c>
      <c r="U76" s="37">
        <v>3.42</v>
      </c>
      <c r="V76" s="33">
        <v>3.504</v>
      </c>
      <c r="W76" s="34">
        <v>-2.3972602739726099E-2</v>
      </c>
      <c r="X76" s="38">
        <v>119</v>
      </c>
      <c r="Y76" s="38">
        <v>116</v>
      </c>
      <c r="Z76" s="34">
        <v>2.5862068965517199E-2</v>
      </c>
      <c r="AA76" s="33">
        <v>4.07407407407407</v>
      </c>
      <c r="AB76" s="39">
        <v>4</v>
      </c>
      <c r="AC76" s="40">
        <v>1.8518518518517501E-2</v>
      </c>
      <c r="AD76" s="41">
        <v>3.8888888888889102</v>
      </c>
      <c r="AE76" s="41">
        <v>3.4</v>
      </c>
      <c r="AF76" s="40">
        <v>3.2679738562091699E-2</v>
      </c>
      <c r="AG76" s="40">
        <v>2.93103448275862E-2</v>
      </c>
      <c r="AH76" s="40">
        <v>0.114955786236068</v>
      </c>
      <c r="AI76" s="39">
        <v>0.952380952380952</v>
      </c>
      <c r="AJ76" s="39">
        <v>2.0588235294117601</v>
      </c>
      <c r="AK76" s="40">
        <v>-0.53741496598639404</v>
      </c>
      <c r="AL76" s="41">
        <v>21.8571428571429</v>
      </c>
      <c r="AM76" s="41">
        <v>14.705882352941201</v>
      </c>
      <c r="AN76" s="40">
        <v>0.183673469387755</v>
      </c>
      <c r="AO76" s="40">
        <v>0.12677484787018301</v>
      </c>
      <c r="AP76" s="40">
        <v>0.44881632653060999</v>
      </c>
      <c r="AQ76" s="39">
        <v>0</v>
      </c>
      <c r="AR76" s="39">
        <v>0</v>
      </c>
      <c r="AS76" s="40" t="s">
        <v>145</v>
      </c>
      <c r="AT76" s="41">
        <v>11</v>
      </c>
      <c r="AU76" s="41">
        <v>4</v>
      </c>
      <c r="AV76" s="40">
        <v>9.2436974789915999E-2</v>
      </c>
      <c r="AW76" s="40">
        <v>3.4482758620689703E-2</v>
      </c>
      <c r="AX76" s="40">
        <v>1.6806722689075599</v>
      </c>
    </row>
    <row r="77" spans="1:50" s="31" customFormat="1" ht="16.5" customHeight="1" x14ac:dyDescent="0.2">
      <c r="A77" s="32" t="s">
        <v>436</v>
      </c>
      <c r="B77" s="32" t="s">
        <v>437</v>
      </c>
      <c r="C77" s="32" t="s">
        <v>181</v>
      </c>
      <c r="D77" s="32" t="s">
        <v>139</v>
      </c>
      <c r="E77" s="32" t="s">
        <v>140</v>
      </c>
      <c r="F77" s="32" t="s">
        <v>205</v>
      </c>
      <c r="G77" s="32" t="s">
        <v>182</v>
      </c>
      <c r="H77" s="32" t="s">
        <v>142</v>
      </c>
      <c r="I77" s="32" t="s">
        <v>183</v>
      </c>
      <c r="J77" s="32" t="s">
        <v>183</v>
      </c>
      <c r="K77" s="33">
        <v>3.6545000000000001</v>
      </c>
      <c r="L77" s="33">
        <v>3.8370000000000002</v>
      </c>
      <c r="M77" s="34">
        <v>-4.7563200416992503E-2</v>
      </c>
      <c r="N77" s="35">
        <v>3.84</v>
      </c>
      <c r="O77" s="36" t="s">
        <v>282</v>
      </c>
      <c r="P77" s="32" t="s">
        <v>282</v>
      </c>
      <c r="Q77" s="34">
        <v>0.02</v>
      </c>
      <c r="R77" s="37">
        <v>3.9167999999999998</v>
      </c>
      <c r="S77" s="37">
        <v>-0.26229999999999998</v>
      </c>
      <c r="T77" s="37">
        <f>K77*(1+2%)</f>
        <v>3.7275900000000002</v>
      </c>
      <c r="U77" s="37">
        <v>4.1154999999999999</v>
      </c>
      <c r="V77" s="33">
        <v>3.75</v>
      </c>
      <c r="W77" s="34">
        <v>9.7466666666666604E-2</v>
      </c>
      <c r="X77" s="38">
        <v>13</v>
      </c>
      <c r="Y77" s="38">
        <v>10</v>
      </c>
      <c r="Z77" s="34">
        <v>0.3</v>
      </c>
      <c r="AA77" s="33">
        <v>4.4444444444444402</v>
      </c>
      <c r="AB77" s="39">
        <v>4.1666666666666696</v>
      </c>
      <c r="AC77" s="40">
        <v>6.6666666666664903E-2</v>
      </c>
      <c r="AD77" s="41">
        <v>0</v>
      </c>
      <c r="AE77" s="41">
        <v>0.33333333333333198</v>
      </c>
      <c r="AF77" s="40">
        <v>0</v>
      </c>
      <c r="AG77" s="40">
        <v>3.3333333333333201E-2</v>
      </c>
      <c r="AH77" s="40">
        <v>-1</v>
      </c>
      <c r="AI77" s="39"/>
      <c r="AJ77" s="39">
        <v>5</v>
      </c>
      <c r="AK77" s="40">
        <v>-1</v>
      </c>
      <c r="AL77" s="41">
        <v>9</v>
      </c>
      <c r="AM77" s="41">
        <v>0</v>
      </c>
      <c r="AN77" s="40">
        <v>0.69230769230769196</v>
      </c>
      <c r="AO77" s="40">
        <v>0</v>
      </c>
      <c r="AP77" s="40" t="s">
        <v>145</v>
      </c>
      <c r="AQ77" s="39">
        <v>2.5</v>
      </c>
      <c r="AR77" s="39">
        <v>0</v>
      </c>
      <c r="AS77" s="40" t="s">
        <v>145</v>
      </c>
      <c r="AT77" s="41">
        <v>1</v>
      </c>
      <c r="AU77" s="41">
        <v>1</v>
      </c>
      <c r="AV77" s="40">
        <v>7.69230769230769E-2</v>
      </c>
      <c r="AW77" s="40">
        <v>0.1</v>
      </c>
      <c r="AX77" s="40">
        <v>-0.230769230769231</v>
      </c>
    </row>
    <row r="78" spans="1:50" s="31" customFormat="1" ht="16.5" customHeight="1" x14ac:dyDescent="0.2">
      <c r="A78" s="32" t="s">
        <v>314</v>
      </c>
      <c r="B78" s="32" t="s">
        <v>315</v>
      </c>
      <c r="C78" s="32" t="s">
        <v>181</v>
      </c>
      <c r="D78" s="32" t="s">
        <v>139</v>
      </c>
      <c r="E78" s="32" t="s">
        <v>140</v>
      </c>
      <c r="F78" s="32" t="s">
        <v>140</v>
      </c>
      <c r="G78" s="32" t="s">
        <v>182</v>
      </c>
      <c r="H78" s="32" t="s">
        <v>142</v>
      </c>
      <c r="I78" s="32" t="s">
        <v>183</v>
      </c>
      <c r="J78" s="32" t="s">
        <v>183</v>
      </c>
      <c r="K78" s="33">
        <v>3.3660000000000001</v>
      </c>
      <c r="L78" s="33">
        <v>3.2675000000000001</v>
      </c>
      <c r="M78" s="34">
        <v>3.01453710788064E-2</v>
      </c>
      <c r="N78" s="35">
        <v>3.27</v>
      </c>
      <c r="O78" s="36" t="s">
        <v>186</v>
      </c>
      <c r="P78" s="32" t="s">
        <v>186</v>
      </c>
      <c r="Q78" s="34">
        <v>0.03</v>
      </c>
      <c r="R78" s="37">
        <v>3.3681000000000001</v>
      </c>
      <c r="S78" s="37">
        <v>-2.0999999999999899E-3</v>
      </c>
      <c r="T78" s="37">
        <f>K78*(1+3%)</f>
        <v>3.4669800000000004</v>
      </c>
      <c r="U78" s="37">
        <v>3.5640000000000001</v>
      </c>
      <c r="V78" s="33">
        <v>3.5190000000000001</v>
      </c>
      <c r="W78" s="34">
        <v>1.27877237851662E-2</v>
      </c>
      <c r="X78" s="38">
        <v>39</v>
      </c>
      <c r="Y78" s="38">
        <v>26</v>
      </c>
      <c r="Z78" s="34">
        <v>0.5</v>
      </c>
      <c r="AA78" s="33">
        <v>5</v>
      </c>
      <c r="AB78" s="39">
        <v>1.25</v>
      </c>
      <c r="AC78" s="40">
        <v>3</v>
      </c>
      <c r="AD78" s="41">
        <v>0</v>
      </c>
      <c r="AE78" s="41">
        <v>2.25</v>
      </c>
      <c r="AF78" s="40">
        <v>0</v>
      </c>
      <c r="AG78" s="40">
        <v>8.6538461538461495E-2</v>
      </c>
      <c r="AH78" s="40">
        <v>-1</v>
      </c>
      <c r="AI78" s="39">
        <v>5</v>
      </c>
      <c r="AJ78" s="39">
        <v>1.6666666666666701</v>
      </c>
      <c r="AK78" s="40">
        <v>1.99999999999999</v>
      </c>
      <c r="AL78" s="41">
        <v>0</v>
      </c>
      <c r="AM78" s="41">
        <v>2.6666666666666599</v>
      </c>
      <c r="AN78" s="40">
        <v>0</v>
      </c>
      <c r="AO78" s="40">
        <v>0.10256410256410201</v>
      </c>
      <c r="AP78" s="40">
        <v>-1</v>
      </c>
      <c r="AQ78" s="39">
        <v>0</v>
      </c>
      <c r="AR78" s="39">
        <v>0</v>
      </c>
      <c r="AS78" s="40" t="s">
        <v>145</v>
      </c>
      <c r="AT78" s="41">
        <v>3</v>
      </c>
      <c r="AU78" s="41">
        <v>4</v>
      </c>
      <c r="AV78" s="40">
        <v>7.69230769230769E-2</v>
      </c>
      <c r="AW78" s="40">
        <v>0.15384615384615399</v>
      </c>
      <c r="AX78" s="40">
        <v>-0.5</v>
      </c>
    </row>
    <row r="79" spans="1:50" s="31" customFormat="1" ht="16.5" customHeight="1" x14ac:dyDescent="0.2">
      <c r="A79" s="32" t="s">
        <v>509</v>
      </c>
      <c r="B79" s="32" t="s">
        <v>510</v>
      </c>
      <c r="C79" s="32" t="s">
        <v>181</v>
      </c>
      <c r="D79" s="32" t="s">
        <v>139</v>
      </c>
      <c r="E79" s="32" t="s">
        <v>140</v>
      </c>
      <c r="F79" s="32" t="s">
        <v>205</v>
      </c>
      <c r="G79" s="32" t="s">
        <v>182</v>
      </c>
      <c r="H79" s="32" t="s">
        <v>142</v>
      </c>
      <c r="I79" s="32" t="s">
        <v>183</v>
      </c>
      <c r="J79" s="32" t="s">
        <v>183</v>
      </c>
      <c r="K79" s="33">
        <v>3.8424999999999998</v>
      </c>
      <c r="L79" s="33">
        <v>3.597</v>
      </c>
      <c r="M79" s="34">
        <v>6.8251320544898506E-2</v>
      </c>
      <c r="N79" s="35">
        <v>3.6</v>
      </c>
      <c r="O79" s="36" t="s">
        <v>282</v>
      </c>
      <c r="P79" s="32" t="s">
        <v>282</v>
      </c>
      <c r="Q79" s="34">
        <v>0.02</v>
      </c>
      <c r="R79" s="37">
        <v>3.6720000000000002</v>
      </c>
      <c r="S79" s="37">
        <v>0.17050000000000001</v>
      </c>
      <c r="T79" s="37">
        <f>K79*(1+2%)</f>
        <v>3.9193499999999997</v>
      </c>
      <c r="U79" s="37">
        <v>3.99</v>
      </c>
      <c r="V79" s="33">
        <v>3.375</v>
      </c>
      <c r="W79" s="34">
        <v>0.18222222222222201</v>
      </c>
      <c r="X79" s="38">
        <v>51</v>
      </c>
      <c r="Y79" s="38">
        <v>8</v>
      </c>
      <c r="Z79" s="34">
        <v>5.375</v>
      </c>
      <c r="AA79" s="33">
        <v>5</v>
      </c>
      <c r="AB79" s="39">
        <v>4</v>
      </c>
      <c r="AC79" s="40">
        <v>0.25</v>
      </c>
      <c r="AD79" s="41">
        <v>0</v>
      </c>
      <c r="AE79" s="41">
        <v>0.6</v>
      </c>
      <c r="AF79" s="40">
        <v>0</v>
      </c>
      <c r="AG79" s="40">
        <v>7.4999999999999997E-2</v>
      </c>
      <c r="AH79" s="40">
        <v>-1</v>
      </c>
      <c r="AI79" s="39">
        <v>4.1666666666666696</v>
      </c>
      <c r="AJ79" s="39">
        <v>5</v>
      </c>
      <c r="AK79" s="40">
        <v>-0.16666666666666599</v>
      </c>
      <c r="AL79" s="41">
        <v>0.999999999999996</v>
      </c>
      <c r="AM79" s="41">
        <v>0</v>
      </c>
      <c r="AN79" s="40">
        <v>1.9607843137254801E-2</v>
      </c>
      <c r="AO79" s="40">
        <v>0</v>
      </c>
      <c r="AP79" s="40" t="s">
        <v>145</v>
      </c>
      <c r="AQ79" s="39">
        <v>2.5</v>
      </c>
      <c r="AR79" s="39">
        <v>0</v>
      </c>
      <c r="AS79" s="40" t="s">
        <v>145</v>
      </c>
      <c r="AT79" s="41">
        <v>1</v>
      </c>
      <c r="AU79" s="41">
        <v>0</v>
      </c>
      <c r="AV79" s="40">
        <v>1.9607843137254902E-2</v>
      </c>
      <c r="AW79" s="40">
        <v>0</v>
      </c>
      <c r="AX79" s="40" t="s">
        <v>145</v>
      </c>
    </row>
    <row r="80" spans="1:50" s="31" customFormat="1" ht="16.5" customHeight="1" x14ac:dyDescent="0.2">
      <c r="A80" s="32" t="s">
        <v>477</v>
      </c>
      <c r="B80" s="32" t="s">
        <v>478</v>
      </c>
      <c r="C80" s="32" t="s">
        <v>181</v>
      </c>
      <c r="D80" s="32" t="s">
        <v>139</v>
      </c>
      <c r="E80" s="32" t="s">
        <v>140</v>
      </c>
      <c r="F80" s="32" t="s">
        <v>140</v>
      </c>
      <c r="G80" s="32" t="s">
        <v>182</v>
      </c>
      <c r="H80" s="32" t="s">
        <v>142</v>
      </c>
      <c r="I80" s="32" t="s">
        <v>183</v>
      </c>
      <c r="J80" s="32" t="s">
        <v>183</v>
      </c>
      <c r="K80" s="33">
        <v>3.7414999999999998</v>
      </c>
      <c r="L80" s="33">
        <v>3.7749999999999999</v>
      </c>
      <c r="M80" s="34">
        <v>-8.87417218543049E-3</v>
      </c>
      <c r="N80" s="35">
        <v>3.78</v>
      </c>
      <c r="O80" s="36" t="s">
        <v>282</v>
      </c>
      <c r="P80" s="32" t="s">
        <v>282</v>
      </c>
      <c r="Q80" s="34">
        <v>0.02</v>
      </c>
      <c r="R80" s="37">
        <v>3.8555999999999999</v>
      </c>
      <c r="S80" s="37">
        <v>-0.11409999999999999</v>
      </c>
      <c r="T80" s="37">
        <f>K80*(1+2%)</f>
        <v>3.8163299999999998</v>
      </c>
      <c r="U80" s="37">
        <v>3.9144999999999999</v>
      </c>
      <c r="V80" s="33">
        <v>3.9049999999999998</v>
      </c>
      <c r="W80" s="34">
        <v>2.4327784891165299E-3</v>
      </c>
      <c r="X80" s="38">
        <v>41</v>
      </c>
      <c r="Y80" s="38">
        <v>42</v>
      </c>
      <c r="Z80" s="34">
        <v>-2.3809523809523801E-2</v>
      </c>
      <c r="AA80" s="33">
        <v>4.5833333333333304</v>
      </c>
      <c r="AB80" s="39">
        <v>4.5833333333333304</v>
      </c>
      <c r="AC80" s="40">
        <v>0</v>
      </c>
      <c r="AD80" s="41">
        <v>0.500000000000004</v>
      </c>
      <c r="AE80" s="41">
        <v>0.500000000000004</v>
      </c>
      <c r="AF80" s="40">
        <v>1.2195121951219599E-2</v>
      </c>
      <c r="AG80" s="40">
        <v>1.1904761904762E-2</v>
      </c>
      <c r="AH80" s="40">
        <v>2.4390243902439102E-2</v>
      </c>
      <c r="AI80" s="39">
        <v>0.83333333333333304</v>
      </c>
      <c r="AJ80" s="39">
        <v>2.5</v>
      </c>
      <c r="AK80" s="40">
        <v>-0.66666666666666696</v>
      </c>
      <c r="AL80" s="41">
        <v>10</v>
      </c>
      <c r="AM80" s="41">
        <v>6</v>
      </c>
      <c r="AN80" s="40">
        <v>0.24390243902438999</v>
      </c>
      <c r="AO80" s="40">
        <v>0.14285714285714299</v>
      </c>
      <c r="AP80" s="40">
        <v>0.707317073170732</v>
      </c>
      <c r="AQ80" s="39">
        <v>0</v>
      </c>
      <c r="AR80" s="39">
        <v>0</v>
      </c>
      <c r="AS80" s="40" t="s">
        <v>145</v>
      </c>
      <c r="AT80" s="41">
        <v>2</v>
      </c>
      <c r="AU80" s="41">
        <v>3</v>
      </c>
      <c r="AV80" s="40">
        <v>4.8780487804878099E-2</v>
      </c>
      <c r="AW80" s="40">
        <v>7.1428571428571397E-2</v>
      </c>
      <c r="AX80" s="40">
        <v>-0.31707317073170699</v>
      </c>
    </row>
    <row r="81" spans="1:50" s="31" customFormat="1" ht="16.5" customHeight="1" x14ac:dyDescent="0.2">
      <c r="A81" s="32" t="s">
        <v>360</v>
      </c>
      <c r="B81" s="32" t="s">
        <v>361</v>
      </c>
      <c r="C81" s="32" t="s">
        <v>181</v>
      </c>
      <c r="D81" s="32" t="s">
        <v>139</v>
      </c>
      <c r="E81" s="32" t="s">
        <v>140</v>
      </c>
      <c r="F81" s="32" t="s">
        <v>140</v>
      </c>
      <c r="G81" s="32" t="s">
        <v>182</v>
      </c>
      <c r="H81" s="32" t="s">
        <v>142</v>
      </c>
      <c r="I81" s="32" t="s">
        <v>183</v>
      </c>
      <c r="J81" s="32" t="s">
        <v>183</v>
      </c>
      <c r="K81" s="33">
        <v>3.4655</v>
      </c>
      <c r="L81" s="33">
        <v>3.5790000000000002</v>
      </c>
      <c r="M81" s="34">
        <v>-3.1712768929868698E-2</v>
      </c>
      <c r="N81" s="35">
        <v>3.58</v>
      </c>
      <c r="O81" s="36" t="s">
        <v>186</v>
      </c>
      <c r="P81" s="32" t="s">
        <v>282</v>
      </c>
      <c r="Q81" s="34">
        <v>0.02</v>
      </c>
      <c r="R81" s="37">
        <v>3.6516000000000002</v>
      </c>
      <c r="S81" s="37">
        <v>-0.18609999999999999</v>
      </c>
      <c r="T81" s="37">
        <f>K81*(1+3%)</f>
        <v>3.5694650000000001</v>
      </c>
      <c r="U81" s="37">
        <v>3.65</v>
      </c>
      <c r="V81" s="33">
        <v>3.484</v>
      </c>
      <c r="W81" s="34">
        <v>4.7646383467279001E-2</v>
      </c>
      <c r="X81" s="38">
        <v>30</v>
      </c>
      <c r="Y81" s="38">
        <v>31</v>
      </c>
      <c r="Z81" s="34">
        <v>-3.2258064516128997E-2</v>
      </c>
      <c r="AA81" s="33">
        <v>5</v>
      </c>
      <c r="AB81" s="39">
        <v>4.6875</v>
      </c>
      <c r="AC81" s="40">
        <v>6.6666666666666693E-2</v>
      </c>
      <c r="AD81" s="41">
        <v>0</v>
      </c>
      <c r="AE81" s="41">
        <v>0.25</v>
      </c>
      <c r="AF81" s="40">
        <v>0</v>
      </c>
      <c r="AG81" s="40">
        <v>8.0645161290322596E-3</v>
      </c>
      <c r="AH81" s="40">
        <v>-1</v>
      </c>
      <c r="AI81" s="39">
        <v>2.5</v>
      </c>
      <c r="AJ81" s="39">
        <v>1.25</v>
      </c>
      <c r="AK81" s="40">
        <v>1</v>
      </c>
      <c r="AL81" s="41">
        <v>2</v>
      </c>
      <c r="AM81" s="41">
        <v>12</v>
      </c>
      <c r="AN81" s="40">
        <v>6.6666666666666693E-2</v>
      </c>
      <c r="AO81" s="40">
        <v>0.38709677419354799</v>
      </c>
      <c r="AP81" s="40">
        <v>-0.82777777777777795</v>
      </c>
      <c r="AQ81" s="39">
        <v>5</v>
      </c>
      <c r="AR81" s="39">
        <v>0</v>
      </c>
      <c r="AS81" s="40" t="s">
        <v>145</v>
      </c>
      <c r="AT81" s="41">
        <v>0</v>
      </c>
      <c r="AU81" s="41">
        <v>3</v>
      </c>
      <c r="AV81" s="40">
        <v>0</v>
      </c>
      <c r="AW81" s="40">
        <v>9.6774193548387094E-2</v>
      </c>
      <c r="AX81" s="40">
        <v>-1</v>
      </c>
    </row>
    <row r="82" spans="1:50" s="31" customFormat="1" ht="16.5" customHeight="1" x14ac:dyDescent="0.2">
      <c r="A82" s="32" t="s">
        <v>418</v>
      </c>
      <c r="B82" s="32" t="s">
        <v>419</v>
      </c>
      <c r="C82" s="32" t="s">
        <v>181</v>
      </c>
      <c r="D82" s="32" t="s">
        <v>139</v>
      </c>
      <c r="E82" s="32" t="s">
        <v>140</v>
      </c>
      <c r="F82" s="32" t="s">
        <v>140</v>
      </c>
      <c r="G82" s="32" t="s">
        <v>182</v>
      </c>
      <c r="H82" s="32" t="s">
        <v>142</v>
      </c>
      <c r="I82" s="32" t="s">
        <v>183</v>
      </c>
      <c r="J82" s="32" t="s">
        <v>183</v>
      </c>
      <c r="K82" s="33">
        <v>3.6295000000000002</v>
      </c>
      <c r="L82" s="33">
        <v>3.6865000000000001</v>
      </c>
      <c r="M82" s="34">
        <v>-1.54618201546182E-2</v>
      </c>
      <c r="N82" s="35">
        <v>3.69</v>
      </c>
      <c r="O82" s="36" t="s">
        <v>282</v>
      </c>
      <c r="P82" s="32" t="s">
        <v>282</v>
      </c>
      <c r="Q82" s="34">
        <v>0.02</v>
      </c>
      <c r="R82" s="37">
        <v>3.7637999999999998</v>
      </c>
      <c r="S82" s="37">
        <v>-0.1343</v>
      </c>
      <c r="T82" s="37">
        <f>K82*(1+2%)</f>
        <v>3.7020900000000001</v>
      </c>
      <c r="U82" s="37">
        <v>3.7309999999999999</v>
      </c>
      <c r="V82" s="33">
        <v>3.7585000000000002</v>
      </c>
      <c r="W82" s="34">
        <v>-7.3167487029400799E-3</v>
      </c>
      <c r="X82" s="38">
        <v>13</v>
      </c>
      <c r="Y82" s="38">
        <v>29</v>
      </c>
      <c r="Z82" s="34">
        <v>-0.55172413793103503</v>
      </c>
      <c r="AA82" s="33">
        <v>5</v>
      </c>
      <c r="AB82" s="39">
        <v>2.2222222222222201</v>
      </c>
      <c r="AC82" s="40">
        <v>1.25</v>
      </c>
      <c r="AD82" s="41">
        <v>0</v>
      </c>
      <c r="AE82" s="41">
        <v>0.55555555555555602</v>
      </c>
      <c r="AF82" s="40">
        <v>0</v>
      </c>
      <c r="AG82" s="40">
        <v>1.9157088122605401E-2</v>
      </c>
      <c r="AH82" s="40">
        <v>-1</v>
      </c>
      <c r="AI82" s="39"/>
      <c r="AJ82" s="39">
        <v>0</v>
      </c>
      <c r="AK82" s="40" t="s">
        <v>145</v>
      </c>
      <c r="AL82" s="41">
        <v>1</v>
      </c>
      <c r="AM82" s="41">
        <v>9</v>
      </c>
      <c r="AN82" s="40">
        <v>7.69230769230769E-2</v>
      </c>
      <c r="AO82" s="40">
        <v>0.31034482758620702</v>
      </c>
      <c r="AP82" s="40">
        <v>-0.75213675213675202</v>
      </c>
      <c r="AQ82" s="39"/>
      <c r="AR82" s="39">
        <v>0</v>
      </c>
      <c r="AS82" s="40" t="s">
        <v>145</v>
      </c>
      <c r="AT82" s="41">
        <v>0</v>
      </c>
      <c r="AU82" s="41">
        <v>2</v>
      </c>
      <c r="AV82" s="40">
        <v>0</v>
      </c>
      <c r="AW82" s="40">
        <v>6.8965517241379296E-2</v>
      </c>
      <c r="AX82" s="40">
        <v>-1</v>
      </c>
    </row>
    <row r="83" spans="1:50" s="31" customFormat="1" ht="16.5" customHeight="1" x14ac:dyDescent="0.2">
      <c r="A83" s="32" t="s">
        <v>316</v>
      </c>
      <c r="B83" s="32" t="s">
        <v>317</v>
      </c>
      <c r="C83" s="32" t="s">
        <v>181</v>
      </c>
      <c r="D83" s="32" t="s">
        <v>139</v>
      </c>
      <c r="E83" s="32" t="s">
        <v>140</v>
      </c>
      <c r="F83" s="32" t="s">
        <v>140</v>
      </c>
      <c r="G83" s="32" t="s">
        <v>182</v>
      </c>
      <c r="H83" s="32" t="s">
        <v>142</v>
      </c>
      <c r="I83" s="32" t="s">
        <v>183</v>
      </c>
      <c r="J83" s="32" t="s">
        <v>183</v>
      </c>
      <c r="K83" s="33">
        <v>3.3744999999999998</v>
      </c>
      <c r="L83" s="33">
        <v>3.3784999999999998</v>
      </c>
      <c r="M83" s="34">
        <v>-1.18395737753441E-3</v>
      </c>
      <c r="N83" s="35">
        <v>3.38</v>
      </c>
      <c r="O83" s="36" t="s">
        <v>186</v>
      </c>
      <c r="P83" s="32" t="s">
        <v>186</v>
      </c>
      <c r="Q83" s="34">
        <v>0.03</v>
      </c>
      <c r="R83" s="37">
        <v>3.4813999999999998</v>
      </c>
      <c r="S83" s="37">
        <v>-0.1069</v>
      </c>
      <c r="T83" s="37">
        <f>K83*(1+3%)</f>
        <v>3.4757349999999998</v>
      </c>
      <c r="U83" s="37">
        <v>3.4510000000000001</v>
      </c>
      <c r="V83" s="33">
        <v>4.0190000000000001</v>
      </c>
      <c r="W83" s="34">
        <v>-0.14132868872853899</v>
      </c>
      <c r="X83" s="38">
        <v>41</v>
      </c>
      <c r="Y83" s="38">
        <v>53</v>
      </c>
      <c r="Z83" s="34">
        <v>-0.22641509433962301</v>
      </c>
      <c r="AA83" s="33">
        <v>5</v>
      </c>
      <c r="AB83" s="39">
        <v>5</v>
      </c>
      <c r="AC83" s="40">
        <v>0</v>
      </c>
      <c r="AD83" s="41">
        <v>0</v>
      </c>
      <c r="AE83" s="41">
        <v>0</v>
      </c>
      <c r="AF83" s="40">
        <v>0</v>
      </c>
      <c r="AG83" s="40">
        <v>0</v>
      </c>
      <c r="AH83" s="40" t="s">
        <v>145</v>
      </c>
      <c r="AI83" s="39"/>
      <c r="AJ83" s="39">
        <v>3.8888888888888902</v>
      </c>
      <c r="AK83" s="40">
        <v>-1</v>
      </c>
      <c r="AL83" s="41">
        <v>8</v>
      </c>
      <c r="AM83" s="41">
        <v>7.1111111111111001</v>
      </c>
      <c r="AN83" s="40">
        <v>0.19512195121951201</v>
      </c>
      <c r="AO83" s="40">
        <v>0.13417190775681301</v>
      </c>
      <c r="AP83" s="40">
        <v>0.45426829268292901</v>
      </c>
      <c r="AQ83" s="39">
        <v>0</v>
      </c>
      <c r="AR83" s="39">
        <v>5</v>
      </c>
      <c r="AS83" s="40">
        <v>-1</v>
      </c>
      <c r="AT83" s="41">
        <v>3</v>
      </c>
      <c r="AU83" s="41">
        <v>0</v>
      </c>
      <c r="AV83" s="40">
        <v>7.3170731707317097E-2</v>
      </c>
      <c r="AW83" s="40">
        <v>0</v>
      </c>
      <c r="AX83" s="40" t="s">
        <v>145</v>
      </c>
    </row>
    <row r="84" spans="1:50" s="31" customFormat="1" ht="16.5" hidden="1" customHeight="1" x14ac:dyDescent="0.2">
      <c r="A84" s="32" t="s">
        <v>328</v>
      </c>
      <c r="B84" s="32" t="s">
        <v>329</v>
      </c>
      <c r="C84" s="32" t="s">
        <v>138</v>
      </c>
      <c r="D84" s="32" t="s">
        <v>139</v>
      </c>
      <c r="E84" s="32" t="s">
        <v>140</v>
      </c>
      <c r="F84" s="32" t="s">
        <v>140</v>
      </c>
      <c r="G84" s="32" t="s">
        <v>141</v>
      </c>
      <c r="H84" s="32" t="s">
        <v>142</v>
      </c>
      <c r="I84" s="32" t="s">
        <v>143</v>
      </c>
      <c r="J84" s="32" t="s">
        <v>143</v>
      </c>
      <c r="K84" s="33">
        <v>3.4049999999999998</v>
      </c>
      <c r="L84" s="33">
        <v>3.7610000000000001</v>
      </c>
      <c r="M84" s="34">
        <v>-9.4655676681733705E-2</v>
      </c>
      <c r="N84" s="35">
        <v>3.76</v>
      </c>
      <c r="O84" s="36" t="s">
        <v>186</v>
      </c>
      <c r="P84" s="32" t="s">
        <v>282</v>
      </c>
      <c r="Q84" s="34">
        <v>0.02</v>
      </c>
      <c r="R84" s="37">
        <v>3.8351999999999999</v>
      </c>
      <c r="S84" s="37">
        <v>-0.43020000000000003</v>
      </c>
      <c r="T84" s="37">
        <f>K84*(1+3%)</f>
        <v>3.5071499999999998</v>
      </c>
      <c r="U84" s="37">
        <v>3.3605</v>
      </c>
      <c r="V84" s="33">
        <v>3.5714999999999999</v>
      </c>
      <c r="W84" s="34">
        <v>-5.9078818423631503E-2</v>
      </c>
      <c r="X84" s="38">
        <v>258</v>
      </c>
      <c r="Y84" s="38">
        <v>101</v>
      </c>
      <c r="Z84" s="34">
        <v>1.5544554455445501</v>
      </c>
      <c r="AA84" s="33">
        <v>4.5833333333333304</v>
      </c>
      <c r="AB84" s="39">
        <v>3.8235294117647101</v>
      </c>
      <c r="AC84" s="40">
        <v>0.19871794871794701</v>
      </c>
      <c r="AD84" s="41">
        <v>2.50000000000002</v>
      </c>
      <c r="AE84" s="41">
        <v>1.8823529411764599</v>
      </c>
      <c r="AF84" s="40">
        <v>9.6899224806202208E-3</v>
      </c>
      <c r="AG84" s="40">
        <v>1.8637157833430298E-2</v>
      </c>
      <c r="AH84" s="40">
        <v>-0.48007509689921901</v>
      </c>
      <c r="AI84" s="39">
        <v>1</v>
      </c>
      <c r="AJ84" s="39">
        <v>3.75</v>
      </c>
      <c r="AK84" s="40">
        <v>-0.73333333333333295</v>
      </c>
      <c r="AL84" s="41">
        <v>28.8</v>
      </c>
      <c r="AM84" s="41">
        <v>4.25</v>
      </c>
      <c r="AN84" s="40">
        <v>0.111627906976744</v>
      </c>
      <c r="AO84" s="40">
        <v>4.2079207920792103E-2</v>
      </c>
      <c r="AP84" s="40">
        <v>1.6528043775649801</v>
      </c>
      <c r="AQ84" s="39">
        <v>0</v>
      </c>
      <c r="AR84" s="39">
        <v>0</v>
      </c>
      <c r="AS84" s="40" t="s">
        <v>145</v>
      </c>
      <c r="AT84" s="41">
        <v>6</v>
      </c>
      <c r="AU84" s="41">
        <v>9</v>
      </c>
      <c r="AV84" s="40">
        <v>2.32558139534884E-2</v>
      </c>
      <c r="AW84" s="40">
        <v>8.9108910891089105E-2</v>
      </c>
      <c r="AX84" s="40">
        <v>-0.73901808785529699</v>
      </c>
    </row>
    <row r="85" spans="1:50" s="31" customFormat="1" ht="16.5" customHeight="1" x14ac:dyDescent="0.2">
      <c r="A85" s="32" t="s">
        <v>548</v>
      </c>
      <c r="B85" s="32" t="s">
        <v>549</v>
      </c>
      <c r="C85" s="32" t="s">
        <v>181</v>
      </c>
      <c r="D85" s="32" t="s">
        <v>139</v>
      </c>
      <c r="E85" s="32" t="s">
        <v>140</v>
      </c>
      <c r="F85" s="32" t="s">
        <v>140</v>
      </c>
      <c r="G85" s="32" t="s">
        <v>182</v>
      </c>
      <c r="H85" s="32" t="s">
        <v>142</v>
      </c>
      <c r="I85" s="32" t="s">
        <v>183</v>
      </c>
      <c r="J85" s="32" t="s">
        <v>183</v>
      </c>
      <c r="K85" s="33">
        <v>4.0445000000000002</v>
      </c>
      <c r="L85" s="33">
        <v>3.9245000000000001</v>
      </c>
      <c r="M85" s="34">
        <v>3.0577143585170101E-2</v>
      </c>
      <c r="N85" s="35">
        <v>3.92</v>
      </c>
      <c r="O85" s="36" t="s">
        <v>523</v>
      </c>
      <c r="P85" s="32" t="s">
        <v>282</v>
      </c>
      <c r="Q85" s="34">
        <v>0.02</v>
      </c>
      <c r="R85" s="37">
        <v>3.9984000000000002</v>
      </c>
      <c r="S85" s="37">
        <v>4.6100000000000002E-2</v>
      </c>
      <c r="T85" s="37">
        <f>K85*(1+1%)</f>
        <v>4.0849450000000003</v>
      </c>
      <c r="U85" s="37">
        <v>4.2389999999999999</v>
      </c>
      <c r="V85" s="33">
        <v>3.875</v>
      </c>
      <c r="W85" s="34">
        <v>9.3935483870967701E-2</v>
      </c>
      <c r="X85" s="38">
        <v>23</v>
      </c>
      <c r="Y85" s="38">
        <v>28</v>
      </c>
      <c r="Z85" s="34">
        <v>-0.17857142857142899</v>
      </c>
      <c r="AA85" s="33">
        <v>5</v>
      </c>
      <c r="AB85" s="39">
        <v>5</v>
      </c>
      <c r="AC85" s="40">
        <v>0</v>
      </c>
      <c r="AD85" s="41">
        <v>0</v>
      </c>
      <c r="AE85" s="41">
        <v>0</v>
      </c>
      <c r="AF85" s="40">
        <v>0</v>
      </c>
      <c r="AG85" s="40">
        <v>0</v>
      </c>
      <c r="AH85" s="40" t="s">
        <v>145</v>
      </c>
      <c r="AI85" s="39">
        <v>5</v>
      </c>
      <c r="AJ85" s="39">
        <v>3.3333333333333299</v>
      </c>
      <c r="AK85" s="40">
        <v>0.500000000000002</v>
      </c>
      <c r="AL85" s="41">
        <v>0</v>
      </c>
      <c r="AM85" s="41">
        <v>2</v>
      </c>
      <c r="AN85" s="40">
        <v>0</v>
      </c>
      <c r="AO85" s="40">
        <v>7.1428571428571605E-2</v>
      </c>
      <c r="AP85" s="40">
        <v>-1</v>
      </c>
      <c r="AQ85" s="39">
        <v>0</v>
      </c>
      <c r="AR85" s="39">
        <v>1</v>
      </c>
      <c r="AS85" s="40">
        <v>-1</v>
      </c>
      <c r="AT85" s="41">
        <v>1</v>
      </c>
      <c r="AU85" s="41">
        <v>4</v>
      </c>
      <c r="AV85" s="40">
        <v>4.3478260869565202E-2</v>
      </c>
      <c r="AW85" s="40">
        <v>0.14285714285714299</v>
      </c>
      <c r="AX85" s="40">
        <v>-0.69565217391304301</v>
      </c>
    </row>
    <row r="86" spans="1:50" s="31" customFormat="1" ht="16.5" hidden="1" customHeight="1" x14ac:dyDescent="0.2">
      <c r="A86" s="32" t="s">
        <v>332</v>
      </c>
      <c r="B86" s="32" t="s">
        <v>333</v>
      </c>
      <c r="C86" s="32" t="s">
        <v>181</v>
      </c>
      <c r="D86" s="32" t="s">
        <v>139</v>
      </c>
      <c r="E86" s="32" t="s">
        <v>171</v>
      </c>
      <c r="F86" s="32" t="s">
        <v>172</v>
      </c>
      <c r="G86" s="32" t="s">
        <v>173</v>
      </c>
      <c r="H86" s="32" t="s">
        <v>142</v>
      </c>
      <c r="I86" s="32" t="s">
        <v>174</v>
      </c>
      <c r="J86" s="32" t="s">
        <v>174</v>
      </c>
      <c r="K86" s="33">
        <v>3.407</v>
      </c>
      <c r="L86" s="33">
        <v>3.4540000000000002</v>
      </c>
      <c r="M86" s="34">
        <v>-1.36074116965837E-2</v>
      </c>
      <c r="N86" s="35">
        <v>3.45</v>
      </c>
      <c r="O86" s="36" t="s">
        <v>186</v>
      </c>
      <c r="P86" s="32" t="s">
        <v>186</v>
      </c>
      <c r="Q86" s="34">
        <v>0.03</v>
      </c>
      <c r="R86" s="37">
        <v>3.5535000000000001</v>
      </c>
      <c r="S86" s="37">
        <v>-0.14649999999999999</v>
      </c>
      <c r="T86" s="37">
        <f>K86*(1+3%)</f>
        <v>3.5092099999999999</v>
      </c>
      <c r="U86" s="37">
        <v>3.4394999999999998</v>
      </c>
      <c r="V86" s="33">
        <v>3.3180000000000001</v>
      </c>
      <c r="W86" s="34">
        <v>3.6618444846292897E-2</v>
      </c>
      <c r="X86" s="38">
        <v>58</v>
      </c>
      <c r="Y86" s="38">
        <v>44</v>
      </c>
      <c r="Z86" s="34">
        <v>0.31818181818181801</v>
      </c>
      <c r="AA86" s="33">
        <v>4.5454545454545396</v>
      </c>
      <c r="AB86" s="39">
        <v>3.5714285714285698</v>
      </c>
      <c r="AC86" s="40">
        <v>0.27272727272727199</v>
      </c>
      <c r="AD86" s="41">
        <v>0.18181818181818399</v>
      </c>
      <c r="AE86" s="41">
        <v>1.71428571428572</v>
      </c>
      <c r="AF86" s="40">
        <v>3.13479623824455E-3</v>
      </c>
      <c r="AG86" s="40">
        <v>3.8961038961039002E-2</v>
      </c>
      <c r="AH86" s="40">
        <v>-0.91954022988505701</v>
      </c>
      <c r="AI86" s="39">
        <v>0</v>
      </c>
      <c r="AJ86" s="39">
        <v>1.6666666666666701</v>
      </c>
      <c r="AK86" s="40">
        <v>-1</v>
      </c>
      <c r="AL86" s="41">
        <v>11</v>
      </c>
      <c r="AM86" s="41">
        <v>4.6666666666666599</v>
      </c>
      <c r="AN86" s="40">
        <v>0.18965517241379301</v>
      </c>
      <c r="AO86" s="40">
        <v>0.10606060606060599</v>
      </c>
      <c r="AP86" s="40">
        <v>0.78817733990147998</v>
      </c>
      <c r="AQ86" s="39">
        <v>1.6666666666666701</v>
      </c>
      <c r="AR86" s="39">
        <v>0</v>
      </c>
      <c r="AS86" s="40" t="s">
        <v>145</v>
      </c>
      <c r="AT86" s="41">
        <v>2</v>
      </c>
      <c r="AU86" s="41">
        <v>6</v>
      </c>
      <c r="AV86" s="40">
        <v>3.4482758620689599E-2</v>
      </c>
      <c r="AW86" s="40">
        <v>0.13636363636363599</v>
      </c>
      <c r="AX86" s="40">
        <v>-0.74712643678160995</v>
      </c>
    </row>
    <row r="87" spans="1:50" s="31" customFormat="1" ht="16.5" hidden="1" customHeight="1" x14ac:dyDescent="0.2">
      <c r="A87" s="32" t="s">
        <v>334</v>
      </c>
      <c r="B87" s="32" t="s">
        <v>335</v>
      </c>
      <c r="C87" s="32" t="s">
        <v>181</v>
      </c>
      <c r="D87" s="32" t="s">
        <v>139</v>
      </c>
      <c r="E87" s="32" t="s">
        <v>140</v>
      </c>
      <c r="F87" s="32" t="s">
        <v>205</v>
      </c>
      <c r="G87" s="32" t="s">
        <v>205</v>
      </c>
      <c r="H87" s="32" t="s">
        <v>142</v>
      </c>
      <c r="I87" s="32" t="s">
        <v>287</v>
      </c>
      <c r="J87" s="32" t="s">
        <v>287</v>
      </c>
      <c r="K87" s="33">
        <v>3.4115000000000002</v>
      </c>
      <c r="L87" s="33">
        <v>3.5345</v>
      </c>
      <c r="M87" s="34">
        <v>-3.4799830244730497E-2</v>
      </c>
      <c r="N87" s="35">
        <v>3.53</v>
      </c>
      <c r="O87" s="36" t="s">
        <v>186</v>
      </c>
      <c r="P87" s="32" t="s">
        <v>282</v>
      </c>
      <c r="Q87" s="34">
        <v>0.02</v>
      </c>
      <c r="R87" s="37">
        <v>3.6006</v>
      </c>
      <c r="S87" s="37">
        <v>-0.18909999999999999</v>
      </c>
      <c r="T87" s="37">
        <f>K87*(1+3%)</f>
        <v>3.5138450000000003</v>
      </c>
      <c r="U87" s="37">
        <v>3.55</v>
      </c>
      <c r="V87" s="33">
        <v>3.57</v>
      </c>
      <c r="W87" s="34">
        <v>-5.6022408963585504E-3</v>
      </c>
      <c r="X87" s="38">
        <v>148</v>
      </c>
      <c r="Y87" s="38">
        <v>86</v>
      </c>
      <c r="Z87" s="34">
        <v>0.72093023255814004</v>
      </c>
      <c r="AA87" s="33">
        <v>3.7777777777777799</v>
      </c>
      <c r="AB87" s="39">
        <v>2.8260869565217401</v>
      </c>
      <c r="AC87" s="40">
        <v>0.336752136752137</v>
      </c>
      <c r="AD87" s="41">
        <v>2.6888888888888798</v>
      </c>
      <c r="AE87" s="41">
        <v>3.9130434782608701</v>
      </c>
      <c r="AF87" s="40">
        <v>1.8168168168168099E-2</v>
      </c>
      <c r="AG87" s="40">
        <v>4.5500505561172903E-2</v>
      </c>
      <c r="AH87" s="40">
        <v>-0.60070403737070499</v>
      </c>
      <c r="AI87" s="39">
        <v>1.36363636363636</v>
      </c>
      <c r="AJ87" s="39">
        <v>1.1111111111111101</v>
      </c>
      <c r="AK87" s="40">
        <v>0.22727272727272499</v>
      </c>
      <c r="AL87" s="41">
        <v>32.727272727272798</v>
      </c>
      <c r="AM87" s="41">
        <v>17.8888888888889</v>
      </c>
      <c r="AN87" s="40">
        <v>0.22113022113022099</v>
      </c>
      <c r="AO87" s="40">
        <v>0.20801033591731299</v>
      </c>
      <c r="AP87" s="40">
        <v>6.3073236986281395E-2</v>
      </c>
      <c r="AQ87" s="39">
        <v>0</v>
      </c>
      <c r="AR87" s="39">
        <v>0</v>
      </c>
      <c r="AS87" s="40" t="s">
        <v>145</v>
      </c>
      <c r="AT87" s="41">
        <v>6</v>
      </c>
      <c r="AU87" s="41">
        <v>5</v>
      </c>
      <c r="AV87" s="40">
        <v>4.0540540540540501E-2</v>
      </c>
      <c r="AW87" s="40">
        <v>5.8139534883720902E-2</v>
      </c>
      <c r="AX87" s="40">
        <v>-0.302702702702703</v>
      </c>
    </row>
    <row r="88" spans="1:50" s="31" customFormat="1" ht="16.5" hidden="1" customHeight="1" x14ac:dyDescent="0.2">
      <c r="A88" s="32" t="s">
        <v>336</v>
      </c>
      <c r="B88" s="32" t="s">
        <v>337</v>
      </c>
      <c r="C88" s="32" t="s">
        <v>138</v>
      </c>
      <c r="D88" s="32" t="s">
        <v>139</v>
      </c>
      <c r="E88" s="32" t="s">
        <v>140</v>
      </c>
      <c r="F88" s="32" t="s">
        <v>140</v>
      </c>
      <c r="G88" s="32" t="s">
        <v>141</v>
      </c>
      <c r="H88" s="32" t="s">
        <v>142</v>
      </c>
      <c r="I88" s="32" t="s">
        <v>143</v>
      </c>
      <c r="J88" s="32" t="s">
        <v>143</v>
      </c>
      <c r="K88" s="33">
        <v>3.4144999999999999</v>
      </c>
      <c r="L88" s="33">
        <v>3.1680000000000001</v>
      </c>
      <c r="M88" s="34">
        <v>7.78093434343433E-2</v>
      </c>
      <c r="N88" s="35">
        <v>3.17</v>
      </c>
      <c r="O88" s="36" t="s">
        <v>186</v>
      </c>
      <c r="P88" s="32" t="s">
        <v>186</v>
      </c>
      <c r="Q88" s="34">
        <v>0.03</v>
      </c>
      <c r="R88" s="37">
        <v>3.2650999999999999</v>
      </c>
      <c r="S88" s="37">
        <v>0.14940000000000001</v>
      </c>
      <c r="T88" s="37">
        <f>K88*(1+3%)</f>
        <v>3.5169350000000001</v>
      </c>
      <c r="U88" s="37">
        <v>3.387</v>
      </c>
      <c r="V88" s="33">
        <v>3.1924999999999999</v>
      </c>
      <c r="W88" s="34">
        <v>6.0924040720438603E-2</v>
      </c>
      <c r="X88" s="38">
        <v>53</v>
      </c>
      <c r="Y88" s="38">
        <v>26</v>
      </c>
      <c r="Z88" s="34">
        <v>1.0384615384615401</v>
      </c>
      <c r="AA88" s="33">
        <v>3.5714285714285698</v>
      </c>
      <c r="AB88" s="39">
        <v>5</v>
      </c>
      <c r="AC88" s="40">
        <v>-0.28571428571428598</v>
      </c>
      <c r="AD88" s="41">
        <v>2.8571428571428599</v>
      </c>
      <c r="AE88" s="41">
        <v>0</v>
      </c>
      <c r="AF88" s="40">
        <v>5.3908355795148299E-2</v>
      </c>
      <c r="AG88" s="40">
        <v>0</v>
      </c>
      <c r="AH88" s="40" t="s">
        <v>145</v>
      </c>
      <c r="AI88" s="39">
        <v>1</v>
      </c>
      <c r="AJ88" s="39">
        <v>1</v>
      </c>
      <c r="AK88" s="40">
        <v>0</v>
      </c>
      <c r="AL88" s="41">
        <v>5.6</v>
      </c>
      <c r="AM88" s="41">
        <v>4</v>
      </c>
      <c r="AN88" s="40">
        <v>0.105660377358491</v>
      </c>
      <c r="AO88" s="40">
        <v>0.15384615384615399</v>
      </c>
      <c r="AP88" s="40">
        <v>-0.31320754716981097</v>
      </c>
      <c r="AQ88" s="39">
        <v>0</v>
      </c>
      <c r="AR88" s="39">
        <v>0</v>
      </c>
      <c r="AS88" s="40" t="s">
        <v>145</v>
      </c>
      <c r="AT88" s="41">
        <v>3</v>
      </c>
      <c r="AU88" s="41">
        <v>4</v>
      </c>
      <c r="AV88" s="40">
        <v>5.6603773584905703E-2</v>
      </c>
      <c r="AW88" s="40">
        <v>0.15384615384615399</v>
      </c>
      <c r="AX88" s="40">
        <v>-0.63207547169811296</v>
      </c>
    </row>
    <row r="89" spans="1:50" s="31" customFormat="1" ht="16.5" hidden="1" customHeight="1" x14ac:dyDescent="0.2">
      <c r="A89" s="32" t="s">
        <v>338</v>
      </c>
      <c r="B89" s="32" t="s">
        <v>339</v>
      </c>
      <c r="C89" s="32" t="s">
        <v>181</v>
      </c>
      <c r="D89" s="32" t="s">
        <v>139</v>
      </c>
      <c r="E89" s="32" t="s">
        <v>140</v>
      </c>
      <c r="F89" s="32" t="s">
        <v>281</v>
      </c>
      <c r="G89" s="32" t="s">
        <v>224</v>
      </c>
      <c r="H89" s="32" t="s">
        <v>142</v>
      </c>
      <c r="I89" s="32" t="s">
        <v>225</v>
      </c>
      <c r="J89" s="32" t="s">
        <v>225</v>
      </c>
      <c r="K89" s="33">
        <v>3.4159999999999999</v>
      </c>
      <c r="L89" s="33">
        <v>3.3464999999999998</v>
      </c>
      <c r="M89" s="34">
        <v>2.0767966532197899E-2</v>
      </c>
      <c r="N89" s="35">
        <v>3.35</v>
      </c>
      <c r="O89" s="36" t="s">
        <v>186</v>
      </c>
      <c r="P89" s="32" t="s">
        <v>186</v>
      </c>
      <c r="Q89" s="34">
        <v>0.03</v>
      </c>
      <c r="R89" s="37">
        <v>3.4504999999999999</v>
      </c>
      <c r="S89" s="37">
        <v>-3.4500000000000398E-2</v>
      </c>
      <c r="T89" s="37">
        <f>K89*(1+3%)</f>
        <v>3.5184799999999998</v>
      </c>
      <c r="U89" s="37">
        <v>4.2699999999999996</v>
      </c>
      <c r="V89" s="33">
        <v>3.3159999999999998</v>
      </c>
      <c r="W89" s="34">
        <v>0.28769601930036198</v>
      </c>
      <c r="X89" s="38">
        <v>63</v>
      </c>
      <c r="Y89" s="38">
        <v>38</v>
      </c>
      <c r="Z89" s="34">
        <v>0.65789473684210498</v>
      </c>
      <c r="AA89" s="33">
        <v>4.46428571428571</v>
      </c>
      <c r="AB89" s="39">
        <v>3.3333333333333299</v>
      </c>
      <c r="AC89" s="40">
        <v>0.33928571428571402</v>
      </c>
      <c r="AD89" s="41">
        <v>0.750000000000006</v>
      </c>
      <c r="AE89" s="41">
        <v>1.6666666666666701</v>
      </c>
      <c r="AF89" s="40">
        <v>1.1904761904762E-2</v>
      </c>
      <c r="AG89" s="40">
        <v>4.3859649122807098E-2</v>
      </c>
      <c r="AH89" s="40">
        <v>-0.72857142857142698</v>
      </c>
      <c r="AI89" s="39">
        <v>4.28571428571429</v>
      </c>
      <c r="AJ89" s="39">
        <v>1</v>
      </c>
      <c r="AK89" s="40">
        <v>3.28571428571429</v>
      </c>
      <c r="AL89" s="41">
        <v>3.99999999999998</v>
      </c>
      <c r="AM89" s="41">
        <v>9.6</v>
      </c>
      <c r="AN89" s="40">
        <v>6.34920634920631E-2</v>
      </c>
      <c r="AO89" s="40">
        <v>0.25263157894736898</v>
      </c>
      <c r="AP89" s="40">
        <v>-0.74867724867725005</v>
      </c>
      <c r="AQ89" s="39">
        <v>1</v>
      </c>
      <c r="AR89" s="39">
        <v>0</v>
      </c>
      <c r="AS89" s="40" t="s">
        <v>145</v>
      </c>
      <c r="AT89" s="41">
        <v>4</v>
      </c>
      <c r="AU89" s="41">
        <v>4</v>
      </c>
      <c r="AV89" s="40">
        <v>6.3492063492063502E-2</v>
      </c>
      <c r="AW89" s="40">
        <v>0.105263157894737</v>
      </c>
      <c r="AX89" s="40">
        <v>-0.39682539682539703</v>
      </c>
    </row>
    <row r="90" spans="1:50" s="31" customFormat="1" ht="16.5" customHeight="1" x14ac:dyDescent="0.2">
      <c r="A90" s="32" t="s">
        <v>386</v>
      </c>
      <c r="B90" s="32" t="s">
        <v>387</v>
      </c>
      <c r="C90" s="32" t="s">
        <v>181</v>
      </c>
      <c r="D90" s="32" t="s">
        <v>139</v>
      </c>
      <c r="E90" s="32" t="s">
        <v>140</v>
      </c>
      <c r="F90" s="32" t="s">
        <v>140</v>
      </c>
      <c r="G90" s="32" t="s">
        <v>182</v>
      </c>
      <c r="H90" s="32" t="s">
        <v>142</v>
      </c>
      <c r="I90" s="32" t="s">
        <v>183</v>
      </c>
      <c r="J90" s="32" t="s">
        <v>183</v>
      </c>
      <c r="K90" s="33">
        <v>3.5634999999999999</v>
      </c>
      <c r="L90" s="33">
        <v>3.3014999999999999</v>
      </c>
      <c r="M90" s="34">
        <v>7.9357867635923104E-2</v>
      </c>
      <c r="N90" s="35">
        <v>3.3</v>
      </c>
      <c r="O90" s="36" t="s">
        <v>282</v>
      </c>
      <c r="P90" s="32" t="s">
        <v>186</v>
      </c>
      <c r="Q90" s="34">
        <v>0.03</v>
      </c>
      <c r="R90" s="37">
        <v>3.399</v>
      </c>
      <c r="S90" s="37">
        <v>0.16450000000000001</v>
      </c>
      <c r="T90" s="37">
        <f>K90*(1+2%)</f>
        <v>3.6347700000000001</v>
      </c>
      <c r="U90" s="37">
        <v>3.5834999999999999</v>
      </c>
      <c r="V90" s="33">
        <v>4.1429999999999998</v>
      </c>
      <c r="W90" s="34">
        <v>-0.13504706734250499</v>
      </c>
      <c r="X90" s="38">
        <v>12</v>
      </c>
      <c r="Y90" s="38">
        <v>7</v>
      </c>
      <c r="Z90" s="34">
        <v>0.71428571428571397</v>
      </c>
      <c r="AA90" s="33">
        <v>5</v>
      </c>
      <c r="AB90" s="39">
        <v>5</v>
      </c>
      <c r="AC90" s="40">
        <v>0</v>
      </c>
      <c r="AD90" s="41">
        <v>0</v>
      </c>
      <c r="AE90" s="41">
        <v>0</v>
      </c>
      <c r="AF90" s="40">
        <v>0</v>
      </c>
      <c r="AG90" s="40">
        <v>0</v>
      </c>
      <c r="AH90" s="40" t="s">
        <v>145</v>
      </c>
      <c r="AI90" s="39"/>
      <c r="AJ90" s="39">
        <v>0</v>
      </c>
      <c r="AK90" s="40" t="s">
        <v>145</v>
      </c>
      <c r="AL90" s="41">
        <v>1</v>
      </c>
      <c r="AM90" s="41">
        <v>2</v>
      </c>
      <c r="AN90" s="40">
        <v>8.3333333333333301E-2</v>
      </c>
      <c r="AO90" s="40">
        <v>0.28571428571428598</v>
      </c>
      <c r="AP90" s="40">
        <v>-0.70833333333333304</v>
      </c>
      <c r="AQ90" s="39"/>
      <c r="AR90" s="39">
        <v>0</v>
      </c>
      <c r="AS90" s="40" t="s">
        <v>145</v>
      </c>
      <c r="AT90" s="41">
        <v>0</v>
      </c>
      <c r="AU90" s="41">
        <v>0</v>
      </c>
      <c r="AV90" s="40">
        <v>0</v>
      </c>
      <c r="AW90" s="40">
        <v>0</v>
      </c>
      <c r="AX90" s="40" t="s">
        <v>145</v>
      </c>
    </row>
    <row r="91" spans="1:50" s="31" customFormat="1" ht="16.5" hidden="1" customHeight="1" x14ac:dyDescent="0.2">
      <c r="A91" s="32" t="s">
        <v>342</v>
      </c>
      <c r="B91" s="32" t="s">
        <v>343</v>
      </c>
      <c r="C91" s="32" t="s">
        <v>138</v>
      </c>
      <c r="D91" s="32" t="s">
        <v>139</v>
      </c>
      <c r="E91" s="32" t="s">
        <v>171</v>
      </c>
      <c r="F91" s="32" t="s">
        <v>172</v>
      </c>
      <c r="G91" s="32" t="s">
        <v>173</v>
      </c>
      <c r="H91" s="32" t="s">
        <v>142</v>
      </c>
      <c r="I91" s="32" t="s">
        <v>174</v>
      </c>
      <c r="J91" s="32" t="s">
        <v>174</v>
      </c>
      <c r="K91" s="33">
        <v>3.42</v>
      </c>
      <c r="L91" s="33">
        <v>3.1739999999999999</v>
      </c>
      <c r="M91" s="34">
        <v>7.7504725897920596E-2</v>
      </c>
      <c r="N91" s="35">
        <v>3.17</v>
      </c>
      <c r="O91" s="36" t="s">
        <v>186</v>
      </c>
      <c r="P91" s="32" t="s">
        <v>186</v>
      </c>
      <c r="Q91" s="34">
        <v>0.03</v>
      </c>
      <c r="R91" s="37">
        <v>3.2650999999999999</v>
      </c>
      <c r="S91" s="37">
        <v>0.15490000000000001</v>
      </c>
      <c r="T91" s="37">
        <f>K91*(1+3%)</f>
        <v>3.5226000000000002</v>
      </c>
      <c r="U91" s="37">
        <v>3.4039999999999999</v>
      </c>
      <c r="V91" s="33">
        <v>3.4079999999999999</v>
      </c>
      <c r="W91" s="34">
        <v>-1.17370892018779E-3</v>
      </c>
      <c r="X91" s="38">
        <v>52</v>
      </c>
      <c r="Y91" s="38">
        <v>38</v>
      </c>
      <c r="Z91" s="34">
        <v>0.36842105263157898</v>
      </c>
      <c r="AA91" s="33">
        <v>3.75</v>
      </c>
      <c r="AB91" s="39">
        <v>4.4444444444444402</v>
      </c>
      <c r="AC91" s="40">
        <v>-0.156249999999999</v>
      </c>
      <c r="AD91" s="41">
        <v>1.25</v>
      </c>
      <c r="AE91" s="41">
        <v>0.66666666666667196</v>
      </c>
      <c r="AF91" s="40">
        <v>2.4038461538461502E-2</v>
      </c>
      <c r="AG91" s="40">
        <v>1.75438596491229E-2</v>
      </c>
      <c r="AH91" s="40">
        <v>0.370192307692297</v>
      </c>
      <c r="AI91" s="39">
        <v>2</v>
      </c>
      <c r="AJ91" s="39">
        <v>3.3333333333333299</v>
      </c>
      <c r="AK91" s="40">
        <v>-0.39999999999999902</v>
      </c>
      <c r="AL91" s="41">
        <v>2.4</v>
      </c>
      <c r="AM91" s="41">
        <v>3.0000000000000102</v>
      </c>
      <c r="AN91" s="40">
        <v>4.6153846153846198E-2</v>
      </c>
      <c r="AO91" s="40">
        <v>7.8947368421052794E-2</v>
      </c>
      <c r="AP91" s="40">
        <v>-0.41538461538461702</v>
      </c>
      <c r="AQ91" s="39">
        <v>0</v>
      </c>
      <c r="AR91" s="39">
        <v>0</v>
      </c>
      <c r="AS91" s="40" t="s">
        <v>145</v>
      </c>
      <c r="AT91" s="41">
        <v>2</v>
      </c>
      <c r="AU91" s="41">
        <v>9</v>
      </c>
      <c r="AV91" s="40">
        <v>3.8461538461538498E-2</v>
      </c>
      <c r="AW91" s="40">
        <v>0.23684210526315799</v>
      </c>
      <c r="AX91" s="40">
        <v>-0.83760683760683796</v>
      </c>
    </row>
    <row r="92" spans="1:50" s="31" customFormat="1" ht="16.5" hidden="1" customHeight="1" x14ac:dyDescent="0.2">
      <c r="A92" s="32" t="s">
        <v>344</v>
      </c>
      <c r="B92" s="32" t="s">
        <v>345</v>
      </c>
      <c r="C92" s="32" t="s">
        <v>164</v>
      </c>
      <c r="D92" s="32" t="s">
        <v>139</v>
      </c>
      <c r="E92" s="32" t="s">
        <v>140</v>
      </c>
      <c r="F92" s="32" t="s">
        <v>140</v>
      </c>
      <c r="G92" s="32" t="s">
        <v>165</v>
      </c>
      <c r="H92" s="32" t="s">
        <v>142</v>
      </c>
      <c r="I92" s="32" t="s">
        <v>166</v>
      </c>
      <c r="J92" s="32" t="s">
        <v>166</v>
      </c>
      <c r="K92" s="33">
        <v>3.4260000000000002</v>
      </c>
      <c r="L92" s="33">
        <v>3.3835000000000002</v>
      </c>
      <c r="M92" s="34">
        <v>1.25609575882961E-2</v>
      </c>
      <c r="N92" s="35">
        <v>3.38</v>
      </c>
      <c r="O92" s="36" t="s">
        <v>186</v>
      </c>
      <c r="P92" s="32" t="s">
        <v>186</v>
      </c>
      <c r="Q92" s="34">
        <v>0.03</v>
      </c>
      <c r="R92" s="37">
        <v>3.4813999999999998</v>
      </c>
      <c r="S92" s="37">
        <v>-5.5399999999999699E-2</v>
      </c>
      <c r="T92" s="37">
        <f>K92*(1+3%)</f>
        <v>3.5287800000000002</v>
      </c>
      <c r="U92" s="37">
        <v>3.8109999999999999</v>
      </c>
      <c r="V92" s="33">
        <v>3.4655</v>
      </c>
      <c r="W92" s="34">
        <v>9.9697013417977196E-2</v>
      </c>
      <c r="X92" s="38">
        <v>37</v>
      </c>
      <c r="Y92" s="38">
        <v>29</v>
      </c>
      <c r="Z92" s="34">
        <v>0.27586206896551702</v>
      </c>
      <c r="AA92" s="33">
        <v>5</v>
      </c>
      <c r="AB92" s="39">
        <v>5</v>
      </c>
      <c r="AC92" s="40">
        <v>0</v>
      </c>
      <c r="AD92" s="41">
        <v>0</v>
      </c>
      <c r="AE92" s="41">
        <v>0</v>
      </c>
      <c r="AF92" s="40">
        <v>0</v>
      </c>
      <c r="AG92" s="40">
        <v>0</v>
      </c>
      <c r="AH92" s="40" t="s">
        <v>145</v>
      </c>
      <c r="AI92" s="39">
        <v>5</v>
      </c>
      <c r="AJ92" s="39">
        <v>0</v>
      </c>
      <c r="AK92" s="40" t="s">
        <v>145</v>
      </c>
      <c r="AL92" s="41">
        <v>0</v>
      </c>
      <c r="AM92" s="41">
        <v>3</v>
      </c>
      <c r="AN92" s="40">
        <v>0</v>
      </c>
      <c r="AO92" s="40">
        <v>0.10344827586206901</v>
      </c>
      <c r="AP92" s="40">
        <v>-1</v>
      </c>
      <c r="AQ92" s="39">
        <v>2.5</v>
      </c>
      <c r="AR92" s="39">
        <v>0</v>
      </c>
      <c r="AS92" s="40" t="s">
        <v>145</v>
      </c>
      <c r="AT92" s="41">
        <v>1</v>
      </c>
      <c r="AU92" s="41">
        <v>1</v>
      </c>
      <c r="AV92" s="40">
        <v>2.7027027027027001E-2</v>
      </c>
      <c r="AW92" s="40">
        <v>3.4482758620689703E-2</v>
      </c>
      <c r="AX92" s="40">
        <v>-0.21621621621621601</v>
      </c>
    </row>
    <row r="93" spans="1:50" s="31" customFormat="1" ht="16.5" customHeight="1" x14ac:dyDescent="0.2">
      <c r="A93" s="32" t="s">
        <v>326</v>
      </c>
      <c r="B93" s="32" t="s">
        <v>327</v>
      </c>
      <c r="C93" s="32" t="s">
        <v>181</v>
      </c>
      <c r="D93" s="32" t="s">
        <v>139</v>
      </c>
      <c r="E93" s="32" t="s">
        <v>140</v>
      </c>
      <c r="F93" s="32" t="s">
        <v>140</v>
      </c>
      <c r="G93" s="32" t="s">
        <v>182</v>
      </c>
      <c r="H93" s="32" t="s">
        <v>142</v>
      </c>
      <c r="I93" s="32" t="s">
        <v>183</v>
      </c>
      <c r="J93" s="32" t="s">
        <v>183</v>
      </c>
      <c r="K93" s="33">
        <v>3.3944999999999999</v>
      </c>
      <c r="L93" s="33">
        <v>3.2989999999999999</v>
      </c>
      <c r="M93" s="34">
        <v>2.89481661109427E-2</v>
      </c>
      <c r="N93" s="35">
        <v>3.3</v>
      </c>
      <c r="O93" s="36" t="s">
        <v>186</v>
      </c>
      <c r="P93" s="32" t="s">
        <v>186</v>
      </c>
      <c r="Q93" s="34">
        <v>0.03</v>
      </c>
      <c r="R93" s="37">
        <v>3.399</v>
      </c>
      <c r="S93" s="37">
        <v>-4.5000000000001697E-3</v>
      </c>
      <c r="T93" s="37">
        <f>K93*(1+3%)</f>
        <v>3.4963349999999997</v>
      </c>
      <c r="U93" s="37">
        <v>3.3959999999999999</v>
      </c>
      <c r="V93" s="33">
        <v>3.2360000000000002</v>
      </c>
      <c r="W93" s="34">
        <v>4.9443757725587102E-2</v>
      </c>
      <c r="X93" s="38">
        <v>48</v>
      </c>
      <c r="Y93" s="38">
        <v>36</v>
      </c>
      <c r="Z93" s="34">
        <v>0.33333333333333298</v>
      </c>
      <c r="AA93" s="33">
        <v>3</v>
      </c>
      <c r="AB93" s="39">
        <v>4.3333333333333304</v>
      </c>
      <c r="AC93" s="40">
        <v>-0.30769230769230699</v>
      </c>
      <c r="AD93" s="41">
        <v>0.8</v>
      </c>
      <c r="AE93" s="41">
        <v>0.93333333333333701</v>
      </c>
      <c r="AF93" s="40">
        <v>1.6666666666666701E-2</v>
      </c>
      <c r="AG93" s="40">
        <v>2.5925925925926002E-2</v>
      </c>
      <c r="AH93" s="40">
        <v>-0.35714285714285998</v>
      </c>
      <c r="AI93" s="39">
        <v>5</v>
      </c>
      <c r="AJ93" s="39">
        <v>0.71428571428571397</v>
      </c>
      <c r="AK93" s="40">
        <v>6</v>
      </c>
      <c r="AL93" s="41">
        <v>0</v>
      </c>
      <c r="AM93" s="41">
        <v>12.8571428571429</v>
      </c>
      <c r="AN93" s="40">
        <v>0</v>
      </c>
      <c r="AO93" s="40">
        <v>0.35714285714285698</v>
      </c>
      <c r="AP93" s="40">
        <v>-1</v>
      </c>
      <c r="AQ93" s="39">
        <v>0</v>
      </c>
      <c r="AR93" s="39">
        <v>0</v>
      </c>
      <c r="AS93" s="40" t="s">
        <v>145</v>
      </c>
      <c r="AT93" s="41">
        <v>11</v>
      </c>
      <c r="AU93" s="41">
        <v>8</v>
      </c>
      <c r="AV93" s="40">
        <v>0.22916666666666699</v>
      </c>
      <c r="AW93" s="40">
        <v>0.22222222222222199</v>
      </c>
      <c r="AX93" s="40">
        <v>3.125E-2</v>
      </c>
    </row>
    <row r="94" spans="1:50" s="31" customFormat="1" ht="16.5" customHeight="1" x14ac:dyDescent="0.2">
      <c r="A94" s="32" t="s">
        <v>398</v>
      </c>
      <c r="B94" s="32" t="s">
        <v>399</v>
      </c>
      <c r="C94" s="32" t="s">
        <v>181</v>
      </c>
      <c r="D94" s="32" t="s">
        <v>139</v>
      </c>
      <c r="E94" s="32" t="s">
        <v>140</v>
      </c>
      <c r="F94" s="32" t="s">
        <v>140</v>
      </c>
      <c r="G94" s="32" t="s">
        <v>182</v>
      </c>
      <c r="H94" s="32" t="s">
        <v>142</v>
      </c>
      <c r="I94" s="32" t="s">
        <v>183</v>
      </c>
      <c r="J94" s="32" t="s">
        <v>183</v>
      </c>
      <c r="K94" s="33">
        <v>3.5975000000000001</v>
      </c>
      <c r="L94" s="33">
        <v>3.5489999999999999</v>
      </c>
      <c r="M94" s="34">
        <v>1.3665821358129099E-2</v>
      </c>
      <c r="N94" s="35">
        <v>3.55</v>
      </c>
      <c r="O94" s="36" t="s">
        <v>282</v>
      </c>
      <c r="P94" s="32" t="s">
        <v>282</v>
      </c>
      <c r="Q94" s="34">
        <v>0.02</v>
      </c>
      <c r="R94" s="37">
        <v>3.621</v>
      </c>
      <c r="S94" s="37">
        <v>-2.3499999999999899E-2</v>
      </c>
      <c r="T94" s="37">
        <f>K94*(1+2%)</f>
        <v>3.6694500000000003</v>
      </c>
      <c r="U94" s="37">
        <v>3.75</v>
      </c>
      <c r="V94" s="33">
        <v>3.8439999999999999</v>
      </c>
      <c r="W94" s="34">
        <v>-2.4453694068678401E-2</v>
      </c>
      <c r="X94" s="38">
        <v>26</v>
      </c>
      <c r="Y94" s="38">
        <v>16</v>
      </c>
      <c r="Z94" s="34">
        <v>0.625</v>
      </c>
      <c r="AA94" s="33">
        <v>5</v>
      </c>
      <c r="AB94" s="39">
        <v>5</v>
      </c>
      <c r="AC94" s="40">
        <v>0</v>
      </c>
      <c r="AD94" s="41">
        <v>0</v>
      </c>
      <c r="AE94" s="41">
        <v>0</v>
      </c>
      <c r="AF94" s="40">
        <v>0</v>
      </c>
      <c r="AG94" s="40">
        <v>0</v>
      </c>
      <c r="AH94" s="40" t="s">
        <v>145</v>
      </c>
      <c r="AI94" s="39">
        <v>5</v>
      </c>
      <c r="AJ94" s="39">
        <v>5</v>
      </c>
      <c r="AK94" s="40">
        <v>0</v>
      </c>
      <c r="AL94" s="41">
        <v>0</v>
      </c>
      <c r="AM94" s="41">
        <v>0</v>
      </c>
      <c r="AN94" s="40">
        <v>0</v>
      </c>
      <c r="AO94" s="40">
        <v>0</v>
      </c>
      <c r="AP94" s="40" t="s">
        <v>145</v>
      </c>
      <c r="AQ94" s="39">
        <v>0</v>
      </c>
      <c r="AR94" s="39">
        <v>0</v>
      </c>
      <c r="AS94" s="40" t="s">
        <v>145</v>
      </c>
      <c r="AT94" s="41">
        <v>1</v>
      </c>
      <c r="AU94" s="41">
        <v>0</v>
      </c>
      <c r="AV94" s="40">
        <v>3.8461538461538498E-2</v>
      </c>
      <c r="AW94" s="40">
        <v>0</v>
      </c>
      <c r="AX94" s="40" t="s">
        <v>145</v>
      </c>
    </row>
    <row r="95" spans="1:50" s="31" customFormat="1" ht="16.5" customHeight="1" x14ac:dyDescent="0.2">
      <c r="A95" s="32" t="s">
        <v>440</v>
      </c>
      <c r="B95" s="32" t="s">
        <v>441</v>
      </c>
      <c r="C95" s="32" t="s">
        <v>181</v>
      </c>
      <c r="D95" s="32" t="s">
        <v>139</v>
      </c>
      <c r="E95" s="32" t="s">
        <v>140</v>
      </c>
      <c r="F95" s="32" t="s">
        <v>140</v>
      </c>
      <c r="G95" s="32" t="s">
        <v>182</v>
      </c>
      <c r="H95" s="32" t="s">
        <v>142</v>
      </c>
      <c r="I95" s="32" t="s">
        <v>183</v>
      </c>
      <c r="J95" s="32" t="s">
        <v>183</v>
      </c>
      <c r="K95" s="33">
        <v>3.6659999999999999</v>
      </c>
      <c r="L95" s="33">
        <v>3.5855000000000001</v>
      </c>
      <c r="M95" s="34">
        <v>2.2451540928740701E-2</v>
      </c>
      <c r="N95" s="35">
        <v>3.59</v>
      </c>
      <c r="O95" s="36" t="s">
        <v>282</v>
      </c>
      <c r="P95" s="32" t="s">
        <v>282</v>
      </c>
      <c r="Q95" s="34">
        <v>0.02</v>
      </c>
      <c r="R95" s="37">
        <v>3.6617999999999999</v>
      </c>
      <c r="S95" s="37">
        <v>4.1999999999999798E-3</v>
      </c>
      <c r="T95" s="37">
        <f>K95*(1+2%)</f>
        <v>3.7393200000000002</v>
      </c>
      <c r="U95" s="37">
        <v>3.8570000000000002</v>
      </c>
      <c r="V95" s="33">
        <v>3.8235000000000001</v>
      </c>
      <c r="W95" s="34">
        <v>8.7616058585066308E-3</v>
      </c>
      <c r="X95" s="38">
        <v>42</v>
      </c>
      <c r="Y95" s="38">
        <v>17</v>
      </c>
      <c r="Z95" s="34">
        <v>1.47058823529412</v>
      </c>
      <c r="AA95" s="33">
        <v>4.28571428571429</v>
      </c>
      <c r="AB95" s="39">
        <v>5</v>
      </c>
      <c r="AC95" s="40">
        <v>-0.14285714285714199</v>
      </c>
      <c r="AD95" s="41">
        <v>0.28571428571428398</v>
      </c>
      <c r="AE95" s="41">
        <v>0</v>
      </c>
      <c r="AF95" s="40">
        <v>6.8027210884353297E-3</v>
      </c>
      <c r="AG95" s="40">
        <v>0</v>
      </c>
      <c r="AH95" s="40" t="s">
        <v>145</v>
      </c>
      <c r="AI95" s="39">
        <v>2.5</v>
      </c>
      <c r="AJ95" s="39">
        <v>2.2222222222222201</v>
      </c>
      <c r="AK95" s="40">
        <v>0.125000000000001</v>
      </c>
      <c r="AL95" s="41">
        <v>3.5</v>
      </c>
      <c r="AM95" s="41">
        <v>3.8888888888888902</v>
      </c>
      <c r="AN95" s="40">
        <v>8.3333333333333301E-2</v>
      </c>
      <c r="AO95" s="40">
        <v>0.22875816993464099</v>
      </c>
      <c r="AP95" s="40">
        <v>-0.63571428571428601</v>
      </c>
      <c r="AQ95" s="39">
        <v>0</v>
      </c>
      <c r="AR95" s="39">
        <v>2.5</v>
      </c>
      <c r="AS95" s="40">
        <v>-1</v>
      </c>
      <c r="AT95" s="41">
        <v>3</v>
      </c>
      <c r="AU95" s="41">
        <v>1</v>
      </c>
      <c r="AV95" s="40">
        <v>7.1428571428571397E-2</v>
      </c>
      <c r="AW95" s="40">
        <v>5.8823529411764698E-2</v>
      </c>
      <c r="AX95" s="40">
        <v>0.214285714285714</v>
      </c>
    </row>
    <row r="96" spans="1:50" s="31" customFormat="1" ht="16.5" customHeight="1" x14ac:dyDescent="0.2">
      <c r="A96" s="32" t="s">
        <v>456</v>
      </c>
      <c r="B96" s="32" t="s">
        <v>457</v>
      </c>
      <c r="C96" s="32" t="s">
        <v>181</v>
      </c>
      <c r="D96" s="32" t="s">
        <v>139</v>
      </c>
      <c r="E96" s="32" t="s">
        <v>140</v>
      </c>
      <c r="F96" s="32" t="s">
        <v>140</v>
      </c>
      <c r="G96" s="32" t="s">
        <v>182</v>
      </c>
      <c r="H96" s="32" t="s">
        <v>142</v>
      </c>
      <c r="I96" s="32" t="s">
        <v>183</v>
      </c>
      <c r="J96" s="32" t="s">
        <v>183</v>
      </c>
      <c r="K96" s="33">
        <v>3.6955</v>
      </c>
      <c r="L96" s="33">
        <v>3.6230000000000002</v>
      </c>
      <c r="M96" s="34">
        <v>2.0011040574109799E-2</v>
      </c>
      <c r="N96" s="35">
        <v>3.62</v>
      </c>
      <c r="O96" s="36" t="s">
        <v>282</v>
      </c>
      <c r="P96" s="32" t="s">
        <v>282</v>
      </c>
      <c r="Q96" s="34">
        <v>0.02</v>
      </c>
      <c r="R96" s="37">
        <v>3.6924000000000001</v>
      </c>
      <c r="S96" s="37">
        <v>3.0999999999998802E-3</v>
      </c>
      <c r="T96" s="37">
        <f>K96*(1+2%)</f>
        <v>3.7694100000000001</v>
      </c>
      <c r="U96" s="37">
        <v>3.3635000000000002</v>
      </c>
      <c r="V96" s="33">
        <v>4</v>
      </c>
      <c r="W96" s="34">
        <v>-0.15912499999999999</v>
      </c>
      <c r="X96" s="38">
        <v>22</v>
      </c>
      <c r="Y96" s="38">
        <v>19</v>
      </c>
      <c r="Z96" s="34">
        <v>0.157894736842105</v>
      </c>
      <c r="AA96" s="33">
        <v>3.3333333333333299</v>
      </c>
      <c r="AB96" s="39">
        <v>4.1666666666666696</v>
      </c>
      <c r="AC96" s="40">
        <v>-0.20000000000000101</v>
      </c>
      <c r="AD96" s="41">
        <v>1</v>
      </c>
      <c r="AE96" s="41">
        <v>0.16666666666666599</v>
      </c>
      <c r="AF96" s="40">
        <v>4.5454545454545602E-2</v>
      </c>
      <c r="AG96" s="40">
        <v>8.7719298245613701E-3</v>
      </c>
      <c r="AH96" s="40">
        <v>4.1818181818182101</v>
      </c>
      <c r="AI96" s="39">
        <v>1.6666666666666701</v>
      </c>
      <c r="AJ96" s="39">
        <v>5</v>
      </c>
      <c r="AK96" s="40">
        <v>-0.66666666666666596</v>
      </c>
      <c r="AL96" s="41">
        <v>2</v>
      </c>
      <c r="AM96" s="41">
        <v>0</v>
      </c>
      <c r="AN96" s="40">
        <v>9.0909090909090801E-2</v>
      </c>
      <c r="AO96" s="40">
        <v>0</v>
      </c>
      <c r="AP96" s="40" t="s">
        <v>145</v>
      </c>
      <c r="AQ96" s="39">
        <v>0</v>
      </c>
      <c r="AR96" s="39">
        <v>0</v>
      </c>
      <c r="AS96" s="40" t="s">
        <v>145</v>
      </c>
      <c r="AT96" s="41">
        <v>1</v>
      </c>
      <c r="AU96" s="41">
        <v>0</v>
      </c>
      <c r="AV96" s="40">
        <v>4.5454545454545497E-2</v>
      </c>
      <c r="AW96" s="40">
        <v>0</v>
      </c>
      <c r="AX96" s="40" t="s">
        <v>145</v>
      </c>
    </row>
    <row r="97" spans="1:50" s="31" customFormat="1" ht="16.5" customHeight="1" x14ac:dyDescent="0.2">
      <c r="A97" s="32" t="s">
        <v>485</v>
      </c>
      <c r="B97" s="32" t="s">
        <v>486</v>
      </c>
      <c r="C97" s="32" t="s">
        <v>181</v>
      </c>
      <c r="D97" s="32" t="s">
        <v>139</v>
      </c>
      <c r="E97" s="32" t="s">
        <v>140</v>
      </c>
      <c r="F97" s="32" t="s">
        <v>140</v>
      </c>
      <c r="G97" s="32" t="s">
        <v>182</v>
      </c>
      <c r="H97" s="32" t="s">
        <v>142</v>
      </c>
      <c r="I97" s="32" t="s">
        <v>183</v>
      </c>
      <c r="J97" s="32" t="s">
        <v>183</v>
      </c>
      <c r="K97" s="33">
        <v>3.7585000000000002</v>
      </c>
      <c r="L97" s="33">
        <v>3.8824999999999998</v>
      </c>
      <c r="M97" s="34">
        <v>-3.1938184159690797E-2</v>
      </c>
      <c r="N97" s="35">
        <v>3.88</v>
      </c>
      <c r="O97" s="36" t="s">
        <v>282</v>
      </c>
      <c r="P97" s="32" t="s">
        <v>282</v>
      </c>
      <c r="Q97" s="34">
        <v>0.02</v>
      </c>
      <c r="R97" s="37">
        <v>3.9575999999999998</v>
      </c>
      <c r="S97" s="37">
        <v>-0.1991</v>
      </c>
      <c r="T97" s="37">
        <f>K97*(1+2%)</f>
        <v>3.8336700000000001</v>
      </c>
      <c r="U97" s="37">
        <v>3.8235000000000001</v>
      </c>
      <c r="V97" s="33">
        <v>4</v>
      </c>
      <c r="W97" s="34">
        <v>-4.4124999999999998E-2</v>
      </c>
      <c r="X97" s="38">
        <v>17</v>
      </c>
      <c r="Y97" s="38">
        <v>19</v>
      </c>
      <c r="Z97" s="34">
        <v>-0.105263157894737</v>
      </c>
      <c r="AA97" s="33">
        <v>5</v>
      </c>
      <c r="AB97" s="39">
        <v>5</v>
      </c>
      <c r="AC97" s="40">
        <v>0</v>
      </c>
      <c r="AD97" s="41">
        <v>0</v>
      </c>
      <c r="AE97" s="41">
        <v>0</v>
      </c>
      <c r="AF97" s="40">
        <v>0</v>
      </c>
      <c r="AG97" s="40">
        <v>0</v>
      </c>
      <c r="AH97" s="40" t="s">
        <v>145</v>
      </c>
      <c r="AI97" s="39">
        <v>2.5</v>
      </c>
      <c r="AJ97" s="39">
        <v>5</v>
      </c>
      <c r="AK97" s="40">
        <v>-0.5</v>
      </c>
      <c r="AL97" s="41">
        <v>1.5</v>
      </c>
      <c r="AM97" s="41">
        <v>0</v>
      </c>
      <c r="AN97" s="40">
        <v>8.8235294117647106E-2</v>
      </c>
      <c r="AO97" s="40">
        <v>0</v>
      </c>
      <c r="AP97" s="40" t="s">
        <v>145</v>
      </c>
      <c r="AQ97" s="39">
        <v>0</v>
      </c>
      <c r="AR97" s="39">
        <v>5</v>
      </c>
      <c r="AS97" s="40">
        <v>-1</v>
      </c>
      <c r="AT97" s="41">
        <v>1</v>
      </c>
      <c r="AU97" s="41">
        <v>0</v>
      </c>
      <c r="AV97" s="40">
        <v>5.8823529411764698E-2</v>
      </c>
      <c r="AW97" s="40">
        <v>0</v>
      </c>
      <c r="AX97" s="40" t="s">
        <v>145</v>
      </c>
    </row>
    <row r="98" spans="1:50" s="31" customFormat="1" ht="16.5" hidden="1" customHeight="1" x14ac:dyDescent="0.2">
      <c r="A98" s="32" t="s">
        <v>356</v>
      </c>
      <c r="B98" s="32" t="s">
        <v>357</v>
      </c>
      <c r="C98" s="32" t="s">
        <v>164</v>
      </c>
      <c r="D98" s="32" t="s">
        <v>139</v>
      </c>
      <c r="E98" s="32" t="s">
        <v>140</v>
      </c>
      <c r="F98" s="32" t="s">
        <v>140</v>
      </c>
      <c r="G98" s="32" t="s">
        <v>165</v>
      </c>
      <c r="H98" s="32" t="s">
        <v>142</v>
      </c>
      <c r="I98" s="32" t="s">
        <v>166</v>
      </c>
      <c r="J98" s="32" t="s">
        <v>166</v>
      </c>
      <c r="K98" s="33">
        <v>3.4510000000000001</v>
      </c>
      <c r="L98" s="33">
        <v>3.4870000000000001</v>
      </c>
      <c r="M98" s="34">
        <v>-1.03240607972469E-2</v>
      </c>
      <c r="N98" s="35">
        <v>3.49</v>
      </c>
      <c r="O98" s="36" t="s">
        <v>186</v>
      </c>
      <c r="P98" s="32" t="s">
        <v>186</v>
      </c>
      <c r="Q98" s="34">
        <v>0.03</v>
      </c>
      <c r="R98" s="37">
        <v>3.5947</v>
      </c>
      <c r="S98" s="37">
        <v>-0.14369999999999999</v>
      </c>
      <c r="T98" s="37">
        <f>K98*(1+3%)</f>
        <v>3.5545300000000002</v>
      </c>
      <c r="U98" s="37">
        <v>3.4885000000000002</v>
      </c>
      <c r="V98" s="33">
        <v>3.4409999999999998</v>
      </c>
      <c r="W98" s="34">
        <v>1.38041267073526E-2</v>
      </c>
      <c r="X98" s="38">
        <v>172</v>
      </c>
      <c r="Y98" s="38">
        <v>119</v>
      </c>
      <c r="Z98" s="34">
        <v>0.44537815126050401</v>
      </c>
      <c r="AA98" s="33">
        <v>4.4444444444444402</v>
      </c>
      <c r="AB98" s="39">
        <v>4.8611111111111098</v>
      </c>
      <c r="AC98" s="40">
        <v>-8.5714285714286298E-2</v>
      </c>
      <c r="AD98" s="41">
        <v>2.7777777777777999</v>
      </c>
      <c r="AE98" s="41">
        <v>0.36111111111111399</v>
      </c>
      <c r="AF98" s="40">
        <v>1.6149870801033701E-2</v>
      </c>
      <c r="AG98" s="40">
        <v>3.0345471521942401E-3</v>
      </c>
      <c r="AH98" s="40">
        <v>4.3220035778175196</v>
      </c>
      <c r="AI98" s="39">
        <v>1.2</v>
      </c>
      <c r="AJ98" s="39">
        <v>2.3076923076923102</v>
      </c>
      <c r="AK98" s="40">
        <v>-0.48000000000000098</v>
      </c>
      <c r="AL98" s="41">
        <v>27.36</v>
      </c>
      <c r="AM98" s="41">
        <v>19.384615384615401</v>
      </c>
      <c r="AN98" s="40">
        <v>0.15906976744185999</v>
      </c>
      <c r="AO98" s="40">
        <v>0.16289592760180999</v>
      </c>
      <c r="AP98" s="40">
        <v>-2.3488372093022399E-2</v>
      </c>
      <c r="AQ98" s="39">
        <v>0</v>
      </c>
      <c r="AR98" s="39">
        <v>0.35714285714285698</v>
      </c>
      <c r="AS98" s="40">
        <v>-1</v>
      </c>
      <c r="AT98" s="41">
        <v>10</v>
      </c>
      <c r="AU98" s="41">
        <v>13</v>
      </c>
      <c r="AV98" s="40">
        <v>5.8139534883720902E-2</v>
      </c>
      <c r="AW98" s="40">
        <v>0.109243697478992</v>
      </c>
      <c r="AX98" s="40">
        <v>-0.46779964221824699</v>
      </c>
    </row>
    <row r="99" spans="1:50" s="31" customFormat="1" ht="16.5" hidden="1" customHeight="1" x14ac:dyDescent="0.2">
      <c r="A99" s="32" t="s">
        <v>358</v>
      </c>
      <c r="B99" s="32" t="s">
        <v>359</v>
      </c>
      <c r="C99" s="32" t="s">
        <v>138</v>
      </c>
      <c r="D99" s="32" t="s">
        <v>139</v>
      </c>
      <c r="E99" s="32" t="s">
        <v>140</v>
      </c>
      <c r="F99" s="32" t="s">
        <v>140</v>
      </c>
      <c r="G99" s="32" t="s">
        <v>148</v>
      </c>
      <c r="H99" s="32" t="s">
        <v>142</v>
      </c>
      <c r="I99" s="32" t="s">
        <v>149</v>
      </c>
      <c r="J99" s="32" t="s">
        <v>149</v>
      </c>
      <c r="K99" s="33">
        <v>3.4575</v>
      </c>
      <c r="L99" s="33">
        <v>3.4095</v>
      </c>
      <c r="M99" s="34">
        <v>1.4078310602727699E-2</v>
      </c>
      <c r="N99" s="35">
        <v>3.41</v>
      </c>
      <c r="O99" s="36" t="s">
        <v>186</v>
      </c>
      <c r="P99" s="32" t="s">
        <v>186</v>
      </c>
      <c r="Q99" s="34">
        <v>0.03</v>
      </c>
      <c r="R99" s="37">
        <v>3.5123000000000002</v>
      </c>
      <c r="S99" s="37">
        <v>-5.4800000000000203E-2</v>
      </c>
      <c r="T99" s="37">
        <f>K99*(1+3%)</f>
        <v>3.5612250000000003</v>
      </c>
      <c r="U99" s="37">
        <v>3.3915000000000002</v>
      </c>
      <c r="V99" s="33">
        <v>3.5310000000000001</v>
      </c>
      <c r="W99" s="34">
        <v>-3.9507221750212401E-2</v>
      </c>
      <c r="X99" s="38">
        <v>23</v>
      </c>
      <c r="Y99" s="38">
        <v>16</v>
      </c>
      <c r="Z99" s="34">
        <v>0.4375</v>
      </c>
      <c r="AA99" s="33">
        <v>5</v>
      </c>
      <c r="AB99" s="39">
        <v>3.75</v>
      </c>
      <c r="AC99" s="40">
        <v>0.33333333333333298</v>
      </c>
      <c r="AD99" s="41">
        <v>0</v>
      </c>
      <c r="AE99" s="41">
        <v>0.5</v>
      </c>
      <c r="AF99" s="40">
        <v>0</v>
      </c>
      <c r="AG99" s="40">
        <v>3.125E-2</v>
      </c>
      <c r="AH99" s="40">
        <v>-1</v>
      </c>
      <c r="AI99" s="39"/>
      <c r="AJ99" s="39">
        <v>5</v>
      </c>
      <c r="AK99" s="40">
        <v>-1</v>
      </c>
      <c r="AL99" s="41">
        <v>1</v>
      </c>
      <c r="AM99" s="41">
        <v>0</v>
      </c>
      <c r="AN99" s="40">
        <v>4.3478260869565202E-2</v>
      </c>
      <c r="AO99" s="40">
        <v>0</v>
      </c>
      <c r="AP99" s="40" t="s">
        <v>145</v>
      </c>
      <c r="AQ99" s="39">
        <v>0</v>
      </c>
      <c r="AR99" s="39">
        <v>0</v>
      </c>
      <c r="AS99" s="40" t="s">
        <v>145</v>
      </c>
      <c r="AT99" s="41">
        <v>1</v>
      </c>
      <c r="AU99" s="41">
        <v>0</v>
      </c>
      <c r="AV99" s="40">
        <v>4.3478260869565202E-2</v>
      </c>
      <c r="AW99" s="40">
        <v>0</v>
      </c>
      <c r="AX99" s="40" t="s">
        <v>145</v>
      </c>
    </row>
    <row r="100" spans="1:50" s="31" customFormat="1" ht="16.5" customHeight="1" x14ac:dyDescent="0.2">
      <c r="A100" s="32" t="s">
        <v>402</v>
      </c>
      <c r="B100" s="32" t="s">
        <v>403</v>
      </c>
      <c r="C100" s="32" t="s">
        <v>181</v>
      </c>
      <c r="D100" s="32" t="s">
        <v>139</v>
      </c>
      <c r="E100" s="32" t="s">
        <v>140</v>
      </c>
      <c r="F100" s="32" t="s">
        <v>140</v>
      </c>
      <c r="G100" s="32" t="s">
        <v>182</v>
      </c>
      <c r="H100" s="32" t="s">
        <v>142</v>
      </c>
      <c r="I100" s="32" t="s">
        <v>183</v>
      </c>
      <c r="J100" s="32" t="s">
        <v>183</v>
      </c>
      <c r="K100" s="33">
        <v>3.609</v>
      </c>
      <c r="L100" s="33">
        <v>3.4489999999999998</v>
      </c>
      <c r="M100" s="34">
        <v>4.6390258045810401E-2</v>
      </c>
      <c r="N100" s="35">
        <v>3.45</v>
      </c>
      <c r="O100" s="36" t="s">
        <v>282</v>
      </c>
      <c r="P100" s="32" t="s">
        <v>186</v>
      </c>
      <c r="Q100" s="34">
        <v>0.03</v>
      </c>
      <c r="R100" s="37">
        <v>3.5535000000000001</v>
      </c>
      <c r="S100" s="37">
        <v>5.5499999999999897E-2</v>
      </c>
      <c r="T100" s="37">
        <f>K100*(1+2%)</f>
        <v>3.6811799999999999</v>
      </c>
      <c r="U100" s="37">
        <v>3.6890000000000001</v>
      </c>
      <c r="V100" s="33">
        <v>3.5</v>
      </c>
      <c r="W100" s="34">
        <v>5.3999999999999999E-2</v>
      </c>
      <c r="X100" s="38">
        <v>45</v>
      </c>
      <c r="Y100" s="38">
        <v>17</v>
      </c>
      <c r="Z100" s="34">
        <v>1.6470588235294099</v>
      </c>
      <c r="AA100" s="33">
        <v>3.5</v>
      </c>
      <c r="AB100" s="39">
        <v>5</v>
      </c>
      <c r="AC100" s="40">
        <v>-0.3</v>
      </c>
      <c r="AD100" s="41">
        <v>1.5</v>
      </c>
      <c r="AE100" s="41">
        <v>0</v>
      </c>
      <c r="AF100" s="40">
        <v>3.3333333333333298E-2</v>
      </c>
      <c r="AG100" s="40">
        <v>0</v>
      </c>
      <c r="AH100" s="40" t="s">
        <v>145</v>
      </c>
      <c r="AI100" s="39">
        <v>3</v>
      </c>
      <c r="AJ100" s="39">
        <v>0</v>
      </c>
      <c r="AK100" s="40" t="s">
        <v>145</v>
      </c>
      <c r="AL100" s="41">
        <v>4</v>
      </c>
      <c r="AM100" s="41">
        <v>8</v>
      </c>
      <c r="AN100" s="40">
        <v>8.8888888888888906E-2</v>
      </c>
      <c r="AO100" s="40">
        <v>0.47058823529411797</v>
      </c>
      <c r="AP100" s="40">
        <v>-0.81111111111111101</v>
      </c>
      <c r="AQ100" s="39">
        <v>0</v>
      </c>
      <c r="AR100" s="39">
        <v>0</v>
      </c>
      <c r="AS100" s="40" t="s">
        <v>145</v>
      </c>
      <c r="AT100" s="41">
        <v>2</v>
      </c>
      <c r="AU100" s="41">
        <v>5</v>
      </c>
      <c r="AV100" s="40">
        <v>4.4444444444444398E-2</v>
      </c>
      <c r="AW100" s="40">
        <v>0.29411764705882398</v>
      </c>
      <c r="AX100" s="40">
        <v>-0.84888888888888903</v>
      </c>
    </row>
    <row r="101" spans="1:50" s="31" customFormat="1" ht="16.5" customHeight="1" x14ac:dyDescent="0.2">
      <c r="A101" s="32" t="s">
        <v>432</v>
      </c>
      <c r="B101" s="32" t="s">
        <v>433</v>
      </c>
      <c r="C101" s="32" t="s">
        <v>181</v>
      </c>
      <c r="D101" s="32" t="s">
        <v>139</v>
      </c>
      <c r="E101" s="32" t="s">
        <v>140</v>
      </c>
      <c r="F101" s="32" t="s">
        <v>205</v>
      </c>
      <c r="G101" s="32" t="s">
        <v>182</v>
      </c>
      <c r="H101" s="32" t="s">
        <v>142</v>
      </c>
      <c r="I101" s="32" t="s">
        <v>183</v>
      </c>
      <c r="J101" s="32" t="s">
        <v>183</v>
      </c>
      <c r="K101" s="33">
        <v>3.6495000000000002</v>
      </c>
      <c r="L101" s="33">
        <v>3.3410000000000002</v>
      </c>
      <c r="M101" s="34">
        <v>9.2337623466028099E-2</v>
      </c>
      <c r="N101" s="35">
        <v>3.34</v>
      </c>
      <c r="O101" s="36" t="s">
        <v>282</v>
      </c>
      <c r="P101" s="32" t="s">
        <v>186</v>
      </c>
      <c r="Q101" s="34">
        <v>0.03</v>
      </c>
      <c r="R101" s="37">
        <v>3.4401999999999999</v>
      </c>
      <c r="S101" s="37">
        <v>0.20930000000000001</v>
      </c>
      <c r="T101" s="37">
        <f>K101*(1+2%)</f>
        <v>3.7224900000000001</v>
      </c>
      <c r="U101" s="37">
        <v>3.75</v>
      </c>
      <c r="V101" s="33">
        <v>4.1520000000000001</v>
      </c>
      <c r="W101" s="34">
        <v>-9.6820809248554907E-2</v>
      </c>
      <c r="X101" s="38">
        <v>34</v>
      </c>
      <c r="Y101" s="38">
        <v>23</v>
      </c>
      <c r="Z101" s="34">
        <v>0.47826086956521702</v>
      </c>
      <c r="AA101" s="33">
        <v>4.1666666666666696</v>
      </c>
      <c r="AB101" s="39">
        <v>4.7058823529411802</v>
      </c>
      <c r="AC101" s="40">
        <v>-0.114583333333333</v>
      </c>
      <c r="AD101" s="41">
        <v>0.33333333333333198</v>
      </c>
      <c r="AE101" s="41">
        <v>5.8823529411763997E-2</v>
      </c>
      <c r="AF101" s="40">
        <v>9.8039215686274196E-3</v>
      </c>
      <c r="AG101" s="40">
        <v>2.5575447570332201E-3</v>
      </c>
      <c r="AH101" s="40">
        <v>2.8333333333333699</v>
      </c>
      <c r="AI101" s="39">
        <v>0</v>
      </c>
      <c r="AJ101" s="39">
        <v>5</v>
      </c>
      <c r="AK101" s="40">
        <v>-1</v>
      </c>
      <c r="AL101" s="41">
        <v>6</v>
      </c>
      <c r="AM101" s="41">
        <v>0</v>
      </c>
      <c r="AN101" s="40">
        <v>0.17647058823529399</v>
      </c>
      <c r="AO101" s="40">
        <v>0</v>
      </c>
      <c r="AP101" s="40" t="s">
        <v>145</v>
      </c>
      <c r="AQ101" s="39">
        <v>0</v>
      </c>
      <c r="AR101" s="39">
        <v>0</v>
      </c>
      <c r="AS101" s="40" t="s">
        <v>145</v>
      </c>
      <c r="AT101" s="41">
        <v>1</v>
      </c>
      <c r="AU101" s="41">
        <v>1</v>
      </c>
      <c r="AV101" s="40">
        <v>2.9411764705882401E-2</v>
      </c>
      <c r="AW101" s="40">
        <v>4.3478260869565202E-2</v>
      </c>
      <c r="AX101" s="40">
        <v>-0.32352941176470601</v>
      </c>
    </row>
    <row r="102" spans="1:50" s="31" customFormat="1" ht="16.5" hidden="1" customHeight="1" x14ac:dyDescent="0.2">
      <c r="A102" s="32" t="s">
        <v>364</v>
      </c>
      <c r="B102" s="32" t="s">
        <v>365</v>
      </c>
      <c r="C102" s="32" t="s">
        <v>262</v>
      </c>
      <c r="D102" s="32" t="s">
        <v>139</v>
      </c>
      <c r="E102" s="32" t="s">
        <v>140</v>
      </c>
      <c r="F102" s="32" t="s">
        <v>140</v>
      </c>
      <c r="G102" s="32" t="s">
        <v>165</v>
      </c>
      <c r="H102" s="32" t="s">
        <v>142</v>
      </c>
      <c r="I102" s="32" t="s">
        <v>166</v>
      </c>
      <c r="J102" s="32" t="s">
        <v>166</v>
      </c>
      <c r="K102" s="33">
        <v>3.4784999999999999</v>
      </c>
      <c r="L102" s="33">
        <v>2.7160000000000002</v>
      </c>
      <c r="M102" s="34">
        <v>0.28074374079528702</v>
      </c>
      <c r="N102" s="35">
        <v>2.72</v>
      </c>
      <c r="O102" s="36" t="s">
        <v>186</v>
      </c>
      <c r="P102" s="32" t="s">
        <v>144</v>
      </c>
      <c r="Q102" s="34">
        <v>0.04</v>
      </c>
      <c r="R102" s="37">
        <v>2.8288000000000002</v>
      </c>
      <c r="S102" s="37">
        <v>0.64970000000000006</v>
      </c>
      <c r="T102" s="37">
        <f>K102*(1+3%)</f>
        <v>3.5828549999999999</v>
      </c>
      <c r="U102" s="37">
        <v>3.6055000000000001</v>
      </c>
      <c r="V102" s="33">
        <v>2.7679999999999998</v>
      </c>
      <c r="W102" s="34">
        <v>0.30256502890173398</v>
      </c>
      <c r="X102" s="38">
        <v>19</v>
      </c>
      <c r="Y102" s="38">
        <v>14</v>
      </c>
      <c r="Z102" s="34">
        <v>0.35714285714285698</v>
      </c>
      <c r="AA102" s="33">
        <v>5</v>
      </c>
      <c r="AB102" s="39">
        <v>0</v>
      </c>
      <c r="AC102" s="40" t="s">
        <v>145</v>
      </c>
      <c r="AD102" s="41">
        <v>0</v>
      </c>
      <c r="AE102" s="41">
        <v>2</v>
      </c>
      <c r="AF102" s="40">
        <v>0</v>
      </c>
      <c r="AG102" s="40">
        <v>0.14285714285714299</v>
      </c>
      <c r="AH102" s="40">
        <v>-1</v>
      </c>
      <c r="AI102" s="39"/>
      <c r="AJ102" s="39">
        <v>0</v>
      </c>
      <c r="AK102" s="40" t="s">
        <v>145</v>
      </c>
      <c r="AL102" s="41">
        <v>4</v>
      </c>
      <c r="AM102" s="41">
        <v>0</v>
      </c>
      <c r="AN102" s="40">
        <v>0.21052631578947401</v>
      </c>
      <c r="AO102" s="40">
        <v>0</v>
      </c>
      <c r="AP102" s="40" t="s">
        <v>145</v>
      </c>
      <c r="AQ102" s="39">
        <v>0</v>
      </c>
      <c r="AR102" s="39">
        <v>5</v>
      </c>
      <c r="AS102" s="40">
        <v>-1</v>
      </c>
      <c r="AT102" s="41">
        <v>1</v>
      </c>
      <c r="AU102" s="41">
        <v>0</v>
      </c>
      <c r="AV102" s="40">
        <v>5.2631578947368397E-2</v>
      </c>
      <c r="AW102" s="40">
        <v>0</v>
      </c>
      <c r="AX102" s="40" t="s">
        <v>145</v>
      </c>
    </row>
    <row r="103" spans="1:50" s="31" customFormat="1" ht="16.5" customHeight="1" x14ac:dyDescent="0.2">
      <c r="A103" s="32" t="s">
        <v>428</v>
      </c>
      <c r="B103" s="32" t="s">
        <v>429</v>
      </c>
      <c r="C103" s="32" t="s">
        <v>181</v>
      </c>
      <c r="D103" s="32" t="s">
        <v>139</v>
      </c>
      <c r="E103" s="32" t="s">
        <v>140</v>
      </c>
      <c r="F103" s="32" t="s">
        <v>140</v>
      </c>
      <c r="G103" s="32" t="s">
        <v>182</v>
      </c>
      <c r="H103" s="32" t="s">
        <v>142</v>
      </c>
      <c r="I103" s="32" t="s">
        <v>183</v>
      </c>
      <c r="J103" s="32" t="s">
        <v>183</v>
      </c>
      <c r="K103" s="33">
        <v>3.6385000000000001</v>
      </c>
      <c r="L103" s="33">
        <v>3.4504999999999999</v>
      </c>
      <c r="M103" s="34">
        <v>5.44848572670628E-2</v>
      </c>
      <c r="N103" s="35">
        <v>3.45</v>
      </c>
      <c r="O103" s="36" t="s">
        <v>282</v>
      </c>
      <c r="P103" s="32" t="s">
        <v>186</v>
      </c>
      <c r="Q103" s="34">
        <v>0.03</v>
      </c>
      <c r="R103" s="37">
        <v>3.5535000000000001</v>
      </c>
      <c r="S103" s="37">
        <v>8.5000000000000006E-2</v>
      </c>
      <c r="T103" s="37">
        <f t="shared" ref="T103:T108" si="6">K103*(1+2%)</f>
        <v>3.7112700000000003</v>
      </c>
      <c r="U103" s="37">
        <v>3.5245000000000002</v>
      </c>
      <c r="V103" s="33">
        <v>3.343</v>
      </c>
      <c r="W103" s="34">
        <v>5.4292551600359E-2</v>
      </c>
      <c r="X103" s="38">
        <v>41</v>
      </c>
      <c r="Y103" s="38">
        <v>35</v>
      </c>
      <c r="Z103" s="34">
        <v>0.17142857142857101</v>
      </c>
      <c r="AA103" s="33">
        <v>1.6666666666666701</v>
      </c>
      <c r="AB103" s="39">
        <v>4</v>
      </c>
      <c r="AC103" s="40">
        <v>-0.58333333333333304</v>
      </c>
      <c r="AD103" s="41">
        <v>2.6666666666666599</v>
      </c>
      <c r="AE103" s="41">
        <v>1.2</v>
      </c>
      <c r="AF103" s="40">
        <v>6.5040650406504003E-2</v>
      </c>
      <c r="AG103" s="40">
        <v>3.4285714285714301E-2</v>
      </c>
      <c r="AH103" s="40">
        <v>0.8970189701897</v>
      </c>
      <c r="AI103" s="39">
        <v>0</v>
      </c>
      <c r="AJ103" s="39">
        <v>3.3333333333333299</v>
      </c>
      <c r="AK103" s="40">
        <v>-1</v>
      </c>
      <c r="AL103" s="41">
        <v>6</v>
      </c>
      <c r="AM103" s="41">
        <v>1.6666666666666701</v>
      </c>
      <c r="AN103" s="40">
        <v>0.146341463414634</v>
      </c>
      <c r="AO103" s="40">
        <v>4.76190476190477E-2</v>
      </c>
      <c r="AP103" s="40">
        <v>2.07317073170731</v>
      </c>
      <c r="AQ103" s="39">
        <v>0</v>
      </c>
      <c r="AR103" s="39">
        <v>3.75</v>
      </c>
      <c r="AS103" s="40">
        <v>-1</v>
      </c>
      <c r="AT103" s="41">
        <v>2</v>
      </c>
      <c r="AU103" s="41">
        <v>1</v>
      </c>
      <c r="AV103" s="40">
        <v>4.8780487804878099E-2</v>
      </c>
      <c r="AW103" s="40">
        <v>2.8571428571428598E-2</v>
      </c>
      <c r="AX103" s="40">
        <v>0.707317073170732</v>
      </c>
    </row>
    <row r="104" spans="1:50" s="31" customFormat="1" ht="16.5" customHeight="1" x14ac:dyDescent="0.2">
      <c r="A104" s="32" t="s">
        <v>412</v>
      </c>
      <c r="B104" s="32" t="s">
        <v>413</v>
      </c>
      <c r="C104" s="32" t="s">
        <v>181</v>
      </c>
      <c r="D104" s="32" t="s">
        <v>139</v>
      </c>
      <c r="E104" s="32" t="s">
        <v>140</v>
      </c>
      <c r="F104" s="32" t="s">
        <v>140</v>
      </c>
      <c r="G104" s="32" t="s">
        <v>182</v>
      </c>
      <c r="H104" s="32" t="s">
        <v>142</v>
      </c>
      <c r="I104" s="32" t="s">
        <v>183</v>
      </c>
      <c r="J104" s="32" t="s">
        <v>183</v>
      </c>
      <c r="K104" s="33">
        <v>3.6225000000000001</v>
      </c>
      <c r="L104" s="33">
        <v>3.7094999999999998</v>
      </c>
      <c r="M104" s="34">
        <v>-2.34532955923978E-2</v>
      </c>
      <c r="N104" s="35">
        <v>3.71</v>
      </c>
      <c r="O104" s="36" t="s">
        <v>282</v>
      </c>
      <c r="P104" s="32" t="s">
        <v>282</v>
      </c>
      <c r="Q104" s="34">
        <v>0.02</v>
      </c>
      <c r="R104" s="37">
        <v>3.7841999999999998</v>
      </c>
      <c r="S104" s="37">
        <v>-0.16170000000000001</v>
      </c>
      <c r="T104" s="37">
        <f t="shared" si="6"/>
        <v>3.69495</v>
      </c>
      <c r="U104" s="37">
        <v>3.4725000000000001</v>
      </c>
      <c r="V104" s="33">
        <v>3.8334999999999999</v>
      </c>
      <c r="W104" s="34">
        <v>-9.4169818703534594E-2</v>
      </c>
      <c r="X104" s="38">
        <v>55</v>
      </c>
      <c r="Y104" s="38">
        <v>18</v>
      </c>
      <c r="Z104" s="34">
        <v>2.0555555555555598</v>
      </c>
      <c r="AA104" s="33">
        <v>3.5714285714285698</v>
      </c>
      <c r="AB104" s="39">
        <v>3.75</v>
      </c>
      <c r="AC104" s="40">
        <v>-4.7619047619047998E-2</v>
      </c>
      <c r="AD104" s="41">
        <v>2.28571428571429</v>
      </c>
      <c r="AE104" s="41">
        <v>0.75</v>
      </c>
      <c r="AF104" s="40">
        <v>4.15584415584416E-2</v>
      </c>
      <c r="AG104" s="40">
        <v>4.1666666666666699E-2</v>
      </c>
      <c r="AH104" s="40">
        <v>-2.5974025974013801E-3</v>
      </c>
      <c r="AI104" s="39">
        <v>0</v>
      </c>
      <c r="AJ104" s="39">
        <v>1.6666666666666701</v>
      </c>
      <c r="AK104" s="40">
        <v>-1</v>
      </c>
      <c r="AL104" s="41">
        <v>7</v>
      </c>
      <c r="AM104" s="41">
        <v>2.6666666666666599</v>
      </c>
      <c r="AN104" s="40">
        <v>0.12727272727272701</v>
      </c>
      <c r="AO104" s="40">
        <v>0.148148148148148</v>
      </c>
      <c r="AP104" s="40">
        <v>-0.14090909090909001</v>
      </c>
      <c r="AQ104" s="39">
        <v>1</v>
      </c>
      <c r="AR104" s="39">
        <v>0</v>
      </c>
      <c r="AS104" s="40" t="s">
        <v>145</v>
      </c>
      <c r="AT104" s="41">
        <v>4</v>
      </c>
      <c r="AU104" s="41">
        <v>0</v>
      </c>
      <c r="AV104" s="40">
        <v>7.2727272727272696E-2</v>
      </c>
      <c r="AW104" s="40">
        <v>0</v>
      </c>
      <c r="AX104" s="40" t="s">
        <v>145</v>
      </c>
    </row>
    <row r="105" spans="1:50" s="31" customFormat="1" ht="16.5" hidden="1" customHeight="1" x14ac:dyDescent="0.2">
      <c r="A105" s="32" t="s">
        <v>370</v>
      </c>
      <c r="B105" s="32" t="s">
        <v>371</v>
      </c>
      <c r="C105" s="32" t="s">
        <v>164</v>
      </c>
      <c r="D105" s="32" t="s">
        <v>139</v>
      </c>
      <c r="E105" s="32" t="s">
        <v>171</v>
      </c>
      <c r="F105" s="32" t="s">
        <v>172</v>
      </c>
      <c r="G105" s="32" t="s">
        <v>173</v>
      </c>
      <c r="H105" s="32" t="s">
        <v>142</v>
      </c>
      <c r="I105" s="32" t="s">
        <v>174</v>
      </c>
      <c r="J105" s="32" t="s">
        <v>174</v>
      </c>
      <c r="K105" s="33">
        <v>3.5059999999999998</v>
      </c>
      <c r="L105" s="33">
        <v>3.2065000000000001</v>
      </c>
      <c r="M105" s="34">
        <v>9.3404023078122497E-2</v>
      </c>
      <c r="N105" s="35">
        <v>3.21</v>
      </c>
      <c r="O105" s="36" t="s">
        <v>282</v>
      </c>
      <c r="P105" s="32" t="s">
        <v>186</v>
      </c>
      <c r="Q105" s="34">
        <v>0.03</v>
      </c>
      <c r="R105" s="37">
        <v>3.3062999999999998</v>
      </c>
      <c r="S105" s="37">
        <v>0.19969999999999999</v>
      </c>
      <c r="T105" s="37">
        <f t="shared" si="6"/>
        <v>3.57612</v>
      </c>
      <c r="U105" s="37">
        <v>3.8889999999999998</v>
      </c>
      <c r="V105" s="33">
        <v>3.4335</v>
      </c>
      <c r="W105" s="34">
        <v>0.132663462938692</v>
      </c>
      <c r="X105" s="38">
        <v>18</v>
      </c>
      <c r="Y105" s="38">
        <v>15</v>
      </c>
      <c r="Z105" s="34">
        <v>0.2</v>
      </c>
      <c r="AA105" s="33">
        <v>5</v>
      </c>
      <c r="AB105" s="39">
        <v>5</v>
      </c>
      <c r="AC105" s="40">
        <v>0</v>
      </c>
      <c r="AD105" s="41">
        <v>0</v>
      </c>
      <c r="AE105" s="41">
        <v>0</v>
      </c>
      <c r="AF105" s="40">
        <v>0</v>
      </c>
      <c r="AG105" s="40">
        <v>0</v>
      </c>
      <c r="AH105" s="40" t="s">
        <v>145</v>
      </c>
      <c r="AI105" s="39">
        <v>0</v>
      </c>
      <c r="AJ105" s="39">
        <v>0</v>
      </c>
      <c r="AK105" s="40" t="s">
        <v>145</v>
      </c>
      <c r="AL105" s="41">
        <v>6</v>
      </c>
      <c r="AM105" s="41">
        <v>1</v>
      </c>
      <c r="AN105" s="40">
        <v>0.33333333333333298</v>
      </c>
      <c r="AO105" s="40">
        <v>6.6666666666666693E-2</v>
      </c>
      <c r="AP105" s="40">
        <v>4</v>
      </c>
      <c r="AQ105" s="39"/>
      <c r="AR105" s="39">
        <v>0</v>
      </c>
      <c r="AS105" s="40" t="s">
        <v>145</v>
      </c>
      <c r="AT105" s="41">
        <v>0</v>
      </c>
      <c r="AU105" s="41">
        <v>2</v>
      </c>
      <c r="AV105" s="40">
        <v>0</v>
      </c>
      <c r="AW105" s="40">
        <v>0.133333333333333</v>
      </c>
      <c r="AX105" s="40">
        <v>-1</v>
      </c>
    </row>
    <row r="106" spans="1:50" s="31" customFormat="1" ht="16.5" customHeight="1" x14ac:dyDescent="0.2">
      <c r="A106" s="32" t="s">
        <v>475</v>
      </c>
      <c r="B106" s="32" t="s">
        <v>476</v>
      </c>
      <c r="C106" s="32" t="s">
        <v>181</v>
      </c>
      <c r="D106" s="32" t="s">
        <v>139</v>
      </c>
      <c r="E106" s="32" t="s">
        <v>140</v>
      </c>
      <c r="F106" s="32" t="s">
        <v>172</v>
      </c>
      <c r="G106" s="32" t="s">
        <v>182</v>
      </c>
      <c r="H106" s="32" t="s">
        <v>142</v>
      </c>
      <c r="I106" s="32" t="s">
        <v>183</v>
      </c>
      <c r="J106" s="32" t="s">
        <v>183</v>
      </c>
      <c r="K106" s="33">
        <v>3.73</v>
      </c>
      <c r="L106" s="33">
        <v>3.6989999999999998</v>
      </c>
      <c r="M106" s="34">
        <v>8.3806434171398107E-3</v>
      </c>
      <c r="N106" s="35">
        <v>3.7</v>
      </c>
      <c r="O106" s="36" t="s">
        <v>282</v>
      </c>
      <c r="P106" s="32" t="s">
        <v>282</v>
      </c>
      <c r="Q106" s="34">
        <v>0.02</v>
      </c>
      <c r="R106" s="37">
        <v>3.774</v>
      </c>
      <c r="S106" s="37">
        <v>-4.4000000000000497E-2</v>
      </c>
      <c r="T106" s="37">
        <f t="shared" si="6"/>
        <v>3.8046000000000002</v>
      </c>
      <c r="U106" s="37">
        <v>3.6440000000000001</v>
      </c>
      <c r="V106" s="33">
        <v>3.7795000000000001</v>
      </c>
      <c r="W106" s="34">
        <v>-3.5851303082418302E-2</v>
      </c>
      <c r="X106" s="38">
        <v>111</v>
      </c>
      <c r="Y106" s="38">
        <v>93</v>
      </c>
      <c r="Z106" s="34">
        <v>0.19354838709677399</v>
      </c>
      <c r="AA106" s="33">
        <v>4.4117647058823497</v>
      </c>
      <c r="AB106" s="39">
        <v>4.1935483870967696</v>
      </c>
      <c r="AC106" s="40">
        <v>5.2036199095023002E-2</v>
      </c>
      <c r="AD106" s="41">
        <v>1.52941176470589</v>
      </c>
      <c r="AE106" s="41">
        <v>1.61290322580646</v>
      </c>
      <c r="AF106" s="40">
        <v>1.37784843667197E-2</v>
      </c>
      <c r="AG106" s="40">
        <v>1.7343045438779198E-2</v>
      </c>
      <c r="AH106" s="40">
        <v>-0.20553259141494401</v>
      </c>
      <c r="AI106" s="39">
        <v>3.8461538461538498</v>
      </c>
      <c r="AJ106" s="39">
        <v>4</v>
      </c>
      <c r="AK106" s="40">
        <v>-3.8461538461537499E-2</v>
      </c>
      <c r="AL106" s="41">
        <v>7.8461538461538201</v>
      </c>
      <c r="AM106" s="41">
        <v>6.2</v>
      </c>
      <c r="AN106" s="40">
        <v>7.0686070686070496E-2</v>
      </c>
      <c r="AO106" s="40">
        <v>6.6666666666666693E-2</v>
      </c>
      <c r="AP106" s="40">
        <v>6.0291060291056797E-2</v>
      </c>
      <c r="AQ106" s="39">
        <v>2.5</v>
      </c>
      <c r="AR106" s="39">
        <v>0</v>
      </c>
      <c r="AS106" s="40" t="s">
        <v>145</v>
      </c>
      <c r="AT106" s="41">
        <v>3</v>
      </c>
      <c r="AU106" s="41">
        <v>6</v>
      </c>
      <c r="AV106" s="40">
        <v>2.7027027027027001E-2</v>
      </c>
      <c r="AW106" s="40">
        <v>6.4516129032258104E-2</v>
      </c>
      <c r="AX106" s="40">
        <v>-0.58108108108108103</v>
      </c>
    </row>
    <row r="107" spans="1:50" s="31" customFormat="1" ht="16.5" hidden="1" customHeight="1" x14ac:dyDescent="0.2">
      <c r="A107" s="32" t="s">
        <v>374</v>
      </c>
      <c r="B107" s="32" t="s">
        <v>375</v>
      </c>
      <c r="C107" s="32" t="s">
        <v>181</v>
      </c>
      <c r="D107" s="32" t="s">
        <v>139</v>
      </c>
      <c r="E107" s="32" t="s">
        <v>171</v>
      </c>
      <c r="F107" s="32" t="s">
        <v>172</v>
      </c>
      <c r="G107" s="32" t="s">
        <v>173</v>
      </c>
      <c r="H107" s="32" t="s">
        <v>142</v>
      </c>
      <c r="I107" s="32" t="s">
        <v>174</v>
      </c>
      <c r="J107" s="32" t="s">
        <v>174</v>
      </c>
      <c r="K107" s="33">
        <v>3.5350000000000001</v>
      </c>
      <c r="L107" s="33">
        <v>3.5425</v>
      </c>
      <c r="M107" s="34">
        <v>-2.1171489061396899E-3</v>
      </c>
      <c r="N107" s="35">
        <v>3.54</v>
      </c>
      <c r="O107" s="36" t="s">
        <v>282</v>
      </c>
      <c r="P107" s="32" t="s">
        <v>282</v>
      </c>
      <c r="Q107" s="34">
        <v>0.02</v>
      </c>
      <c r="R107" s="37">
        <v>3.6107999999999998</v>
      </c>
      <c r="S107" s="37">
        <v>-7.5800000000000103E-2</v>
      </c>
      <c r="T107" s="37">
        <f t="shared" si="6"/>
        <v>3.6057000000000001</v>
      </c>
      <c r="U107" s="37">
        <v>3.4445000000000001</v>
      </c>
      <c r="V107" s="33">
        <v>3.5705</v>
      </c>
      <c r="W107" s="34">
        <v>-3.5289175185548201E-2</v>
      </c>
      <c r="X107" s="38">
        <v>36</v>
      </c>
      <c r="Y107" s="38">
        <v>37</v>
      </c>
      <c r="Z107" s="34">
        <v>-2.7027027027027001E-2</v>
      </c>
      <c r="AA107" s="33">
        <v>4.0909090909090899</v>
      </c>
      <c r="AB107" s="39">
        <v>5</v>
      </c>
      <c r="AC107" s="40">
        <v>-0.18181818181818199</v>
      </c>
      <c r="AD107" s="41">
        <v>0.36363636363636398</v>
      </c>
      <c r="AE107" s="41">
        <v>0</v>
      </c>
      <c r="AF107" s="40">
        <v>1.01010101010101E-2</v>
      </c>
      <c r="AG107" s="40">
        <v>0</v>
      </c>
      <c r="AH107" s="40" t="s">
        <v>145</v>
      </c>
      <c r="AI107" s="39">
        <v>0</v>
      </c>
      <c r="AJ107" s="39">
        <v>3.3333333333333299</v>
      </c>
      <c r="AK107" s="40">
        <v>-1</v>
      </c>
      <c r="AL107" s="41">
        <v>11</v>
      </c>
      <c r="AM107" s="41">
        <v>3.3333333333333401</v>
      </c>
      <c r="AN107" s="40">
        <v>0.30555555555555602</v>
      </c>
      <c r="AO107" s="40">
        <v>9.0090090090090294E-2</v>
      </c>
      <c r="AP107" s="40">
        <v>2.3916666666666599</v>
      </c>
      <c r="AQ107" s="39"/>
      <c r="AR107" s="39">
        <v>0</v>
      </c>
      <c r="AS107" s="40" t="s">
        <v>145</v>
      </c>
      <c r="AT107" s="41">
        <v>0</v>
      </c>
      <c r="AU107" s="41">
        <v>4</v>
      </c>
      <c r="AV107" s="40">
        <v>0</v>
      </c>
      <c r="AW107" s="40">
        <v>0.108108108108108</v>
      </c>
      <c r="AX107" s="40">
        <v>-1</v>
      </c>
    </row>
    <row r="108" spans="1:50" s="31" customFormat="1" ht="16.5" hidden="1" customHeight="1" x14ac:dyDescent="0.2">
      <c r="A108" s="32" t="s">
        <v>376</v>
      </c>
      <c r="B108" s="32" t="s">
        <v>377</v>
      </c>
      <c r="C108" s="32" t="s">
        <v>138</v>
      </c>
      <c r="D108" s="32" t="s">
        <v>139</v>
      </c>
      <c r="E108" s="32" t="s">
        <v>140</v>
      </c>
      <c r="F108" s="32" t="s">
        <v>140</v>
      </c>
      <c r="G108" s="32" t="s">
        <v>148</v>
      </c>
      <c r="H108" s="32" t="s">
        <v>142</v>
      </c>
      <c r="I108" s="32" t="s">
        <v>149</v>
      </c>
      <c r="J108" s="32" t="s">
        <v>149</v>
      </c>
      <c r="K108" s="33">
        <v>3.5354999999999999</v>
      </c>
      <c r="L108" s="33">
        <v>3.5289999999999999</v>
      </c>
      <c r="M108" s="34">
        <v>1.8418815528478199E-3</v>
      </c>
      <c r="N108" s="35">
        <v>3.53</v>
      </c>
      <c r="O108" s="36" t="s">
        <v>282</v>
      </c>
      <c r="P108" s="32" t="s">
        <v>282</v>
      </c>
      <c r="Q108" s="34">
        <v>0.02</v>
      </c>
      <c r="R108" s="37">
        <v>3.6006</v>
      </c>
      <c r="S108" s="37">
        <v>-6.5100000000000199E-2</v>
      </c>
      <c r="T108" s="37">
        <f t="shared" si="6"/>
        <v>3.6062099999999999</v>
      </c>
      <c r="U108" s="37">
        <v>3.5714999999999999</v>
      </c>
      <c r="V108" s="33">
        <v>3.5539999999999998</v>
      </c>
      <c r="W108" s="34">
        <v>4.9240292628025002E-3</v>
      </c>
      <c r="X108" s="38">
        <v>70</v>
      </c>
      <c r="Y108" s="38">
        <v>65</v>
      </c>
      <c r="Z108" s="34">
        <v>7.69230769230769E-2</v>
      </c>
      <c r="AA108" s="33">
        <v>4.375</v>
      </c>
      <c r="AB108" s="39">
        <v>4.6153846153846203</v>
      </c>
      <c r="AC108" s="40">
        <v>-5.20833333333343E-2</v>
      </c>
      <c r="AD108" s="41">
        <v>0.375</v>
      </c>
      <c r="AE108" s="41">
        <v>0.46153846153845601</v>
      </c>
      <c r="AF108" s="40">
        <v>5.3571428571428598E-3</v>
      </c>
      <c r="AG108" s="40">
        <v>7.1005917159762399E-3</v>
      </c>
      <c r="AH108" s="40">
        <v>-0.245535714285705</v>
      </c>
      <c r="AI108" s="39">
        <v>1.6666666666666701</v>
      </c>
      <c r="AJ108" s="39">
        <v>1.6666666666666701</v>
      </c>
      <c r="AK108" s="40">
        <v>0</v>
      </c>
      <c r="AL108" s="41">
        <v>5.3333333333333304</v>
      </c>
      <c r="AM108" s="41">
        <v>8.6666666666666607</v>
      </c>
      <c r="AN108" s="40">
        <v>7.61904761904761E-2</v>
      </c>
      <c r="AO108" s="40">
        <v>0.133333333333333</v>
      </c>
      <c r="AP108" s="40">
        <v>-0.42857142857142899</v>
      </c>
      <c r="AQ108" s="39">
        <v>0</v>
      </c>
      <c r="AR108" s="39">
        <v>1</v>
      </c>
      <c r="AS108" s="40">
        <v>-1</v>
      </c>
      <c r="AT108" s="41">
        <v>1</v>
      </c>
      <c r="AU108" s="41">
        <v>4</v>
      </c>
      <c r="AV108" s="40">
        <v>1.4285714285714299E-2</v>
      </c>
      <c r="AW108" s="40">
        <v>6.15384615384615E-2</v>
      </c>
      <c r="AX108" s="40">
        <v>-0.76785714285714302</v>
      </c>
    </row>
    <row r="109" spans="1:50" s="31" customFormat="1" ht="16.5" customHeight="1" x14ac:dyDescent="0.2">
      <c r="A109" s="32" t="s">
        <v>304</v>
      </c>
      <c r="B109" s="32" t="s">
        <v>305</v>
      </c>
      <c r="C109" s="32" t="s">
        <v>181</v>
      </c>
      <c r="D109" s="32" t="s">
        <v>139</v>
      </c>
      <c r="E109" s="32" t="s">
        <v>140</v>
      </c>
      <c r="F109" s="32" t="s">
        <v>140</v>
      </c>
      <c r="G109" s="32" t="s">
        <v>182</v>
      </c>
      <c r="H109" s="32" t="s">
        <v>142</v>
      </c>
      <c r="I109" s="32" t="s">
        <v>183</v>
      </c>
      <c r="J109" s="32" t="s">
        <v>183</v>
      </c>
      <c r="K109" s="33">
        <v>3.3170000000000002</v>
      </c>
      <c r="L109" s="33">
        <v>3.1385000000000001</v>
      </c>
      <c r="M109" s="34">
        <v>5.68743030109925E-2</v>
      </c>
      <c r="N109" s="35">
        <v>3.14</v>
      </c>
      <c r="O109" s="36" t="s">
        <v>186</v>
      </c>
      <c r="P109" s="32" t="s">
        <v>186</v>
      </c>
      <c r="Q109" s="34">
        <v>0.03</v>
      </c>
      <c r="R109" s="37">
        <v>3.2342</v>
      </c>
      <c r="S109" s="37">
        <v>8.2799999999999804E-2</v>
      </c>
      <c r="T109" s="37">
        <f>K109*(1+3%)</f>
        <v>3.4165100000000002</v>
      </c>
      <c r="U109" s="37">
        <v>3.3439999999999999</v>
      </c>
      <c r="V109" s="33">
        <v>3.097</v>
      </c>
      <c r="W109" s="34">
        <v>7.9754601226993793E-2</v>
      </c>
      <c r="X109" s="38">
        <v>32</v>
      </c>
      <c r="Y109" s="38">
        <v>62</v>
      </c>
      <c r="Z109" s="34">
        <v>-0.483870967741936</v>
      </c>
      <c r="AA109" s="33">
        <v>4.5833333333333304</v>
      </c>
      <c r="AB109" s="39">
        <v>3.6363636363636398</v>
      </c>
      <c r="AC109" s="40">
        <v>0.26041666666666502</v>
      </c>
      <c r="AD109" s="41">
        <v>0.750000000000005</v>
      </c>
      <c r="AE109" s="41">
        <v>5.7272727272727098</v>
      </c>
      <c r="AF109" s="40">
        <v>2.3437500000000201E-2</v>
      </c>
      <c r="AG109" s="40">
        <v>9.2375366568914694E-2</v>
      </c>
      <c r="AH109" s="40">
        <v>-0.74627976190475898</v>
      </c>
      <c r="AI109" s="39">
        <v>2.7777777777777799</v>
      </c>
      <c r="AJ109" s="39">
        <v>1.9047619047619</v>
      </c>
      <c r="AK109" s="40">
        <v>0.45833333333333798</v>
      </c>
      <c r="AL109" s="41">
        <v>5.3333333333333304</v>
      </c>
      <c r="AM109" s="41">
        <v>20.428571428571502</v>
      </c>
      <c r="AN109" s="40">
        <v>0.16666666666666699</v>
      </c>
      <c r="AO109" s="40">
        <v>0.32949308755760398</v>
      </c>
      <c r="AP109" s="40">
        <v>-0.49417249417249598</v>
      </c>
      <c r="AQ109" s="39">
        <v>1</v>
      </c>
      <c r="AR109" s="39">
        <v>0</v>
      </c>
      <c r="AS109" s="40" t="s">
        <v>145</v>
      </c>
      <c r="AT109" s="41">
        <v>4</v>
      </c>
      <c r="AU109" s="41">
        <v>3</v>
      </c>
      <c r="AV109" s="40">
        <v>0.125</v>
      </c>
      <c r="AW109" s="40">
        <v>4.8387096774193498E-2</v>
      </c>
      <c r="AX109" s="40">
        <v>1.5833333333333299</v>
      </c>
    </row>
    <row r="110" spans="1:50" s="31" customFormat="1" ht="16.5" customHeight="1" x14ac:dyDescent="0.2">
      <c r="A110" s="32" t="s">
        <v>256</v>
      </c>
      <c r="B110" s="32" t="s">
        <v>257</v>
      </c>
      <c r="C110" s="32" t="s">
        <v>181</v>
      </c>
      <c r="D110" s="32" t="s">
        <v>139</v>
      </c>
      <c r="E110" s="32" t="s">
        <v>140</v>
      </c>
      <c r="F110" s="32" t="s">
        <v>140</v>
      </c>
      <c r="G110" s="32" t="s">
        <v>182</v>
      </c>
      <c r="H110" s="32" t="s">
        <v>142</v>
      </c>
      <c r="I110" s="32" t="s">
        <v>183</v>
      </c>
      <c r="J110" s="32" t="s">
        <v>183</v>
      </c>
      <c r="K110" s="33">
        <v>3.1269999999999998</v>
      </c>
      <c r="L110" s="33">
        <v>3.2105000000000001</v>
      </c>
      <c r="M110" s="34">
        <v>-2.6008409904999301E-2</v>
      </c>
      <c r="N110" s="35">
        <v>3.21</v>
      </c>
      <c r="O110" s="36" t="s">
        <v>186</v>
      </c>
      <c r="P110" s="32" t="s">
        <v>186</v>
      </c>
      <c r="Q110" s="34">
        <v>0.03</v>
      </c>
      <c r="R110" s="37">
        <v>3.3062999999999998</v>
      </c>
      <c r="S110" s="37">
        <v>-0.17929999999999999</v>
      </c>
      <c r="T110" s="37">
        <f>K110*(1+3%)</f>
        <v>3.2208099999999997</v>
      </c>
      <c r="U110" s="37">
        <v>3.2204999999999999</v>
      </c>
      <c r="V110" s="33">
        <v>3.7084999999999999</v>
      </c>
      <c r="W110" s="34">
        <v>-0.13158959147903501</v>
      </c>
      <c r="X110" s="38">
        <v>34</v>
      </c>
      <c r="Y110" s="38">
        <v>12</v>
      </c>
      <c r="Z110" s="34">
        <v>1.8333333333333299</v>
      </c>
      <c r="AA110" s="33">
        <v>4.28571428571429</v>
      </c>
      <c r="AB110" s="39">
        <v>5</v>
      </c>
      <c r="AC110" s="40">
        <v>-0.14285714285714199</v>
      </c>
      <c r="AD110" s="41">
        <v>0.42857142857142599</v>
      </c>
      <c r="AE110" s="41">
        <v>0</v>
      </c>
      <c r="AF110" s="40">
        <v>1.26050420168066E-2</v>
      </c>
      <c r="AG110" s="40">
        <v>0</v>
      </c>
      <c r="AH110" s="40" t="s">
        <v>145</v>
      </c>
      <c r="AI110" s="39">
        <v>3.3333333333333299</v>
      </c>
      <c r="AJ110" s="39">
        <v>0</v>
      </c>
      <c r="AK110" s="40" t="s">
        <v>145</v>
      </c>
      <c r="AL110" s="41">
        <v>2.3333333333333401</v>
      </c>
      <c r="AM110" s="41">
        <v>1</v>
      </c>
      <c r="AN110" s="40">
        <v>6.8627450980392302E-2</v>
      </c>
      <c r="AO110" s="40">
        <v>8.3333333333333301E-2</v>
      </c>
      <c r="AP110" s="40">
        <v>-0.17647058823529199</v>
      </c>
      <c r="AQ110" s="39">
        <v>0</v>
      </c>
      <c r="AR110" s="39">
        <v>0</v>
      </c>
      <c r="AS110" s="40" t="s">
        <v>145</v>
      </c>
      <c r="AT110" s="41">
        <v>5</v>
      </c>
      <c r="AU110" s="41">
        <v>0</v>
      </c>
      <c r="AV110" s="40">
        <v>0.14705882352941199</v>
      </c>
      <c r="AW110" s="40">
        <v>0</v>
      </c>
      <c r="AX110" s="40" t="s">
        <v>145</v>
      </c>
    </row>
    <row r="111" spans="1:50" s="31" customFormat="1" ht="16.5" customHeight="1" x14ac:dyDescent="0.2">
      <c r="A111" s="32" t="s">
        <v>388</v>
      </c>
      <c r="B111" s="32" t="s">
        <v>389</v>
      </c>
      <c r="C111" s="32" t="s">
        <v>181</v>
      </c>
      <c r="D111" s="32" t="s">
        <v>139</v>
      </c>
      <c r="E111" s="32" t="s">
        <v>140</v>
      </c>
      <c r="F111" s="32" t="s">
        <v>172</v>
      </c>
      <c r="G111" s="32" t="s">
        <v>182</v>
      </c>
      <c r="H111" s="32" t="s">
        <v>142</v>
      </c>
      <c r="I111" s="32" t="s">
        <v>183</v>
      </c>
      <c r="J111" s="32" t="s">
        <v>183</v>
      </c>
      <c r="K111" s="33">
        <v>3.5640000000000001</v>
      </c>
      <c r="L111" s="33">
        <v>3.3439999999999999</v>
      </c>
      <c r="M111" s="34">
        <v>6.5789473684210606E-2</v>
      </c>
      <c r="N111" s="35">
        <v>3.34</v>
      </c>
      <c r="O111" s="36" t="s">
        <v>282</v>
      </c>
      <c r="P111" s="32" t="s">
        <v>186</v>
      </c>
      <c r="Q111" s="34">
        <v>0.03</v>
      </c>
      <c r="R111" s="37">
        <v>3.4401999999999999</v>
      </c>
      <c r="S111" s="37">
        <v>0.12379999999999999</v>
      </c>
      <c r="T111" s="37">
        <f>K111*(1+2%)</f>
        <v>3.6352800000000003</v>
      </c>
      <c r="U111" s="37">
        <v>3.5714999999999999</v>
      </c>
      <c r="V111" s="33">
        <v>3.5</v>
      </c>
      <c r="W111" s="34">
        <v>2.04285714285714E-2</v>
      </c>
      <c r="X111" s="38">
        <v>14</v>
      </c>
      <c r="Y111" s="38">
        <v>18</v>
      </c>
      <c r="Z111" s="34">
        <v>-0.22222222222222199</v>
      </c>
      <c r="AA111" s="33">
        <v>5</v>
      </c>
      <c r="AB111" s="39">
        <v>2.8571428571428599</v>
      </c>
      <c r="AC111" s="40">
        <v>0.749999999999998</v>
      </c>
      <c r="AD111" s="41">
        <v>0</v>
      </c>
      <c r="AE111" s="41">
        <v>1.28571428571428</v>
      </c>
      <c r="AF111" s="40">
        <v>0</v>
      </c>
      <c r="AG111" s="40">
        <v>7.14285714285713E-2</v>
      </c>
      <c r="AH111" s="40">
        <v>-1</v>
      </c>
      <c r="AI111" s="39"/>
      <c r="AJ111" s="39">
        <v>1.6666666666666701</v>
      </c>
      <c r="AK111" s="40">
        <v>-1</v>
      </c>
      <c r="AL111" s="41">
        <v>1</v>
      </c>
      <c r="AM111" s="41">
        <v>4.6666666666666599</v>
      </c>
      <c r="AN111" s="40">
        <v>7.1428571428571397E-2</v>
      </c>
      <c r="AO111" s="40">
        <v>0.25925925925925902</v>
      </c>
      <c r="AP111" s="40">
        <v>-0.72448979591836704</v>
      </c>
      <c r="AQ111" s="39"/>
      <c r="AR111" s="39">
        <v>0</v>
      </c>
      <c r="AS111" s="40" t="s">
        <v>145</v>
      </c>
      <c r="AT111" s="41">
        <v>0</v>
      </c>
      <c r="AU111" s="41">
        <v>2</v>
      </c>
      <c r="AV111" s="40">
        <v>0</v>
      </c>
      <c r="AW111" s="40">
        <v>0.11111111111111099</v>
      </c>
      <c r="AX111" s="40">
        <v>-1</v>
      </c>
    </row>
    <row r="112" spans="1:50" s="31" customFormat="1" ht="16.5" hidden="1" customHeight="1" x14ac:dyDescent="0.2">
      <c r="A112" s="32" t="s">
        <v>384</v>
      </c>
      <c r="B112" s="32" t="s">
        <v>385</v>
      </c>
      <c r="C112" s="32" t="s">
        <v>181</v>
      </c>
      <c r="D112" s="32" t="s">
        <v>139</v>
      </c>
      <c r="E112" s="32" t="s">
        <v>140</v>
      </c>
      <c r="F112" s="32" t="s">
        <v>281</v>
      </c>
      <c r="G112" s="32" t="s">
        <v>224</v>
      </c>
      <c r="H112" s="32" t="s">
        <v>142</v>
      </c>
      <c r="I112" s="32" t="s">
        <v>225</v>
      </c>
      <c r="J112" s="32" t="s">
        <v>225</v>
      </c>
      <c r="K112" s="33">
        <v>3.5634999999999999</v>
      </c>
      <c r="L112" s="33">
        <v>3.3580000000000001</v>
      </c>
      <c r="M112" s="34">
        <v>6.1197141155449601E-2</v>
      </c>
      <c r="N112" s="35">
        <v>3.36</v>
      </c>
      <c r="O112" s="36" t="s">
        <v>282</v>
      </c>
      <c r="P112" s="32" t="s">
        <v>186</v>
      </c>
      <c r="Q112" s="34">
        <v>0.03</v>
      </c>
      <c r="R112" s="37">
        <v>3.4607999999999999</v>
      </c>
      <c r="S112" s="37">
        <v>0.1027</v>
      </c>
      <c r="T112" s="37">
        <f>K112*(1+2%)</f>
        <v>3.6347700000000001</v>
      </c>
      <c r="U112" s="37">
        <v>3.95</v>
      </c>
      <c r="V112" s="33">
        <v>3.3450000000000002</v>
      </c>
      <c r="W112" s="34">
        <v>0.180866965620329</v>
      </c>
      <c r="X112" s="38">
        <v>56</v>
      </c>
      <c r="Y112" s="38">
        <v>42</v>
      </c>
      <c r="Z112" s="34">
        <v>0.33333333333333298</v>
      </c>
      <c r="AA112" s="33">
        <v>4.7368421052631602</v>
      </c>
      <c r="AB112" s="39">
        <v>3.75</v>
      </c>
      <c r="AC112" s="40">
        <v>0.26315789473684298</v>
      </c>
      <c r="AD112" s="41">
        <v>0.57894736842104799</v>
      </c>
      <c r="AE112" s="41">
        <v>0.5</v>
      </c>
      <c r="AF112" s="40">
        <v>1.03383458646616E-2</v>
      </c>
      <c r="AG112" s="40">
        <v>1.1904761904761901E-2</v>
      </c>
      <c r="AH112" s="40">
        <v>-0.13157894736842901</v>
      </c>
      <c r="AI112" s="39">
        <v>4.0909090909090899</v>
      </c>
      <c r="AJ112" s="39">
        <v>2.5</v>
      </c>
      <c r="AK112" s="40">
        <v>0.63636363636363602</v>
      </c>
      <c r="AL112" s="41">
        <v>3.4545454545454599</v>
      </c>
      <c r="AM112" s="41">
        <v>6</v>
      </c>
      <c r="AN112" s="40">
        <v>6.1688311688311799E-2</v>
      </c>
      <c r="AO112" s="40">
        <v>0.14285714285714299</v>
      </c>
      <c r="AP112" s="40">
        <v>-0.56818181818181801</v>
      </c>
      <c r="AQ112" s="39">
        <v>3.3333333333333299</v>
      </c>
      <c r="AR112" s="39">
        <v>0</v>
      </c>
      <c r="AS112" s="40" t="s">
        <v>145</v>
      </c>
      <c r="AT112" s="41">
        <v>1</v>
      </c>
      <c r="AU112" s="41">
        <v>0</v>
      </c>
      <c r="AV112" s="40">
        <v>1.7857142857142901E-2</v>
      </c>
      <c r="AW112" s="40">
        <v>0</v>
      </c>
      <c r="AX112" s="40" t="s">
        <v>145</v>
      </c>
    </row>
    <row r="113" spans="1:50" s="31" customFormat="1" ht="16.5" customHeight="1" x14ac:dyDescent="0.2">
      <c r="A113" s="32" t="s">
        <v>536</v>
      </c>
      <c r="B113" s="32" t="s">
        <v>537</v>
      </c>
      <c r="C113" s="32" t="s">
        <v>181</v>
      </c>
      <c r="D113" s="32" t="s">
        <v>139</v>
      </c>
      <c r="E113" s="32" t="s">
        <v>140</v>
      </c>
      <c r="F113" s="32" t="s">
        <v>205</v>
      </c>
      <c r="G113" s="32" t="s">
        <v>182</v>
      </c>
      <c r="H113" s="32" t="s">
        <v>142</v>
      </c>
      <c r="I113" s="32" t="s">
        <v>183</v>
      </c>
      <c r="J113" s="32" t="s">
        <v>183</v>
      </c>
      <c r="K113" s="33">
        <v>4.0294999999999996</v>
      </c>
      <c r="L113" s="33">
        <v>3.9609999999999999</v>
      </c>
      <c r="M113" s="34">
        <v>1.72936127240595E-2</v>
      </c>
      <c r="N113" s="35">
        <v>3.96</v>
      </c>
      <c r="O113" s="36" t="s">
        <v>523</v>
      </c>
      <c r="P113" s="32" t="s">
        <v>282</v>
      </c>
      <c r="Q113" s="34">
        <v>0.02</v>
      </c>
      <c r="R113" s="37">
        <v>4.0392000000000001</v>
      </c>
      <c r="S113" s="37">
        <v>-9.7000000000004895E-3</v>
      </c>
      <c r="T113" s="37">
        <f>K113*(1+1%)</f>
        <v>4.0697950000000001</v>
      </c>
      <c r="U113" s="37">
        <v>3.9455</v>
      </c>
      <c r="V113" s="33">
        <v>4.0724999999999998</v>
      </c>
      <c r="W113" s="34">
        <v>-3.1184775936157101E-2</v>
      </c>
      <c r="X113" s="38">
        <v>55</v>
      </c>
      <c r="Y113" s="38">
        <v>66</v>
      </c>
      <c r="Z113" s="34">
        <v>-0.16666666666666699</v>
      </c>
      <c r="AA113" s="33">
        <v>4.4117647058823497</v>
      </c>
      <c r="AB113" s="39">
        <v>5</v>
      </c>
      <c r="AC113" s="40">
        <v>-0.11764705882353001</v>
      </c>
      <c r="AD113" s="41">
        <v>0.11764705882353001</v>
      </c>
      <c r="AE113" s="41">
        <v>0</v>
      </c>
      <c r="AF113" s="40">
        <v>2.1390374331550898E-3</v>
      </c>
      <c r="AG113" s="40">
        <v>0</v>
      </c>
      <c r="AH113" s="40" t="s">
        <v>145</v>
      </c>
      <c r="AI113" s="39">
        <v>5</v>
      </c>
      <c r="AJ113" s="39">
        <v>1.6666666666666701</v>
      </c>
      <c r="AK113" s="40">
        <v>1.99999999999999</v>
      </c>
      <c r="AL113" s="41">
        <v>0</v>
      </c>
      <c r="AM113" s="41">
        <v>9.3333333333333197</v>
      </c>
      <c r="AN113" s="40">
        <v>0</v>
      </c>
      <c r="AO113" s="40">
        <v>0.14141414141414099</v>
      </c>
      <c r="AP113" s="40">
        <v>-1</v>
      </c>
      <c r="AQ113" s="39">
        <v>5</v>
      </c>
      <c r="AR113" s="39">
        <v>0</v>
      </c>
      <c r="AS113" s="40" t="s">
        <v>145</v>
      </c>
      <c r="AT113" s="41">
        <v>0</v>
      </c>
      <c r="AU113" s="41">
        <v>3</v>
      </c>
      <c r="AV113" s="40">
        <v>0</v>
      </c>
      <c r="AW113" s="40">
        <v>4.5454545454545497E-2</v>
      </c>
      <c r="AX113" s="40">
        <v>-1</v>
      </c>
    </row>
    <row r="114" spans="1:50" s="31" customFormat="1" ht="16.5" customHeight="1" x14ac:dyDescent="0.2">
      <c r="A114" s="32" t="s">
        <v>366</v>
      </c>
      <c r="B114" s="32" t="s">
        <v>367</v>
      </c>
      <c r="C114" s="32" t="s">
        <v>181</v>
      </c>
      <c r="D114" s="32" t="s">
        <v>139</v>
      </c>
      <c r="E114" s="32" t="s">
        <v>140</v>
      </c>
      <c r="F114" s="32" t="s">
        <v>140</v>
      </c>
      <c r="G114" s="32" t="s">
        <v>182</v>
      </c>
      <c r="H114" s="32" t="s">
        <v>142</v>
      </c>
      <c r="I114" s="32" t="s">
        <v>183</v>
      </c>
      <c r="J114" s="32" t="s">
        <v>183</v>
      </c>
      <c r="K114" s="33">
        <v>3.4834999999999998</v>
      </c>
      <c r="L114" s="33">
        <v>3.43</v>
      </c>
      <c r="M114" s="34">
        <v>1.55976676384839E-2</v>
      </c>
      <c r="N114" s="35">
        <v>3.43</v>
      </c>
      <c r="O114" s="36" t="s">
        <v>186</v>
      </c>
      <c r="P114" s="32" t="s">
        <v>186</v>
      </c>
      <c r="Q114" s="34">
        <v>0.03</v>
      </c>
      <c r="R114" s="37">
        <v>3.5329000000000002</v>
      </c>
      <c r="S114" s="37">
        <v>-4.9400000000000298E-2</v>
      </c>
      <c r="T114" s="37">
        <f>K114*(1+3%)</f>
        <v>3.5880049999999999</v>
      </c>
      <c r="U114" s="37">
        <v>3.6364999999999998</v>
      </c>
      <c r="V114" s="33">
        <v>3.1</v>
      </c>
      <c r="W114" s="34">
        <v>0.17306451612903201</v>
      </c>
      <c r="X114" s="38">
        <v>11</v>
      </c>
      <c r="Y114" s="38">
        <v>10</v>
      </c>
      <c r="Z114" s="34">
        <v>0.1</v>
      </c>
      <c r="AA114" s="33">
        <v>2.5</v>
      </c>
      <c r="AB114" s="39">
        <v>0</v>
      </c>
      <c r="AC114" s="40" t="s">
        <v>145</v>
      </c>
      <c r="AD114" s="41">
        <v>0.5</v>
      </c>
      <c r="AE114" s="41">
        <v>0</v>
      </c>
      <c r="AF114" s="40">
        <v>4.5454545454545497E-2</v>
      </c>
      <c r="AG114" s="40">
        <v>0</v>
      </c>
      <c r="AH114" s="40" t="s">
        <v>145</v>
      </c>
      <c r="AI114" s="39">
        <v>0</v>
      </c>
      <c r="AJ114" s="39">
        <v>0</v>
      </c>
      <c r="AK114" s="40" t="s">
        <v>145</v>
      </c>
      <c r="AL114" s="41">
        <v>2</v>
      </c>
      <c r="AM114" s="41">
        <v>0</v>
      </c>
      <c r="AN114" s="40">
        <v>0.18181818181818199</v>
      </c>
      <c r="AO114" s="40">
        <v>0</v>
      </c>
      <c r="AP114" s="40" t="s">
        <v>145</v>
      </c>
      <c r="AQ114" s="39"/>
      <c r="AR114" s="39">
        <v>0</v>
      </c>
      <c r="AS114" s="40" t="s">
        <v>145</v>
      </c>
      <c r="AT114" s="41">
        <v>0</v>
      </c>
      <c r="AU114" s="41">
        <v>0</v>
      </c>
      <c r="AV114" s="40">
        <v>0</v>
      </c>
      <c r="AW114" s="40">
        <v>0</v>
      </c>
      <c r="AX114" s="40" t="s">
        <v>145</v>
      </c>
    </row>
    <row r="115" spans="1:50" s="31" customFormat="1" ht="16.5" hidden="1" customHeight="1" x14ac:dyDescent="0.2">
      <c r="A115" s="32" t="s">
        <v>390</v>
      </c>
      <c r="B115" s="32" t="s">
        <v>391</v>
      </c>
      <c r="C115" s="32" t="s">
        <v>181</v>
      </c>
      <c r="D115" s="32" t="s">
        <v>139</v>
      </c>
      <c r="E115" s="32" t="s">
        <v>140</v>
      </c>
      <c r="F115" s="32" t="s">
        <v>205</v>
      </c>
      <c r="G115" s="32" t="s">
        <v>205</v>
      </c>
      <c r="H115" s="32" t="s">
        <v>142</v>
      </c>
      <c r="I115" s="32" t="s">
        <v>287</v>
      </c>
      <c r="J115" s="32" t="s">
        <v>287</v>
      </c>
      <c r="K115" s="33">
        <v>3.5659999999999998</v>
      </c>
      <c r="L115" s="33">
        <v>3.1989999999999998</v>
      </c>
      <c r="M115" s="34">
        <v>0.11472335104720199</v>
      </c>
      <c r="N115" s="35">
        <v>3.2</v>
      </c>
      <c r="O115" s="36" t="s">
        <v>282</v>
      </c>
      <c r="P115" s="32" t="s">
        <v>186</v>
      </c>
      <c r="Q115" s="34">
        <v>0.03</v>
      </c>
      <c r="R115" s="37">
        <v>3.2959999999999998</v>
      </c>
      <c r="S115" s="37">
        <v>0.27</v>
      </c>
      <c r="T115" s="37">
        <f>K115*(1+2%)</f>
        <v>3.6373199999999999</v>
      </c>
      <c r="U115" s="37">
        <v>3.6735000000000002</v>
      </c>
      <c r="V115" s="33">
        <v>3.4830000000000001</v>
      </c>
      <c r="W115" s="34">
        <v>5.4694229112833802E-2</v>
      </c>
      <c r="X115" s="38">
        <v>49</v>
      </c>
      <c r="Y115" s="38">
        <v>85</v>
      </c>
      <c r="Z115" s="34">
        <v>-0.42352941176470599</v>
      </c>
      <c r="AA115" s="33">
        <v>3.3333333333333299</v>
      </c>
      <c r="AB115" s="39">
        <v>4.8148148148148104</v>
      </c>
      <c r="AC115" s="40">
        <v>-0.30769230769230799</v>
      </c>
      <c r="AD115" s="41">
        <v>0.33333333333333398</v>
      </c>
      <c r="AE115" s="41">
        <v>0.44444444444445502</v>
      </c>
      <c r="AF115" s="40">
        <v>6.8027210884353904E-3</v>
      </c>
      <c r="AG115" s="40">
        <v>5.2287581699347599E-3</v>
      </c>
      <c r="AH115" s="40">
        <v>0.301020408163237</v>
      </c>
      <c r="AI115" s="39">
        <v>5</v>
      </c>
      <c r="AJ115" s="39">
        <v>2.5</v>
      </c>
      <c r="AK115" s="40">
        <v>1</v>
      </c>
      <c r="AL115" s="41">
        <v>0</v>
      </c>
      <c r="AM115" s="41">
        <v>13.5</v>
      </c>
      <c r="AN115" s="40">
        <v>0</v>
      </c>
      <c r="AO115" s="40">
        <v>0.158823529411765</v>
      </c>
      <c r="AP115" s="40">
        <v>-1</v>
      </c>
      <c r="AQ115" s="39">
        <v>0</v>
      </c>
      <c r="AR115" s="39">
        <v>0</v>
      </c>
      <c r="AS115" s="40" t="s">
        <v>145</v>
      </c>
      <c r="AT115" s="41">
        <v>3</v>
      </c>
      <c r="AU115" s="41">
        <v>10</v>
      </c>
      <c r="AV115" s="40">
        <v>6.1224489795918401E-2</v>
      </c>
      <c r="AW115" s="40">
        <v>0.11764705882352899</v>
      </c>
      <c r="AX115" s="40">
        <v>-0.47959183673469402</v>
      </c>
    </row>
    <row r="116" spans="1:50" s="31" customFormat="1" ht="16.5" customHeight="1" x14ac:dyDescent="0.2">
      <c r="A116" s="32" t="s">
        <v>454</v>
      </c>
      <c r="B116" s="32" t="s">
        <v>455</v>
      </c>
      <c r="C116" s="32" t="s">
        <v>181</v>
      </c>
      <c r="D116" s="32" t="s">
        <v>139</v>
      </c>
      <c r="E116" s="32" t="s">
        <v>140</v>
      </c>
      <c r="F116" s="32" t="s">
        <v>205</v>
      </c>
      <c r="G116" s="32" t="s">
        <v>182</v>
      </c>
      <c r="H116" s="32" t="s">
        <v>142</v>
      </c>
      <c r="I116" s="32" t="s">
        <v>183</v>
      </c>
      <c r="J116" s="32" t="s">
        <v>183</v>
      </c>
      <c r="K116" s="33">
        <v>3.6890000000000001</v>
      </c>
      <c r="L116" s="33">
        <v>3.59</v>
      </c>
      <c r="M116" s="34">
        <v>2.7576601671309299E-2</v>
      </c>
      <c r="N116" s="35">
        <v>3.59</v>
      </c>
      <c r="O116" s="36" t="s">
        <v>282</v>
      </c>
      <c r="P116" s="32" t="s">
        <v>282</v>
      </c>
      <c r="Q116" s="34">
        <v>0.02</v>
      </c>
      <c r="R116" s="37">
        <v>3.6617999999999999</v>
      </c>
      <c r="S116" s="37">
        <v>2.7200000000000099E-2</v>
      </c>
      <c r="T116" s="37">
        <f>K116*(1+2%)</f>
        <v>3.7627800000000002</v>
      </c>
      <c r="U116" s="37">
        <v>3.8965000000000001</v>
      </c>
      <c r="V116" s="33">
        <v>3.6315</v>
      </c>
      <c r="W116" s="34">
        <v>7.2972600853641795E-2</v>
      </c>
      <c r="X116" s="38">
        <v>29</v>
      </c>
      <c r="Y116" s="38">
        <v>19</v>
      </c>
      <c r="Z116" s="34">
        <v>0.52631578947368396</v>
      </c>
      <c r="AA116" s="33">
        <v>5</v>
      </c>
      <c r="AB116" s="39">
        <v>5</v>
      </c>
      <c r="AC116" s="40">
        <v>0</v>
      </c>
      <c r="AD116" s="41">
        <v>0</v>
      </c>
      <c r="AE116" s="41">
        <v>0</v>
      </c>
      <c r="AF116" s="40">
        <v>0</v>
      </c>
      <c r="AG116" s="40">
        <v>0</v>
      </c>
      <c r="AH116" s="40" t="s">
        <v>145</v>
      </c>
      <c r="AI116" s="39"/>
      <c r="AJ116" s="39">
        <v>4.1666666666666696</v>
      </c>
      <c r="AK116" s="40">
        <v>-1</v>
      </c>
      <c r="AL116" s="41">
        <v>7</v>
      </c>
      <c r="AM116" s="41">
        <v>1.1666666666666601</v>
      </c>
      <c r="AN116" s="40">
        <v>0.24137931034482801</v>
      </c>
      <c r="AO116" s="40">
        <v>6.1403508771929599E-2</v>
      </c>
      <c r="AP116" s="40">
        <v>2.9310344827586299</v>
      </c>
      <c r="AQ116" s="39">
        <v>0</v>
      </c>
      <c r="AR116" s="39">
        <v>0</v>
      </c>
      <c r="AS116" s="40" t="s">
        <v>145</v>
      </c>
      <c r="AT116" s="41">
        <v>1</v>
      </c>
      <c r="AU116" s="41">
        <v>1</v>
      </c>
      <c r="AV116" s="40">
        <v>3.4482758620689703E-2</v>
      </c>
      <c r="AW116" s="40">
        <v>5.2631578947368397E-2</v>
      </c>
      <c r="AX116" s="40">
        <v>-0.34482758620689702</v>
      </c>
    </row>
    <row r="117" spans="1:50" s="31" customFormat="1" ht="16.5" customHeight="1" x14ac:dyDescent="0.2">
      <c r="A117" s="32" t="s">
        <v>340</v>
      </c>
      <c r="B117" s="32" t="s">
        <v>341</v>
      </c>
      <c r="C117" s="32" t="s">
        <v>181</v>
      </c>
      <c r="D117" s="32" t="s">
        <v>139</v>
      </c>
      <c r="E117" s="32" t="s">
        <v>140</v>
      </c>
      <c r="F117" s="32" t="s">
        <v>140</v>
      </c>
      <c r="G117" s="32" t="s">
        <v>182</v>
      </c>
      <c r="H117" s="32" t="s">
        <v>142</v>
      </c>
      <c r="I117" s="32" t="s">
        <v>183</v>
      </c>
      <c r="J117" s="32" t="s">
        <v>183</v>
      </c>
      <c r="K117" s="33">
        <v>3.4165000000000001</v>
      </c>
      <c r="L117" s="33">
        <v>3.3319999999999999</v>
      </c>
      <c r="M117" s="34">
        <v>2.5360144057623098E-2</v>
      </c>
      <c r="N117" s="35">
        <v>3.33</v>
      </c>
      <c r="O117" s="36" t="s">
        <v>186</v>
      </c>
      <c r="P117" s="32" t="s">
        <v>186</v>
      </c>
      <c r="Q117" s="34">
        <v>0.03</v>
      </c>
      <c r="R117" s="37">
        <v>3.4298999999999999</v>
      </c>
      <c r="S117" s="37">
        <v>-1.33999999999999E-2</v>
      </c>
      <c r="T117" s="37">
        <f>K117*(1+3%)</f>
        <v>3.5189950000000003</v>
      </c>
      <c r="U117" s="37">
        <v>3.3919999999999999</v>
      </c>
      <c r="V117" s="33">
        <v>3.4750000000000001</v>
      </c>
      <c r="W117" s="34">
        <v>-2.3884892086330999E-2</v>
      </c>
      <c r="X117" s="38">
        <v>51</v>
      </c>
      <c r="Y117" s="38">
        <v>40</v>
      </c>
      <c r="Z117" s="34">
        <v>0.27500000000000002</v>
      </c>
      <c r="AA117" s="33">
        <v>5</v>
      </c>
      <c r="AB117" s="39">
        <v>5</v>
      </c>
      <c r="AC117" s="40">
        <v>0</v>
      </c>
      <c r="AD117" s="41">
        <v>0</v>
      </c>
      <c r="AE117" s="41">
        <v>0</v>
      </c>
      <c r="AF117" s="40">
        <v>0</v>
      </c>
      <c r="AG117" s="40">
        <v>0</v>
      </c>
      <c r="AH117" s="40" t="s">
        <v>145</v>
      </c>
      <c r="AI117" s="39">
        <v>5</v>
      </c>
      <c r="AJ117" s="39">
        <v>1</v>
      </c>
      <c r="AK117" s="40">
        <v>4</v>
      </c>
      <c r="AL117" s="41">
        <v>0</v>
      </c>
      <c r="AM117" s="41">
        <v>3.2</v>
      </c>
      <c r="AN117" s="40">
        <v>0</v>
      </c>
      <c r="AO117" s="40">
        <v>0.08</v>
      </c>
      <c r="AP117" s="40">
        <v>-1</v>
      </c>
      <c r="AQ117" s="39">
        <v>0</v>
      </c>
      <c r="AR117" s="39">
        <v>0</v>
      </c>
      <c r="AS117" s="40" t="s">
        <v>145</v>
      </c>
      <c r="AT117" s="41">
        <v>5</v>
      </c>
      <c r="AU117" s="41">
        <v>1</v>
      </c>
      <c r="AV117" s="40">
        <v>9.8039215686274495E-2</v>
      </c>
      <c r="AW117" s="40">
        <v>2.5000000000000001E-2</v>
      </c>
      <c r="AX117" s="40">
        <v>2.9215686274509798</v>
      </c>
    </row>
    <row r="118" spans="1:50" s="31" customFormat="1" ht="16.5" hidden="1" customHeight="1" x14ac:dyDescent="0.2">
      <c r="A118" s="32" t="s">
        <v>396</v>
      </c>
      <c r="B118" s="32" t="s">
        <v>397</v>
      </c>
      <c r="C118" s="32" t="s">
        <v>262</v>
      </c>
      <c r="D118" s="32" t="s">
        <v>139</v>
      </c>
      <c r="E118" s="32" t="s">
        <v>140</v>
      </c>
      <c r="F118" s="32" t="s">
        <v>140</v>
      </c>
      <c r="G118" s="32" t="s">
        <v>165</v>
      </c>
      <c r="H118" s="32" t="s">
        <v>142</v>
      </c>
      <c r="I118" s="32" t="s">
        <v>166</v>
      </c>
      <c r="J118" s="32" t="s">
        <v>166</v>
      </c>
      <c r="K118" s="33">
        <v>3.5830000000000002</v>
      </c>
      <c r="L118" s="33">
        <v>3.2965</v>
      </c>
      <c r="M118" s="34">
        <v>8.6910359472167506E-2</v>
      </c>
      <c r="N118" s="35">
        <v>3.3</v>
      </c>
      <c r="O118" s="36" t="s">
        <v>282</v>
      </c>
      <c r="P118" s="32" t="s">
        <v>186</v>
      </c>
      <c r="Q118" s="34">
        <v>0.03</v>
      </c>
      <c r="R118" s="37">
        <v>3.399</v>
      </c>
      <c r="S118" s="37">
        <v>0.184</v>
      </c>
      <c r="T118" s="37">
        <f t="shared" ref="T118:T129" si="7">K118*(1+2%)</f>
        <v>3.6546600000000002</v>
      </c>
      <c r="U118" s="37">
        <v>4.0250000000000004</v>
      </c>
      <c r="V118" s="33">
        <v>3.738</v>
      </c>
      <c r="W118" s="34">
        <v>7.6779026217228596E-2</v>
      </c>
      <c r="X118" s="38">
        <v>20</v>
      </c>
      <c r="Y118" s="38">
        <v>21</v>
      </c>
      <c r="Z118" s="34">
        <v>-4.7619047619047603E-2</v>
      </c>
      <c r="AA118" s="33">
        <v>5</v>
      </c>
      <c r="AB118" s="39">
        <v>5</v>
      </c>
      <c r="AC118" s="40">
        <v>0</v>
      </c>
      <c r="AD118" s="41">
        <v>0</v>
      </c>
      <c r="AE118" s="41">
        <v>0</v>
      </c>
      <c r="AF118" s="40">
        <v>0</v>
      </c>
      <c r="AG118" s="40">
        <v>0</v>
      </c>
      <c r="AH118" s="40" t="s">
        <v>145</v>
      </c>
      <c r="AI118" s="39"/>
      <c r="AJ118" s="39">
        <v>5</v>
      </c>
      <c r="AK118" s="40">
        <v>-1</v>
      </c>
      <c r="AL118" s="41">
        <v>2</v>
      </c>
      <c r="AM118" s="41">
        <v>0</v>
      </c>
      <c r="AN118" s="40">
        <v>0.1</v>
      </c>
      <c r="AO118" s="40">
        <v>0</v>
      </c>
      <c r="AP118" s="40" t="s">
        <v>145</v>
      </c>
      <c r="AQ118" s="39">
        <v>0</v>
      </c>
      <c r="AR118" s="39">
        <v>0</v>
      </c>
      <c r="AS118" s="40" t="s">
        <v>145</v>
      </c>
      <c r="AT118" s="41">
        <v>1</v>
      </c>
      <c r="AU118" s="41">
        <v>0</v>
      </c>
      <c r="AV118" s="40">
        <v>0.05</v>
      </c>
      <c r="AW118" s="40">
        <v>0</v>
      </c>
      <c r="AX118" s="40" t="s">
        <v>145</v>
      </c>
    </row>
    <row r="119" spans="1:50" s="31" customFormat="1" ht="16.5" customHeight="1" x14ac:dyDescent="0.2">
      <c r="A119" s="32" t="s">
        <v>378</v>
      </c>
      <c r="B119" s="32" t="s">
        <v>379</v>
      </c>
      <c r="C119" s="32" t="s">
        <v>181</v>
      </c>
      <c r="D119" s="32" t="s">
        <v>139</v>
      </c>
      <c r="E119" s="32" t="s">
        <v>140</v>
      </c>
      <c r="F119" s="32" t="s">
        <v>205</v>
      </c>
      <c r="G119" s="32" t="s">
        <v>182</v>
      </c>
      <c r="H119" s="32" t="s">
        <v>142</v>
      </c>
      <c r="I119" s="32" t="s">
        <v>183</v>
      </c>
      <c r="J119" s="32" t="s">
        <v>183</v>
      </c>
      <c r="K119" s="33">
        <v>3.55</v>
      </c>
      <c r="L119" s="33">
        <v>3.4430000000000001</v>
      </c>
      <c r="M119" s="34">
        <v>3.1077548649433601E-2</v>
      </c>
      <c r="N119" s="35">
        <v>3.44</v>
      </c>
      <c r="O119" s="36" t="s">
        <v>282</v>
      </c>
      <c r="P119" s="32" t="s">
        <v>186</v>
      </c>
      <c r="Q119" s="34">
        <v>0.03</v>
      </c>
      <c r="R119" s="37">
        <v>3.5432000000000001</v>
      </c>
      <c r="S119" s="37">
        <v>6.7999999999997004E-3</v>
      </c>
      <c r="T119" s="37">
        <f t="shared" si="7"/>
        <v>3.621</v>
      </c>
      <c r="U119" s="37">
        <v>3.6194999999999999</v>
      </c>
      <c r="V119" s="33">
        <v>3.4409999999999998</v>
      </c>
      <c r="W119" s="34">
        <v>5.1874455100261598E-2</v>
      </c>
      <c r="X119" s="38">
        <v>46</v>
      </c>
      <c r="Y119" s="38">
        <v>34</v>
      </c>
      <c r="Z119" s="34">
        <v>0.35294117647058798</v>
      </c>
      <c r="AA119" s="33">
        <v>5</v>
      </c>
      <c r="AB119" s="39">
        <v>2.5</v>
      </c>
      <c r="AC119" s="40">
        <v>1</v>
      </c>
      <c r="AD119" s="41">
        <v>0</v>
      </c>
      <c r="AE119" s="41">
        <v>1.5</v>
      </c>
      <c r="AF119" s="40">
        <v>0</v>
      </c>
      <c r="AG119" s="40">
        <v>4.4117647058823498E-2</v>
      </c>
      <c r="AH119" s="40">
        <v>-1</v>
      </c>
      <c r="AI119" s="39">
        <v>2.5</v>
      </c>
      <c r="AJ119" s="39">
        <v>0</v>
      </c>
      <c r="AK119" s="40" t="s">
        <v>145</v>
      </c>
      <c r="AL119" s="41">
        <v>1</v>
      </c>
      <c r="AM119" s="41">
        <v>6</v>
      </c>
      <c r="AN119" s="40">
        <v>2.1739130434782601E-2</v>
      </c>
      <c r="AO119" s="40">
        <v>0.17647058823529399</v>
      </c>
      <c r="AP119" s="40">
        <v>-0.876811594202898</v>
      </c>
      <c r="AQ119" s="39">
        <v>2.5</v>
      </c>
      <c r="AR119" s="39">
        <v>0</v>
      </c>
      <c r="AS119" s="40" t="s">
        <v>145</v>
      </c>
      <c r="AT119" s="41">
        <v>1</v>
      </c>
      <c r="AU119" s="41">
        <v>6</v>
      </c>
      <c r="AV119" s="40">
        <v>2.1739130434782601E-2</v>
      </c>
      <c r="AW119" s="40">
        <v>0.17647058823529399</v>
      </c>
      <c r="AX119" s="40">
        <v>-0.876811594202898</v>
      </c>
    </row>
    <row r="120" spans="1:50" s="31" customFormat="1" ht="16.5" customHeight="1" x14ac:dyDescent="0.2">
      <c r="A120" s="32" t="s">
        <v>473</v>
      </c>
      <c r="B120" s="32" t="s">
        <v>474</v>
      </c>
      <c r="C120" s="32" t="s">
        <v>181</v>
      </c>
      <c r="D120" s="32" t="s">
        <v>139</v>
      </c>
      <c r="E120" s="32" t="s">
        <v>140</v>
      </c>
      <c r="F120" s="32" t="s">
        <v>172</v>
      </c>
      <c r="G120" s="32" t="s">
        <v>182</v>
      </c>
      <c r="H120" s="32" t="s">
        <v>142</v>
      </c>
      <c r="I120" s="32" t="s">
        <v>183</v>
      </c>
      <c r="J120" s="32" t="s">
        <v>183</v>
      </c>
      <c r="K120" s="33">
        <v>3.7254999999999998</v>
      </c>
      <c r="L120" s="33">
        <v>3.847</v>
      </c>
      <c r="M120" s="34">
        <v>-3.15830517286197E-2</v>
      </c>
      <c r="N120" s="35">
        <v>3.85</v>
      </c>
      <c r="O120" s="36" t="s">
        <v>282</v>
      </c>
      <c r="P120" s="32" t="s">
        <v>282</v>
      </c>
      <c r="Q120" s="34">
        <v>0.02</v>
      </c>
      <c r="R120" s="37">
        <v>3.927</v>
      </c>
      <c r="S120" s="37">
        <v>-0.20150000000000001</v>
      </c>
      <c r="T120" s="37">
        <f t="shared" si="7"/>
        <v>3.8000099999999999</v>
      </c>
      <c r="U120" s="37">
        <v>3.8144999999999998</v>
      </c>
      <c r="V120" s="33">
        <v>3.827</v>
      </c>
      <c r="W120" s="34">
        <v>-3.2662660047034701E-3</v>
      </c>
      <c r="X120" s="38">
        <v>102</v>
      </c>
      <c r="Y120" s="38">
        <v>78</v>
      </c>
      <c r="Z120" s="34">
        <v>0.30769230769230799</v>
      </c>
      <c r="AA120" s="33">
        <v>4.5</v>
      </c>
      <c r="AB120" s="39">
        <v>4.7368421052631602</v>
      </c>
      <c r="AC120" s="40">
        <v>-5.0000000000000502E-2</v>
      </c>
      <c r="AD120" s="41">
        <v>0.6</v>
      </c>
      <c r="AE120" s="41">
        <v>0.63157894736841502</v>
      </c>
      <c r="AF120" s="40">
        <v>5.8823529411764696E-3</v>
      </c>
      <c r="AG120" s="40">
        <v>8.0971659919027595E-3</v>
      </c>
      <c r="AH120" s="40">
        <v>-0.27352941176469903</v>
      </c>
      <c r="AI120" s="39">
        <v>3.3333333333333299</v>
      </c>
      <c r="AJ120" s="39">
        <v>1.6666666666666701</v>
      </c>
      <c r="AK120" s="40">
        <v>0.999999999999994</v>
      </c>
      <c r="AL120" s="41">
        <v>6.6666666666666803</v>
      </c>
      <c r="AM120" s="41">
        <v>12.6666666666667</v>
      </c>
      <c r="AN120" s="40">
        <v>6.5359477124183094E-2</v>
      </c>
      <c r="AO120" s="40">
        <v>0.16239316239316201</v>
      </c>
      <c r="AP120" s="40">
        <v>-0.59752321981423995</v>
      </c>
      <c r="AQ120" s="39">
        <v>0</v>
      </c>
      <c r="AR120" s="39">
        <v>1</v>
      </c>
      <c r="AS120" s="40">
        <v>-1</v>
      </c>
      <c r="AT120" s="41">
        <v>2</v>
      </c>
      <c r="AU120" s="41">
        <v>4</v>
      </c>
      <c r="AV120" s="40">
        <v>1.9607843137254902E-2</v>
      </c>
      <c r="AW120" s="40">
        <v>5.1282051282051301E-2</v>
      </c>
      <c r="AX120" s="40">
        <v>-0.61764705882352899</v>
      </c>
    </row>
    <row r="121" spans="1:50" s="31" customFormat="1" ht="16.5" customHeight="1" x14ac:dyDescent="0.2">
      <c r="A121" s="32" t="s">
        <v>501</v>
      </c>
      <c r="B121" s="32" t="s">
        <v>502</v>
      </c>
      <c r="C121" s="32" t="s">
        <v>181</v>
      </c>
      <c r="D121" s="32" t="s">
        <v>139</v>
      </c>
      <c r="E121" s="32" t="s">
        <v>140</v>
      </c>
      <c r="F121" s="32" t="s">
        <v>140</v>
      </c>
      <c r="G121" s="32" t="s">
        <v>182</v>
      </c>
      <c r="H121" s="32" t="s">
        <v>142</v>
      </c>
      <c r="I121" s="32" t="s">
        <v>183</v>
      </c>
      <c r="J121" s="32" t="s">
        <v>183</v>
      </c>
      <c r="K121" s="33">
        <v>3.8235000000000001</v>
      </c>
      <c r="L121" s="33">
        <v>3.677</v>
      </c>
      <c r="M121" s="34">
        <v>3.9842262714169199E-2</v>
      </c>
      <c r="N121" s="35">
        <v>3.68</v>
      </c>
      <c r="O121" s="36" t="s">
        <v>282</v>
      </c>
      <c r="P121" s="32" t="s">
        <v>282</v>
      </c>
      <c r="Q121" s="34">
        <v>0.02</v>
      </c>
      <c r="R121" s="37">
        <v>3.7536</v>
      </c>
      <c r="S121" s="37">
        <v>6.9900000000000101E-2</v>
      </c>
      <c r="T121" s="37">
        <f t="shared" si="7"/>
        <v>3.8999700000000002</v>
      </c>
      <c r="U121" s="37">
        <v>4.25</v>
      </c>
      <c r="V121" s="33">
        <v>4.3594999999999997</v>
      </c>
      <c r="W121" s="34">
        <v>-2.5117559353136799E-2</v>
      </c>
      <c r="X121" s="38">
        <v>14</v>
      </c>
      <c r="Y121" s="38">
        <v>16</v>
      </c>
      <c r="Z121" s="34">
        <v>-0.125</v>
      </c>
      <c r="AA121" s="33">
        <v>5</v>
      </c>
      <c r="AB121" s="39">
        <v>5</v>
      </c>
      <c r="AC121" s="40">
        <v>0</v>
      </c>
      <c r="AD121" s="41">
        <v>0</v>
      </c>
      <c r="AE121" s="41">
        <v>0</v>
      </c>
      <c r="AF121" s="40">
        <v>0</v>
      </c>
      <c r="AG121" s="40">
        <v>0</v>
      </c>
      <c r="AH121" s="40" t="s">
        <v>145</v>
      </c>
      <c r="AI121" s="39"/>
      <c r="AJ121" s="39">
        <v>5</v>
      </c>
      <c r="AK121" s="40">
        <v>-1</v>
      </c>
      <c r="AL121" s="41">
        <v>7</v>
      </c>
      <c r="AM121" s="41">
        <v>0</v>
      </c>
      <c r="AN121" s="40">
        <v>0.5</v>
      </c>
      <c r="AO121" s="40">
        <v>0</v>
      </c>
      <c r="AP121" s="40" t="s">
        <v>145</v>
      </c>
      <c r="AQ121" s="39">
        <v>5</v>
      </c>
      <c r="AR121" s="39">
        <v>0</v>
      </c>
      <c r="AS121" s="40" t="s">
        <v>145</v>
      </c>
      <c r="AT121" s="41">
        <v>0</v>
      </c>
      <c r="AU121" s="41">
        <v>0</v>
      </c>
      <c r="AV121" s="40">
        <v>0</v>
      </c>
      <c r="AW121" s="40">
        <v>0</v>
      </c>
      <c r="AX121" s="40" t="s">
        <v>145</v>
      </c>
    </row>
    <row r="122" spans="1:50" s="31" customFormat="1" ht="16.5" customHeight="1" x14ac:dyDescent="0.2">
      <c r="A122" s="32" t="s">
        <v>442</v>
      </c>
      <c r="B122" s="32" t="s">
        <v>443</v>
      </c>
      <c r="C122" s="32" t="s">
        <v>181</v>
      </c>
      <c r="D122" s="32" t="s">
        <v>139</v>
      </c>
      <c r="E122" s="32" t="s">
        <v>140</v>
      </c>
      <c r="F122" s="32" t="s">
        <v>140</v>
      </c>
      <c r="G122" s="32" t="s">
        <v>182</v>
      </c>
      <c r="H122" s="32" t="s">
        <v>142</v>
      </c>
      <c r="I122" s="32" t="s">
        <v>183</v>
      </c>
      <c r="J122" s="32" t="s">
        <v>183</v>
      </c>
      <c r="K122" s="33">
        <v>3.6684999999999999</v>
      </c>
      <c r="L122" s="33">
        <v>3.6215000000000002</v>
      </c>
      <c r="M122" s="34">
        <v>1.29780477702609E-2</v>
      </c>
      <c r="N122" s="35">
        <v>3.62</v>
      </c>
      <c r="O122" s="36" t="s">
        <v>282</v>
      </c>
      <c r="P122" s="32" t="s">
        <v>282</v>
      </c>
      <c r="Q122" s="34">
        <v>0.02</v>
      </c>
      <c r="R122" s="37">
        <v>3.6924000000000001</v>
      </c>
      <c r="S122" s="37">
        <v>-2.3900000000000299E-2</v>
      </c>
      <c r="T122" s="37">
        <f t="shared" si="7"/>
        <v>3.74187</v>
      </c>
      <c r="U122" s="37">
        <v>3.7885</v>
      </c>
      <c r="V122" s="33">
        <v>3.8929999999999998</v>
      </c>
      <c r="W122" s="34">
        <v>-2.6843051631132799E-2</v>
      </c>
      <c r="X122" s="38">
        <v>26</v>
      </c>
      <c r="Y122" s="38">
        <v>28</v>
      </c>
      <c r="Z122" s="34">
        <v>-7.1428571428571397E-2</v>
      </c>
      <c r="AA122" s="33">
        <v>2.5</v>
      </c>
      <c r="AB122" s="39">
        <v>5</v>
      </c>
      <c r="AC122" s="40">
        <v>-0.5</v>
      </c>
      <c r="AD122" s="41">
        <v>1</v>
      </c>
      <c r="AE122" s="41">
        <v>0</v>
      </c>
      <c r="AF122" s="40">
        <v>3.8461538461538498E-2</v>
      </c>
      <c r="AG122" s="40">
        <v>0</v>
      </c>
      <c r="AH122" s="40" t="s">
        <v>145</v>
      </c>
      <c r="AI122" s="39">
        <v>2.5</v>
      </c>
      <c r="AJ122" s="39">
        <v>0</v>
      </c>
      <c r="AK122" s="40" t="s">
        <v>145</v>
      </c>
      <c r="AL122" s="41">
        <v>2</v>
      </c>
      <c r="AM122" s="41">
        <v>3</v>
      </c>
      <c r="AN122" s="40">
        <v>7.69230769230769E-2</v>
      </c>
      <c r="AO122" s="40">
        <v>0.107142857142857</v>
      </c>
      <c r="AP122" s="40">
        <v>-0.28205128205128199</v>
      </c>
      <c r="AQ122" s="39"/>
      <c r="AR122" s="39">
        <v>0</v>
      </c>
      <c r="AS122" s="40" t="s">
        <v>145</v>
      </c>
      <c r="AT122" s="41">
        <v>0</v>
      </c>
      <c r="AU122" s="41">
        <v>0</v>
      </c>
      <c r="AV122" s="40">
        <v>0</v>
      </c>
      <c r="AW122" s="40">
        <v>0</v>
      </c>
      <c r="AX122" s="40" t="s">
        <v>145</v>
      </c>
    </row>
    <row r="123" spans="1:50" s="31" customFormat="1" ht="16.5" hidden="1" customHeight="1" x14ac:dyDescent="0.2">
      <c r="A123" s="32" t="s">
        <v>406</v>
      </c>
      <c r="B123" s="32" t="s">
        <v>407</v>
      </c>
      <c r="C123" s="32" t="s">
        <v>262</v>
      </c>
      <c r="D123" s="32" t="s">
        <v>139</v>
      </c>
      <c r="E123" s="32" t="s">
        <v>140</v>
      </c>
      <c r="F123" s="32" t="s">
        <v>140</v>
      </c>
      <c r="G123" s="32" t="s">
        <v>165</v>
      </c>
      <c r="H123" s="32" t="s">
        <v>142</v>
      </c>
      <c r="I123" s="32" t="s">
        <v>166</v>
      </c>
      <c r="J123" s="32" t="s">
        <v>166</v>
      </c>
      <c r="K123" s="33">
        <v>3.6110000000000002</v>
      </c>
      <c r="L123" s="33">
        <v>3.492</v>
      </c>
      <c r="M123" s="34">
        <v>3.40778923253151E-2</v>
      </c>
      <c r="N123" s="35">
        <v>3.49</v>
      </c>
      <c r="O123" s="36" t="s">
        <v>282</v>
      </c>
      <c r="P123" s="32" t="s">
        <v>186</v>
      </c>
      <c r="Q123" s="34">
        <v>0.03</v>
      </c>
      <c r="R123" s="37">
        <v>3.5947</v>
      </c>
      <c r="S123" s="37">
        <v>1.6299999999999801E-2</v>
      </c>
      <c r="T123" s="37">
        <f t="shared" si="7"/>
        <v>3.6832200000000004</v>
      </c>
      <c r="U123" s="37">
        <v>3.9664999999999999</v>
      </c>
      <c r="V123" s="33">
        <v>4</v>
      </c>
      <c r="W123" s="34">
        <v>-8.3750000000000196E-3</v>
      </c>
      <c r="X123" s="38">
        <v>30</v>
      </c>
      <c r="Y123" s="38">
        <v>12</v>
      </c>
      <c r="Z123" s="34">
        <v>1.5</v>
      </c>
      <c r="AA123" s="33">
        <v>4</v>
      </c>
      <c r="AB123" s="39">
        <v>5</v>
      </c>
      <c r="AC123" s="40">
        <v>-0.2</v>
      </c>
      <c r="AD123" s="41">
        <v>0</v>
      </c>
      <c r="AE123" s="41">
        <v>0</v>
      </c>
      <c r="AF123" s="40">
        <v>0</v>
      </c>
      <c r="AG123" s="40">
        <v>0</v>
      </c>
      <c r="AH123" s="40" t="s">
        <v>145</v>
      </c>
      <c r="AI123" s="39"/>
      <c r="AJ123" s="39">
        <v>0</v>
      </c>
      <c r="AK123" s="40" t="s">
        <v>145</v>
      </c>
      <c r="AL123" s="41">
        <v>5</v>
      </c>
      <c r="AM123" s="41">
        <v>2</v>
      </c>
      <c r="AN123" s="40">
        <v>0.16666666666666699</v>
      </c>
      <c r="AO123" s="40">
        <v>0.16666666666666699</v>
      </c>
      <c r="AP123" s="40">
        <v>0</v>
      </c>
      <c r="AQ123" s="39"/>
      <c r="AR123" s="39">
        <v>0</v>
      </c>
      <c r="AS123" s="40" t="s">
        <v>145</v>
      </c>
      <c r="AT123" s="41">
        <v>0</v>
      </c>
      <c r="AU123" s="41">
        <v>0</v>
      </c>
      <c r="AV123" s="40">
        <v>0</v>
      </c>
      <c r="AW123" s="40">
        <v>0</v>
      </c>
      <c r="AX123" s="40" t="s">
        <v>145</v>
      </c>
    </row>
    <row r="124" spans="1:50" s="31" customFormat="1" ht="16.5" hidden="1" customHeight="1" x14ac:dyDescent="0.2">
      <c r="A124" s="32" t="s">
        <v>408</v>
      </c>
      <c r="B124" s="32" t="s">
        <v>409</v>
      </c>
      <c r="C124" s="32" t="s">
        <v>262</v>
      </c>
      <c r="D124" s="32" t="s">
        <v>139</v>
      </c>
      <c r="E124" s="32" t="s">
        <v>171</v>
      </c>
      <c r="F124" s="32" t="s">
        <v>172</v>
      </c>
      <c r="G124" s="32" t="s">
        <v>173</v>
      </c>
      <c r="H124" s="32" t="s">
        <v>142</v>
      </c>
      <c r="I124" s="32" t="s">
        <v>174</v>
      </c>
      <c r="J124" s="32" t="s">
        <v>174</v>
      </c>
      <c r="K124" s="33">
        <v>3.6110000000000002</v>
      </c>
      <c r="L124" s="33">
        <v>3.645</v>
      </c>
      <c r="M124" s="34">
        <v>-9.32784636488335E-3</v>
      </c>
      <c r="N124" s="35">
        <v>3.65</v>
      </c>
      <c r="O124" s="36" t="s">
        <v>282</v>
      </c>
      <c r="P124" s="32" t="s">
        <v>282</v>
      </c>
      <c r="Q124" s="34">
        <v>0.02</v>
      </c>
      <c r="R124" s="37">
        <v>3.7229999999999999</v>
      </c>
      <c r="S124" s="37">
        <v>-0.112</v>
      </c>
      <c r="T124" s="37">
        <f t="shared" si="7"/>
        <v>3.6832200000000004</v>
      </c>
      <c r="U124" s="37">
        <v>3.75</v>
      </c>
      <c r="V124" s="33">
        <v>3.8159999999999998</v>
      </c>
      <c r="W124" s="34">
        <v>-1.7295597484276701E-2</v>
      </c>
      <c r="X124" s="38">
        <v>10</v>
      </c>
      <c r="Y124" s="38">
        <v>19</v>
      </c>
      <c r="Z124" s="34">
        <v>-0.47368421052631599</v>
      </c>
      <c r="AA124" s="33"/>
      <c r="AB124" s="39">
        <v>5</v>
      </c>
      <c r="AC124" s="40">
        <v>-1</v>
      </c>
      <c r="AD124" s="41">
        <v>0</v>
      </c>
      <c r="AE124" s="41">
        <v>0</v>
      </c>
      <c r="AF124" s="40">
        <v>0</v>
      </c>
      <c r="AG124" s="40">
        <v>0</v>
      </c>
      <c r="AH124" s="40" t="s">
        <v>145</v>
      </c>
      <c r="AI124" s="39"/>
      <c r="AJ124" s="39">
        <v>1</v>
      </c>
      <c r="AK124" s="40">
        <v>-1</v>
      </c>
      <c r="AL124" s="41">
        <v>0</v>
      </c>
      <c r="AM124" s="41">
        <v>10.4</v>
      </c>
      <c r="AN124" s="40">
        <v>0</v>
      </c>
      <c r="AO124" s="40">
        <v>0.54736842105263195</v>
      </c>
      <c r="AP124" s="40">
        <v>-1</v>
      </c>
      <c r="AQ124" s="39"/>
      <c r="AR124" s="39">
        <v>0</v>
      </c>
      <c r="AS124" s="40" t="s">
        <v>145</v>
      </c>
      <c r="AT124" s="41">
        <v>0</v>
      </c>
      <c r="AU124" s="41">
        <v>0</v>
      </c>
      <c r="AV124" s="40">
        <v>0</v>
      </c>
      <c r="AW124" s="40">
        <v>0</v>
      </c>
      <c r="AX124" s="40" t="s">
        <v>145</v>
      </c>
    </row>
    <row r="125" spans="1:50" s="31" customFormat="1" ht="16.5" customHeight="1" x14ac:dyDescent="0.2">
      <c r="A125" s="32" t="s">
        <v>493</v>
      </c>
      <c r="B125" s="32" t="s">
        <v>494</v>
      </c>
      <c r="C125" s="32" t="s">
        <v>181</v>
      </c>
      <c r="D125" s="32" t="s">
        <v>139</v>
      </c>
      <c r="E125" s="32" t="s">
        <v>140</v>
      </c>
      <c r="F125" s="32" t="s">
        <v>140</v>
      </c>
      <c r="G125" s="32" t="s">
        <v>182</v>
      </c>
      <c r="H125" s="32" t="s">
        <v>142</v>
      </c>
      <c r="I125" s="32" t="s">
        <v>183</v>
      </c>
      <c r="J125" s="32" t="s">
        <v>183</v>
      </c>
      <c r="K125" s="33">
        <v>3.7959999999999998</v>
      </c>
      <c r="L125" s="33">
        <v>3.6850000000000001</v>
      </c>
      <c r="M125" s="34">
        <v>3.01221166892808E-2</v>
      </c>
      <c r="N125" s="35">
        <v>3.69</v>
      </c>
      <c r="O125" s="36" t="s">
        <v>282</v>
      </c>
      <c r="P125" s="32" t="s">
        <v>282</v>
      </c>
      <c r="Q125" s="34">
        <v>0.02</v>
      </c>
      <c r="R125" s="37">
        <v>3.7637999999999998</v>
      </c>
      <c r="S125" s="37">
        <v>3.2199999999999999E-2</v>
      </c>
      <c r="T125" s="37">
        <f t="shared" si="7"/>
        <v>3.8719199999999998</v>
      </c>
      <c r="U125" s="37">
        <v>3.9485000000000001</v>
      </c>
      <c r="V125" s="33">
        <v>3.9135</v>
      </c>
      <c r="W125" s="34">
        <v>8.9434010476555897E-3</v>
      </c>
      <c r="X125" s="38">
        <v>29</v>
      </c>
      <c r="Y125" s="38">
        <v>26</v>
      </c>
      <c r="Z125" s="34">
        <v>0.115384615384615</v>
      </c>
      <c r="AA125" s="33">
        <v>4.6153846153846203</v>
      </c>
      <c r="AB125" s="39">
        <v>5</v>
      </c>
      <c r="AC125" s="40">
        <v>-7.69230769230759E-2</v>
      </c>
      <c r="AD125" s="41">
        <v>0.23076923076922801</v>
      </c>
      <c r="AE125" s="41">
        <v>0</v>
      </c>
      <c r="AF125" s="40">
        <v>7.9575596816975104E-3</v>
      </c>
      <c r="AG125" s="40">
        <v>0</v>
      </c>
      <c r="AH125" s="40" t="s">
        <v>145</v>
      </c>
      <c r="AI125" s="39">
        <v>5</v>
      </c>
      <c r="AJ125" s="39">
        <v>0</v>
      </c>
      <c r="AK125" s="40" t="s">
        <v>145</v>
      </c>
      <c r="AL125" s="41">
        <v>0</v>
      </c>
      <c r="AM125" s="41">
        <v>8</v>
      </c>
      <c r="AN125" s="40">
        <v>0</v>
      </c>
      <c r="AO125" s="40">
        <v>0.30769230769230799</v>
      </c>
      <c r="AP125" s="40">
        <v>-1</v>
      </c>
      <c r="AQ125" s="39">
        <v>0</v>
      </c>
      <c r="AR125" s="39">
        <v>0</v>
      </c>
      <c r="AS125" s="40" t="s">
        <v>145</v>
      </c>
      <c r="AT125" s="41">
        <v>3</v>
      </c>
      <c r="AU125" s="41">
        <v>0</v>
      </c>
      <c r="AV125" s="40">
        <v>0.10344827586206901</v>
      </c>
      <c r="AW125" s="40">
        <v>0</v>
      </c>
      <c r="AX125" s="40" t="s">
        <v>145</v>
      </c>
    </row>
    <row r="126" spans="1:50" s="31" customFormat="1" ht="16.5" customHeight="1" x14ac:dyDescent="0.2">
      <c r="A126" s="32" t="s">
        <v>450</v>
      </c>
      <c r="B126" s="32" t="s">
        <v>451</v>
      </c>
      <c r="C126" s="32" t="s">
        <v>181</v>
      </c>
      <c r="D126" s="32" t="s">
        <v>139</v>
      </c>
      <c r="E126" s="32" t="s">
        <v>140</v>
      </c>
      <c r="F126" s="32" t="s">
        <v>140</v>
      </c>
      <c r="G126" s="32" t="s">
        <v>182</v>
      </c>
      <c r="H126" s="32" t="s">
        <v>142</v>
      </c>
      <c r="I126" s="32" t="s">
        <v>183</v>
      </c>
      <c r="J126" s="32" t="s">
        <v>183</v>
      </c>
      <c r="K126" s="33">
        <v>3.6785000000000001</v>
      </c>
      <c r="L126" s="33">
        <v>3.6324999999999998</v>
      </c>
      <c r="M126" s="34">
        <v>1.26634549208535E-2</v>
      </c>
      <c r="N126" s="35">
        <v>3.63</v>
      </c>
      <c r="O126" s="36" t="s">
        <v>282</v>
      </c>
      <c r="P126" s="32" t="s">
        <v>282</v>
      </c>
      <c r="Q126" s="34">
        <v>0.02</v>
      </c>
      <c r="R126" s="37">
        <v>3.7025999999999999</v>
      </c>
      <c r="S126" s="37">
        <v>-2.4099999999999799E-2</v>
      </c>
      <c r="T126" s="37">
        <f t="shared" si="7"/>
        <v>3.7520700000000002</v>
      </c>
      <c r="U126" s="37">
        <v>3.6</v>
      </c>
      <c r="V126" s="33">
        <v>3.8795000000000002</v>
      </c>
      <c r="W126" s="34">
        <v>-7.2045366670962799E-2</v>
      </c>
      <c r="X126" s="38">
        <v>30</v>
      </c>
      <c r="Y126" s="38">
        <v>29</v>
      </c>
      <c r="Z126" s="34">
        <v>3.4482758620689703E-2</v>
      </c>
      <c r="AA126" s="33">
        <v>4.4444444444444402</v>
      </c>
      <c r="AB126" s="39">
        <v>4.2307692307692299</v>
      </c>
      <c r="AC126" s="40">
        <v>5.0505050505049699E-2</v>
      </c>
      <c r="AD126" s="41">
        <v>0</v>
      </c>
      <c r="AE126" s="41">
        <v>0.92307692307692402</v>
      </c>
      <c r="AF126" s="40">
        <v>0</v>
      </c>
      <c r="AG126" s="40">
        <v>3.18302387267905E-2</v>
      </c>
      <c r="AH126" s="40">
        <v>-1</v>
      </c>
      <c r="AI126" s="39"/>
      <c r="AJ126" s="39">
        <v>4.1666666666666696</v>
      </c>
      <c r="AK126" s="40">
        <v>-1</v>
      </c>
      <c r="AL126" s="41">
        <v>9</v>
      </c>
      <c r="AM126" s="41">
        <v>2.1666666666666599</v>
      </c>
      <c r="AN126" s="40">
        <v>0.3</v>
      </c>
      <c r="AO126" s="40">
        <v>7.4712643678160606E-2</v>
      </c>
      <c r="AP126" s="40">
        <v>3.01538461538463</v>
      </c>
      <c r="AQ126" s="39">
        <v>0</v>
      </c>
      <c r="AR126" s="39">
        <v>0</v>
      </c>
      <c r="AS126" s="40" t="s">
        <v>145</v>
      </c>
      <c r="AT126" s="41">
        <v>2</v>
      </c>
      <c r="AU126" s="41">
        <v>3</v>
      </c>
      <c r="AV126" s="40">
        <v>6.6666666666666693E-2</v>
      </c>
      <c r="AW126" s="40">
        <v>0.10344827586206901</v>
      </c>
      <c r="AX126" s="40">
        <v>-0.35555555555555601</v>
      </c>
    </row>
    <row r="127" spans="1:50" s="31" customFormat="1" ht="16.5" hidden="1" customHeight="1" x14ac:dyDescent="0.2">
      <c r="A127" s="32" t="s">
        <v>414</v>
      </c>
      <c r="B127" s="32" t="s">
        <v>415</v>
      </c>
      <c r="C127" s="32" t="s">
        <v>262</v>
      </c>
      <c r="D127" s="32" t="s">
        <v>139</v>
      </c>
      <c r="E127" s="32" t="s">
        <v>140</v>
      </c>
      <c r="F127" s="32" t="s">
        <v>140</v>
      </c>
      <c r="G127" s="32" t="s">
        <v>165</v>
      </c>
      <c r="H127" s="32" t="s">
        <v>142</v>
      </c>
      <c r="I127" s="32" t="s">
        <v>166</v>
      </c>
      <c r="J127" s="32" t="s">
        <v>166</v>
      </c>
      <c r="K127" s="33">
        <v>3.6230000000000002</v>
      </c>
      <c r="L127" s="33">
        <v>3.6535000000000002</v>
      </c>
      <c r="M127" s="34">
        <v>-8.3481592993020302E-3</v>
      </c>
      <c r="N127" s="35">
        <v>3.65</v>
      </c>
      <c r="O127" s="36" t="s">
        <v>282</v>
      </c>
      <c r="P127" s="32" t="s">
        <v>282</v>
      </c>
      <c r="Q127" s="34">
        <v>0.02</v>
      </c>
      <c r="R127" s="37">
        <v>3.7229999999999999</v>
      </c>
      <c r="S127" s="37">
        <v>-9.9999999999999603E-2</v>
      </c>
      <c r="T127" s="37">
        <f t="shared" si="7"/>
        <v>3.6954600000000002</v>
      </c>
      <c r="U127" s="37">
        <v>3.7795000000000001</v>
      </c>
      <c r="V127" s="33">
        <v>3.9165000000000001</v>
      </c>
      <c r="W127" s="34">
        <v>-3.4980211923911701E-2</v>
      </c>
      <c r="X127" s="38">
        <v>34</v>
      </c>
      <c r="Y127" s="38">
        <v>24</v>
      </c>
      <c r="Z127" s="34">
        <v>0.41666666666666702</v>
      </c>
      <c r="AA127" s="33">
        <v>4.5454545454545396</v>
      </c>
      <c r="AB127" s="39">
        <v>5</v>
      </c>
      <c r="AC127" s="40">
        <v>-9.0909090909092105E-2</v>
      </c>
      <c r="AD127" s="41">
        <v>0.36363636363636798</v>
      </c>
      <c r="AE127" s="41">
        <v>0</v>
      </c>
      <c r="AF127" s="40">
        <v>1.0695187165775499E-2</v>
      </c>
      <c r="AG127" s="40">
        <v>0</v>
      </c>
      <c r="AH127" s="40" t="s">
        <v>145</v>
      </c>
      <c r="AI127" s="39">
        <v>5</v>
      </c>
      <c r="AJ127" s="39">
        <v>5</v>
      </c>
      <c r="AK127" s="40">
        <v>0</v>
      </c>
      <c r="AL127" s="41">
        <v>0</v>
      </c>
      <c r="AM127" s="41">
        <v>0</v>
      </c>
      <c r="AN127" s="40">
        <v>0</v>
      </c>
      <c r="AO127" s="40">
        <v>0</v>
      </c>
      <c r="AP127" s="40" t="s">
        <v>145</v>
      </c>
      <c r="AQ127" s="39">
        <v>0</v>
      </c>
      <c r="AR127" s="39">
        <v>0</v>
      </c>
      <c r="AS127" s="40" t="s">
        <v>145</v>
      </c>
      <c r="AT127" s="41">
        <v>1</v>
      </c>
      <c r="AU127" s="41">
        <v>1</v>
      </c>
      <c r="AV127" s="40">
        <v>2.9411764705882401E-2</v>
      </c>
      <c r="AW127" s="40">
        <v>4.1666666666666699E-2</v>
      </c>
      <c r="AX127" s="40">
        <v>-0.29411764705882298</v>
      </c>
    </row>
    <row r="128" spans="1:50" s="31" customFormat="1" ht="16.5" hidden="1" customHeight="1" x14ac:dyDescent="0.2">
      <c r="A128" s="32" t="s">
        <v>416</v>
      </c>
      <c r="B128" s="32" t="s">
        <v>417</v>
      </c>
      <c r="C128" s="32" t="s">
        <v>181</v>
      </c>
      <c r="D128" s="32" t="s">
        <v>139</v>
      </c>
      <c r="E128" s="32" t="s">
        <v>140</v>
      </c>
      <c r="F128" s="32" t="s">
        <v>205</v>
      </c>
      <c r="G128" s="32" t="s">
        <v>205</v>
      </c>
      <c r="H128" s="32" t="s">
        <v>142</v>
      </c>
      <c r="I128" s="32" t="s">
        <v>287</v>
      </c>
      <c r="J128" s="32" t="s">
        <v>287</v>
      </c>
      <c r="K128" s="33">
        <v>3.6269999999999998</v>
      </c>
      <c r="L128" s="33">
        <v>3.6955</v>
      </c>
      <c r="M128" s="34">
        <v>-1.85360573670681E-2</v>
      </c>
      <c r="N128" s="35">
        <v>3.7</v>
      </c>
      <c r="O128" s="36" t="s">
        <v>282</v>
      </c>
      <c r="P128" s="32" t="s">
        <v>282</v>
      </c>
      <c r="Q128" s="34">
        <v>0.02</v>
      </c>
      <c r="R128" s="37">
        <v>3.774</v>
      </c>
      <c r="S128" s="37">
        <v>-0.14700000000000099</v>
      </c>
      <c r="T128" s="37">
        <f t="shared" si="7"/>
        <v>3.6995399999999998</v>
      </c>
      <c r="U128" s="37">
        <v>3.4544999999999999</v>
      </c>
      <c r="V128" s="33">
        <v>3.4495</v>
      </c>
      <c r="W128" s="34">
        <v>1.44948543267137E-3</v>
      </c>
      <c r="X128" s="38">
        <v>64</v>
      </c>
      <c r="Y128" s="38">
        <v>125</v>
      </c>
      <c r="Z128" s="34">
        <v>-0.48799999999999999</v>
      </c>
      <c r="AA128" s="33">
        <v>3.5714285714285698</v>
      </c>
      <c r="AB128" s="39">
        <v>4.2045454545454604</v>
      </c>
      <c r="AC128" s="40">
        <v>-0.150579150579152</v>
      </c>
      <c r="AD128" s="41">
        <v>3.1428571428571499</v>
      </c>
      <c r="AE128" s="41">
        <v>6.0454545454544997</v>
      </c>
      <c r="AF128" s="40">
        <v>4.9107142857142898E-2</v>
      </c>
      <c r="AG128" s="40">
        <v>4.8363636363635998E-2</v>
      </c>
      <c r="AH128" s="40">
        <v>1.5373254564992399E-2</v>
      </c>
      <c r="AI128" s="39">
        <v>2.7272727272727302</v>
      </c>
      <c r="AJ128" s="39">
        <v>2.1052631578947398</v>
      </c>
      <c r="AK128" s="40">
        <v>0.29545454545454503</v>
      </c>
      <c r="AL128" s="41">
        <v>6.3636363636363598</v>
      </c>
      <c r="AM128" s="41">
        <v>25.473684210526301</v>
      </c>
      <c r="AN128" s="40">
        <v>9.9431818181818094E-2</v>
      </c>
      <c r="AO128" s="40">
        <v>0.20378947368420999</v>
      </c>
      <c r="AP128" s="40">
        <v>-0.51208560293012795</v>
      </c>
      <c r="AQ128" s="39">
        <v>1.6666666666666701</v>
      </c>
      <c r="AR128" s="39">
        <v>0</v>
      </c>
      <c r="AS128" s="40" t="s">
        <v>145</v>
      </c>
      <c r="AT128" s="41">
        <v>2</v>
      </c>
      <c r="AU128" s="41">
        <v>7</v>
      </c>
      <c r="AV128" s="40">
        <v>3.125E-2</v>
      </c>
      <c r="AW128" s="40">
        <v>5.6000000000000001E-2</v>
      </c>
      <c r="AX128" s="40">
        <v>-0.44196428571428598</v>
      </c>
    </row>
    <row r="129" spans="1:50" s="31" customFormat="1" ht="16.5" customHeight="1" x14ac:dyDescent="0.2">
      <c r="A129" s="32" t="s">
        <v>489</v>
      </c>
      <c r="B129" s="32" t="s">
        <v>490</v>
      </c>
      <c r="C129" s="32" t="s">
        <v>181</v>
      </c>
      <c r="D129" s="32" t="s">
        <v>139</v>
      </c>
      <c r="E129" s="32" t="s">
        <v>140</v>
      </c>
      <c r="F129" s="32" t="s">
        <v>205</v>
      </c>
      <c r="G129" s="32" t="s">
        <v>182</v>
      </c>
      <c r="H129" s="32" t="s">
        <v>142</v>
      </c>
      <c r="I129" s="32" t="s">
        <v>183</v>
      </c>
      <c r="J129" s="32" t="s">
        <v>183</v>
      </c>
      <c r="K129" s="33">
        <v>3.7650000000000001</v>
      </c>
      <c r="L129" s="33">
        <v>3.5724999999999998</v>
      </c>
      <c r="M129" s="34">
        <v>5.3883834849545197E-2</v>
      </c>
      <c r="N129" s="35">
        <v>3.57</v>
      </c>
      <c r="O129" s="36" t="s">
        <v>282</v>
      </c>
      <c r="P129" s="32" t="s">
        <v>282</v>
      </c>
      <c r="Q129" s="34">
        <v>0.02</v>
      </c>
      <c r="R129" s="37">
        <v>3.6414</v>
      </c>
      <c r="S129" s="37">
        <v>0.1236</v>
      </c>
      <c r="T129" s="37">
        <f t="shared" si="7"/>
        <v>3.8403</v>
      </c>
      <c r="U129" s="37">
        <v>3.5554999999999999</v>
      </c>
      <c r="V129" s="33">
        <v>3.8460000000000001</v>
      </c>
      <c r="W129" s="34">
        <v>-7.5533021320852906E-2</v>
      </c>
      <c r="X129" s="38">
        <v>18</v>
      </c>
      <c r="Y129" s="38">
        <v>26</v>
      </c>
      <c r="Z129" s="34">
        <v>-0.30769230769230799</v>
      </c>
      <c r="AA129" s="33">
        <v>2.5</v>
      </c>
      <c r="AB129" s="39">
        <v>4.28571428571429</v>
      </c>
      <c r="AC129" s="40">
        <v>-0.41666666666666702</v>
      </c>
      <c r="AD129" s="41">
        <v>1.5</v>
      </c>
      <c r="AE129" s="41">
        <v>0.14285714285714199</v>
      </c>
      <c r="AF129" s="40">
        <v>8.3333333333333301E-2</v>
      </c>
      <c r="AG129" s="40">
        <v>5.4945054945054602E-3</v>
      </c>
      <c r="AH129" s="40">
        <v>14.166666666666799</v>
      </c>
      <c r="AI129" s="39">
        <v>5</v>
      </c>
      <c r="AJ129" s="39">
        <v>5</v>
      </c>
      <c r="AK129" s="40">
        <v>0</v>
      </c>
      <c r="AL129" s="41">
        <v>0</v>
      </c>
      <c r="AM129" s="41">
        <v>0</v>
      </c>
      <c r="AN129" s="40">
        <v>0</v>
      </c>
      <c r="AO129" s="40">
        <v>0</v>
      </c>
      <c r="AP129" s="40" t="s">
        <v>145</v>
      </c>
      <c r="AQ129" s="39"/>
      <c r="AR129" s="39">
        <v>2.5</v>
      </c>
      <c r="AS129" s="40">
        <v>-1</v>
      </c>
      <c r="AT129" s="41">
        <v>0</v>
      </c>
      <c r="AU129" s="41">
        <v>1</v>
      </c>
      <c r="AV129" s="40">
        <v>0</v>
      </c>
      <c r="AW129" s="40">
        <v>3.8461538461538498E-2</v>
      </c>
      <c r="AX129" s="40">
        <v>-1</v>
      </c>
    </row>
    <row r="130" spans="1:50" s="31" customFormat="1" ht="16.5" customHeight="1" x14ac:dyDescent="0.2">
      <c r="A130" s="32" t="s">
        <v>318</v>
      </c>
      <c r="B130" s="32" t="s">
        <v>319</v>
      </c>
      <c r="C130" s="32" t="s">
        <v>181</v>
      </c>
      <c r="D130" s="32" t="s">
        <v>139</v>
      </c>
      <c r="E130" s="32" t="s">
        <v>140</v>
      </c>
      <c r="F130" s="32" t="s">
        <v>205</v>
      </c>
      <c r="G130" s="32" t="s">
        <v>182</v>
      </c>
      <c r="H130" s="32" t="s">
        <v>142</v>
      </c>
      <c r="I130" s="32" t="s">
        <v>183</v>
      </c>
      <c r="J130" s="32" t="s">
        <v>183</v>
      </c>
      <c r="K130" s="33">
        <v>3.3774999999999999</v>
      </c>
      <c r="L130" s="33">
        <v>3.202</v>
      </c>
      <c r="M130" s="34">
        <v>5.4809494066208601E-2</v>
      </c>
      <c r="N130" s="35">
        <v>3.2</v>
      </c>
      <c r="O130" s="36" t="s">
        <v>186</v>
      </c>
      <c r="P130" s="32" t="s">
        <v>186</v>
      </c>
      <c r="Q130" s="34">
        <v>0.03</v>
      </c>
      <c r="R130" s="37">
        <v>3.2959999999999998</v>
      </c>
      <c r="S130" s="37">
        <v>8.1499999999999698E-2</v>
      </c>
      <c r="T130" s="37">
        <f>K130*(1+3%)</f>
        <v>3.4788250000000001</v>
      </c>
      <c r="U130" s="37">
        <v>3.8414999999999999</v>
      </c>
      <c r="V130" s="33">
        <v>3.9935</v>
      </c>
      <c r="W130" s="34">
        <v>-3.8061850507074002E-2</v>
      </c>
      <c r="X130" s="38">
        <v>41</v>
      </c>
      <c r="Y130" s="38">
        <v>89</v>
      </c>
      <c r="Z130" s="34">
        <v>-0.53932584269662898</v>
      </c>
      <c r="AA130" s="33">
        <v>4.375</v>
      </c>
      <c r="AB130" s="39">
        <v>4.7</v>
      </c>
      <c r="AC130" s="40">
        <v>-6.9148936170212796E-2</v>
      </c>
      <c r="AD130" s="41">
        <v>0.375</v>
      </c>
      <c r="AE130" s="41">
        <v>1.32</v>
      </c>
      <c r="AF130" s="40">
        <v>9.1463414634146301E-3</v>
      </c>
      <c r="AG130" s="40">
        <v>1.4831460674157301E-2</v>
      </c>
      <c r="AH130" s="40">
        <v>-0.38331485587583097</v>
      </c>
      <c r="AI130" s="39">
        <v>1.6666666666666701</v>
      </c>
      <c r="AJ130" s="39">
        <v>3.4090909090909101</v>
      </c>
      <c r="AK130" s="40">
        <v>-0.51111111111110996</v>
      </c>
      <c r="AL130" s="41">
        <v>5.3333333333333304</v>
      </c>
      <c r="AM130" s="41">
        <v>15.909090909090899</v>
      </c>
      <c r="AN130" s="40">
        <v>0.13008130081300801</v>
      </c>
      <c r="AO130" s="40">
        <v>0.17875383043922399</v>
      </c>
      <c r="AP130" s="40">
        <v>-0.27228803716608602</v>
      </c>
      <c r="AQ130" s="39">
        <v>5</v>
      </c>
      <c r="AR130" s="39">
        <v>0</v>
      </c>
      <c r="AS130" s="40" t="s">
        <v>145</v>
      </c>
      <c r="AT130" s="41">
        <v>0</v>
      </c>
      <c r="AU130" s="41">
        <v>2</v>
      </c>
      <c r="AV130" s="40">
        <v>0</v>
      </c>
      <c r="AW130" s="40">
        <v>2.2471910112359501E-2</v>
      </c>
      <c r="AX130" s="40">
        <v>-1</v>
      </c>
    </row>
    <row r="131" spans="1:50" s="31" customFormat="1" ht="16.5" hidden="1" customHeight="1" x14ac:dyDescent="0.2">
      <c r="A131" s="32" t="s">
        <v>422</v>
      </c>
      <c r="B131" s="32" t="s">
        <v>423</v>
      </c>
      <c r="C131" s="32" t="s">
        <v>181</v>
      </c>
      <c r="D131" s="32" t="s">
        <v>139</v>
      </c>
      <c r="E131" s="32" t="s">
        <v>140</v>
      </c>
      <c r="F131" s="32" t="s">
        <v>205</v>
      </c>
      <c r="G131" s="32" t="s">
        <v>224</v>
      </c>
      <c r="H131" s="32" t="s">
        <v>142</v>
      </c>
      <c r="I131" s="32" t="s">
        <v>225</v>
      </c>
      <c r="J131" s="32" t="s">
        <v>225</v>
      </c>
      <c r="K131" s="33">
        <v>3.6335000000000002</v>
      </c>
      <c r="L131" s="33">
        <v>3.3915000000000002</v>
      </c>
      <c r="M131" s="34">
        <v>7.1354857732566696E-2</v>
      </c>
      <c r="N131" s="35">
        <v>3.39</v>
      </c>
      <c r="O131" s="36" t="s">
        <v>282</v>
      </c>
      <c r="P131" s="32" t="s">
        <v>186</v>
      </c>
      <c r="Q131" s="34">
        <v>0.03</v>
      </c>
      <c r="R131" s="37">
        <v>3.4916999999999998</v>
      </c>
      <c r="S131" s="37">
        <v>0.14180000000000001</v>
      </c>
      <c r="T131" s="37">
        <f>K131*(1+2%)</f>
        <v>3.7061700000000002</v>
      </c>
      <c r="U131" s="37">
        <v>3.9264999999999999</v>
      </c>
      <c r="V131" s="33">
        <v>3.6179999999999999</v>
      </c>
      <c r="W131" s="34">
        <v>8.5268103924820302E-2</v>
      </c>
      <c r="X131" s="38">
        <v>110</v>
      </c>
      <c r="Y131" s="38">
        <v>72</v>
      </c>
      <c r="Z131" s="34">
        <v>0.52777777777777801</v>
      </c>
      <c r="AA131" s="33">
        <v>4.5833333333333304</v>
      </c>
      <c r="AB131" s="39">
        <v>4.2105263157894699</v>
      </c>
      <c r="AC131" s="40">
        <v>8.8541666666667004E-2</v>
      </c>
      <c r="AD131" s="41">
        <v>1.25000000000001</v>
      </c>
      <c r="AE131" s="41">
        <v>2.2105263157894801</v>
      </c>
      <c r="AF131" s="40">
        <v>1.13636363636364E-2</v>
      </c>
      <c r="AG131" s="40">
        <v>3.0701754385965101E-2</v>
      </c>
      <c r="AH131" s="40">
        <v>-0.62987012987012903</v>
      </c>
      <c r="AI131" s="39">
        <v>4</v>
      </c>
      <c r="AJ131" s="39">
        <v>3.21428571428571</v>
      </c>
      <c r="AK131" s="40">
        <v>0.24444444444444599</v>
      </c>
      <c r="AL131" s="41">
        <v>4.8</v>
      </c>
      <c r="AM131" s="41">
        <v>6.7857142857142998</v>
      </c>
      <c r="AN131" s="40">
        <v>4.3636363636363598E-2</v>
      </c>
      <c r="AO131" s="40">
        <v>9.4246031746031994E-2</v>
      </c>
      <c r="AP131" s="40">
        <v>-0.53699521531100602</v>
      </c>
      <c r="AQ131" s="39">
        <v>1.4285714285714299</v>
      </c>
      <c r="AR131" s="39">
        <v>0</v>
      </c>
      <c r="AS131" s="40" t="s">
        <v>145</v>
      </c>
      <c r="AT131" s="41">
        <v>5</v>
      </c>
      <c r="AU131" s="41">
        <v>3</v>
      </c>
      <c r="AV131" s="40">
        <v>4.54545454545454E-2</v>
      </c>
      <c r="AW131" s="40">
        <v>4.1666666666666699E-2</v>
      </c>
      <c r="AX131" s="40">
        <v>9.0909090909090495E-2</v>
      </c>
    </row>
    <row r="132" spans="1:50" s="31" customFormat="1" ht="16.5" hidden="1" customHeight="1" x14ac:dyDescent="0.2">
      <c r="A132" s="32" t="s">
        <v>424</v>
      </c>
      <c r="B132" s="32" t="s">
        <v>425</v>
      </c>
      <c r="C132" s="32" t="s">
        <v>181</v>
      </c>
      <c r="D132" s="32" t="s">
        <v>139</v>
      </c>
      <c r="E132" s="32" t="s">
        <v>140</v>
      </c>
      <c r="F132" s="32" t="s">
        <v>281</v>
      </c>
      <c r="G132" s="32" t="s">
        <v>224</v>
      </c>
      <c r="H132" s="32" t="s">
        <v>142</v>
      </c>
      <c r="I132" s="32" t="s">
        <v>225</v>
      </c>
      <c r="J132" s="32" t="s">
        <v>225</v>
      </c>
      <c r="K132" s="33">
        <v>3.6339999999999999</v>
      </c>
      <c r="L132" s="33">
        <v>3.72</v>
      </c>
      <c r="M132" s="34">
        <v>-2.31182795698926E-2</v>
      </c>
      <c r="N132" s="35">
        <v>3.72</v>
      </c>
      <c r="O132" s="36" t="s">
        <v>282</v>
      </c>
      <c r="P132" s="32" t="s">
        <v>282</v>
      </c>
      <c r="Q132" s="34">
        <v>0.02</v>
      </c>
      <c r="R132" s="37">
        <v>3.7944</v>
      </c>
      <c r="S132" s="37">
        <v>-0.16040000000000099</v>
      </c>
      <c r="T132" s="37">
        <f>K132*(1+2%)</f>
        <v>3.70668</v>
      </c>
      <c r="U132" s="37">
        <v>3.8</v>
      </c>
      <c r="V132" s="33">
        <v>3.8540000000000001</v>
      </c>
      <c r="W132" s="34">
        <v>-1.4011416709911901E-2</v>
      </c>
      <c r="X132" s="38">
        <v>61</v>
      </c>
      <c r="Y132" s="38">
        <v>48</v>
      </c>
      <c r="Z132" s="34">
        <v>0.27083333333333298</v>
      </c>
      <c r="AA132" s="33">
        <v>5</v>
      </c>
      <c r="AB132" s="39">
        <v>5</v>
      </c>
      <c r="AC132" s="40">
        <v>0</v>
      </c>
      <c r="AD132" s="41">
        <v>0</v>
      </c>
      <c r="AE132" s="41">
        <v>0</v>
      </c>
      <c r="AF132" s="40">
        <v>0</v>
      </c>
      <c r="AG132" s="40">
        <v>0</v>
      </c>
      <c r="AH132" s="40" t="s">
        <v>145</v>
      </c>
      <c r="AI132" s="39">
        <v>3.5714285714285698</v>
      </c>
      <c r="AJ132" s="39">
        <v>0</v>
      </c>
      <c r="AK132" s="40" t="s">
        <v>145</v>
      </c>
      <c r="AL132" s="41">
        <v>5.4285714285714297</v>
      </c>
      <c r="AM132" s="41">
        <v>8</v>
      </c>
      <c r="AN132" s="40">
        <v>8.8992974238876005E-2</v>
      </c>
      <c r="AO132" s="40">
        <v>0.16666666666666699</v>
      </c>
      <c r="AP132" s="40">
        <v>-0.46604215456674403</v>
      </c>
      <c r="AQ132" s="39">
        <v>0</v>
      </c>
      <c r="AR132" s="39">
        <v>0</v>
      </c>
      <c r="AS132" s="40" t="s">
        <v>145</v>
      </c>
      <c r="AT132" s="41">
        <v>1</v>
      </c>
      <c r="AU132" s="41">
        <v>2</v>
      </c>
      <c r="AV132" s="40">
        <v>1.63934426229508E-2</v>
      </c>
      <c r="AW132" s="40">
        <v>4.1666666666666699E-2</v>
      </c>
      <c r="AX132" s="40">
        <v>-0.60655737704918</v>
      </c>
    </row>
    <row r="133" spans="1:50" s="31" customFormat="1" ht="16.5" customHeight="1" x14ac:dyDescent="0.2">
      <c r="A133" s="32" t="s">
        <v>324</v>
      </c>
      <c r="B133" s="32" t="s">
        <v>325</v>
      </c>
      <c r="C133" s="32" t="s">
        <v>181</v>
      </c>
      <c r="D133" s="32" t="s">
        <v>139</v>
      </c>
      <c r="E133" s="32" t="s">
        <v>140</v>
      </c>
      <c r="F133" s="32" t="s">
        <v>140</v>
      </c>
      <c r="G133" s="32" t="s">
        <v>182</v>
      </c>
      <c r="H133" s="32" t="s">
        <v>142</v>
      </c>
      <c r="I133" s="32" t="s">
        <v>183</v>
      </c>
      <c r="J133" s="32" t="s">
        <v>183</v>
      </c>
      <c r="K133" s="33">
        <v>3.3904999999999998</v>
      </c>
      <c r="L133" s="33">
        <v>3.3530000000000002</v>
      </c>
      <c r="M133" s="34">
        <v>1.1184014315538201E-2</v>
      </c>
      <c r="N133" s="35">
        <v>3.35</v>
      </c>
      <c r="O133" s="36" t="s">
        <v>186</v>
      </c>
      <c r="P133" s="32" t="s">
        <v>186</v>
      </c>
      <c r="Q133" s="34">
        <v>0.03</v>
      </c>
      <c r="R133" s="37">
        <v>3.4504999999999999</v>
      </c>
      <c r="S133" s="37">
        <v>-6.0000000000000497E-2</v>
      </c>
      <c r="T133" s="37">
        <f>K133*(1+3%)</f>
        <v>3.4922149999999998</v>
      </c>
      <c r="U133" s="37">
        <v>3.2839999999999998</v>
      </c>
      <c r="V133" s="33">
        <v>3.2094999999999998</v>
      </c>
      <c r="W133" s="34">
        <v>2.3212338370462701E-2</v>
      </c>
      <c r="X133" s="38">
        <v>37</v>
      </c>
      <c r="Y133" s="38">
        <v>31</v>
      </c>
      <c r="Z133" s="34">
        <v>0.19354838709677399</v>
      </c>
      <c r="AA133" s="33">
        <v>2.5</v>
      </c>
      <c r="AB133" s="39">
        <v>5</v>
      </c>
      <c r="AC133" s="40">
        <v>-0.5</v>
      </c>
      <c r="AD133" s="41">
        <v>3.5</v>
      </c>
      <c r="AE133" s="41">
        <v>0</v>
      </c>
      <c r="AF133" s="40">
        <v>9.45945945945946E-2</v>
      </c>
      <c r="AG133" s="40">
        <v>0</v>
      </c>
      <c r="AH133" s="40" t="s">
        <v>145</v>
      </c>
      <c r="AI133" s="39">
        <v>2.1428571428571401</v>
      </c>
      <c r="AJ133" s="39">
        <v>0</v>
      </c>
      <c r="AK133" s="40" t="s">
        <v>145</v>
      </c>
      <c r="AL133" s="41">
        <v>3.4285714285714302</v>
      </c>
      <c r="AM133" s="41">
        <v>2</v>
      </c>
      <c r="AN133" s="40">
        <v>9.2664092664092701E-2</v>
      </c>
      <c r="AO133" s="40">
        <v>6.4516129032258104E-2</v>
      </c>
      <c r="AP133" s="40">
        <v>0.43629343629343798</v>
      </c>
      <c r="AQ133" s="39">
        <v>5</v>
      </c>
      <c r="AR133" s="39">
        <v>0</v>
      </c>
      <c r="AS133" s="40" t="s">
        <v>145</v>
      </c>
      <c r="AT133" s="41">
        <v>0</v>
      </c>
      <c r="AU133" s="41">
        <v>3</v>
      </c>
      <c r="AV133" s="40">
        <v>0</v>
      </c>
      <c r="AW133" s="40">
        <v>9.6774193548387094E-2</v>
      </c>
      <c r="AX133" s="40">
        <v>-1</v>
      </c>
    </row>
    <row r="134" spans="1:50" s="31" customFormat="1" ht="16.5" customHeight="1" x14ac:dyDescent="0.2">
      <c r="A134" s="32" t="s">
        <v>322</v>
      </c>
      <c r="B134" s="32" t="s">
        <v>323</v>
      </c>
      <c r="C134" s="32" t="s">
        <v>181</v>
      </c>
      <c r="D134" s="32" t="s">
        <v>139</v>
      </c>
      <c r="E134" s="32" t="s">
        <v>140</v>
      </c>
      <c r="F134" s="32" t="s">
        <v>205</v>
      </c>
      <c r="G134" s="32" t="s">
        <v>182</v>
      </c>
      <c r="H134" s="32" t="s">
        <v>142</v>
      </c>
      <c r="I134" s="32" t="s">
        <v>183</v>
      </c>
      <c r="J134" s="32" t="s">
        <v>183</v>
      </c>
      <c r="K134" s="33">
        <v>3.3860000000000001</v>
      </c>
      <c r="L134" s="33">
        <v>3.1795</v>
      </c>
      <c r="M134" s="34">
        <v>6.4947318760811501E-2</v>
      </c>
      <c r="N134" s="35">
        <v>3.18</v>
      </c>
      <c r="O134" s="36" t="s">
        <v>186</v>
      </c>
      <c r="P134" s="32" t="s">
        <v>186</v>
      </c>
      <c r="Q134" s="34">
        <v>0.03</v>
      </c>
      <c r="R134" s="37">
        <v>3.2753999999999999</v>
      </c>
      <c r="S134" s="37">
        <v>0.1106</v>
      </c>
      <c r="T134" s="37">
        <f>K134*(1+3%)</f>
        <v>3.4875800000000003</v>
      </c>
      <c r="U134" s="37">
        <v>3.7229999999999999</v>
      </c>
      <c r="V134" s="33">
        <v>3.9470000000000001</v>
      </c>
      <c r="W134" s="34">
        <v>-5.6751963516594901E-2</v>
      </c>
      <c r="X134" s="38">
        <v>56</v>
      </c>
      <c r="Y134" s="38">
        <v>94</v>
      </c>
      <c r="Z134" s="34">
        <v>-0.40425531914893598</v>
      </c>
      <c r="AA134" s="33">
        <v>5</v>
      </c>
      <c r="AB134" s="39">
        <v>4.7727272727272698</v>
      </c>
      <c r="AC134" s="40">
        <v>4.7619047619048303E-2</v>
      </c>
      <c r="AD134" s="41">
        <v>0</v>
      </c>
      <c r="AE134" s="41">
        <v>0.86363636363637497</v>
      </c>
      <c r="AF134" s="40">
        <v>0</v>
      </c>
      <c r="AG134" s="40">
        <v>9.1876208897486693E-3</v>
      </c>
      <c r="AH134" s="40">
        <v>-1</v>
      </c>
      <c r="AI134" s="39">
        <v>1.25</v>
      </c>
      <c r="AJ134" s="39">
        <v>2.8947368421052602</v>
      </c>
      <c r="AK134" s="40">
        <v>-0.56818181818181801</v>
      </c>
      <c r="AL134" s="41">
        <v>3.75</v>
      </c>
      <c r="AM134" s="41">
        <v>18.526315789473699</v>
      </c>
      <c r="AN134" s="40">
        <v>6.6964285714285698E-2</v>
      </c>
      <c r="AO134" s="40">
        <v>0.19708846584546499</v>
      </c>
      <c r="AP134" s="40">
        <v>-0.66023234577922096</v>
      </c>
      <c r="AQ134" s="39"/>
      <c r="AR134" s="39">
        <v>1.25</v>
      </c>
      <c r="AS134" s="40">
        <v>-1</v>
      </c>
      <c r="AT134" s="41">
        <v>0</v>
      </c>
      <c r="AU134" s="41">
        <v>6</v>
      </c>
      <c r="AV134" s="40">
        <v>0</v>
      </c>
      <c r="AW134" s="40">
        <v>6.3829787234042604E-2</v>
      </c>
      <c r="AX134" s="40">
        <v>-1</v>
      </c>
    </row>
    <row r="135" spans="1:50" s="31" customFormat="1" ht="16.5" hidden="1" customHeight="1" x14ac:dyDescent="0.2">
      <c r="A135" s="32" t="s">
        <v>430</v>
      </c>
      <c r="B135" s="32" t="s">
        <v>431</v>
      </c>
      <c r="C135" s="32" t="s">
        <v>164</v>
      </c>
      <c r="D135" s="32" t="s">
        <v>139</v>
      </c>
      <c r="E135" s="32" t="s">
        <v>140</v>
      </c>
      <c r="F135" s="32" t="s">
        <v>140</v>
      </c>
      <c r="G135" s="32" t="s">
        <v>165</v>
      </c>
      <c r="H135" s="32" t="s">
        <v>142</v>
      </c>
      <c r="I135" s="32" t="s">
        <v>166</v>
      </c>
      <c r="J135" s="32" t="s">
        <v>166</v>
      </c>
      <c r="K135" s="33">
        <v>3.6415000000000002</v>
      </c>
      <c r="L135" s="33">
        <v>3.5979999999999999</v>
      </c>
      <c r="M135" s="34">
        <v>1.20900500277933E-2</v>
      </c>
      <c r="N135" s="35">
        <v>3.6</v>
      </c>
      <c r="O135" s="36" t="s">
        <v>282</v>
      </c>
      <c r="P135" s="32" t="s">
        <v>282</v>
      </c>
      <c r="Q135" s="34">
        <v>0.02</v>
      </c>
      <c r="R135" s="37">
        <v>3.6720000000000002</v>
      </c>
      <c r="S135" s="37">
        <v>-3.0499999999999999E-2</v>
      </c>
      <c r="T135" s="37">
        <f t="shared" ref="T135:T141" si="8">K135*(1+2%)</f>
        <v>3.7143300000000004</v>
      </c>
      <c r="U135" s="37">
        <v>3.7290000000000001</v>
      </c>
      <c r="V135" s="33">
        <v>3.8610000000000002</v>
      </c>
      <c r="W135" s="34">
        <v>-3.4188034188034198E-2</v>
      </c>
      <c r="X135" s="38">
        <v>24</v>
      </c>
      <c r="Y135" s="38">
        <v>18</v>
      </c>
      <c r="Z135" s="34">
        <v>0.33333333333333298</v>
      </c>
      <c r="AA135" s="33">
        <v>5</v>
      </c>
      <c r="AB135" s="39">
        <v>5</v>
      </c>
      <c r="AC135" s="40">
        <v>0</v>
      </c>
      <c r="AD135" s="41">
        <v>0</v>
      </c>
      <c r="AE135" s="41">
        <v>0</v>
      </c>
      <c r="AF135" s="40">
        <v>0</v>
      </c>
      <c r="AG135" s="40">
        <v>0</v>
      </c>
      <c r="AH135" s="40" t="s">
        <v>145</v>
      </c>
      <c r="AI135" s="39">
        <v>5</v>
      </c>
      <c r="AJ135" s="39">
        <v>3.3333333333333299</v>
      </c>
      <c r="AK135" s="40">
        <v>0.500000000000002</v>
      </c>
      <c r="AL135" s="41">
        <v>0</v>
      </c>
      <c r="AM135" s="41">
        <v>1.6666666666666701</v>
      </c>
      <c r="AN135" s="40">
        <v>0</v>
      </c>
      <c r="AO135" s="40">
        <v>9.2592592592592796E-2</v>
      </c>
      <c r="AP135" s="40">
        <v>-1</v>
      </c>
      <c r="AQ135" s="39"/>
      <c r="AR135" s="39">
        <v>0</v>
      </c>
      <c r="AS135" s="40" t="s">
        <v>145</v>
      </c>
      <c r="AT135" s="41">
        <v>0</v>
      </c>
      <c r="AU135" s="41">
        <v>0</v>
      </c>
      <c r="AV135" s="40">
        <v>0</v>
      </c>
      <c r="AW135" s="40">
        <v>0</v>
      </c>
      <c r="AX135" s="40" t="s">
        <v>145</v>
      </c>
    </row>
    <row r="136" spans="1:50" s="31" customFormat="1" ht="16.5" customHeight="1" x14ac:dyDescent="0.2">
      <c r="A136" s="32" t="s">
        <v>505</v>
      </c>
      <c r="B136" s="32" t="s">
        <v>506</v>
      </c>
      <c r="C136" s="32" t="s">
        <v>181</v>
      </c>
      <c r="D136" s="32" t="s">
        <v>139</v>
      </c>
      <c r="E136" s="32" t="s">
        <v>140</v>
      </c>
      <c r="F136" s="32" t="s">
        <v>140</v>
      </c>
      <c r="G136" s="32" t="s">
        <v>182</v>
      </c>
      <c r="H136" s="32" t="s">
        <v>142</v>
      </c>
      <c r="I136" s="32" t="s">
        <v>183</v>
      </c>
      <c r="J136" s="32" t="s">
        <v>183</v>
      </c>
      <c r="K136" s="33">
        <v>3.831</v>
      </c>
      <c r="L136" s="33">
        <v>3.7440000000000002</v>
      </c>
      <c r="M136" s="34">
        <v>2.3237179487179401E-2</v>
      </c>
      <c r="N136" s="35">
        <v>3.74</v>
      </c>
      <c r="O136" s="36" t="s">
        <v>282</v>
      </c>
      <c r="P136" s="32" t="s">
        <v>282</v>
      </c>
      <c r="Q136" s="34">
        <v>0.02</v>
      </c>
      <c r="R136" s="37">
        <v>3.8148</v>
      </c>
      <c r="S136" s="37">
        <v>1.61999999999995E-2</v>
      </c>
      <c r="T136" s="37">
        <f t="shared" si="8"/>
        <v>3.9076200000000001</v>
      </c>
      <c r="U136" s="37">
        <v>3.75</v>
      </c>
      <c r="V136" s="33">
        <v>4.1395</v>
      </c>
      <c r="W136" s="34">
        <v>-9.4093489551878198E-2</v>
      </c>
      <c r="X136" s="38">
        <v>22</v>
      </c>
      <c r="Y136" s="38">
        <v>43</v>
      </c>
      <c r="Z136" s="34">
        <v>-0.48837209302325602</v>
      </c>
      <c r="AA136" s="33">
        <v>5</v>
      </c>
      <c r="AB136" s="39">
        <v>4.75</v>
      </c>
      <c r="AC136" s="40">
        <v>5.2631578947368397E-2</v>
      </c>
      <c r="AD136" s="41">
        <v>0</v>
      </c>
      <c r="AE136" s="41">
        <v>0.3</v>
      </c>
      <c r="AF136" s="40">
        <v>0</v>
      </c>
      <c r="AG136" s="40">
        <v>6.9767441860465098E-3</v>
      </c>
      <c r="AH136" s="40">
        <v>-1</v>
      </c>
      <c r="AI136" s="39">
        <v>0</v>
      </c>
      <c r="AJ136" s="39">
        <v>4.1666666666666696</v>
      </c>
      <c r="AK136" s="40">
        <v>-1</v>
      </c>
      <c r="AL136" s="41">
        <v>4</v>
      </c>
      <c r="AM136" s="41">
        <v>3.3333333333333202</v>
      </c>
      <c r="AN136" s="40">
        <v>0.18181818181818199</v>
      </c>
      <c r="AO136" s="40">
        <v>7.7519379844961003E-2</v>
      </c>
      <c r="AP136" s="40">
        <v>1.3454545454545499</v>
      </c>
      <c r="AQ136" s="39"/>
      <c r="AR136" s="39">
        <v>0.5</v>
      </c>
      <c r="AS136" s="40">
        <v>-1</v>
      </c>
      <c r="AT136" s="41">
        <v>0</v>
      </c>
      <c r="AU136" s="41">
        <v>9</v>
      </c>
      <c r="AV136" s="40">
        <v>0</v>
      </c>
      <c r="AW136" s="40">
        <v>0.209302325581395</v>
      </c>
      <c r="AX136" s="40">
        <v>-1</v>
      </c>
    </row>
    <row r="137" spans="1:50" s="31" customFormat="1" ht="16.5" hidden="1" customHeight="1" x14ac:dyDescent="0.2">
      <c r="A137" s="32" t="s">
        <v>434</v>
      </c>
      <c r="B137" s="32" t="s">
        <v>435</v>
      </c>
      <c r="C137" s="32" t="s">
        <v>262</v>
      </c>
      <c r="D137" s="32" t="s">
        <v>139</v>
      </c>
      <c r="E137" s="32" t="s">
        <v>171</v>
      </c>
      <c r="F137" s="32" t="s">
        <v>172</v>
      </c>
      <c r="G137" s="32" t="s">
        <v>173</v>
      </c>
      <c r="H137" s="32" t="s">
        <v>142</v>
      </c>
      <c r="I137" s="32" t="s">
        <v>174</v>
      </c>
      <c r="J137" s="32" t="s">
        <v>174</v>
      </c>
      <c r="K137" s="33">
        <v>3.653</v>
      </c>
      <c r="L137" s="33">
        <v>3.5750000000000002</v>
      </c>
      <c r="M137" s="34">
        <v>2.1818181818181799E-2</v>
      </c>
      <c r="N137" s="35">
        <v>3.58</v>
      </c>
      <c r="O137" s="36" t="s">
        <v>282</v>
      </c>
      <c r="P137" s="32" t="s">
        <v>282</v>
      </c>
      <c r="Q137" s="34">
        <v>0.02</v>
      </c>
      <c r="R137" s="37">
        <v>3.6516000000000002</v>
      </c>
      <c r="S137" s="37">
        <v>1.3999999999998499E-3</v>
      </c>
      <c r="T137" s="37">
        <f t="shared" si="8"/>
        <v>3.7260599999999999</v>
      </c>
      <c r="U137" s="37">
        <v>4.4284999999999997</v>
      </c>
      <c r="V137" s="33">
        <v>4.0454999999999997</v>
      </c>
      <c r="W137" s="34">
        <v>9.4673093560746505E-2</v>
      </c>
      <c r="X137" s="38">
        <v>7</v>
      </c>
      <c r="Y137" s="38">
        <v>11</v>
      </c>
      <c r="Z137" s="34">
        <v>-0.36363636363636398</v>
      </c>
      <c r="AA137" s="33">
        <v>5</v>
      </c>
      <c r="AB137" s="39">
        <v>5</v>
      </c>
      <c r="AC137" s="40">
        <v>0</v>
      </c>
      <c r="AD137" s="41">
        <v>0</v>
      </c>
      <c r="AE137" s="41">
        <v>0</v>
      </c>
      <c r="AF137" s="40">
        <v>0</v>
      </c>
      <c r="AG137" s="40">
        <v>0</v>
      </c>
      <c r="AH137" s="40" t="s">
        <v>145</v>
      </c>
      <c r="AI137" s="39"/>
      <c r="AJ137" s="39">
        <v>0</v>
      </c>
      <c r="AK137" s="40" t="s">
        <v>145</v>
      </c>
      <c r="AL137" s="41">
        <v>1</v>
      </c>
      <c r="AM137" s="41">
        <v>1</v>
      </c>
      <c r="AN137" s="40">
        <v>0.14285714285714299</v>
      </c>
      <c r="AO137" s="40">
        <v>9.0909090909090898E-2</v>
      </c>
      <c r="AP137" s="40">
        <v>0.57142857142857095</v>
      </c>
      <c r="AQ137" s="39"/>
      <c r="AR137" s="39">
        <v>0</v>
      </c>
      <c r="AS137" s="40" t="s">
        <v>145</v>
      </c>
      <c r="AT137" s="41">
        <v>0</v>
      </c>
      <c r="AU137" s="41">
        <v>0</v>
      </c>
      <c r="AV137" s="40">
        <v>0</v>
      </c>
      <c r="AW137" s="40">
        <v>0</v>
      </c>
      <c r="AX137" s="40" t="s">
        <v>145</v>
      </c>
    </row>
    <row r="138" spans="1:50" s="31" customFormat="1" ht="16.5" customHeight="1" x14ac:dyDescent="0.2">
      <c r="A138" s="32" t="s">
        <v>507</v>
      </c>
      <c r="B138" s="32" t="s">
        <v>508</v>
      </c>
      <c r="C138" s="32" t="s">
        <v>181</v>
      </c>
      <c r="D138" s="32" t="s">
        <v>139</v>
      </c>
      <c r="E138" s="32" t="s">
        <v>140</v>
      </c>
      <c r="F138" s="32" t="s">
        <v>140</v>
      </c>
      <c r="G138" s="32" t="s">
        <v>182</v>
      </c>
      <c r="H138" s="32" t="s">
        <v>142</v>
      </c>
      <c r="I138" s="32" t="s">
        <v>183</v>
      </c>
      <c r="J138" s="32" t="s">
        <v>183</v>
      </c>
      <c r="K138" s="33">
        <v>3.8374999999999999</v>
      </c>
      <c r="L138" s="33">
        <v>3.7280000000000002</v>
      </c>
      <c r="M138" s="34">
        <v>2.9372317596566399E-2</v>
      </c>
      <c r="N138" s="35">
        <v>3.73</v>
      </c>
      <c r="O138" s="36" t="s">
        <v>282</v>
      </c>
      <c r="P138" s="32" t="s">
        <v>282</v>
      </c>
      <c r="Q138" s="34">
        <v>0.02</v>
      </c>
      <c r="R138" s="37">
        <v>3.8046000000000002</v>
      </c>
      <c r="S138" s="37">
        <v>3.28999999999997E-2</v>
      </c>
      <c r="T138" s="37">
        <f t="shared" si="8"/>
        <v>3.91425</v>
      </c>
      <c r="U138" s="37">
        <v>4.0834999999999999</v>
      </c>
      <c r="V138" s="33">
        <v>3.6949999999999998</v>
      </c>
      <c r="W138" s="34">
        <v>0.105142083897158</v>
      </c>
      <c r="X138" s="38">
        <v>18</v>
      </c>
      <c r="Y138" s="38">
        <v>21</v>
      </c>
      <c r="Z138" s="34">
        <v>-0.14285714285714299</v>
      </c>
      <c r="AA138" s="33">
        <v>5</v>
      </c>
      <c r="AB138" s="39">
        <v>5</v>
      </c>
      <c r="AC138" s="40">
        <v>0</v>
      </c>
      <c r="AD138" s="41">
        <v>0</v>
      </c>
      <c r="AE138" s="41">
        <v>0</v>
      </c>
      <c r="AF138" s="40">
        <v>0</v>
      </c>
      <c r="AG138" s="40">
        <v>0</v>
      </c>
      <c r="AH138" s="40" t="s">
        <v>145</v>
      </c>
      <c r="AI138" s="39">
        <v>5</v>
      </c>
      <c r="AJ138" s="39">
        <v>0</v>
      </c>
      <c r="AK138" s="40" t="s">
        <v>145</v>
      </c>
      <c r="AL138" s="41">
        <v>0</v>
      </c>
      <c r="AM138" s="41">
        <v>3</v>
      </c>
      <c r="AN138" s="40">
        <v>0</v>
      </c>
      <c r="AO138" s="40">
        <v>0.14285714285714299</v>
      </c>
      <c r="AP138" s="40">
        <v>-1</v>
      </c>
      <c r="AQ138" s="39"/>
      <c r="AR138" s="39">
        <v>0</v>
      </c>
      <c r="AS138" s="40" t="s">
        <v>145</v>
      </c>
      <c r="AT138" s="41">
        <v>0</v>
      </c>
      <c r="AU138" s="41">
        <v>1</v>
      </c>
      <c r="AV138" s="40">
        <v>0</v>
      </c>
      <c r="AW138" s="40">
        <v>4.7619047619047603E-2</v>
      </c>
      <c r="AX138" s="40">
        <v>-1</v>
      </c>
    </row>
    <row r="139" spans="1:50" s="31" customFormat="1" ht="16.5" hidden="1" customHeight="1" x14ac:dyDescent="0.2">
      <c r="A139" s="32" t="s">
        <v>438</v>
      </c>
      <c r="B139" s="32" t="s">
        <v>439</v>
      </c>
      <c r="C139" s="32" t="s">
        <v>181</v>
      </c>
      <c r="D139" s="32" t="s">
        <v>139</v>
      </c>
      <c r="E139" s="32" t="s">
        <v>171</v>
      </c>
      <c r="F139" s="32" t="s">
        <v>172</v>
      </c>
      <c r="G139" s="32" t="s">
        <v>173</v>
      </c>
      <c r="H139" s="32" t="s">
        <v>142</v>
      </c>
      <c r="I139" s="32" t="s">
        <v>174</v>
      </c>
      <c r="J139" s="32" t="s">
        <v>174</v>
      </c>
      <c r="K139" s="33">
        <v>3.66</v>
      </c>
      <c r="L139" s="33">
        <v>3.5535000000000001</v>
      </c>
      <c r="M139" s="34">
        <v>2.9970451667370199E-2</v>
      </c>
      <c r="N139" s="35">
        <v>3.55</v>
      </c>
      <c r="O139" s="36" t="s">
        <v>282</v>
      </c>
      <c r="P139" s="32" t="s">
        <v>282</v>
      </c>
      <c r="Q139" s="34">
        <v>0.02</v>
      </c>
      <c r="R139" s="37">
        <v>3.621</v>
      </c>
      <c r="S139" s="37">
        <v>3.9000000000000097E-2</v>
      </c>
      <c r="T139" s="37">
        <f t="shared" si="8"/>
        <v>3.7332000000000001</v>
      </c>
      <c r="U139" s="37">
        <v>2.8570000000000002</v>
      </c>
      <c r="V139" s="33">
        <v>4.0415000000000001</v>
      </c>
      <c r="W139" s="34">
        <v>-0.29308425089694401</v>
      </c>
      <c r="X139" s="38">
        <v>21</v>
      </c>
      <c r="Y139" s="38">
        <v>24</v>
      </c>
      <c r="Z139" s="34">
        <v>-0.125</v>
      </c>
      <c r="AA139" s="33">
        <v>3.3333333333333299</v>
      </c>
      <c r="AB139" s="39">
        <v>5</v>
      </c>
      <c r="AC139" s="40">
        <v>-0.33333333333333398</v>
      </c>
      <c r="AD139" s="41">
        <v>0.33333333333333398</v>
      </c>
      <c r="AE139" s="41">
        <v>0</v>
      </c>
      <c r="AF139" s="40">
        <v>1.58730158730159E-2</v>
      </c>
      <c r="AG139" s="40">
        <v>0</v>
      </c>
      <c r="AH139" s="40" t="s">
        <v>145</v>
      </c>
      <c r="AI139" s="39">
        <v>5</v>
      </c>
      <c r="AJ139" s="39">
        <v>5</v>
      </c>
      <c r="AK139" s="40">
        <v>0</v>
      </c>
      <c r="AL139" s="41">
        <v>0</v>
      </c>
      <c r="AM139" s="41">
        <v>0</v>
      </c>
      <c r="AN139" s="40">
        <v>0</v>
      </c>
      <c r="AO139" s="40">
        <v>0</v>
      </c>
      <c r="AP139" s="40" t="s">
        <v>145</v>
      </c>
      <c r="AQ139" s="39">
        <v>0</v>
      </c>
      <c r="AR139" s="39">
        <v>0</v>
      </c>
      <c r="AS139" s="40" t="s">
        <v>145</v>
      </c>
      <c r="AT139" s="41">
        <v>1</v>
      </c>
      <c r="AU139" s="41">
        <v>0</v>
      </c>
      <c r="AV139" s="40">
        <v>4.7619047619047603E-2</v>
      </c>
      <c r="AW139" s="40">
        <v>0</v>
      </c>
      <c r="AX139" s="40" t="s">
        <v>145</v>
      </c>
    </row>
    <row r="140" spans="1:50" s="31" customFormat="1" ht="16.5" customHeight="1" x14ac:dyDescent="0.2">
      <c r="A140" s="32" t="s">
        <v>491</v>
      </c>
      <c r="B140" s="32" t="s">
        <v>492</v>
      </c>
      <c r="C140" s="32" t="s">
        <v>181</v>
      </c>
      <c r="D140" s="32" t="s">
        <v>139</v>
      </c>
      <c r="E140" s="32" t="s">
        <v>140</v>
      </c>
      <c r="F140" s="32" t="s">
        <v>140</v>
      </c>
      <c r="G140" s="32" t="s">
        <v>182</v>
      </c>
      <c r="H140" s="32" t="s">
        <v>142</v>
      </c>
      <c r="I140" s="32" t="s">
        <v>183</v>
      </c>
      <c r="J140" s="32" t="s">
        <v>183</v>
      </c>
      <c r="K140" s="33">
        <v>3.7705000000000002</v>
      </c>
      <c r="L140" s="33">
        <v>3.5950000000000002</v>
      </c>
      <c r="M140" s="34">
        <v>4.8817802503477101E-2</v>
      </c>
      <c r="N140" s="35">
        <v>3.6</v>
      </c>
      <c r="O140" s="36" t="s">
        <v>282</v>
      </c>
      <c r="P140" s="32" t="s">
        <v>282</v>
      </c>
      <c r="Q140" s="34">
        <v>0.02</v>
      </c>
      <c r="R140" s="37">
        <v>3.6720000000000002</v>
      </c>
      <c r="S140" s="37">
        <v>9.8500000000000004E-2</v>
      </c>
      <c r="T140" s="37">
        <f t="shared" si="8"/>
        <v>3.8459100000000004</v>
      </c>
      <c r="U140" s="37">
        <v>3.5714999999999999</v>
      </c>
      <c r="V140" s="33">
        <v>3.76</v>
      </c>
      <c r="W140" s="34">
        <v>-5.0132978723404199E-2</v>
      </c>
      <c r="X140" s="38">
        <v>14</v>
      </c>
      <c r="Y140" s="38">
        <v>25</v>
      </c>
      <c r="Z140" s="34">
        <v>-0.44</v>
      </c>
      <c r="AA140" s="33">
        <v>4</v>
      </c>
      <c r="AB140" s="39">
        <v>4.6875</v>
      </c>
      <c r="AC140" s="40">
        <v>-0.146666666666667</v>
      </c>
      <c r="AD140" s="41">
        <v>0.2</v>
      </c>
      <c r="AE140" s="41">
        <v>6.25E-2</v>
      </c>
      <c r="AF140" s="40">
        <v>1.4285714285714299E-2</v>
      </c>
      <c r="AG140" s="40">
        <v>2.5000000000000001E-3</v>
      </c>
      <c r="AH140" s="40">
        <v>4.71428571428571</v>
      </c>
      <c r="AI140" s="39">
        <v>0</v>
      </c>
      <c r="AJ140" s="39">
        <v>0</v>
      </c>
      <c r="AK140" s="40" t="s">
        <v>145</v>
      </c>
      <c r="AL140" s="41">
        <v>5</v>
      </c>
      <c r="AM140" s="41">
        <v>16</v>
      </c>
      <c r="AN140" s="40">
        <v>0.35714285714285698</v>
      </c>
      <c r="AO140" s="40">
        <v>0.64</v>
      </c>
      <c r="AP140" s="40">
        <v>-0.44196428571428598</v>
      </c>
      <c r="AQ140" s="39"/>
      <c r="AR140" s="39">
        <v>0</v>
      </c>
      <c r="AS140" s="40" t="s">
        <v>145</v>
      </c>
      <c r="AT140" s="41">
        <v>0</v>
      </c>
      <c r="AU140" s="41">
        <v>1</v>
      </c>
      <c r="AV140" s="40">
        <v>0</v>
      </c>
      <c r="AW140" s="40">
        <v>0.04</v>
      </c>
      <c r="AX140" s="40">
        <v>-1</v>
      </c>
    </row>
    <row r="141" spans="1:50" s="31" customFormat="1" ht="16.5" customHeight="1" x14ac:dyDescent="0.2">
      <c r="A141" s="32" t="s">
        <v>404</v>
      </c>
      <c r="B141" s="32" t="s">
        <v>405</v>
      </c>
      <c r="C141" s="32" t="s">
        <v>181</v>
      </c>
      <c r="D141" s="32" t="s">
        <v>139</v>
      </c>
      <c r="E141" s="32" t="s">
        <v>140</v>
      </c>
      <c r="F141" s="32" t="s">
        <v>140</v>
      </c>
      <c r="G141" s="32" t="s">
        <v>182</v>
      </c>
      <c r="H141" s="32" t="s">
        <v>142</v>
      </c>
      <c r="I141" s="32" t="s">
        <v>183</v>
      </c>
      <c r="J141" s="32" t="s">
        <v>183</v>
      </c>
      <c r="K141" s="33">
        <v>3.6105</v>
      </c>
      <c r="L141" s="33">
        <v>3.5819999999999999</v>
      </c>
      <c r="M141" s="34">
        <v>7.9564489112228399E-3</v>
      </c>
      <c r="N141" s="35">
        <v>3.58</v>
      </c>
      <c r="O141" s="36" t="s">
        <v>282</v>
      </c>
      <c r="P141" s="32" t="s">
        <v>282</v>
      </c>
      <c r="Q141" s="34">
        <v>0.02</v>
      </c>
      <c r="R141" s="37">
        <v>3.6516000000000002</v>
      </c>
      <c r="S141" s="37">
        <v>-4.1100000000000102E-2</v>
      </c>
      <c r="T141" s="37">
        <f t="shared" si="8"/>
        <v>3.6827100000000002</v>
      </c>
      <c r="U141" s="37">
        <v>3.6665000000000001</v>
      </c>
      <c r="V141" s="33">
        <v>3.4809999999999999</v>
      </c>
      <c r="W141" s="34">
        <v>5.3289284688308E-2</v>
      </c>
      <c r="X141" s="38">
        <v>27</v>
      </c>
      <c r="Y141" s="38">
        <v>26</v>
      </c>
      <c r="Z141" s="34">
        <v>3.8461538461538498E-2</v>
      </c>
      <c r="AA141" s="33">
        <v>5</v>
      </c>
      <c r="AB141" s="39">
        <v>4.375</v>
      </c>
      <c r="AC141" s="40">
        <v>0.14285714285714299</v>
      </c>
      <c r="AD141" s="41">
        <v>0</v>
      </c>
      <c r="AE141" s="41">
        <v>0.25</v>
      </c>
      <c r="AF141" s="40">
        <v>0</v>
      </c>
      <c r="AG141" s="40">
        <v>9.6153846153846194E-3</v>
      </c>
      <c r="AH141" s="40">
        <v>-1</v>
      </c>
      <c r="AI141" s="39">
        <v>3.3333333333333299</v>
      </c>
      <c r="AJ141" s="39">
        <v>5</v>
      </c>
      <c r="AK141" s="40">
        <v>-0.33333333333333398</v>
      </c>
      <c r="AL141" s="41">
        <v>2.6666666666666701</v>
      </c>
      <c r="AM141" s="41">
        <v>0</v>
      </c>
      <c r="AN141" s="40">
        <v>9.8765432098765593E-2</v>
      </c>
      <c r="AO141" s="40">
        <v>0</v>
      </c>
      <c r="AP141" s="40" t="s">
        <v>145</v>
      </c>
      <c r="AQ141" s="39"/>
      <c r="AR141" s="39">
        <v>0</v>
      </c>
      <c r="AS141" s="40" t="s">
        <v>145</v>
      </c>
      <c r="AT141" s="41">
        <v>0</v>
      </c>
      <c r="AU141" s="41">
        <v>6</v>
      </c>
      <c r="AV141" s="40">
        <v>0</v>
      </c>
      <c r="AW141" s="40">
        <v>0.230769230769231</v>
      </c>
      <c r="AX141" s="40">
        <v>-1</v>
      </c>
    </row>
    <row r="142" spans="1:50" s="31" customFormat="1" ht="16.5" customHeight="1" x14ac:dyDescent="0.2">
      <c r="A142" s="32" t="s">
        <v>354</v>
      </c>
      <c r="B142" s="32" t="s">
        <v>355</v>
      </c>
      <c r="C142" s="32" t="s">
        <v>181</v>
      </c>
      <c r="D142" s="32" t="s">
        <v>139</v>
      </c>
      <c r="E142" s="32" t="s">
        <v>140</v>
      </c>
      <c r="F142" s="32" t="s">
        <v>140</v>
      </c>
      <c r="G142" s="32" t="s">
        <v>182</v>
      </c>
      <c r="H142" s="32" t="s">
        <v>142</v>
      </c>
      <c r="I142" s="32" t="s">
        <v>183</v>
      </c>
      <c r="J142" s="32" t="s">
        <v>183</v>
      </c>
      <c r="K142" s="33">
        <v>3.4409999999999998</v>
      </c>
      <c r="L142" s="33">
        <v>3.423</v>
      </c>
      <c r="M142" s="34">
        <v>5.2585451358456896E-3</v>
      </c>
      <c r="N142" s="35">
        <v>3.42</v>
      </c>
      <c r="O142" s="36" t="s">
        <v>186</v>
      </c>
      <c r="P142" s="32" t="s">
        <v>186</v>
      </c>
      <c r="Q142" s="34">
        <v>0.03</v>
      </c>
      <c r="R142" s="37">
        <v>3.5226000000000002</v>
      </c>
      <c r="S142" s="37">
        <v>-8.1600000000000297E-2</v>
      </c>
      <c r="T142" s="37">
        <f>K142*(1+3%)</f>
        <v>3.5442299999999998</v>
      </c>
      <c r="U142" s="37">
        <v>3.5</v>
      </c>
      <c r="V142" s="33">
        <v>3.476</v>
      </c>
      <c r="W142" s="34">
        <v>6.9044879171461498E-3</v>
      </c>
      <c r="X142" s="38">
        <v>21</v>
      </c>
      <c r="Y142" s="38">
        <v>21</v>
      </c>
      <c r="Z142" s="34">
        <v>0</v>
      </c>
      <c r="AA142" s="33">
        <v>5</v>
      </c>
      <c r="AB142" s="39">
        <v>0</v>
      </c>
      <c r="AC142" s="40" t="s">
        <v>145</v>
      </c>
      <c r="AD142" s="41">
        <v>0</v>
      </c>
      <c r="AE142" s="41">
        <v>1</v>
      </c>
      <c r="AF142" s="40">
        <v>0</v>
      </c>
      <c r="AG142" s="40">
        <v>4.7619047619047603E-2</v>
      </c>
      <c r="AH142" s="40">
        <v>-1</v>
      </c>
      <c r="AI142" s="39">
        <v>1.6666666666666701</v>
      </c>
      <c r="AJ142" s="39">
        <v>5</v>
      </c>
      <c r="AK142" s="40">
        <v>-0.66666666666666596</v>
      </c>
      <c r="AL142" s="41">
        <v>0.66666666666666596</v>
      </c>
      <c r="AM142" s="41">
        <v>0</v>
      </c>
      <c r="AN142" s="40">
        <v>3.1746031746031703E-2</v>
      </c>
      <c r="AO142" s="40">
        <v>0</v>
      </c>
      <c r="AP142" s="40" t="s">
        <v>145</v>
      </c>
      <c r="AQ142" s="39"/>
      <c r="AR142" s="39">
        <v>0</v>
      </c>
      <c r="AS142" s="40" t="s">
        <v>145</v>
      </c>
      <c r="AT142" s="41">
        <v>0</v>
      </c>
      <c r="AU142" s="41">
        <v>0</v>
      </c>
      <c r="AV142" s="40">
        <v>0</v>
      </c>
      <c r="AW142" s="40">
        <v>0</v>
      </c>
      <c r="AX142" s="40" t="s">
        <v>145</v>
      </c>
    </row>
    <row r="143" spans="1:50" s="31" customFormat="1" ht="16.5" hidden="1" customHeight="1" x14ac:dyDescent="0.2">
      <c r="A143" s="32" t="s">
        <v>446</v>
      </c>
      <c r="B143" s="32" t="s">
        <v>447</v>
      </c>
      <c r="C143" s="32" t="s">
        <v>262</v>
      </c>
      <c r="D143" s="32" t="s">
        <v>139</v>
      </c>
      <c r="E143" s="32" t="s">
        <v>140</v>
      </c>
      <c r="F143" s="32" t="s">
        <v>140</v>
      </c>
      <c r="G143" s="32" t="s">
        <v>165</v>
      </c>
      <c r="H143" s="32" t="s">
        <v>142</v>
      </c>
      <c r="I143" s="32" t="s">
        <v>166</v>
      </c>
      <c r="J143" s="32" t="s">
        <v>166</v>
      </c>
      <c r="K143" s="33">
        <v>3.673</v>
      </c>
      <c r="L143" s="33">
        <v>3.472</v>
      </c>
      <c r="M143" s="34">
        <v>5.7891705069124402E-2</v>
      </c>
      <c r="N143" s="35">
        <v>3.47</v>
      </c>
      <c r="O143" s="36" t="s">
        <v>282</v>
      </c>
      <c r="P143" s="32" t="s">
        <v>186</v>
      </c>
      <c r="Q143" s="34">
        <v>0.03</v>
      </c>
      <c r="R143" s="37">
        <v>3.5741000000000001</v>
      </c>
      <c r="S143" s="37">
        <v>9.8899999999999502E-2</v>
      </c>
      <c r="T143" s="37">
        <f>K143*(1+2%)</f>
        <v>3.7464599999999999</v>
      </c>
      <c r="U143" s="37">
        <v>3.7725</v>
      </c>
      <c r="V143" s="33">
        <v>3</v>
      </c>
      <c r="W143" s="34">
        <v>0.25750000000000001</v>
      </c>
      <c r="X143" s="38">
        <v>11</v>
      </c>
      <c r="Y143" s="38">
        <v>12</v>
      </c>
      <c r="Z143" s="34">
        <v>-8.3333333333333301E-2</v>
      </c>
      <c r="AA143" s="33">
        <v>5</v>
      </c>
      <c r="AB143" s="39">
        <v>2.5</v>
      </c>
      <c r="AC143" s="40">
        <v>1</v>
      </c>
      <c r="AD143" s="41">
        <v>0</v>
      </c>
      <c r="AE143" s="41">
        <v>0</v>
      </c>
      <c r="AF143" s="40">
        <v>0</v>
      </c>
      <c r="AG143" s="40">
        <v>0</v>
      </c>
      <c r="AH143" s="40" t="s">
        <v>145</v>
      </c>
      <c r="AI143" s="39">
        <v>5</v>
      </c>
      <c r="AJ143" s="39">
        <v>0</v>
      </c>
      <c r="AK143" s="40" t="s">
        <v>145</v>
      </c>
      <c r="AL143" s="41">
        <v>0</v>
      </c>
      <c r="AM143" s="41">
        <v>2</v>
      </c>
      <c r="AN143" s="40">
        <v>0</v>
      </c>
      <c r="AO143" s="40">
        <v>0.16666666666666699</v>
      </c>
      <c r="AP143" s="40">
        <v>-1</v>
      </c>
      <c r="AQ143" s="39"/>
      <c r="AR143" s="39">
        <v>0</v>
      </c>
      <c r="AS143" s="40" t="s">
        <v>145</v>
      </c>
      <c r="AT143" s="41">
        <v>0</v>
      </c>
      <c r="AU143" s="41">
        <v>1</v>
      </c>
      <c r="AV143" s="40">
        <v>0</v>
      </c>
      <c r="AW143" s="40">
        <v>8.3333333333333301E-2</v>
      </c>
      <c r="AX143" s="40">
        <v>-1</v>
      </c>
    </row>
    <row r="144" spans="1:50" s="31" customFormat="1" ht="16.5" hidden="1" customHeight="1" x14ac:dyDescent="0.2">
      <c r="A144" s="32" t="s">
        <v>448</v>
      </c>
      <c r="B144" s="32" t="s">
        <v>449</v>
      </c>
      <c r="C144" s="32" t="s">
        <v>181</v>
      </c>
      <c r="D144" s="32" t="s">
        <v>139</v>
      </c>
      <c r="E144" s="32" t="s">
        <v>171</v>
      </c>
      <c r="F144" s="32" t="s">
        <v>172</v>
      </c>
      <c r="G144" s="32" t="s">
        <v>173</v>
      </c>
      <c r="H144" s="32" t="s">
        <v>142</v>
      </c>
      <c r="I144" s="32" t="s">
        <v>174</v>
      </c>
      <c r="J144" s="32" t="s">
        <v>174</v>
      </c>
      <c r="K144" s="33">
        <v>3.6764999999999999</v>
      </c>
      <c r="L144" s="33">
        <v>3.7570000000000001</v>
      </c>
      <c r="M144" s="34">
        <v>-2.1426670215597601E-2</v>
      </c>
      <c r="N144" s="35">
        <v>3.76</v>
      </c>
      <c r="O144" s="36" t="s">
        <v>282</v>
      </c>
      <c r="P144" s="32" t="s">
        <v>282</v>
      </c>
      <c r="Q144" s="34">
        <v>0.02</v>
      </c>
      <c r="R144" s="37">
        <v>3.8351999999999999</v>
      </c>
      <c r="S144" s="37">
        <v>-0.15870000000000001</v>
      </c>
      <c r="T144" s="37">
        <f>K144*(1+2%)</f>
        <v>3.7500299999999998</v>
      </c>
      <c r="U144" s="37">
        <v>4.0369999999999999</v>
      </c>
      <c r="V144" s="33">
        <v>3.8824999999999998</v>
      </c>
      <c r="W144" s="34">
        <v>3.9793947198969802E-2</v>
      </c>
      <c r="X144" s="38">
        <v>27</v>
      </c>
      <c r="Y144" s="38">
        <v>17</v>
      </c>
      <c r="Z144" s="34">
        <v>0.58823529411764697</v>
      </c>
      <c r="AA144" s="33">
        <v>3.75</v>
      </c>
      <c r="AB144" s="39">
        <v>0</v>
      </c>
      <c r="AC144" s="40" t="s">
        <v>145</v>
      </c>
      <c r="AD144" s="41">
        <v>0.5</v>
      </c>
      <c r="AE144" s="41">
        <v>0</v>
      </c>
      <c r="AF144" s="40">
        <v>1.85185185185185E-2</v>
      </c>
      <c r="AG144" s="40">
        <v>0</v>
      </c>
      <c r="AH144" s="40" t="s">
        <v>145</v>
      </c>
      <c r="AI144" s="39">
        <v>2.5</v>
      </c>
      <c r="AJ144" s="39">
        <v>0</v>
      </c>
      <c r="AK144" s="40" t="s">
        <v>145</v>
      </c>
      <c r="AL144" s="41">
        <v>4</v>
      </c>
      <c r="AM144" s="41">
        <v>0</v>
      </c>
      <c r="AN144" s="40">
        <v>0.148148148148148</v>
      </c>
      <c r="AO144" s="40">
        <v>0</v>
      </c>
      <c r="AP144" s="40" t="s">
        <v>145</v>
      </c>
      <c r="AQ144" s="39">
        <v>2.5</v>
      </c>
      <c r="AR144" s="39">
        <v>0</v>
      </c>
      <c r="AS144" s="40" t="s">
        <v>145</v>
      </c>
      <c r="AT144" s="41">
        <v>2</v>
      </c>
      <c r="AU144" s="41">
        <v>0</v>
      </c>
      <c r="AV144" s="40">
        <v>7.4074074074074098E-2</v>
      </c>
      <c r="AW144" s="40">
        <v>0</v>
      </c>
      <c r="AX144" s="40" t="s">
        <v>145</v>
      </c>
    </row>
    <row r="145" spans="1:50" s="31" customFormat="1" ht="16.5" customHeight="1" x14ac:dyDescent="0.2">
      <c r="A145" s="32" t="s">
        <v>275</v>
      </c>
      <c r="B145" s="32" t="s">
        <v>276</v>
      </c>
      <c r="C145" s="32" t="s">
        <v>181</v>
      </c>
      <c r="D145" s="32" t="s">
        <v>139</v>
      </c>
      <c r="E145" s="32" t="s">
        <v>140</v>
      </c>
      <c r="F145" s="32" t="s">
        <v>140</v>
      </c>
      <c r="G145" s="32" t="s">
        <v>182</v>
      </c>
      <c r="H145" s="32" t="s">
        <v>142</v>
      </c>
      <c r="I145" s="32" t="s">
        <v>183</v>
      </c>
      <c r="J145" s="32" t="s">
        <v>183</v>
      </c>
      <c r="K145" s="33">
        <v>3.24</v>
      </c>
      <c r="L145" s="33">
        <v>3.2639999999999998</v>
      </c>
      <c r="M145" s="34">
        <v>-7.3529411764704598E-3</v>
      </c>
      <c r="N145" s="35">
        <v>3.26</v>
      </c>
      <c r="O145" s="36" t="s">
        <v>186</v>
      </c>
      <c r="P145" s="32" t="s">
        <v>186</v>
      </c>
      <c r="Q145" s="34">
        <v>0.03</v>
      </c>
      <c r="R145" s="37">
        <v>3.3578000000000001</v>
      </c>
      <c r="S145" s="37">
        <v>-0.117799999999999</v>
      </c>
      <c r="T145" s="37">
        <f>K145*(1+3%)</f>
        <v>3.3372000000000002</v>
      </c>
      <c r="U145" s="37">
        <v>2.972</v>
      </c>
      <c r="V145" s="33">
        <v>4.1429999999999998</v>
      </c>
      <c r="W145" s="34">
        <v>-0.28264542601979198</v>
      </c>
      <c r="X145" s="38">
        <v>18</v>
      </c>
      <c r="Y145" s="38">
        <v>14</v>
      </c>
      <c r="Z145" s="34">
        <v>0.28571428571428598</v>
      </c>
      <c r="AA145" s="33">
        <v>5</v>
      </c>
      <c r="AB145" s="39">
        <v>5</v>
      </c>
      <c r="AC145" s="40">
        <v>0</v>
      </c>
      <c r="AD145" s="41">
        <v>0</v>
      </c>
      <c r="AE145" s="41">
        <v>0</v>
      </c>
      <c r="AF145" s="40">
        <v>0</v>
      </c>
      <c r="AG145" s="40">
        <v>0</v>
      </c>
      <c r="AH145" s="40" t="s">
        <v>145</v>
      </c>
      <c r="AI145" s="39">
        <v>5</v>
      </c>
      <c r="AJ145" s="39">
        <v>0</v>
      </c>
      <c r="AK145" s="40" t="s">
        <v>145</v>
      </c>
      <c r="AL145" s="41">
        <v>0</v>
      </c>
      <c r="AM145" s="41">
        <v>13</v>
      </c>
      <c r="AN145" s="40">
        <v>0</v>
      </c>
      <c r="AO145" s="40">
        <v>0.92857142857142905</v>
      </c>
      <c r="AP145" s="40">
        <v>-1</v>
      </c>
      <c r="AQ145" s="39"/>
      <c r="AR145" s="39">
        <v>0</v>
      </c>
      <c r="AS145" s="40" t="s">
        <v>145</v>
      </c>
      <c r="AT145" s="41">
        <v>0</v>
      </c>
      <c r="AU145" s="41">
        <v>1</v>
      </c>
      <c r="AV145" s="40">
        <v>0</v>
      </c>
      <c r="AW145" s="40">
        <v>7.1428571428571397E-2</v>
      </c>
      <c r="AX145" s="40">
        <v>-1</v>
      </c>
    </row>
    <row r="146" spans="1:50" s="31" customFormat="1" ht="16.5" hidden="1" customHeight="1" x14ac:dyDescent="0.2">
      <c r="A146" s="32" t="s">
        <v>452</v>
      </c>
      <c r="B146" s="32" t="s">
        <v>453</v>
      </c>
      <c r="C146" s="32" t="s">
        <v>164</v>
      </c>
      <c r="D146" s="32" t="s">
        <v>139</v>
      </c>
      <c r="E146" s="32" t="s">
        <v>140</v>
      </c>
      <c r="F146" s="32" t="s">
        <v>140</v>
      </c>
      <c r="G146" s="32" t="s">
        <v>165</v>
      </c>
      <c r="H146" s="32" t="s">
        <v>142</v>
      </c>
      <c r="I146" s="32" t="s">
        <v>166</v>
      </c>
      <c r="J146" s="32" t="s">
        <v>166</v>
      </c>
      <c r="K146" s="33">
        <v>3.6795</v>
      </c>
      <c r="L146" s="33">
        <v>3.44</v>
      </c>
      <c r="M146" s="34">
        <v>6.9622093023255796E-2</v>
      </c>
      <c r="N146" s="35">
        <v>3.44</v>
      </c>
      <c r="O146" s="36" t="s">
        <v>282</v>
      </c>
      <c r="P146" s="32" t="s">
        <v>186</v>
      </c>
      <c r="Q146" s="34">
        <v>0.03</v>
      </c>
      <c r="R146" s="37">
        <v>3.5432000000000001</v>
      </c>
      <c r="S146" s="37">
        <v>0.1363</v>
      </c>
      <c r="T146" s="37">
        <f>K146*(1+2%)</f>
        <v>3.7530900000000003</v>
      </c>
      <c r="U146" s="37">
        <v>3.9</v>
      </c>
      <c r="V146" s="33">
        <v>3.8184999999999998</v>
      </c>
      <c r="W146" s="34">
        <v>2.1343459473615298E-2</v>
      </c>
      <c r="X146" s="38">
        <v>52</v>
      </c>
      <c r="Y146" s="38">
        <v>38</v>
      </c>
      <c r="Z146" s="34">
        <v>0.36842105263157898</v>
      </c>
      <c r="AA146" s="33">
        <v>3.8888888888888902</v>
      </c>
      <c r="AB146" s="39">
        <v>4.6153846153846203</v>
      </c>
      <c r="AC146" s="40">
        <v>-0.157407407407408</v>
      </c>
      <c r="AD146" s="41">
        <v>0.88888888888888795</v>
      </c>
      <c r="AE146" s="41">
        <v>0.46153846153845601</v>
      </c>
      <c r="AF146" s="40">
        <v>1.7094017094017099E-2</v>
      </c>
      <c r="AG146" s="40">
        <v>1.21457489878541E-2</v>
      </c>
      <c r="AH146" s="40">
        <v>0.40740740740742398</v>
      </c>
      <c r="AI146" s="39">
        <v>2.5</v>
      </c>
      <c r="AJ146" s="39">
        <v>2.5</v>
      </c>
      <c r="AK146" s="40">
        <v>0</v>
      </c>
      <c r="AL146" s="41">
        <v>4.5</v>
      </c>
      <c r="AM146" s="41">
        <v>6.5</v>
      </c>
      <c r="AN146" s="40">
        <v>8.6538461538461495E-2</v>
      </c>
      <c r="AO146" s="40">
        <v>0.17105263157894701</v>
      </c>
      <c r="AP146" s="40">
        <v>-0.49408284023668603</v>
      </c>
      <c r="AQ146" s="39">
        <v>0</v>
      </c>
      <c r="AR146" s="39">
        <v>0</v>
      </c>
      <c r="AS146" s="40" t="s">
        <v>145</v>
      </c>
      <c r="AT146" s="41">
        <v>7</v>
      </c>
      <c r="AU146" s="41">
        <v>1</v>
      </c>
      <c r="AV146" s="40">
        <v>0.134615384615385</v>
      </c>
      <c r="AW146" s="40">
        <v>2.6315789473684199E-2</v>
      </c>
      <c r="AX146" s="40">
        <v>4.1153846153846203</v>
      </c>
    </row>
    <row r="147" spans="1:50" s="31" customFormat="1" ht="16.5" customHeight="1" x14ac:dyDescent="0.2">
      <c r="A147" s="32" t="s">
        <v>394</v>
      </c>
      <c r="B147" s="32" t="s">
        <v>395</v>
      </c>
      <c r="C147" s="32" t="s">
        <v>181</v>
      </c>
      <c r="D147" s="32" t="s">
        <v>139</v>
      </c>
      <c r="E147" s="32" t="s">
        <v>140</v>
      </c>
      <c r="F147" s="32" t="s">
        <v>140</v>
      </c>
      <c r="G147" s="32" t="s">
        <v>182</v>
      </c>
      <c r="H147" s="32" t="s">
        <v>142</v>
      </c>
      <c r="I147" s="32" t="s">
        <v>183</v>
      </c>
      <c r="J147" s="32" t="s">
        <v>183</v>
      </c>
      <c r="K147" s="33">
        <v>3.5745</v>
      </c>
      <c r="L147" s="33">
        <v>3.6055000000000001</v>
      </c>
      <c r="M147" s="34">
        <v>-8.5979753154902597E-3</v>
      </c>
      <c r="N147" s="35">
        <v>3.61</v>
      </c>
      <c r="O147" s="36" t="s">
        <v>282</v>
      </c>
      <c r="P147" s="32" t="s">
        <v>282</v>
      </c>
      <c r="Q147" s="34">
        <v>0.02</v>
      </c>
      <c r="R147" s="37">
        <v>3.6821999999999999</v>
      </c>
      <c r="S147" s="37">
        <v>-0.1077</v>
      </c>
      <c r="T147" s="37">
        <f>K147*(1+2%)</f>
        <v>3.6459900000000003</v>
      </c>
      <c r="U147" s="37">
        <v>3.8045</v>
      </c>
      <c r="V147" s="33">
        <v>3.6204999999999998</v>
      </c>
      <c r="W147" s="34">
        <v>5.08217097086038E-2</v>
      </c>
      <c r="X147" s="38">
        <v>23</v>
      </c>
      <c r="Y147" s="38">
        <v>29</v>
      </c>
      <c r="Z147" s="34">
        <v>-0.20689655172413801</v>
      </c>
      <c r="AA147" s="33">
        <v>5</v>
      </c>
      <c r="AB147" s="39">
        <v>3.8095238095238102</v>
      </c>
      <c r="AC147" s="40">
        <v>0.3125</v>
      </c>
      <c r="AD147" s="41">
        <v>0</v>
      </c>
      <c r="AE147" s="41">
        <v>1.9047619047619</v>
      </c>
      <c r="AF147" s="40">
        <v>0</v>
      </c>
      <c r="AG147" s="40">
        <v>6.5681444991789795E-2</v>
      </c>
      <c r="AH147" s="40">
        <v>-1</v>
      </c>
      <c r="AI147" s="39"/>
      <c r="AJ147" s="39">
        <v>2.5</v>
      </c>
      <c r="AK147" s="40">
        <v>-1</v>
      </c>
      <c r="AL147" s="41">
        <v>2</v>
      </c>
      <c r="AM147" s="41">
        <v>10.5</v>
      </c>
      <c r="AN147" s="40">
        <v>8.6956521739130405E-2</v>
      </c>
      <c r="AO147" s="40">
        <v>0.36206896551724099</v>
      </c>
      <c r="AP147" s="40">
        <v>-0.75983436853002095</v>
      </c>
      <c r="AQ147" s="39">
        <v>0</v>
      </c>
      <c r="AR147" s="39">
        <v>0</v>
      </c>
      <c r="AS147" s="40" t="s">
        <v>145</v>
      </c>
      <c r="AT147" s="41">
        <v>1</v>
      </c>
      <c r="AU147" s="41">
        <v>2</v>
      </c>
      <c r="AV147" s="40">
        <v>4.3478260869565202E-2</v>
      </c>
      <c r="AW147" s="40">
        <v>6.8965517241379296E-2</v>
      </c>
      <c r="AX147" s="40">
        <v>-0.36956521739130399</v>
      </c>
    </row>
    <row r="148" spans="1:50" s="31" customFormat="1" ht="16.5" customHeight="1" x14ac:dyDescent="0.2">
      <c r="A148" s="32" t="s">
        <v>515</v>
      </c>
      <c r="B148" s="32" t="s">
        <v>516</v>
      </c>
      <c r="C148" s="32" t="s">
        <v>181</v>
      </c>
      <c r="D148" s="32" t="s">
        <v>139</v>
      </c>
      <c r="E148" s="32" t="s">
        <v>140</v>
      </c>
      <c r="F148" s="32" t="s">
        <v>140</v>
      </c>
      <c r="G148" s="32" t="s">
        <v>182</v>
      </c>
      <c r="H148" s="32" t="s">
        <v>142</v>
      </c>
      <c r="I148" s="32" t="s">
        <v>183</v>
      </c>
      <c r="J148" s="32" t="s">
        <v>183</v>
      </c>
      <c r="K148" s="33">
        <v>3.8605</v>
      </c>
      <c r="L148" s="33">
        <v>3.8010000000000002</v>
      </c>
      <c r="M148" s="34">
        <v>1.5653775322283601E-2</v>
      </c>
      <c r="N148" s="35">
        <v>3.8</v>
      </c>
      <c r="O148" s="36" t="s">
        <v>282</v>
      </c>
      <c r="P148" s="32" t="s">
        <v>282</v>
      </c>
      <c r="Q148" s="34">
        <v>0.02</v>
      </c>
      <c r="R148" s="37">
        <v>3.8759999999999999</v>
      </c>
      <c r="S148" s="37">
        <v>-1.54999999999998E-2</v>
      </c>
      <c r="T148" s="37">
        <f>K148*(1+2%)</f>
        <v>3.93771</v>
      </c>
      <c r="U148" s="37">
        <v>4.0354999999999999</v>
      </c>
      <c r="V148" s="33">
        <v>3.8965000000000001</v>
      </c>
      <c r="W148" s="34">
        <v>3.5673039907609297E-2</v>
      </c>
      <c r="X148" s="38">
        <v>28</v>
      </c>
      <c r="Y148" s="38">
        <v>28</v>
      </c>
      <c r="Z148" s="34">
        <v>0</v>
      </c>
      <c r="AA148" s="33">
        <v>4.375</v>
      </c>
      <c r="AB148" s="39">
        <v>4.1666666666666696</v>
      </c>
      <c r="AC148" s="40">
        <v>4.9999999999999302E-2</v>
      </c>
      <c r="AD148" s="41">
        <v>0.375</v>
      </c>
      <c r="AE148" s="41">
        <v>0.66666666666666397</v>
      </c>
      <c r="AF148" s="40">
        <v>1.33928571428571E-2</v>
      </c>
      <c r="AG148" s="40">
        <v>2.3809523809523701E-2</v>
      </c>
      <c r="AH148" s="40">
        <v>-0.437499999999998</v>
      </c>
      <c r="AI148" s="39">
        <v>5</v>
      </c>
      <c r="AJ148" s="39">
        <v>5</v>
      </c>
      <c r="AK148" s="40">
        <v>0</v>
      </c>
      <c r="AL148" s="41">
        <v>0</v>
      </c>
      <c r="AM148" s="41">
        <v>0</v>
      </c>
      <c r="AN148" s="40">
        <v>0</v>
      </c>
      <c r="AO148" s="40">
        <v>0</v>
      </c>
      <c r="AP148" s="40" t="s">
        <v>145</v>
      </c>
      <c r="AQ148" s="39"/>
      <c r="AR148" s="39">
        <v>0</v>
      </c>
      <c r="AS148" s="40" t="s">
        <v>145</v>
      </c>
      <c r="AT148" s="41">
        <v>0</v>
      </c>
      <c r="AU148" s="41">
        <v>0</v>
      </c>
      <c r="AV148" s="40">
        <v>0</v>
      </c>
      <c r="AW148" s="40">
        <v>0</v>
      </c>
      <c r="AX148" s="40" t="s">
        <v>145</v>
      </c>
    </row>
    <row r="149" spans="1:50" s="31" customFormat="1" ht="16.5" hidden="1" customHeight="1" x14ac:dyDescent="0.2">
      <c r="A149" s="32" t="s">
        <v>458</v>
      </c>
      <c r="B149" s="32" t="s">
        <v>459</v>
      </c>
      <c r="C149" s="32" t="s">
        <v>181</v>
      </c>
      <c r="D149" s="32" t="s">
        <v>139</v>
      </c>
      <c r="E149" s="32" t="s">
        <v>140</v>
      </c>
      <c r="F149" s="32" t="s">
        <v>281</v>
      </c>
      <c r="G149" s="32" t="s">
        <v>224</v>
      </c>
      <c r="H149" s="32" t="s">
        <v>142</v>
      </c>
      <c r="I149" s="32" t="s">
        <v>225</v>
      </c>
      <c r="J149" s="32" t="s">
        <v>225</v>
      </c>
      <c r="K149" s="33">
        <v>3.6970000000000001</v>
      </c>
      <c r="L149" s="33">
        <v>3.6629999999999998</v>
      </c>
      <c r="M149" s="34">
        <v>9.2820092820093507E-3</v>
      </c>
      <c r="N149" s="35">
        <v>3.66</v>
      </c>
      <c r="O149" s="36" t="s">
        <v>282</v>
      </c>
      <c r="P149" s="32" t="s">
        <v>282</v>
      </c>
      <c r="Q149" s="34">
        <v>0.02</v>
      </c>
      <c r="R149" s="37">
        <v>3.7332000000000001</v>
      </c>
      <c r="S149" s="37">
        <v>-3.6200000000000003E-2</v>
      </c>
      <c r="T149" s="37">
        <f>K149*(1+2%)</f>
        <v>3.77094</v>
      </c>
      <c r="U149" s="37">
        <v>3.7755000000000001</v>
      </c>
      <c r="V149" s="33">
        <v>3.8845000000000001</v>
      </c>
      <c r="W149" s="34">
        <v>-2.8060239413051899E-2</v>
      </c>
      <c r="X149" s="38">
        <v>69</v>
      </c>
      <c r="Y149" s="38">
        <v>26</v>
      </c>
      <c r="Z149" s="34">
        <v>1.65384615384615</v>
      </c>
      <c r="AA149" s="33">
        <v>5</v>
      </c>
      <c r="AB149" s="39">
        <v>5</v>
      </c>
      <c r="AC149" s="40">
        <v>0</v>
      </c>
      <c r="AD149" s="41">
        <v>0</v>
      </c>
      <c r="AE149" s="41">
        <v>0</v>
      </c>
      <c r="AF149" s="40">
        <v>0</v>
      </c>
      <c r="AG149" s="40">
        <v>0</v>
      </c>
      <c r="AH149" s="40" t="s">
        <v>145</v>
      </c>
      <c r="AI149" s="39">
        <v>3.3333333333333299</v>
      </c>
      <c r="AJ149" s="39">
        <v>5</v>
      </c>
      <c r="AK149" s="40">
        <v>-0.33333333333333398</v>
      </c>
      <c r="AL149" s="41">
        <v>1.6666666666666701</v>
      </c>
      <c r="AM149" s="41">
        <v>0</v>
      </c>
      <c r="AN149" s="40">
        <v>2.41545893719807E-2</v>
      </c>
      <c r="AO149" s="40">
        <v>0</v>
      </c>
      <c r="AP149" s="40" t="s">
        <v>145</v>
      </c>
      <c r="AQ149" s="39">
        <v>0</v>
      </c>
      <c r="AR149" s="39">
        <v>0</v>
      </c>
      <c r="AS149" s="40" t="s">
        <v>145</v>
      </c>
      <c r="AT149" s="41">
        <v>1</v>
      </c>
      <c r="AU149" s="41">
        <v>0</v>
      </c>
      <c r="AV149" s="40">
        <v>1.4492753623188401E-2</v>
      </c>
      <c r="AW149" s="40">
        <v>0</v>
      </c>
      <c r="AX149" s="40" t="s">
        <v>145</v>
      </c>
    </row>
    <row r="150" spans="1:50" s="31" customFormat="1" ht="16.5" hidden="1" customHeight="1" x14ac:dyDescent="0.2">
      <c r="A150" s="32" t="s">
        <v>460</v>
      </c>
      <c r="B150" s="32" t="s">
        <v>461</v>
      </c>
      <c r="C150" s="32" t="s">
        <v>181</v>
      </c>
      <c r="D150" s="32" t="s">
        <v>139</v>
      </c>
      <c r="E150" s="32" t="s">
        <v>140</v>
      </c>
      <c r="F150" s="32" t="s">
        <v>281</v>
      </c>
      <c r="G150" s="32" t="s">
        <v>224</v>
      </c>
      <c r="H150" s="32" t="s">
        <v>142</v>
      </c>
      <c r="I150" s="32" t="s">
        <v>225</v>
      </c>
      <c r="J150" s="32" t="s">
        <v>225</v>
      </c>
      <c r="K150" s="33">
        <v>3.7029999999999998</v>
      </c>
      <c r="L150" s="33">
        <v>3.6705000000000001</v>
      </c>
      <c r="M150" s="34">
        <v>8.8543795123279499E-3</v>
      </c>
      <c r="N150" s="35">
        <v>3.67</v>
      </c>
      <c r="O150" s="36" t="s">
        <v>282</v>
      </c>
      <c r="P150" s="32" t="s">
        <v>282</v>
      </c>
      <c r="Q150" s="34">
        <v>0.02</v>
      </c>
      <c r="R150" s="37">
        <v>3.7433999999999998</v>
      </c>
      <c r="S150" s="37">
        <v>-4.0399999999999998E-2</v>
      </c>
      <c r="T150" s="37">
        <f>K150*(1+2%)</f>
        <v>3.7770600000000001</v>
      </c>
      <c r="U150" s="37">
        <v>3.7985000000000002</v>
      </c>
      <c r="V150" s="33">
        <v>3.5270000000000001</v>
      </c>
      <c r="W150" s="34">
        <v>7.6977601360930001E-2</v>
      </c>
      <c r="X150" s="38">
        <v>72</v>
      </c>
      <c r="Y150" s="38">
        <v>37</v>
      </c>
      <c r="Z150" s="34">
        <v>0.94594594594594605</v>
      </c>
      <c r="AA150" s="33">
        <v>3.1481481481481501</v>
      </c>
      <c r="AB150" s="39">
        <v>4.5454545454545396</v>
      </c>
      <c r="AC150" s="40">
        <v>-0.30740740740740602</v>
      </c>
      <c r="AD150" s="41">
        <v>1.8518518518518501</v>
      </c>
      <c r="AE150" s="41">
        <v>9.0909090909092105E-2</v>
      </c>
      <c r="AF150" s="40">
        <v>2.5720164609053499E-2</v>
      </c>
      <c r="AG150" s="40">
        <v>2.4570024570024899E-3</v>
      </c>
      <c r="AH150" s="40">
        <v>9.4681069958846305</v>
      </c>
      <c r="AI150" s="39">
        <v>4</v>
      </c>
      <c r="AJ150" s="39">
        <v>5</v>
      </c>
      <c r="AK150" s="40">
        <v>-0.2</v>
      </c>
      <c r="AL150" s="41">
        <v>5.4</v>
      </c>
      <c r="AM150" s="41">
        <v>0</v>
      </c>
      <c r="AN150" s="40">
        <v>7.4999999999999997E-2</v>
      </c>
      <c r="AO150" s="40">
        <v>0</v>
      </c>
      <c r="AP150" s="40" t="s">
        <v>145</v>
      </c>
      <c r="AQ150" s="39">
        <v>1.6666666666666701</v>
      </c>
      <c r="AR150" s="39">
        <v>2.5</v>
      </c>
      <c r="AS150" s="40">
        <v>-0.33333333333333198</v>
      </c>
      <c r="AT150" s="41">
        <v>2</v>
      </c>
      <c r="AU150" s="41">
        <v>1</v>
      </c>
      <c r="AV150" s="40">
        <v>2.77777777777777E-2</v>
      </c>
      <c r="AW150" s="40">
        <v>2.7027027027027001E-2</v>
      </c>
      <c r="AX150" s="40">
        <v>2.77777777777766E-2</v>
      </c>
    </row>
    <row r="151" spans="1:50" s="31" customFormat="1" ht="16.5" customHeight="1" x14ac:dyDescent="0.2">
      <c r="A151" s="32" t="s">
        <v>271</v>
      </c>
      <c r="B151" s="32" t="s">
        <v>272</v>
      </c>
      <c r="C151" s="32" t="s">
        <v>181</v>
      </c>
      <c r="D151" s="32" t="s">
        <v>139</v>
      </c>
      <c r="E151" s="32" t="s">
        <v>140</v>
      </c>
      <c r="F151" s="32" t="s">
        <v>140</v>
      </c>
      <c r="G151" s="32" t="s">
        <v>182</v>
      </c>
      <c r="H151" s="32" t="s">
        <v>142</v>
      </c>
      <c r="I151" s="32" t="s">
        <v>183</v>
      </c>
      <c r="J151" s="32" t="s">
        <v>183</v>
      </c>
      <c r="K151" s="33">
        <v>3.2334999999999998</v>
      </c>
      <c r="L151" s="33">
        <v>3.2905000000000002</v>
      </c>
      <c r="M151" s="34">
        <v>-1.73225953502508E-2</v>
      </c>
      <c r="N151" s="35">
        <v>3.29</v>
      </c>
      <c r="O151" s="36" t="s">
        <v>186</v>
      </c>
      <c r="P151" s="32" t="s">
        <v>186</v>
      </c>
      <c r="Q151" s="34">
        <v>0.03</v>
      </c>
      <c r="R151" s="37">
        <v>3.3887</v>
      </c>
      <c r="S151" s="37">
        <v>-0.1552</v>
      </c>
      <c r="T151" s="37">
        <f>K151*(1+3%)</f>
        <v>3.330505</v>
      </c>
      <c r="U151" s="37">
        <v>3.5735000000000001</v>
      </c>
      <c r="V151" s="33">
        <v>3.5874999999999999</v>
      </c>
      <c r="W151" s="34">
        <v>-3.9024390243901901E-3</v>
      </c>
      <c r="X151" s="38">
        <v>75</v>
      </c>
      <c r="Y151" s="38">
        <v>80</v>
      </c>
      <c r="Z151" s="34">
        <v>-6.25E-2</v>
      </c>
      <c r="AA151" s="33">
        <v>5</v>
      </c>
      <c r="AB151" s="39">
        <v>3.75</v>
      </c>
      <c r="AC151" s="40">
        <v>0.33333333333333298</v>
      </c>
      <c r="AD151" s="41">
        <v>0</v>
      </c>
      <c r="AE151" s="41">
        <v>2.5</v>
      </c>
      <c r="AF151" s="40">
        <v>0</v>
      </c>
      <c r="AG151" s="40">
        <v>3.125E-2</v>
      </c>
      <c r="AH151" s="40">
        <v>-1</v>
      </c>
      <c r="AI151" s="39">
        <v>1.5384615384615401</v>
      </c>
      <c r="AJ151" s="39">
        <v>2.5</v>
      </c>
      <c r="AK151" s="40">
        <v>-0.38461538461538403</v>
      </c>
      <c r="AL151" s="41">
        <v>9.6923076923076898</v>
      </c>
      <c r="AM151" s="41">
        <v>8</v>
      </c>
      <c r="AN151" s="40">
        <v>0.12923076923076901</v>
      </c>
      <c r="AO151" s="40">
        <v>0.1</v>
      </c>
      <c r="AP151" s="40">
        <v>0.29230769230769199</v>
      </c>
      <c r="AQ151" s="39">
        <v>3.75</v>
      </c>
      <c r="AR151" s="39">
        <v>0.5</v>
      </c>
      <c r="AS151" s="40">
        <v>6.5</v>
      </c>
      <c r="AT151" s="41">
        <v>1</v>
      </c>
      <c r="AU151" s="41">
        <v>9</v>
      </c>
      <c r="AV151" s="40">
        <v>1.3333333333333299E-2</v>
      </c>
      <c r="AW151" s="40">
        <v>0.1125</v>
      </c>
      <c r="AX151" s="40">
        <v>-0.88148148148148098</v>
      </c>
    </row>
    <row r="152" spans="1:50" s="31" customFormat="1" ht="16.5" hidden="1" customHeight="1" x14ac:dyDescent="0.2">
      <c r="A152" s="32" t="s">
        <v>464</v>
      </c>
      <c r="B152" s="32" t="s">
        <v>465</v>
      </c>
      <c r="C152" s="32" t="s">
        <v>164</v>
      </c>
      <c r="D152" s="32" t="s">
        <v>139</v>
      </c>
      <c r="E152" s="32" t="s">
        <v>140</v>
      </c>
      <c r="F152" s="32" t="s">
        <v>140</v>
      </c>
      <c r="G152" s="32" t="s">
        <v>165</v>
      </c>
      <c r="H152" s="32" t="s">
        <v>142</v>
      </c>
      <c r="I152" s="32" t="s">
        <v>166</v>
      </c>
      <c r="J152" s="32" t="s">
        <v>166</v>
      </c>
      <c r="K152" s="33">
        <v>3.714</v>
      </c>
      <c r="L152" s="33">
        <v>3.4624999999999999</v>
      </c>
      <c r="M152" s="34">
        <v>7.2635379061371894E-2</v>
      </c>
      <c r="N152" s="35">
        <v>3.46</v>
      </c>
      <c r="O152" s="36" t="s">
        <v>282</v>
      </c>
      <c r="P152" s="32" t="s">
        <v>186</v>
      </c>
      <c r="Q152" s="34">
        <v>0.03</v>
      </c>
      <c r="R152" s="37">
        <v>3.5638000000000001</v>
      </c>
      <c r="S152" s="37">
        <v>0.1502</v>
      </c>
      <c r="T152" s="37">
        <f>K152*(1+2%)</f>
        <v>3.7882799999999999</v>
      </c>
      <c r="U152" s="37">
        <v>3.6444999999999999</v>
      </c>
      <c r="V152" s="33">
        <v>4</v>
      </c>
      <c r="W152" s="34">
        <v>-8.8874999999999996E-2</v>
      </c>
      <c r="X152" s="38">
        <v>38</v>
      </c>
      <c r="Y152" s="38">
        <v>41</v>
      </c>
      <c r="Z152" s="34">
        <v>-7.3170731707317097E-2</v>
      </c>
      <c r="AA152" s="33">
        <v>3.5714285714285698</v>
      </c>
      <c r="AB152" s="39">
        <v>4.8076923076923102</v>
      </c>
      <c r="AC152" s="40">
        <v>-0.25714285714285801</v>
      </c>
      <c r="AD152" s="41">
        <v>0.28571428571428598</v>
      </c>
      <c r="AE152" s="41">
        <v>0.269230769230766</v>
      </c>
      <c r="AF152" s="40">
        <v>7.5187969924812104E-3</v>
      </c>
      <c r="AG152" s="40">
        <v>6.5666041275796502E-3</v>
      </c>
      <c r="AH152" s="40">
        <v>0.14500537056929599</v>
      </c>
      <c r="AI152" s="39">
        <v>0</v>
      </c>
      <c r="AJ152" s="39">
        <v>3.5714285714285698</v>
      </c>
      <c r="AK152" s="40">
        <v>-1</v>
      </c>
      <c r="AL152" s="41">
        <v>14</v>
      </c>
      <c r="AM152" s="41">
        <v>7.4285714285714404</v>
      </c>
      <c r="AN152" s="40">
        <v>0.36842105263157898</v>
      </c>
      <c r="AO152" s="40">
        <v>0.18118466898954699</v>
      </c>
      <c r="AP152" s="40">
        <v>1.0334008097166001</v>
      </c>
      <c r="AQ152" s="39">
        <v>0</v>
      </c>
      <c r="AR152" s="39">
        <v>0</v>
      </c>
      <c r="AS152" s="40" t="s">
        <v>145</v>
      </c>
      <c r="AT152" s="41">
        <v>2</v>
      </c>
      <c r="AU152" s="41">
        <v>3</v>
      </c>
      <c r="AV152" s="40">
        <v>5.2631578947368397E-2</v>
      </c>
      <c r="AW152" s="40">
        <v>7.3170731707317097E-2</v>
      </c>
      <c r="AX152" s="40">
        <v>-0.28070175438596501</v>
      </c>
    </row>
    <row r="153" spans="1:50" s="31" customFormat="1" ht="16.5" hidden="1" customHeight="1" x14ac:dyDescent="0.2">
      <c r="A153" s="32" t="s">
        <v>466</v>
      </c>
      <c r="B153" s="32" t="s">
        <v>467</v>
      </c>
      <c r="C153" s="32" t="s">
        <v>181</v>
      </c>
      <c r="D153" s="32" t="s">
        <v>139</v>
      </c>
      <c r="E153" s="32" t="s">
        <v>140</v>
      </c>
      <c r="F153" s="32" t="s">
        <v>281</v>
      </c>
      <c r="G153" s="32" t="s">
        <v>205</v>
      </c>
      <c r="H153" s="32" t="s">
        <v>142</v>
      </c>
      <c r="I153" s="32" t="s">
        <v>287</v>
      </c>
      <c r="J153" s="32" t="s">
        <v>287</v>
      </c>
      <c r="K153" s="33">
        <v>3.7149999999999999</v>
      </c>
      <c r="L153" s="33">
        <v>3.6934999999999998</v>
      </c>
      <c r="M153" s="34">
        <v>5.8210369568160499E-3</v>
      </c>
      <c r="N153" s="35">
        <v>3.69</v>
      </c>
      <c r="O153" s="36" t="s">
        <v>282</v>
      </c>
      <c r="P153" s="32" t="s">
        <v>282</v>
      </c>
      <c r="Q153" s="34">
        <v>0.02</v>
      </c>
      <c r="R153" s="37">
        <v>3.7637999999999998</v>
      </c>
      <c r="S153" s="37">
        <v>-4.8800000000000003E-2</v>
      </c>
      <c r="T153" s="37">
        <f>K153*(1+2%)</f>
        <v>3.7892999999999999</v>
      </c>
      <c r="U153" s="37">
        <v>3.7370000000000001</v>
      </c>
      <c r="V153" s="33">
        <v>4</v>
      </c>
      <c r="W153" s="34">
        <v>-6.5750000000000003E-2</v>
      </c>
      <c r="X153" s="38">
        <v>76</v>
      </c>
      <c r="Y153" s="38">
        <v>40</v>
      </c>
      <c r="Z153" s="34">
        <v>0.9</v>
      </c>
      <c r="AA153" s="33">
        <v>4.5454545454545396</v>
      </c>
      <c r="AB153" s="39">
        <v>5</v>
      </c>
      <c r="AC153" s="40">
        <v>-9.0909090909092105E-2</v>
      </c>
      <c r="AD153" s="41">
        <v>0.27272727272727598</v>
      </c>
      <c r="AE153" s="41">
        <v>0</v>
      </c>
      <c r="AF153" s="40">
        <v>3.5885167464115302E-3</v>
      </c>
      <c r="AG153" s="40">
        <v>0</v>
      </c>
      <c r="AH153" s="40" t="s">
        <v>145</v>
      </c>
      <c r="AI153" s="39">
        <v>3.3333333333333299</v>
      </c>
      <c r="AJ153" s="39">
        <v>5</v>
      </c>
      <c r="AK153" s="40">
        <v>-0.33333333333333398</v>
      </c>
      <c r="AL153" s="41">
        <v>7.3333333333333499</v>
      </c>
      <c r="AM153" s="41">
        <v>0</v>
      </c>
      <c r="AN153" s="40">
        <v>9.64912280701756E-2</v>
      </c>
      <c r="AO153" s="40">
        <v>0</v>
      </c>
      <c r="AP153" s="40" t="s">
        <v>145</v>
      </c>
      <c r="AQ153" s="39">
        <v>1.6666666666666701</v>
      </c>
      <c r="AR153" s="39">
        <v>0</v>
      </c>
      <c r="AS153" s="40" t="s">
        <v>145</v>
      </c>
      <c r="AT153" s="41">
        <v>2</v>
      </c>
      <c r="AU153" s="41">
        <v>1</v>
      </c>
      <c r="AV153" s="40">
        <v>2.6315789473684199E-2</v>
      </c>
      <c r="AW153" s="40">
        <v>2.5000000000000001E-2</v>
      </c>
      <c r="AX153" s="40">
        <v>5.2631578947367197E-2</v>
      </c>
    </row>
    <row r="154" spans="1:50" s="31" customFormat="1" ht="16.5" hidden="1" customHeight="1" x14ac:dyDescent="0.2">
      <c r="A154" s="32" t="s">
        <v>468</v>
      </c>
      <c r="B154" s="32" t="s">
        <v>469</v>
      </c>
      <c r="C154" s="32" t="s">
        <v>181</v>
      </c>
      <c r="D154" s="32" t="s">
        <v>139</v>
      </c>
      <c r="E154" s="32" t="s">
        <v>140</v>
      </c>
      <c r="F154" s="32" t="s">
        <v>205</v>
      </c>
      <c r="G154" s="32" t="s">
        <v>205</v>
      </c>
      <c r="H154" s="32" t="s">
        <v>142</v>
      </c>
      <c r="I154" s="32" t="s">
        <v>287</v>
      </c>
      <c r="J154" s="32" t="s">
        <v>287</v>
      </c>
      <c r="K154" s="33">
        <v>3.7195</v>
      </c>
      <c r="L154" s="33">
        <v>3.7109999999999999</v>
      </c>
      <c r="M154" s="34">
        <v>2.2904877391539099E-3</v>
      </c>
      <c r="N154" s="35">
        <v>3.71</v>
      </c>
      <c r="O154" s="36" t="s">
        <v>282</v>
      </c>
      <c r="P154" s="32" t="s">
        <v>282</v>
      </c>
      <c r="Q154" s="34">
        <v>0.02</v>
      </c>
      <c r="R154" s="37">
        <v>3.7841999999999998</v>
      </c>
      <c r="S154" s="37">
        <v>-6.4700000000000202E-2</v>
      </c>
      <c r="T154" s="37">
        <f>K154*(1+2%)</f>
        <v>3.7938900000000002</v>
      </c>
      <c r="U154" s="37">
        <v>3.3410000000000002</v>
      </c>
      <c r="V154" s="33">
        <v>3.6295000000000002</v>
      </c>
      <c r="W154" s="34">
        <v>-7.9487532718005197E-2</v>
      </c>
      <c r="X154" s="38">
        <v>51</v>
      </c>
      <c r="Y154" s="38">
        <v>54</v>
      </c>
      <c r="Z154" s="34">
        <v>-5.5555555555555601E-2</v>
      </c>
      <c r="AA154" s="33">
        <v>4</v>
      </c>
      <c r="AB154" s="39">
        <v>4.28571428571429</v>
      </c>
      <c r="AC154" s="40">
        <v>-6.6666666666667596E-2</v>
      </c>
      <c r="AD154" s="41">
        <v>1</v>
      </c>
      <c r="AE154" s="41">
        <v>1.8571428571428501</v>
      </c>
      <c r="AF154" s="40">
        <v>1.9607843137254902E-2</v>
      </c>
      <c r="AG154" s="40">
        <v>3.4391534391534202E-2</v>
      </c>
      <c r="AH154" s="40">
        <v>-0.42986425339366202</v>
      </c>
      <c r="AI154" s="39">
        <v>3</v>
      </c>
      <c r="AJ154" s="39">
        <v>1.5384615384615401</v>
      </c>
      <c r="AK154" s="40">
        <v>0.94999999999999796</v>
      </c>
      <c r="AL154" s="41">
        <v>4</v>
      </c>
      <c r="AM154" s="41">
        <v>4.8461538461538396</v>
      </c>
      <c r="AN154" s="40">
        <v>7.8431372549019607E-2</v>
      </c>
      <c r="AO154" s="40">
        <v>8.9743589743589702E-2</v>
      </c>
      <c r="AP154" s="40">
        <v>-0.126050420168067</v>
      </c>
      <c r="AQ154" s="39">
        <v>2</v>
      </c>
      <c r="AR154" s="39">
        <v>0</v>
      </c>
      <c r="AS154" s="40" t="s">
        <v>145</v>
      </c>
      <c r="AT154" s="41">
        <v>3</v>
      </c>
      <c r="AU154" s="41">
        <v>4</v>
      </c>
      <c r="AV154" s="40">
        <v>5.8823529411764698E-2</v>
      </c>
      <c r="AW154" s="40">
        <v>7.4074074074074098E-2</v>
      </c>
      <c r="AX154" s="40">
        <v>-0.20588235294117599</v>
      </c>
    </row>
    <row r="155" spans="1:50" s="31" customFormat="1" ht="16.5" hidden="1" customHeight="1" x14ac:dyDescent="0.2">
      <c r="A155" s="32" t="s">
        <v>470</v>
      </c>
      <c r="B155" s="32" t="s">
        <v>471</v>
      </c>
      <c r="C155" s="32" t="s">
        <v>472</v>
      </c>
      <c r="D155" s="32" t="s">
        <v>139</v>
      </c>
      <c r="E155" s="32" t="s">
        <v>140</v>
      </c>
      <c r="F155" s="32" t="s">
        <v>171</v>
      </c>
      <c r="G155" s="32" t="s">
        <v>205</v>
      </c>
      <c r="H155" s="32" t="s">
        <v>142</v>
      </c>
      <c r="I155" s="32" t="s">
        <v>287</v>
      </c>
      <c r="J155" s="32" t="s">
        <v>287</v>
      </c>
      <c r="K155" s="33">
        <v>3.7204999999999999</v>
      </c>
      <c r="L155" s="33">
        <v>3.5465</v>
      </c>
      <c r="M155" s="34">
        <v>4.9062455942478503E-2</v>
      </c>
      <c r="N155" s="35">
        <v>3.55</v>
      </c>
      <c r="O155" s="36" t="s">
        <v>282</v>
      </c>
      <c r="P155" s="32" t="s">
        <v>282</v>
      </c>
      <c r="Q155" s="34">
        <v>0.02</v>
      </c>
      <c r="R155" s="37">
        <v>3.621</v>
      </c>
      <c r="S155" s="37">
        <v>9.9499999999999894E-2</v>
      </c>
      <c r="T155" s="37">
        <f>K155*(1+2%)</f>
        <v>3.7949099999999998</v>
      </c>
      <c r="U155" s="37">
        <v>3.851</v>
      </c>
      <c r="V155" s="33">
        <v>3.968</v>
      </c>
      <c r="W155" s="34">
        <v>-2.9485887096774199E-2</v>
      </c>
      <c r="X155" s="38">
        <v>47</v>
      </c>
      <c r="Y155" s="38">
        <v>78</v>
      </c>
      <c r="Z155" s="34">
        <v>-0.39743589743589702</v>
      </c>
      <c r="AA155" s="33">
        <v>4</v>
      </c>
      <c r="AB155" s="39">
        <v>4.0909090909090899</v>
      </c>
      <c r="AC155" s="40">
        <v>-2.2222222222222001E-2</v>
      </c>
      <c r="AD155" s="41">
        <v>0.6</v>
      </c>
      <c r="AE155" s="41">
        <v>0.90909090909090995</v>
      </c>
      <c r="AF155" s="40">
        <v>1.27659574468085E-2</v>
      </c>
      <c r="AG155" s="40">
        <v>1.1655011655011699E-2</v>
      </c>
      <c r="AH155" s="40">
        <v>9.5319148936169107E-2</v>
      </c>
      <c r="AI155" s="39">
        <v>3.3333333333333299</v>
      </c>
      <c r="AJ155" s="39">
        <v>3</v>
      </c>
      <c r="AK155" s="40">
        <v>0.11111111111110999</v>
      </c>
      <c r="AL155" s="41">
        <v>5.0000000000000098</v>
      </c>
      <c r="AM155" s="41">
        <v>4.4000000000000004</v>
      </c>
      <c r="AN155" s="40">
        <v>0.10638297872340401</v>
      </c>
      <c r="AO155" s="40">
        <v>5.6410256410256397E-2</v>
      </c>
      <c r="AP155" s="40">
        <v>0.88588007736944296</v>
      </c>
      <c r="AQ155" s="39">
        <v>0</v>
      </c>
      <c r="AR155" s="39">
        <v>3.3333333333333299</v>
      </c>
      <c r="AS155" s="40">
        <v>-1</v>
      </c>
      <c r="AT155" s="41">
        <v>3</v>
      </c>
      <c r="AU155" s="41">
        <v>1</v>
      </c>
      <c r="AV155" s="40">
        <v>6.3829787234042604E-2</v>
      </c>
      <c r="AW155" s="40">
        <v>1.28205128205129E-2</v>
      </c>
      <c r="AX155" s="40">
        <v>3.9787234042553101</v>
      </c>
    </row>
    <row r="156" spans="1:50" s="31" customFormat="1" ht="16.5" customHeight="1" x14ac:dyDescent="0.2">
      <c r="A156" s="32" t="s">
        <v>330</v>
      </c>
      <c r="B156" s="32" t="s">
        <v>331</v>
      </c>
      <c r="C156" s="32" t="s">
        <v>181</v>
      </c>
      <c r="D156" s="32" t="s">
        <v>139</v>
      </c>
      <c r="E156" s="32" t="s">
        <v>140</v>
      </c>
      <c r="F156" s="32" t="s">
        <v>140</v>
      </c>
      <c r="G156" s="32" t="s">
        <v>182</v>
      </c>
      <c r="H156" s="32" t="s">
        <v>142</v>
      </c>
      <c r="I156" s="32" t="s">
        <v>183</v>
      </c>
      <c r="J156" s="32" t="s">
        <v>183</v>
      </c>
      <c r="K156" s="33">
        <v>3.4055</v>
      </c>
      <c r="L156" s="33">
        <v>3.4780000000000002</v>
      </c>
      <c r="M156" s="34">
        <v>-2.0845313398505001E-2</v>
      </c>
      <c r="N156" s="35">
        <v>3.48</v>
      </c>
      <c r="O156" s="36" t="s">
        <v>186</v>
      </c>
      <c r="P156" s="32" t="s">
        <v>186</v>
      </c>
      <c r="Q156" s="34">
        <v>0.03</v>
      </c>
      <c r="R156" s="37">
        <v>3.5844</v>
      </c>
      <c r="S156" s="37">
        <v>-0.1789</v>
      </c>
      <c r="T156" s="37">
        <f>K156*(1+3%)</f>
        <v>3.5076650000000003</v>
      </c>
      <c r="U156" s="37">
        <v>3.4910000000000001</v>
      </c>
      <c r="V156" s="33">
        <v>3.5</v>
      </c>
      <c r="W156" s="34">
        <v>-2.5714285714285401E-3</v>
      </c>
      <c r="X156" s="38">
        <v>28</v>
      </c>
      <c r="Y156" s="38">
        <v>18</v>
      </c>
      <c r="Z156" s="34">
        <v>0.55555555555555602</v>
      </c>
      <c r="AA156" s="33">
        <v>3.75</v>
      </c>
      <c r="AB156" s="39">
        <v>5</v>
      </c>
      <c r="AC156" s="40">
        <v>-0.25</v>
      </c>
      <c r="AD156" s="41">
        <v>0.25</v>
      </c>
      <c r="AE156" s="41">
        <v>0</v>
      </c>
      <c r="AF156" s="40">
        <v>8.9285714285714298E-3</v>
      </c>
      <c r="AG156" s="40">
        <v>0</v>
      </c>
      <c r="AH156" s="40" t="s">
        <v>145</v>
      </c>
      <c r="AI156" s="39">
        <v>0</v>
      </c>
      <c r="AJ156" s="39">
        <v>3.75</v>
      </c>
      <c r="AK156" s="40">
        <v>-1</v>
      </c>
      <c r="AL156" s="41">
        <v>4</v>
      </c>
      <c r="AM156" s="41">
        <v>0.5</v>
      </c>
      <c r="AN156" s="40">
        <v>0.14285714285714299</v>
      </c>
      <c r="AO156" s="40">
        <v>2.7777777777777801E-2</v>
      </c>
      <c r="AP156" s="40">
        <v>4.1428571428571397</v>
      </c>
      <c r="AQ156" s="39"/>
      <c r="AR156" s="39">
        <v>0</v>
      </c>
      <c r="AS156" s="40" t="s">
        <v>145</v>
      </c>
      <c r="AT156" s="41">
        <v>0</v>
      </c>
      <c r="AU156" s="41">
        <v>0</v>
      </c>
      <c r="AV156" s="40">
        <v>0</v>
      </c>
      <c r="AW156" s="40">
        <v>0</v>
      </c>
      <c r="AX156" s="40" t="s">
        <v>145</v>
      </c>
    </row>
    <row r="157" spans="1:50" s="31" customFormat="1" ht="16.5" customHeight="1" x14ac:dyDescent="0.2">
      <c r="A157" s="32" t="s">
        <v>320</v>
      </c>
      <c r="B157" s="32" t="s">
        <v>321</v>
      </c>
      <c r="C157" s="32" t="s">
        <v>181</v>
      </c>
      <c r="D157" s="32" t="s">
        <v>139</v>
      </c>
      <c r="E157" s="32" t="s">
        <v>140</v>
      </c>
      <c r="F157" s="32" t="s">
        <v>205</v>
      </c>
      <c r="G157" s="32" t="s">
        <v>182</v>
      </c>
      <c r="H157" s="32" t="s">
        <v>142</v>
      </c>
      <c r="I157" s="32" t="s">
        <v>183</v>
      </c>
      <c r="J157" s="32" t="s">
        <v>183</v>
      </c>
      <c r="K157" s="33">
        <v>3.3845000000000001</v>
      </c>
      <c r="L157" s="33">
        <v>3.4624999999999999</v>
      </c>
      <c r="M157" s="34">
        <v>-2.25270758122743E-2</v>
      </c>
      <c r="N157" s="35">
        <v>3.46</v>
      </c>
      <c r="O157" s="36" t="s">
        <v>186</v>
      </c>
      <c r="P157" s="32" t="s">
        <v>186</v>
      </c>
      <c r="Q157" s="34">
        <v>0.03</v>
      </c>
      <c r="R157" s="37">
        <v>3.5638000000000001</v>
      </c>
      <c r="S157" s="37">
        <v>-0.17929999999999999</v>
      </c>
      <c r="T157" s="37">
        <f>K157*(1+3%)</f>
        <v>3.4860350000000002</v>
      </c>
      <c r="U157" s="37">
        <v>3.4649999999999999</v>
      </c>
      <c r="V157" s="33">
        <v>3.6619999999999999</v>
      </c>
      <c r="W157" s="34">
        <v>-5.3795740032768997E-2</v>
      </c>
      <c r="X157" s="38">
        <v>43</v>
      </c>
      <c r="Y157" s="38">
        <v>51</v>
      </c>
      <c r="Z157" s="34">
        <v>-0.15686274509803899</v>
      </c>
      <c r="AA157" s="33">
        <v>3.6363636363636398</v>
      </c>
      <c r="AB157" s="39">
        <v>4.4444444444444402</v>
      </c>
      <c r="AC157" s="40">
        <v>-0.18181818181817999</v>
      </c>
      <c r="AD157" s="41">
        <v>0.81818181818181601</v>
      </c>
      <c r="AE157" s="41">
        <v>1.00000000000001</v>
      </c>
      <c r="AF157" s="40">
        <v>1.90274841437632E-2</v>
      </c>
      <c r="AG157" s="40">
        <v>1.9607843137255099E-2</v>
      </c>
      <c r="AH157" s="40">
        <v>-2.9598308668086101E-2</v>
      </c>
      <c r="AI157" s="39">
        <v>0</v>
      </c>
      <c r="AJ157" s="39">
        <v>3.8888888888888902</v>
      </c>
      <c r="AK157" s="40">
        <v>-1</v>
      </c>
      <c r="AL157" s="41">
        <v>11</v>
      </c>
      <c r="AM157" s="41">
        <v>4</v>
      </c>
      <c r="AN157" s="40">
        <v>0.25581395348837199</v>
      </c>
      <c r="AO157" s="40">
        <v>7.8431372549019496E-2</v>
      </c>
      <c r="AP157" s="40">
        <v>2.26162790697675</v>
      </c>
      <c r="AQ157" s="39">
        <v>0</v>
      </c>
      <c r="AR157" s="39">
        <v>0</v>
      </c>
      <c r="AS157" s="40" t="s">
        <v>145</v>
      </c>
      <c r="AT157" s="41">
        <v>1</v>
      </c>
      <c r="AU157" s="41">
        <v>0</v>
      </c>
      <c r="AV157" s="40">
        <v>2.32558139534884E-2</v>
      </c>
      <c r="AW157" s="40">
        <v>0</v>
      </c>
      <c r="AX157" s="40" t="s">
        <v>145</v>
      </c>
    </row>
    <row r="158" spans="1:50" s="31" customFormat="1" ht="16.5" customHeight="1" x14ac:dyDescent="0.2">
      <c r="A158" s="32" t="s">
        <v>352</v>
      </c>
      <c r="B158" s="32" t="s">
        <v>353</v>
      </c>
      <c r="C158" s="32" t="s">
        <v>181</v>
      </c>
      <c r="D158" s="32" t="s">
        <v>139</v>
      </c>
      <c r="E158" s="32" t="s">
        <v>140</v>
      </c>
      <c r="F158" s="32" t="s">
        <v>140</v>
      </c>
      <c r="G158" s="32" t="s">
        <v>182</v>
      </c>
      <c r="H158" s="32" t="s">
        <v>142</v>
      </c>
      <c r="I158" s="32" t="s">
        <v>183</v>
      </c>
      <c r="J158" s="32" t="s">
        <v>183</v>
      </c>
      <c r="K158" s="33">
        <v>3.4340000000000002</v>
      </c>
      <c r="L158" s="33">
        <v>3.4430000000000001</v>
      </c>
      <c r="M158" s="34">
        <v>-2.6139994191112098E-3</v>
      </c>
      <c r="N158" s="35">
        <v>3.44</v>
      </c>
      <c r="O158" s="36" t="s">
        <v>186</v>
      </c>
      <c r="P158" s="32" t="s">
        <v>186</v>
      </c>
      <c r="Q158" s="34">
        <v>0.03</v>
      </c>
      <c r="R158" s="37">
        <v>3.5432000000000001</v>
      </c>
      <c r="S158" s="37">
        <v>-0.10920000000000001</v>
      </c>
      <c r="T158" s="37">
        <f>K158*(1+3%)</f>
        <v>3.5370200000000001</v>
      </c>
      <c r="U158" s="37">
        <v>3.5554999999999999</v>
      </c>
      <c r="V158" s="33">
        <v>3.4704999999999999</v>
      </c>
      <c r="W158" s="34">
        <v>2.4492148105460299E-2</v>
      </c>
      <c r="X158" s="38">
        <v>54</v>
      </c>
      <c r="Y158" s="38">
        <v>68</v>
      </c>
      <c r="Z158" s="34">
        <v>-0.20588235294117599</v>
      </c>
      <c r="AA158" s="33">
        <v>4.1666666666666696</v>
      </c>
      <c r="AB158" s="39">
        <v>2.9166666666666701</v>
      </c>
      <c r="AC158" s="40">
        <v>0.42857142857142799</v>
      </c>
      <c r="AD158" s="41">
        <v>0.499999999999998</v>
      </c>
      <c r="AE158" s="41">
        <v>1.6666666666666601</v>
      </c>
      <c r="AF158" s="40">
        <v>9.2592592592592293E-3</v>
      </c>
      <c r="AG158" s="40">
        <v>2.4509803921568599E-2</v>
      </c>
      <c r="AH158" s="40">
        <v>-0.62222222222222301</v>
      </c>
      <c r="AI158" s="39">
        <v>1.6666666666666701</v>
      </c>
      <c r="AJ158" s="39">
        <v>3.75</v>
      </c>
      <c r="AK158" s="40">
        <v>-0.55555555555555503</v>
      </c>
      <c r="AL158" s="41">
        <v>7.9999999999999902</v>
      </c>
      <c r="AM158" s="41">
        <v>3</v>
      </c>
      <c r="AN158" s="40">
        <v>0.148148148148148</v>
      </c>
      <c r="AO158" s="40">
        <v>4.4117647058823498E-2</v>
      </c>
      <c r="AP158" s="40">
        <v>2.3580246913580201</v>
      </c>
      <c r="AQ158" s="39">
        <v>0</v>
      </c>
      <c r="AR158" s="39">
        <v>0</v>
      </c>
      <c r="AS158" s="40" t="s">
        <v>145</v>
      </c>
      <c r="AT158" s="41">
        <v>4</v>
      </c>
      <c r="AU158" s="41">
        <v>4</v>
      </c>
      <c r="AV158" s="40">
        <v>7.4074074074074098E-2</v>
      </c>
      <c r="AW158" s="40">
        <v>5.8823529411764698E-2</v>
      </c>
      <c r="AX158" s="40">
        <v>0.25925925925925902</v>
      </c>
    </row>
    <row r="159" spans="1:50" s="31" customFormat="1" ht="16.5" hidden="1" customHeight="1" x14ac:dyDescent="0.2">
      <c r="A159" s="32" t="s">
        <v>479</v>
      </c>
      <c r="B159" s="32" t="s">
        <v>480</v>
      </c>
      <c r="C159" s="32" t="s">
        <v>181</v>
      </c>
      <c r="D159" s="32" t="s">
        <v>139</v>
      </c>
      <c r="E159" s="32" t="s">
        <v>140</v>
      </c>
      <c r="F159" s="32" t="s">
        <v>281</v>
      </c>
      <c r="G159" s="32" t="s">
        <v>205</v>
      </c>
      <c r="H159" s="32" t="s">
        <v>142</v>
      </c>
      <c r="I159" s="32" t="s">
        <v>287</v>
      </c>
      <c r="J159" s="32" t="s">
        <v>287</v>
      </c>
      <c r="K159" s="33">
        <v>3.7444999999999999</v>
      </c>
      <c r="L159" s="33">
        <v>3.7050000000000001</v>
      </c>
      <c r="M159" s="34">
        <v>1.0661268556005399E-2</v>
      </c>
      <c r="N159" s="35">
        <v>3.71</v>
      </c>
      <c r="O159" s="36" t="s">
        <v>282</v>
      </c>
      <c r="P159" s="32" t="s">
        <v>282</v>
      </c>
      <c r="Q159" s="34">
        <v>0.02</v>
      </c>
      <c r="R159" s="37">
        <v>3.7841999999999998</v>
      </c>
      <c r="S159" s="37">
        <v>-3.9700000000000298E-2</v>
      </c>
      <c r="T159" s="37">
        <f>K159*(1+2%)</f>
        <v>3.8193899999999998</v>
      </c>
      <c r="U159" s="37">
        <v>4.1059999999999999</v>
      </c>
      <c r="V159" s="33">
        <v>3.6429999999999998</v>
      </c>
      <c r="W159" s="34">
        <v>0.127093055174307</v>
      </c>
      <c r="X159" s="38">
        <v>193</v>
      </c>
      <c r="Y159" s="38">
        <v>70</v>
      </c>
      <c r="Z159" s="34">
        <v>1.75714285714286</v>
      </c>
      <c r="AA159" s="33">
        <v>4.8013245033112604</v>
      </c>
      <c r="AB159" s="39">
        <v>4.4230769230769198</v>
      </c>
      <c r="AC159" s="40">
        <v>8.5516844226894498E-2</v>
      </c>
      <c r="AD159" s="41">
        <v>1.0728476821191899</v>
      </c>
      <c r="AE159" s="41">
        <v>1.0384615384615401</v>
      </c>
      <c r="AF159" s="40">
        <v>5.5587962804103299E-3</v>
      </c>
      <c r="AG159" s="40">
        <v>1.48351648351649E-2</v>
      </c>
      <c r="AH159" s="40">
        <v>-0.62529595443160202</v>
      </c>
      <c r="AI159" s="39">
        <v>4.07407407407407</v>
      </c>
      <c r="AJ159" s="39">
        <v>3.8888888888888902</v>
      </c>
      <c r="AK159" s="40">
        <v>4.7619047619046201E-2</v>
      </c>
      <c r="AL159" s="41">
        <v>27.9629629629631</v>
      </c>
      <c r="AM159" s="41">
        <v>5.7777777777777697</v>
      </c>
      <c r="AN159" s="40">
        <v>0.144885818460949</v>
      </c>
      <c r="AO159" s="40">
        <v>8.2539682539682496E-2</v>
      </c>
      <c r="AP159" s="40">
        <v>0.75534741596918797</v>
      </c>
      <c r="AQ159" s="39">
        <v>0.52631578947368396</v>
      </c>
      <c r="AR159" s="39">
        <v>0</v>
      </c>
      <c r="AS159" s="40" t="s">
        <v>145</v>
      </c>
      <c r="AT159" s="41">
        <v>17</v>
      </c>
      <c r="AU159" s="41">
        <v>5</v>
      </c>
      <c r="AV159" s="40">
        <v>8.8082901554404097E-2</v>
      </c>
      <c r="AW159" s="40">
        <v>7.1428571428571397E-2</v>
      </c>
      <c r="AX159" s="40">
        <v>0.233160621761658</v>
      </c>
    </row>
    <row r="160" spans="1:50" s="31" customFormat="1" ht="16.5" hidden="1" customHeight="1" x14ac:dyDescent="0.2">
      <c r="A160" s="32" t="s">
        <v>481</v>
      </c>
      <c r="B160" s="32" t="s">
        <v>482</v>
      </c>
      <c r="C160" s="32" t="s">
        <v>262</v>
      </c>
      <c r="D160" s="32" t="s">
        <v>139</v>
      </c>
      <c r="E160" s="32" t="s">
        <v>140</v>
      </c>
      <c r="F160" s="32" t="s">
        <v>140</v>
      </c>
      <c r="G160" s="32" t="s">
        <v>165</v>
      </c>
      <c r="H160" s="32" t="s">
        <v>142</v>
      </c>
      <c r="I160" s="32" t="s">
        <v>166</v>
      </c>
      <c r="J160" s="32" t="s">
        <v>166</v>
      </c>
      <c r="K160" s="33">
        <v>3.7480000000000002</v>
      </c>
      <c r="L160" s="33">
        <v>3.3614999999999999</v>
      </c>
      <c r="M160" s="34">
        <v>0.114978432247509</v>
      </c>
      <c r="N160" s="35">
        <v>3.36</v>
      </c>
      <c r="O160" s="36" t="s">
        <v>282</v>
      </c>
      <c r="P160" s="32" t="s">
        <v>186</v>
      </c>
      <c r="Q160" s="34">
        <v>0.03</v>
      </c>
      <c r="R160" s="37">
        <v>3.4607999999999999</v>
      </c>
      <c r="S160" s="37">
        <v>0.28720000000000001</v>
      </c>
      <c r="T160" s="37">
        <f>K160*(1+2%)</f>
        <v>3.8229600000000001</v>
      </c>
      <c r="U160" s="37">
        <v>3.9165000000000001</v>
      </c>
      <c r="V160" s="33">
        <v>3.633</v>
      </c>
      <c r="W160" s="34">
        <v>7.80346820809249E-2</v>
      </c>
      <c r="X160" s="38">
        <v>42</v>
      </c>
      <c r="Y160" s="38">
        <v>44</v>
      </c>
      <c r="Z160" s="34">
        <v>-4.5454545454545497E-2</v>
      </c>
      <c r="AA160" s="33">
        <v>4.375</v>
      </c>
      <c r="AB160" s="39">
        <v>5</v>
      </c>
      <c r="AC160" s="40">
        <v>-0.125</v>
      </c>
      <c r="AD160" s="41">
        <v>1</v>
      </c>
      <c r="AE160" s="41">
        <v>0</v>
      </c>
      <c r="AF160" s="40">
        <v>2.3809523809523801E-2</v>
      </c>
      <c r="AG160" s="40">
        <v>0</v>
      </c>
      <c r="AH160" s="40" t="s">
        <v>145</v>
      </c>
      <c r="AI160" s="39">
        <v>4.375</v>
      </c>
      <c r="AJ160" s="39">
        <v>5</v>
      </c>
      <c r="AK160" s="40">
        <v>-0.125</v>
      </c>
      <c r="AL160" s="41">
        <v>1</v>
      </c>
      <c r="AM160" s="41">
        <v>0</v>
      </c>
      <c r="AN160" s="40">
        <v>2.3809523809523801E-2</v>
      </c>
      <c r="AO160" s="40">
        <v>0</v>
      </c>
      <c r="AP160" s="40" t="s">
        <v>145</v>
      </c>
      <c r="AQ160" s="39">
        <v>0</v>
      </c>
      <c r="AR160" s="39">
        <v>5</v>
      </c>
      <c r="AS160" s="40">
        <v>-1</v>
      </c>
      <c r="AT160" s="41">
        <v>2</v>
      </c>
      <c r="AU160" s="41">
        <v>0</v>
      </c>
      <c r="AV160" s="40">
        <v>4.7619047619047603E-2</v>
      </c>
      <c r="AW160" s="40">
        <v>0</v>
      </c>
      <c r="AX160" s="40" t="s">
        <v>145</v>
      </c>
    </row>
    <row r="161" spans="1:50" s="31" customFormat="1" ht="16.5" customHeight="1" x14ac:dyDescent="0.2">
      <c r="A161" s="32" t="s">
        <v>513</v>
      </c>
      <c r="B161" s="32" t="s">
        <v>514</v>
      </c>
      <c r="C161" s="32" t="s">
        <v>181</v>
      </c>
      <c r="D161" s="32" t="s">
        <v>139</v>
      </c>
      <c r="E161" s="32" t="s">
        <v>140</v>
      </c>
      <c r="F161" s="32" t="s">
        <v>281</v>
      </c>
      <c r="G161" s="32" t="s">
        <v>182</v>
      </c>
      <c r="H161" s="32" t="s">
        <v>142</v>
      </c>
      <c r="I161" s="32" t="s">
        <v>183</v>
      </c>
      <c r="J161" s="32" t="s">
        <v>183</v>
      </c>
      <c r="K161" s="33">
        <v>3.8565</v>
      </c>
      <c r="L161" s="33">
        <v>3.7725</v>
      </c>
      <c r="M161" s="34">
        <v>2.2266401590457299E-2</v>
      </c>
      <c r="N161" s="35">
        <v>3.77</v>
      </c>
      <c r="O161" s="36" t="s">
        <v>282</v>
      </c>
      <c r="P161" s="32" t="s">
        <v>282</v>
      </c>
      <c r="Q161" s="34">
        <v>0.02</v>
      </c>
      <c r="R161" s="37">
        <v>3.8454000000000002</v>
      </c>
      <c r="S161" s="37">
        <v>1.10999999999999E-2</v>
      </c>
      <c r="T161" s="37">
        <f>K161*(1+2%)</f>
        <v>3.93363</v>
      </c>
      <c r="U161" s="37">
        <v>4.1284999999999998</v>
      </c>
      <c r="V161" s="33">
        <v>4.1165000000000003</v>
      </c>
      <c r="W161" s="34">
        <v>2.9150977772378398E-3</v>
      </c>
      <c r="X161" s="38">
        <v>101</v>
      </c>
      <c r="Y161" s="38">
        <v>73</v>
      </c>
      <c r="Z161" s="34">
        <v>0.38356164383561597</v>
      </c>
      <c r="AA161" s="33">
        <v>4.3333333333333304</v>
      </c>
      <c r="AB161" s="39">
        <v>4.8275862068965498</v>
      </c>
      <c r="AC161" s="40">
        <v>-0.102380952380953</v>
      </c>
      <c r="AD161" s="41">
        <v>0.80000000000000404</v>
      </c>
      <c r="AE161" s="41">
        <v>0.13793103448276001</v>
      </c>
      <c r="AF161" s="40">
        <v>7.9207920792079608E-3</v>
      </c>
      <c r="AG161" s="40">
        <v>1.8894662257912299E-3</v>
      </c>
      <c r="AH161" s="40">
        <v>3.1920792079207598</v>
      </c>
      <c r="AI161" s="39">
        <v>4.1666666666666696</v>
      </c>
      <c r="AJ161" s="39">
        <v>2.5</v>
      </c>
      <c r="AK161" s="40">
        <v>0.66666666666666796</v>
      </c>
      <c r="AL161" s="41">
        <v>7.4999999999999698</v>
      </c>
      <c r="AM161" s="41">
        <v>14.5</v>
      </c>
      <c r="AN161" s="40">
        <v>7.4257425742574004E-2</v>
      </c>
      <c r="AO161" s="40">
        <v>0.198630136986301</v>
      </c>
      <c r="AP161" s="40">
        <v>-0.62615227039945498</v>
      </c>
      <c r="AQ161" s="39">
        <v>0</v>
      </c>
      <c r="AR161" s="39">
        <v>0</v>
      </c>
      <c r="AS161" s="40" t="s">
        <v>145</v>
      </c>
      <c r="AT161" s="41">
        <v>3</v>
      </c>
      <c r="AU161" s="41">
        <v>0</v>
      </c>
      <c r="AV161" s="40">
        <v>2.9702970297029702E-2</v>
      </c>
      <c r="AW161" s="40">
        <v>0</v>
      </c>
      <c r="AX161" s="40" t="s">
        <v>145</v>
      </c>
    </row>
    <row r="162" spans="1:50" s="31" customFormat="1" ht="16.5" customHeight="1" x14ac:dyDescent="0.2">
      <c r="A162" s="32" t="s">
        <v>179</v>
      </c>
      <c r="B162" s="32" t="s">
        <v>180</v>
      </c>
      <c r="C162" s="32" t="s">
        <v>181</v>
      </c>
      <c r="D162" s="32" t="s">
        <v>139</v>
      </c>
      <c r="E162" s="32" t="s">
        <v>140</v>
      </c>
      <c r="F162" s="32" t="s">
        <v>140</v>
      </c>
      <c r="G162" s="32" t="s">
        <v>182</v>
      </c>
      <c r="H162" s="32" t="s">
        <v>142</v>
      </c>
      <c r="I162" s="32" t="s">
        <v>183</v>
      </c>
      <c r="J162" s="32" t="s">
        <v>183</v>
      </c>
      <c r="K162" s="33">
        <v>2.7635000000000001</v>
      </c>
      <c r="L162" s="33">
        <v>2.9415</v>
      </c>
      <c r="M162" s="34">
        <v>-6.0513343532211397E-2</v>
      </c>
      <c r="N162" s="35">
        <v>2.94</v>
      </c>
      <c r="O162" s="36" t="s">
        <v>144</v>
      </c>
      <c r="P162" s="32" t="s">
        <v>144</v>
      </c>
      <c r="Q162" s="34">
        <v>0.04</v>
      </c>
      <c r="R162" s="37">
        <v>3.0575999999999999</v>
      </c>
      <c r="S162" s="37">
        <v>-0.29409999999999997</v>
      </c>
      <c r="T162" s="37">
        <f>K162*(1+4%)</f>
        <v>2.8740400000000004</v>
      </c>
      <c r="U162" s="37">
        <v>2.5354999999999999</v>
      </c>
      <c r="V162" s="33">
        <v>3.2</v>
      </c>
      <c r="W162" s="34">
        <v>-0.20765624999999999</v>
      </c>
      <c r="X162" s="38">
        <v>28</v>
      </c>
      <c r="Y162" s="38">
        <v>20</v>
      </c>
      <c r="Z162" s="34">
        <v>0.4</v>
      </c>
      <c r="AA162" s="33">
        <v>5</v>
      </c>
      <c r="AB162" s="39">
        <v>2.5</v>
      </c>
      <c r="AC162" s="40">
        <v>1</v>
      </c>
      <c r="AD162" s="41">
        <v>0</v>
      </c>
      <c r="AE162" s="41">
        <v>3</v>
      </c>
      <c r="AF162" s="40">
        <v>0</v>
      </c>
      <c r="AG162" s="40">
        <v>0.15</v>
      </c>
      <c r="AH162" s="40">
        <v>-1</v>
      </c>
      <c r="AI162" s="39">
        <v>2</v>
      </c>
      <c r="AJ162" s="39">
        <v>0</v>
      </c>
      <c r="AK162" s="40" t="s">
        <v>145</v>
      </c>
      <c r="AL162" s="41">
        <v>3</v>
      </c>
      <c r="AM162" s="41">
        <v>2</v>
      </c>
      <c r="AN162" s="40">
        <v>0.107142857142857</v>
      </c>
      <c r="AO162" s="40">
        <v>0.1</v>
      </c>
      <c r="AP162" s="40">
        <v>7.14285714285713E-2</v>
      </c>
      <c r="AQ162" s="39">
        <v>0</v>
      </c>
      <c r="AR162" s="39">
        <v>0</v>
      </c>
      <c r="AS162" s="40" t="s">
        <v>145</v>
      </c>
      <c r="AT162" s="41">
        <v>3</v>
      </c>
      <c r="AU162" s="41">
        <v>0</v>
      </c>
      <c r="AV162" s="40">
        <v>0.107142857142857</v>
      </c>
      <c r="AW162" s="40">
        <v>0</v>
      </c>
      <c r="AX162" s="40" t="s">
        <v>145</v>
      </c>
    </row>
    <row r="163" spans="1:50" s="31" customFormat="1" ht="16.5" hidden="1" customHeight="1" x14ac:dyDescent="0.2">
      <c r="A163" s="32" t="s">
        <v>487</v>
      </c>
      <c r="B163" s="32" t="s">
        <v>488</v>
      </c>
      <c r="C163" s="32" t="s">
        <v>181</v>
      </c>
      <c r="D163" s="32" t="s">
        <v>139</v>
      </c>
      <c r="E163" s="32" t="s">
        <v>171</v>
      </c>
      <c r="F163" s="32" t="s">
        <v>172</v>
      </c>
      <c r="G163" s="32" t="s">
        <v>173</v>
      </c>
      <c r="H163" s="32" t="s">
        <v>142</v>
      </c>
      <c r="I163" s="32" t="s">
        <v>174</v>
      </c>
      <c r="J163" s="32" t="s">
        <v>174</v>
      </c>
      <c r="K163" s="33">
        <v>3.7614999999999998</v>
      </c>
      <c r="L163" s="33">
        <v>3.7595000000000001</v>
      </c>
      <c r="M163" s="34">
        <v>5.3198563638775901E-4</v>
      </c>
      <c r="N163" s="35">
        <v>3.76</v>
      </c>
      <c r="O163" s="36" t="s">
        <v>282</v>
      </c>
      <c r="P163" s="32" t="s">
        <v>282</v>
      </c>
      <c r="Q163" s="34">
        <v>0.02</v>
      </c>
      <c r="R163" s="37">
        <v>3.8351999999999999</v>
      </c>
      <c r="S163" s="37">
        <v>-7.3700000000000099E-2</v>
      </c>
      <c r="T163" s="37">
        <f>K163*(1+2%)</f>
        <v>3.8367299999999998</v>
      </c>
      <c r="U163" s="37">
        <v>4.109</v>
      </c>
      <c r="V163" s="33">
        <v>3.6945000000000001</v>
      </c>
      <c r="W163" s="34">
        <v>0.112193801596968</v>
      </c>
      <c r="X163" s="38">
        <v>55</v>
      </c>
      <c r="Y163" s="38">
        <v>36</v>
      </c>
      <c r="Z163" s="34">
        <v>0.52777777777777801</v>
      </c>
      <c r="AA163" s="33">
        <v>5</v>
      </c>
      <c r="AB163" s="39">
        <v>4.5</v>
      </c>
      <c r="AC163" s="40">
        <v>0.11111111111111099</v>
      </c>
      <c r="AD163" s="41">
        <v>0</v>
      </c>
      <c r="AE163" s="41">
        <v>0.4</v>
      </c>
      <c r="AF163" s="40">
        <v>0</v>
      </c>
      <c r="AG163" s="40">
        <v>1.1111111111111099E-2</v>
      </c>
      <c r="AH163" s="40">
        <v>-1</v>
      </c>
      <c r="AI163" s="39">
        <v>4.4444444444444402</v>
      </c>
      <c r="AJ163" s="39">
        <v>1.25</v>
      </c>
      <c r="AK163" s="40">
        <v>2.55555555555555</v>
      </c>
      <c r="AL163" s="41">
        <v>2.2222222222222401</v>
      </c>
      <c r="AM163" s="41">
        <v>7.5</v>
      </c>
      <c r="AN163" s="40">
        <v>4.0404040404040699E-2</v>
      </c>
      <c r="AO163" s="40">
        <v>0.20833333333333301</v>
      </c>
      <c r="AP163" s="40">
        <v>-0.80606060606060503</v>
      </c>
      <c r="AQ163" s="39">
        <v>5</v>
      </c>
      <c r="AR163" s="39">
        <v>0</v>
      </c>
      <c r="AS163" s="40" t="s">
        <v>145</v>
      </c>
      <c r="AT163" s="41">
        <v>0</v>
      </c>
      <c r="AU163" s="41">
        <v>1</v>
      </c>
      <c r="AV163" s="40">
        <v>0</v>
      </c>
      <c r="AW163" s="40">
        <v>2.7777777777777801E-2</v>
      </c>
      <c r="AX163" s="40">
        <v>-1</v>
      </c>
    </row>
    <row r="164" spans="1:50" s="31" customFormat="1" ht="16.5" customHeight="1" x14ac:dyDescent="0.2">
      <c r="A164" s="32" t="s">
        <v>400</v>
      </c>
      <c r="B164" s="32" t="s">
        <v>401</v>
      </c>
      <c r="C164" s="32" t="s">
        <v>181</v>
      </c>
      <c r="D164" s="32" t="s">
        <v>139</v>
      </c>
      <c r="E164" s="32" t="s">
        <v>140</v>
      </c>
      <c r="F164" s="32" t="s">
        <v>140</v>
      </c>
      <c r="G164" s="32" t="s">
        <v>182</v>
      </c>
      <c r="H164" s="32" t="s">
        <v>142</v>
      </c>
      <c r="I164" s="32" t="s">
        <v>183</v>
      </c>
      <c r="J164" s="32" t="s">
        <v>183</v>
      </c>
      <c r="K164" s="33">
        <v>3.5979999999999999</v>
      </c>
      <c r="L164" s="33">
        <v>3.5830000000000002</v>
      </c>
      <c r="M164" s="34">
        <v>4.1864359475299101E-3</v>
      </c>
      <c r="N164" s="35">
        <v>3.58</v>
      </c>
      <c r="O164" s="36" t="s">
        <v>282</v>
      </c>
      <c r="P164" s="32" t="s">
        <v>282</v>
      </c>
      <c r="Q164" s="34">
        <v>0.02</v>
      </c>
      <c r="R164" s="37">
        <v>3.6516000000000002</v>
      </c>
      <c r="S164" s="37">
        <v>-5.36000000000003E-2</v>
      </c>
      <c r="T164" s="37">
        <f>K164*(1+2%)</f>
        <v>3.6699600000000001</v>
      </c>
      <c r="U164" s="37">
        <v>3.6</v>
      </c>
      <c r="V164" s="33">
        <v>3.8</v>
      </c>
      <c r="W164" s="34">
        <v>-5.2631578947368397E-2</v>
      </c>
      <c r="X164" s="38">
        <v>20</v>
      </c>
      <c r="Y164" s="38">
        <v>20</v>
      </c>
      <c r="Z164" s="34">
        <v>0</v>
      </c>
      <c r="AA164" s="33">
        <v>3.75</v>
      </c>
      <c r="AB164" s="39">
        <v>5</v>
      </c>
      <c r="AC164" s="40">
        <v>-0.25</v>
      </c>
      <c r="AD164" s="41">
        <v>0.5</v>
      </c>
      <c r="AE164" s="41">
        <v>0</v>
      </c>
      <c r="AF164" s="40">
        <v>2.5000000000000001E-2</v>
      </c>
      <c r="AG164" s="40">
        <v>0</v>
      </c>
      <c r="AH164" s="40" t="s">
        <v>145</v>
      </c>
      <c r="AI164" s="39">
        <v>0</v>
      </c>
      <c r="AJ164" s="39">
        <v>5</v>
      </c>
      <c r="AK164" s="40">
        <v>-1</v>
      </c>
      <c r="AL164" s="41">
        <v>4</v>
      </c>
      <c r="AM164" s="41">
        <v>0</v>
      </c>
      <c r="AN164" s="40">
        <v>0.2</v>
      </c>
      <c r="AO164" s="40">
        <v>0</v>
      </c>
      <c r="AP164" s="40" t="s">
        <v>145</v>
      </c>
      <c r="AQ164" s="39"/>
      <c r="AR164" s="39">
        <v>0</v>
      </c>
      <c r="AS164" s="40" t="s">
        <v>145</v>
      </c>
      <c r="AT164" s="41">
        <v>0</v>
      </c>
      <c r="AU164" s="41">
        <v>1</v>
      </c>
      <c r="AV164" s="40">
        <v>0</v>
      </c>
      <c r="AW164" s="40">
        <v>0.05</v>
      </c>
      <c r="AX164" s="40">
        <v>-1</v>
      </c>
    </row>
    <row r="165" spans="1:50" s="31" customFormat="1" ht="16.5" customHeight="1" x14ac:dyDescent="0.2">
      <c r="A165" s="32" t="s">
        <v>392</v>
      </c>
      <c r="B165" s="32" t="s">
        <v>393</v>
      </c>
      <c r="C165" s="32" t="s">
        <v>181</v>
      </c>
      <c r="D165" s="32" t="s">
        <v>139</v>
      </c>
      <c r="E165" s="32" t="s">
        <v>140</v>
      </c>
      <c r="F165" s="32" t="s">
        <v>205</v>
      </c>
      <c r="G165" s="32" t="s">
        <v>182</v>
      </c>
      <c r="H165" s="32" t="s">
        <v>142</v>
      </c>
      <c r="I165" s="32" t="s">
        <v>183</v>
      </c>
      <c r="J165" s="32" t="s">
        <v>183</v>
      </c>
      <c r="K165" s="33">
        <v>3.5705</v>
      </c>
      <c r="L165" s="33">
        <v>3.6715</v>
      </c>
      <c r="M165" s="34">
        <v>-2.7509192428162899E-2</v>
      </c>
      <c r="N165" s="35">
        <v>3.67</v>
      </c>
      <c r="O165" s="36" t="s">
        <v>282</v>
      </c>
      <c r="P165" s="32" t="s">
        <v>282</v>
      </c>
      <c r="Q165" s="34">
        <v>0.02</v>
      </c>
      <c r="R165" s="37">
        <v>3.7433999999999998</v>
      </c>
      <c r="S165" s="37">
        <v>-0.1729</v>
      </c>
      <c r="T165" s="37">
        <f>K165*(1+2%)</f>
        <v>3.6419100000000002</v>
      </c>
      <c r="U165" s="37">
        <v>3.5950000000000002</v>
      </c>
      <c r="V165" s="33">
        <v>3.7955000000000001</v>
      </c>
      <c r="W165" s="34">
        <v>-5.2825714662099801E-2</v>
      </c>
      <c r="X165" s="38">
        <v>84</v>
      </c>
      <c r="Y165" s="38">
        <v>93</v>
      </c>
      <c r="Z165" s="34">
        <v>-9.6774193548387094E-2</v>
      </c>
      <c r="AA165" s="33">
        <v>3.8888888888888902</v>
      </c>
      <c r="AB165" s="39">
        <v>4.375</v>
      </c>
      <c r="AC165" s="40">
        <v>-0.11111111111111099</v>
      </c>
      <c r="AD165" s="41">
        <v>1.7777777777777799</v>
      </c>
      <c r="AE165" s="41">
        <v>1.125</v>
      </c>
      <c r="AF165" s="40">
        <v>2.11640211640211E-2</v>
      </c>
      <c r="AG165" s="40">
        <v>1.2096774193548401E-2</v>
      </c>
      <c r="AH165" s="40">
        <v>0.74955908289241402</v>
      </c>
      <c r="AI165" s="39">
        <v>1.875</v>
      </c>
      <c r="AJ165" s="39">
        <v>3.3333333333333299</v>
      </c>
      <c r="AK165" s="40">
        <v>-0.437499999999999</v>
      </c>
      <c r="AL165" s="41">
        <v>11.25</v>
      </c>
      <c r="AM165" s="41">
        <v>8.0000000000000195</v>
      </c>
      <c r="AN165" s="40">
        <v>0.13392857142857101</v>
      </c>
      <c r="AO165" s="40">
        <v>8.6021505376344301E-2</v>
      </c>
      <c r="AP165" s="40">
        <v>0.55691964285713902</v>
      </c>
      <c r="AQ165" s="39">
        <v>0</v>
      </c>
      <c r="AR165" s="39">
        <v>1</v>
      </c>
      <c r="AS165" s="40">
        <v>-1</v>
      </c>
      <c r="AT165" s="41">
        <v>3</v>
      </c>
      <c r="AU165" s="41">
        <v>4</v>
      </c>
      <c r="AV165" s="40">
        <v>3.5714285714285698E-2</v>
      </c>
      <c r="AW165" s="40">
        <v>4.3010752688171998E-2</v>
      </c>
      <c r="AX165" s="40">
        <v>-0.16964285714285701</v>
      </c>
    </row>
    <row r="166" spans="1:50" s="31" customFormat="1" ht="16.5" customHeight="1" x14ac:dyDescent="0.2">
      <c r="A166" s="32" t="s">
        <v>350</v>
      </c>
      <c r="B166" s="32" t="s">
        <v>351</v>
      </c>
      <c r="C166" s="32" t="s">
        <v>181</v>
      </c>
      <c r="D166" s="32" t="s">
        <v>139</v>
      </c>
      <c r="E166" s="32" t="s">
        <v>140</v>
      </c>
      <c r="F166" s="32" t="s">
        <v>140</v>
      </c>
      <c r="G166" s="32" t="s">
        <v>182</v>
      </c>
      <c r="H166" s="32" t="s">
        <v>142</v>
      </c>
      <c r="I166" s="32" t="s">
        <v>183</v>
      </c>
      <c r="J166" s="32" t="s">
        <v>183</v>
      </c>
      <c r="K166" s="33">
        <v>3.4315000000000002</v>
      </c>
      <c r="L166" s="33">
        <v>3.379</v>
      </c>
      <c r="M166" s="34">
        <v>1.55371411660255E-2</v>
      </c>
      <c r="N166" s="35">
        <v>3.38</v>
      </c>
      <c r="O166" s="36" t="s">
        <v>186</v>
      </c>
      <c r="P166" s="32" t="s">
        <v>186</v>
      </c>
      <c r="Q166" s="34">
        <v>0.03</v>
      </c>
      <c r="R166" s="37">
        <v>3.4813999999999998</v>
      </c>
      <c r="S166" s="37">
        <v>-4.9899999999999597E-2</v>
      </c>
      <c r="T166" s="37">
        <f>K166*(1+3%)</f>
        <v>3.5344450000000003</v>
      </c>
      <c r="U166" s="37">
        <v>3.5</v>
      </c>
      <c r="V166" s="33">
        <v>3.7665000000000002</v>
      </c>
      <c r="W166" s="34">
        <v>-7.0755343156776895E-2</v>
      </c>
      <c r="X166" s="38">
        <v>6</v>
      </c>
      <c r="Y166" s="38">
        <v>15</v>
      </c>
      <c r="Z166" s="34">
        <v>-0.6</v>
      </c>
      <c r="AA166" s="33">
        <v>5</v>
      </c>
      <c r="AB166" s="39">
        <v>5</v>
      </c>
      <c r="AC166" s="40">
        <v>0</v>
      </c>
      <c r="AD166" s="41">
        <v>0</v>
      </c>
      <c r="AE166" s="41">
        <v>0</v>
      </c>
      <c r="AF166" s="40">
        <v>0</v>
      </c>
      <c r="AG166" s="40">
        <v>0</v>
      </c>
      <c r="AH166" s="40" t="s">
        <v>145</v>
      </c>
      <c r="AI166" s="39"/>
      <c r="AJ166" s="39">
        <v>0</v>
      </c>
      <c r="AK166" s="40" t="s">
        <v>145</v>
      </c>
      <c r="AL166" s="41">
        <v>1</v>
      </c>
      <c r="AM166" s="41">
        <v>4</v>
      </c>
      <c r="AN166" s="40">
        <v>0.16666666666666699</v>
      </c>
      <c r="AO166" s="40">
        <v>0.266666666666667</v>
      </c>
      <c r="AP166" s="40">
        <v>-0.375</v>
      </c>
      <c r="AQ166" s="39"/>
      <c r="AR166" s="39">
        <v>1.25</v>
      </c>
      <c r="AS166" s="40">
        <v>-1</v>
      </c>
      <c r="AT166" s="41">
        <v>0</v>
      </c>
      <c r="AU166" s="41">
        <v>3</v>
      </c>
      <c r="AV166" s="40">
        <v>0</v>
      </c>
      <c r="AW166" s="40">
        <v>0.2</v>
      </c>
      <c r="AX166" s="40">
        <v>-1</v>
      </c>
    </row>
    <row r="167" spans="1:50" s="31" customFormat="1" ht="16.5" hidden="1" customHeight="1" x14ac:dyDescent="0.2">
      <c r="A167" s="32" t="s">
        <v>495</v>
      </c>
      <c r="B167" s="32" t="s">
        <v>496</v>
      </c>
      <c r="C167" s="32" t="s">
        <v>164</v>
      </c>
      <c r="D167" s="32" t="s">
        <v>139</v>
      </c>
      <c r="E167" s="32" t="s">
        <v>140</v>
      </c>
      <c r="F167" s="32" t="s">
        <v>172</v>
      </c>
      <c r="G167" s="32" t="s">
        <v>165</v>
      </c>
      <c r="H167" s="32" t="s">
        <v>142</v>
      </c>
      <c r="I167" s="32" t="s">
        <v>166</v>
      </c>
      <c r="J167" s="32" t="s">
        <v>166</v>
      </c>
      <c r="K167" s="33">
        <v>3.81</v>
      </c>
      <c r="L167" s="33">
        <v>3.4769999999999999</v>
      </c>
      <c r="M167" s="34">
        <v>9.5772217428818002E-2</v>
      </c>
      <c r="N167" s="35">
        <v>3.48</v>
      </c>
      <c r="O167" s="36" t="s">
        <v>282</v>
      </c>
      <c r="P167" s="32" t="s">
        <v>186</v>
      </c>
      <c r="Q167" s="34">
        <v>0.03</v>
      </c>
      <c r="R167" s="37">
        <v>3.5844</v>
      </c>
      <c r="S167" s="37">
        <v>0.22559999999999999</v>
      </c>
      <c r="T167" s="37">
        <f>K167*(1+2%)</f>
        <v>3.8862000000000001</v>
      </c>
      <c r="U167" s="37">
        <v>4.0739999999999998</v>
      </c>
      <c r="V167" s="33">
        <v>3.6955</v>
      </c>
      <c r="W167" s="34">
        <v>0.102421864429712</v>
      </c>
      <c r="X167" s="38">
        <v>27</v>
      </c>
      <c r="Y167" s="38">
        <v>23</v>
      </c>
      <c r="Z167" s="34">
        <v>0.173913043478261</v>
      </c>
      <c r="AA167" s="33">
        <v>5</v>
      </c>
      <c r="AB167" s="39">
        <v>5</v>
      </c>
      <c r="AC167" s="40">
        <v>0</v>
      </c>
      <c r="AD167" s="41">
        <v>0</v>
      </c>
      <c r="AE167" s="41">
        <v>0</v>
      </c>
      <c r="AF167" s="40">
        <v>0</v>
      </c>
      <c r="AG167" s="40">
        <v>0</v>
      </c>
      <c r="AH167" s="40" t="s">
        <v>145</v>
      </c>
      <c r="AI167" s="39">
        <v>5</v>
      </c>
      <c r="AJ167" s="39">
        <v>1.6666666666666701</v>
      </c>
      <c r="AK167" s="40">
        <v>1.99999999999999</v>
      </c>
      <c r="AL167" s="41">
        <v>0</v>
      </c>
      <c r="AM167" s="41">
        <v>2</v>
      </c>
      <c r="AN167" s="40">
        <v>0</v>
      </c>
      <c r="AO167" s="40">
        <v>8.6956521739130294E-2</v>
      </c>
      <c r="AP167" s="40">
        <v>-1</v>
      </c>
      <c r="AQ167" s="39"/>
      <c r="AR167" s="39">
        <v>0</v>
      </c>
      <c r="AS167" s="40" t="s">
        <v>145</v>
      </c>
      <c r="AT167" s="41">
        <v>0</v>
      </c>
      <c r="AU167" s="41">
        <v>1</v>
      </c>
      <c r="AV167" s="40">
        <v>0</v>
      </c>
      <c r="AW167" s="40">
        <v>4.3478260869565202E-2</v>
      </c>
      <c r="AX167" s="40">
        <v>-1</v>
      </c>
    </row>
    <row r="168" spans="1:50" s="31" customFormat="1" ht="16.5" hidden="1" customHeight="1" x14ac:dyDescent="0.2">
      <c r="A168" s="32" t="s">
        <v>497</v>
      </c>
      <c r="B168" s="32" t="s">
        <v>498</v>
      </c>
      <c r="C168" s="32" t="s">
        <v>472</v>
      </c>
      <c r="D168" s="32" t="s">
        <v>139</v>
      </c>
      <c r="E168" s="32" t="s">
        <v>140</v>
      </c>
      <c r="F168" s="32" t="s">
        <v>205</v>
      </c>
      <c r="G168" s="32" t="s">
        <v>205</v>
      </c>
      <c r="H168" s="32" t="s">
        <v>142</v>
      </c>
      <c r="I168" s="32" t="s">
        <v>287</v>
      </c>
      <c r="J168" s="32" t="s">
        <v>287</v>
      </c>
      <c r="K168" s="33">
        <v>3.82</v>
      </c>
      <c r="L168" s="33">
        <v>3.9674999999999998</v>
      </c>
      <c r="M168" s="34">
        <v>-3.7177063642092001E-2</v>
      </c>
      <c r="N168" s="35">
        <v>3.97</v>
      </c>
      <c r="O168" s="36" t="s">
        <v>282</v>
      </c>
      <c r="P168" s="32" t="s">
        <v>282</v>
      </c>
      <c r="Q168" s="34">
        <v>0.02</v>
      </c>
      <c r="R168" s="37">
        <v>4.0494000000000003</v>
      </c>
      <c r="S168" s="37">
        <v>-0.22940000000000099</v>
      </c>
      <c r="T168" s="37">
        <f>K168*(1+2%)</f>
        <v>3.8963999999999999</v>
      </c>
      <c r="U168" s="37">
        <v>4.1609999999999996</v>
      </c>
      <c r="V168" s="33">
        <v>3.8580000000000001</v>
      </c>
      <c r="W168" s="34">
        <v>7.85381026438568E-2</v>
      </c>
      <c r="X168" s="38">
        <v>87</v>
      </c>
      <c r="Y168" s="38">
        <v>76</v>
      </c>
      <c r="Z168" s="34">
        <v>0.144736842105263</v>
      </c>
      <c r="AA168" s="33">
        <v>4.28571428571429</v>
      </c>
      <c r="AB168" s="39">
        <v>4.125</v>
      </c>
      <c r="AC168" s="40">
        <v>3.8961038961040001E-2</v>
      </c>
      <c r="AD168" s="41">
        <v>1.1428571428571399</v>
      </c>
      <c r="AE168" s="41">
        <v>1.4</v>
      </c>
      <c r="AF168" s="40">
        <v>1.3136288998357899E-2</v>
      </c>
      <c r="AG168" s="40">
        <v>1.8421052631578901E-2</v>
      </c>
      <c r="AH168" s="40">
        <v>-0.28688716866057201</v>
      </c>
      <c r="AI168" s="39">
        <v>1.875</v>
      </c>
      <c r="AJ168" s="39">
        <v>3.75</v>
      </c>
      <c r="AK168" s="40">
        <v>-0.5</v>
      </c>
      <c r="AL168" s="41">
        <v>13.125</v>
      </c>
      <c r="AM168" s="41">
        <v>10</v>
      </c>
      <c r="AN168" s="40">
        <v>0.15086206896551699</v>
      </c>
      <c r="AO168" s="40">
        <v>0.13157894736842099</v>
      </c>
      <c r="AP168" s="40">
        <v>0.14655172413793099</v>
      </c>
      <c r="AQ168" s="39">
        <v>1</v>
      </c>
      <c r="AR168" s="39">
        <v>0</v>
      </c>
      <c r="AS168" s="40" t="s">
        <v>145</v>
      </c>
      <c r="AT168" s="41">
        <v>4</v>
      </c>
      <c r="AU168" s="41">
        <v>1</v>
      </c>
      <c r="AV168" s="40">
        <v>4.5977011494252901E-2</v>
      </c>
      <c r="AW168" s="40">
        <v>1.3157894736842099E-2</v>
      </c>
      <c r="AX168" s="40">
        <v>2.4942528735632199</v>
      </c>
    </row>
    <row r="169" spans="1:50" s="31" customFormat="1" ht="16.5" hidden="1" customHeight="1" x14ac:dyDescent="0.2">
      <c r="A169" s="32" t="s">
        <v>499</v>
      </c>
      <c r="B169" s="32" t="s">
        <v>500</v>
      </c>
      <c r="C169" s="32" t="s">
        <v>181</v>
      </c>
      <c r="D169" s="32" t="s">
        <v>139</v>
      </c>
      <c r="E169" s="32" t="s">
        <v>140</v>
      </c>
      <c r="F169" s="32" t="s">
        <v>281</v>
      </c>
      <c r="G169" s="32" t="s">
        <v>224</v>
      </c>
      <c r="H169" s="32" t="s">
        <v>142</v>
      </c>
      <c r="I169" s="32" t="s">
        <v>225</v>
      </c>
      <c r="J169" s="32" t="s">
        <v>225</v>
      </c>
      <c r="K169" s="33">
        <v>3.8205</v>
      </c>
      <c r="L169" s="33">
        <v>3.7665000000000002</v>
      </c>
      <c r="M169" s="34">
        <v>1.4336917562724E-2</v>
      </c>
      <c r="N169" s="35">
        <v>3.77</v>
      </c>
      <c r="O169" s="36" t="s">
        <v>282</v>
      </c>
      <c r="P169" s="32" t="s">
        <v>282</v>
      </c>
      <c r="Q169" s="34">
        <v>0.02</v>
      </c>
      <c r="R169" s="37">
        <v>3.8454000000000002</v>
      </c>
      <c r="S169" s="37">
        <v>-2.4900000000000099E-2</v>
      </c>
      <c r="T169" s="37">
        <f>K169*(1+2%)</f>
        <v>3.8969100000000001</v>
      </c>
      <c r="U169" s="37">
        <v>3.9464999999999999</v>
      </c>
      <c r="V169" s="33">
        <v>3.8334999999999999</v>
      </c>
      <c r="W169" s="34">
        <v>2.9476979261771199E-2</v>
      </c>
      <c r="X169" s="38">
        <v>58</v>
      </c>
      <c r="Y169" s="38">
        <v>45</v>
      </c>
      <c r="Z169" s="34">
        <v>0.28888888888888897</v>
      </c>
      <c r="AA169" s="33">
        <v>5</v>
      </c>
      <c r="AB169" s="39">
        <v>5</v>
      </c>
      <c r="AC169" s="40">
        <v>0</v>
      </c>
      <c r="AD169" s="41">
        <v>0</v>
      </c>
      <c r="AE169" s="41">
        <v>0</v>
      </c>
      <c r="AF169" s="40">
        <v>0</v>
      </c>
      <c r="AG169" s="40">
        <v>0</v>
      </c>
      <c r="AH169" s="40" t="s">
        <v>145</v>
      </c>
      <c r="AI169" s="39">
        <v>5</v>
      </c>
      <c r="AJ169" s="39">
        <v>3.75</v>
      </c>
      <c r="AK169" s="40">
        <v>0.33333333333333298</v>
      </c>
      <c r="AL169" s="41">
        <v>0</v>
      </c>
      <c r="AM169" s="41">
        <v>3.75</v>
      </c>
      <c r="AN169" s="40">
        <v>0</v>
      </c>
      <c r="AO169" s="40">
        <v>8.3333333333333301E-2</v>
      </c>
      <c r="AP169" s="40">
        <v>-1</v>
      </c>
      <c r="AQ169" s="39">
        <v>0</v>
      </c>
      <c r="AR169" s="39">
        <v>0</v>
      </c>
      <c r="AS169" s="40" t="s">
        <v>145</v>
      </c>
      <c r="AT169" s="41">
        <v>6</v>
      </c>
      <c r="AU169" s="41">
        <v>6</v>
      </c>
      <c r="AV169" s="40">
        <v>0.10344827586206901</v>
      </c>
      <c r="AW169" s="40">
        <v>0.133333333333333</v>
      </c>
      <c r="AX169" s="40">
        <v>-0.22413793103448301</v>
      </c>
    </row>
    <row r="170" spans="1:50" s="31" customFormat="1" ht="16.5" customHeight="1" x14ac:dyDescent="0.2">
      <c r="A170" s="32" t="s">
        <v>302</v>
      </c>
      <c r="B170" s="32" t="s">
        <v>303</v>
      </c>
      <c r="C170" s="32" t="s">
        <v>181</v>
      </c>
      <c r="D170" s="32" t="s">
        <v>139</v>
      </c>
      <c r="E170" s="32" t="s">
        <v>140</v>
      </c>
      <c r="F170" s="32" t="s">
        <v>205</v>
      </c>
      <c r="G170" s="32" t="s">
        <v>182</v>
      </c>
      <c r="H170" s="32" t="s">
        <v>142</v>
      </c>
      <c r="I170" s="32" t="s">
        <v>183</v>
      </c>
      <c r="J170" s="32" t="s">
        <v>183</v>
      </c>
      <c r="K170" s="33">
        <v>3.3155000000000001</v>
      </c>
      <c r="L170" s="33">
        <v>3.2734999999999999</v>
      </c>
      <c r="M170" s="34">
        <v>1.2830303956010499E-2</v>
      </c>
      <c r="N170" s="35">
        <v>3.27</v>
      </c>
      <c r="O170" s="36" t="s">
        <v>186</v>
      </c>
      <c r="P170" s="32" t="s">
        <v>186</v>
      </c>
      <c r="Q170" s="34">
        <v>0.03</v>
      </c>
      <c r="R170" s="37">
        <v>3.3681000000000001</v>
      </c>
      <c r="S170" s="37">
        <v>-5.2600000000000001E-2</v>
      </c>
      <c r="T170" s="37">
        <f>K170*(1+3%)</f>
        <v>3.414965</v>
      </c>
      <c r="U170" s="37">
        <v>2.8460000000000001</v>
      </c>
      <c r="V170" s="33">
        <v>2.85</v>
      </c>
      <c r="W170" s="34">
        <v>-1.4035087719298301E-3</v>
      </c>
      <c r="X170" s="38">
        <v>13</v>
      </c>
      <c r="Y170" s="38">
        <v>20</v>
      </c>
      <c r="Z170" s="34">
        <v>-0.35</v>
      </c>
      <c r="AA170" s="33">
        <v>1.6666666666666701</v>
      </c>
      <c r="AB170" s="39">
        <v>5</v>
      </c>
      <c r="AC170" s="40">
        <v>-0.66666666666666596</v>
      </c>
      <c r="AD170" s="41">
        <v>1.3333333333333299</v>
      </c>
      <c r="AE170" s="41">
        <v>0</v>
      </c>
      <c r="AF170" s="40">
        <v>0.10256410256410201</v>
      </c>
      <c r="AG170" s="40">
        <v>0</v>
      </c>
      <c r="AH170" s="40" t="s">
        <v>145</v>
      </c>
      <c r="AI170" s="39">
        <v>0</v>
      </c>
      <c r="AJ170" s="39">
        <v>1.25</v>
      </c>
      <c r="AK170" s="40">
        <v>-1</v>
      </c>
      <c r="AL170" s="41">
        <v>3</v>
      </c>
      <c r="AM170" s="41">
        <v>3.75</v>
      </c>
      <c r="AN170" s="40">
        <v>0.230769230769231</v>
      </c>
      <c r="AO170" s="40">
        <v>0.1875</v>
      </c>
      <c r="AP170" s="40">
        <v>0.230769230769231</v>
      </c>
      <c r="AQ170" s="39">
        <v>5</v>
      </c>
      <c r="AR170" s="39">
        <v>0</v>
      </c>
      <c r="AS170" s="40" t="s">
        <v>145</v>
      </c>
      <c r="AT170" s="41">
        <v>0</v>
      </c>
      <c r="AU170" s="41">
        <v>4</v>
      </c>
      <c r="AV170" s="40">
        <v>0</v>
      </c>
      <c r="AW170" s="40">
        <v>0.2</v>
      </c>
      <c r="AX170" s="40">
        <v>-1</v>
      </c>
    </row>
    <row r="171" spans="1:50" s="31" customFormat="1" ht="16.5" customHeight="1" x14ac:dyDescent="0.2">
      <c r="A171" s="32" t="s">
        <v>232</v>
      </c>
      <c r="B171" s="32" t="s">
        <v>233</v>
      </c>
      <c r="C171" s="32" t="s">
        <v>181</v>
      </c>
      <c r="D171" s="32" t="s">
        <v>139</v>
      </c>
      <c r="E171" s="32" t="s">
        <v>140</v>
      </c>
      <c r="F171" s="32" t="s">
        <v>140</v>
      </c>
      <c r="G171" s="32" t="s">
        <v>182</v>
      </c>
      <c r="H171" s="32" t="s">
        <v>142</v>
      </c>
      <c r="I171" s="32" t="s">
        <v>183</v>
      </c>
      <c r="J171" s="32" t="s">
        <v>183</v>
      </c>
      <c r="K171" s="33">
        <v>3.0394999999999999</v>
      </c>
      <c r="L171" s="33">
        <v>2.964</v>
      </c>
      <c r="M171" s="34">
        <v>2.5472334682861E-2</v>
      </c>
      <c r="N171" s="35">
        <v>2.96</v>
      </c>
      <c r="O171" s="36" t="s">
        <v>186</v>
      </c>
      <c r="P171" s="32" t="s">
        <v>144</v>
      </c>
      <c r="Q171" s="34">
        <v>0.04</v>
      </c>
      <c r="R171" s="37">
        <v>3.0783999999999998</v>
      </c>
      <c r="S171" s="37">
        <v>-3.89000000000004E-2</v>
      </c>
      <c r="T171" s="37">
        <f>K171*(1+3%)</f>
        <v>3.1306850000000002</v>
      </c>
      <c r="U171" s="37">
        <v>3.1480000000000001</v>
      </c>
      <c r="V171" s="33">
        <v>2.95</v>
      </c>
      <c r="W171" s="34">
        <v>6.7118644067796607E-2</v>
      </c>
      <c r="X171" s="38">
        <v>27</v>
      </c>
      <c r="Y171" s="38">
        <v>47</v>
      </c>
      <c r="Z171" s="34">
        <v>-0.42553191489361702</v>
      </c>
      <c r="AA171" s="33">
        <v>5</v>
      </c>
      <c r="AB171" s="39">
        <v>3.52941176470588</v>
      </c>
      <c r="AC171" s="40">
        <v>0.41666666666666802</v>
      </c>
      <c r="AD171" s="41">
        <v>0</v>
      </c>
      <c r="AE171" s="41">
        <v>3.5294117647058898</v>
      </c>
      <c r="AF171" s="40">
        <v>0</v>
      </c>
      <c r="AG171" s="40">
        <v>7.5093867334167799E-2</v>
      </c>
      <c r="AH171" s="40">
        <v>-1</v>
      </c>
      <c r="AI171" s="39">
        <v>2.5</v>
      </c>
      <c r="AJ171" s="39">
        <v>0.41666666666666702</v>
      </c>
      <c r="AK171" s="40">
        <v>4.9999999999999902</v>
      </c>
      <c r="AL171" s="41">
        <v>5</v>
      </c>
      <c r="AM171" s="41">
        <v>15.5833333333333</v>
      </c>
      <c r="AN171" s="40">
        <v>0.18518518518518501</v>
      </c>
      <c r="AO171" s="40">
        <v>0.33156028368794299</v>
      </c>
      <c r="AP171" s="40">
        <v>-0.44147355912061798</v>
      </c>
      <c r="AQ171" s="39">
        <v>0</v>
      </c>
      <c r="AR171" s="39">
        <v>0.38461538461538503</v>
      </c>
      <c r="AS171" s="40">
        <v>-1</v>
      </c>
      <c r="AT171" s="41">
        <v>2</v>
      </c>
      <c r="AU171" s="41">
        <v>12</v>
      </c>
      <c r="AV171" s="40">
        <v>7.4074074074074098E-2</v>
      </c>
      <c r="AW171" s="40">
        <v>0.25531914893617003</v>
      </c>
      <c r="AX171" s="40">
        <v>-0.70987654320987703</v>
      </c>
    </row>
    <row r="172" spans="1:50" s="31" customFormat="1" ht="16.5" customHeight="1" x14ac:dyDescent="0.2">
      <c r="A172" s="32" t="s">
        <v>410</v>
      </c>
      <c r="B172" s="32" t="s">
        <v>411</v>
      </c>
      <c r="C172" s="32" t="s">
        <v>181</v>
      </c>
      <c r="D172" s="32" t="s">
        <v>139</v>
      </c>
      <c r="E172" s="32" t="s">
        <v>140</v>
      </c>
      <c r="F172" s="32" t="s">
        <v>140</v>
      </c>
      <c r="G172" s="32" t="s">
        <v>182</v>
      </c>
      <c r="H172" s="32" t="s">
        <v>142</v>
      </c>
      <c r="I172" s="32" t="s">
        <v>183</v>
      </c>
      <c r="J172" s="32" t="s">
        <v>183</v>
      </c>
      <c r="K172" s="33">
        <v>3.617</v>
      </c>
      <c r="L172" s="33">
        <v>3.6964999999999999</v>
      </c>
      <c r="M172" s="34">
        <v>-2.1506830785878499E-2</v>
      </c>
      <c r="N172" s="35">
        <v>3.7</v>
      </c>
      <c r="O172" s="36" t="s">
        <v>282</v>
      </c>
      <c r="P172" s="32" t="s">
        <v>282</v>
      </c>
      <c r="Q172" s="34">
        <v>0.02</v>
      </c>
      <c r="R172" s="37">
        <v>3.774</v>
      </c>
      <c r="S172" s="37">
        <v>-0.157</v>
      </c>
      <c r="T172" s="37">
        <f>K172*(1+2%)</f>
        <v>3.6893400000000001</v>
      </c>
      <c r="U172" s="37">
        <v>3.8094999999999999</v>
      </c>
      <c r="V172" s="33">
        <v>3.7595000000000001</v>
      </c>
      <c r="W172" s="34">
        <v>1.32996409096954E-2</v>
      </c>
      <c r="X172" s="38">
        <v>42</v>
      </c>
      <c r="Y172" s="38">
        <v>27</v>
      </c>
      <c r="Z172" s="34">
        <v>0.55555555555555602</v>
      </c>
      <c r="AA172" s="33">
        <v>4.1666666666666696</v>
      </c>
      <c r="AB172" s="39">
        <v>5</v>
      </c>
      <c r="AC172" s="40">
        <v>-0.16666666666666599</v>
      </c>
      <c r="AD172" s="41">
        <v>0.83333333333333004</v>
      </c>
      <c r="AE172" s="41">
        <v>0</v>
      </c>
      <c r="AF172" s="40">
        <v>1.9841269841269799E-2</v>
      </c>
      <c r="AG172" s="40">
        <v>0</v>
      </c>
      <c r="AH172" s="40" t="s">
        <v>145</v>
      </c>
      <c r="AI172" s="39">
        <v>3</v>
      </c>
      <c r="AJ172" s="39">
        <v>0</v>
      </c>
      <c r="AK172" s="40" t="s">
        <v>145</v>
      </c>
      <c r="AL172" s="41">
        <v>2.4</v>
      </c>
      <c r="AM172" s="41">
        <v>7</v>
      </c>
      <c r="AN172" s="40">
        <v>5.7142857142857197E-2</v>
      </c>
      <c r="AO172" s="40">
        <v>0.25925925925925902</v>
      </c>
      <c r="AP172" s="40">
        <v>-0.77959183673469401</v>
      </c>
      <c r="AQ172" s="39"/>
      <c r="AR172" s="39">
        <v>0</v>
      </c>
      <c r="AS172" s="40" t="s">
        <v>145</v>
      </c>
      <c r="AT172" s="41">
        <v>0</v>
      </c>
      <c r="AU172" s="41">
        <v>1</v>
      </c>
      <c r="AV172" s="40">
        <v>0</v>
      </c>
      <c r="AW172" s="40">
        <v>3.7037037037037E-2</v>
      </c>
      <c r="AX172" s="40">
        <v>-1</v>
      </c>
    </row>
    <row r="173" spans="1:50" s="31" customFormat="1" ht="16.5" customHeight="1" x14ac:dyDescent="0.2">
      <c r="A173" s="32" t="s">
        <v>226</v>
      </c>
      <c r="B173" s="32" t="s">
        <v>227</v>
      </c>
      <c r="C173" s="32" t="s">
        <v>181</v>
      </c>
      <c r="D173" s="32" t="s">
        <v>139</v>
      </c>
      <c r="E173" s="32" t="s">
        <v>140</v>
      </c>
      <c r="F173" s="32" t="s">
        <v>140</v>
      </c>
      <c r="G173" s="32" t="s">
        <v>182</v>
      </c>
      <c r="H173" s="32" t="s">
        <v>142</v>
      </c>
      <c r="I173" s="32" t="s">
        <v>183</v>
      </c>
      <c r="J173" s="32" t="s">
        <v>183</v>
      </c>
      <c r="K173" s="33">
        <v>3.0215000000000001</v>
      </c>
      <c r="L173" s="33">
        <v>3.1745000000000001</v>
      </c>
      <c r="M173" s="34">
        <v>-4.8196566388407601E-2</v>
      </c>
      <c r="N173" s="35">
        <v>3.17</v>
      </c>
      <c r="O173" s="36" t="s">
        <v>186</v>
      </c>
      <c r="P173" s="32" t="s">
        <v>186</v>
      </c>
      <c r="Q173" s="34">
        <v>0.03</v>
      </c>
      <c r="R173" s="37">
        <v>3.2650999999999999</v>
      </c>
      <c r="S173" s="37">
        <v>-0.24360000000000001</v>
      </c>
      <c r="T173" s="37">
        <f>K173*(1+3%)</f>
        <v>3.1121449999999999</v>
      </c>
      <c r="U173" s="37">
        <v>2.8439999999999999</v>
      </c>
      <c r="V173" s="33">
        <v>2.6135000000000002</v>
      </c>
      <c r="W173" s="34">
        <v>8.81959058733498E-2</v>
      </c>
      <c r="X173" s="38">
        <v>16</v>
      </c>
      <c r="Y173" s="38">
        <v>22</v>
      </c>
      <c r="Z173" s="34">
        <v>-0.27272727272727298</v>
      </c>
      <c r="AA173" s="33">
        <v>5</v>
      </c>
      <c r="AB173" s="39">
        <v>2</v>
      </c>
      <c r="AC173" s="40">
        <v>1.5</v>
      </c>
      <c r="AD173" s="41">
        <v>0</v>
      </c>
      <c r="AE173" s="41">
        <v>1.8</v>
      </c>
      <c r="AF173" s="40">
        <v>0</v>
      </c>
      <c r="AG173" s="40">
        <v>8.1818181818181804E-2</v>
      </c>
      <c r="AH173" s="40">
        <v>-1</v>
      </c>
      <c r="AI173" s="39">
        <v>5</v>
      </c>
      <c r="AJ173" s="39">
        <v>1.6666666666666701</v>
      </c>
      <c r="AK173" s="40">
        <v>1.99999999999999</v>
      </c>
      <c r="AL173" s="41">
        <v>0</v>
      </c>
      <c r="AM173" s="41">
        <v>3.3333333333333299</v>
      </c>
      <c r="AN173" s="40">
        <v>0</v>
      </c>
      <c r="AO173" s="40">
        <v>0.15151515151515099</v>
      </c>
      <c r="AP173" s="40">
        <v>-1</v>
      </c>
      <c r="AQ173" s="39">
        <v>1.6666666666666701</v>
      </c>
      <c r="AR173" s="39">
        <v>0</v>
      </c>
      <c r="AS173" s="40" t="s">
        <v>145</v>
      </c>
      <c r="AT173" s="41">
        <v>2</v>
      </c>
      <c r="AU173" s="41">
        <v>1</v>
      </c>
      <c r="AV173" s="40">
        <v>0.125</v>
      </c>
      <c r="AW173" s="40">
        <v>4.5454545454545497E-2</v>
      </c>
      <c r="AX173" s="40">
        <v>1.75</v>
      </c>
    </row>
    <row r="174" spans="1:50" s="31" customFormat="1" ht="16.5" customHeight="1" x14ac:dyDescent="0.2">
      <c r="A174" s="32" t="s">
        <v>368</v>
      </c>
      <c r="B174" s="32" t="s">
        <v>369</v>
      </c>
      <c r="C174" s="32" t="s">
        <v>181</v>
      </c>
      <c r="D174" s="32" t="s">
        <v>139</v>
      </c>
      <c r="E174" s="32" t="s">
        <v>140</v>
      </c>
      <c r="F174" s="32" t="s">
        <v>140</v>
      </c>
      <c r="G174" s="32" t="s">
        <v>182</v>
      </c>
      <c r="H174" s="32" t="s">
        <v>142</v>
      </c>
      <c r="I174" s="32" t="s">
        <v>183</v>
      </c>
      <c r="J174" s="32" t="s">
        <v>183</v>
      </c>
      <c r="K174" s="33">
        <v>3.4910000000000001</v>
      </c>
      <c r="L174" s="33">
        <v>3.3464999999999998</v>
      </c>
      <c r="M174" s="34">
        <v>4.3179441207231502E-2</v>
      </c>
      <c r="N174" s="35">
        <v>3.35</v>
      </c>
      <c r="O174" s="36" t="s">
        <v>186</v>
      </c>
      <c r="P174" s="32" t="s">
        <v>186</v>
      </c>
      <c r="Q174" s="34">
        <v>0.03</v>
      </c>
      <c r="R174" s="37">
        <v>3.4504999999999999</v>
      </c>
      <c r="S174" s="37">
        <v>4.04999999999998E-2</v>
      </c>
      <c r="T174" s="37">
        <f>K174*(1+3%)</f>
        <v>3.5957300000000001</v>
      </c>
      <c r="U174" s="37">
        <v>3.4775</v>
      </c>
      <c r="V174" s="33">
        <v>3.2585000000000002</v>
      </c>
      <c r="W174" s="34">
        <v>6.7208838422587E-2</v>
      </c>
      <c r="X174" s="38">
        <v>22</v>
      </c>
      <c r="Y174" s="38">
        <v>29</v>
      </c>
      <c r="Z174" s="34">
        <v>-0.24137931034482801</v>
      </c>
      <c r="AA174" s="33">
        <v>2.5</v>
      </c>
      <c r="AB174" s="39">
        <v>3.3333333333333299</v>
      </c>
      <c r="AC174" s="40">
        <v>-0.249999999999999</v>
      </c>
      <c r="AD174" s="41">
        <v>0</v>
      </c>
      <c r="AE174" s="41">
        <v>1.3333333333333399</v>
      </c>
      <c r="AF174" s="40">
        <v>0</v>
      </c>
      <c r="AG174" s="40">
        <v>4.5977011494252998E-2</v>
      </c>
      <c r="AH174" s="40">
        <v>-1</v>
      </c>
      <c r="AI174" s="39"/>
      <c r="AJ174" s="39">
        <v>0</v>
      </c>
      <c r="AK174" s="40" t="s">
        <v>145</v>
      </c>
      <c r="AL174" s="41">
        <v>4</v>
      </c>
      <c r="AM174" s="41">
        <v>9</v>
      </c>
      <c r="AN174" s="40">
        <v>0.18181818181818199</v>
      </c>
      <c r="AO174" s="40">
        <v>0.31034482758620702</v>
      </c>
      <c r="AP174" s="40">
        <v>-0.41414141414141398</v>
      </c>
      <c r="AQ174" s="39">
        <v>3.3333333333333299</v>
      </c>
      <c r="AR174" s="39">
        <v>0</v>
      </c>
      <c r="AS174" s="40" t="s">
        <v>145</v>
      </c>
      <c r="AT174" s="41">
        <v>1</v>
      </c>
      <c r="AU174" s="41">
        <v>4</v>
      </c>
      <c r="AV174" s="40">
        <v>4.5454545454545602E-2</v>
      </c>
      <c r="AW174" s="40">
        <v>0.13793103448275901</v>
      </c>
      <c r="AX174" s="40">
        <v>-0.67045454545454497</v>
      </c>
    </row>
    <row r="175" spans="1:50" s="31" customFormat="1" ht="16.5" hidden="1" customHeight="1" x14ac:dyDescent="0.2">
      <c r="A175" s="32" t="s">
        <v>511</v>
      </c>
      <c r="B175" s="32" t="s">
        <v>512</v>
      </c>
      <c r="C175" s="32" t="s">
        <v>472</v>
      </c>
      <c r="D175" s="32" t="s">
        <v>139</v>
      </c>
      <c r="E175" s="32" t="s">
        <v>140</v>
      </c>
      <c r="F175" s="32" t="s">
        <v>171</v>
      </c>
      <c r="G175" s="32" t="s">
        <v>205</v>
      </c>
      <c r="H175" s="32" t="s">
        <v>142</v>
      </c>
      <c r="I175" s="32" t="s">
        <v>287</v>
      </c>
      <c r="J175" s="32" t="s">
        <v>287</v>
      </c>
      <c r="K175" s="33">
        <v>3.8559999999999999</v>
      </c>
      <c r="L175" s="33">
        <v>3.8224999999999998</v>
      </c>
      <c r="M175" s="34">
        <v>8.76389797253109E-3</v>
      </c>
      <c r="N175" s="35">
        <v>3.82</v>
      </c>
      <c r="O175" s="36" t="s">
        <v>282</v>
      </c>
      <c r="P175" s="32" t="s">
        <v>282</v>
      </c>
      <c r="Q175" s="34">
        <v>0.02</v>
      </c>
      <c r="R175" s="37">
        <v>3.8963999999999999</v>
      </c>
      <c r="S175" s="37">
        <v>-4.0399999999999998E-2</v>
      </c>
      <c r="T175" s="37">
        <f t="shared" ref="T175:T185" si="9">K175*(1+2%)</f>
        <v>3.9331199999999997</v>
      </c>
      <c r="U175" s="37">
        <v>4.0125000000000002</v>
      </c>
      <c r="V175" s="33">
        <v>4.1779999999999999</v>
      </c>
      <c r="W175" s="34">
        <v>-3.9612254667304898E-2</v>
      </c>
      <c r="X175" s="38">
        <v>80</v>
      </c>
      <c r="Y175" s="38">
        <v>73</v>
      </c>
      <c r="Z175" s="34">
        <v>9.5890410958904104E-2</v>
      </c>
      <c r="AA175" s="33">
        <v>2.9166666666666701</v>
      </c>
      <c r="AB175" s="39">
        <v>5</v>
      </c>
      <c r="AC175" s="40">
        <v>-0.41666666666666602</v>
      </c>
      <c r="AD175" s="41">
        <v>1.6666666666666601</v>
      </c>
      <c r="AE175" s="41">
        <v>0</v>
      </c>
      <c r="AF175" s="40">
        <v>2.0833333333333301E-2</v>
      </c>
      <c r="AG175" s="40">
        <v>0</v>
      </c>
      <c r="AH175" s="40" t="s">
        <v>145</v>
      </c>
      <c r="AI175" s="39">
        <v>2.5</v>
      </c>
      <c r="AJ175" s="39">
        <v>3.8888888888888902</v>
      </c>
      <c r="AK175" s="40">
        <v>-0.35714285714285698</v>
      </c>
      <c r="AL175" s="41">
        <v>6</v>
      </c>
      <c r="AM175" s="41">
        <v>4</v>
      </c>
      <c r="AN175" s="40">
        <v>7.4999999999999997E-2</v>
      </c>
      <c r="AO175" s="40">
        <v>5.4794520547945098E-2</v>
      </c>
      <c r="AP175" s="40">
        <v>0.36875000000000202</v>
      </c>
      <c r="AQ175" s="39">
        <v>0</v>
      </c>
      <c r="AR175" s="39">
        <v>3.3333333333333299</v>
      </c>
      <c r="AS175" s="40">
        <v>-1</v>
      </c>
      <c r="AT175" s="41">
        <v>3</v>
      </c>
      <c r="AU175" s="41">
        <v>1</v>
      </c>
      <c r="AV175" s="40">
        <v>3.7499999999999999E-2</v>
      </c>
      <c r="AW175" s="40">
        <v>1.3698630136986301E-2</v>
      </c>
      <c r="AX175" s="40">
        <v>1.7374999999999901</v>
      </c>
    </row>
    <row r="176" spans="1:50" s="31" customFormat="1" ht="16.5" customHeight="1" x14ac:dyDescent="0.2">
      <c r="A176" s="32" t="s">
        <v>382</v>
      </c>
      <c r="B176" s="32" t="s">
        <v>383</v>
      </c>
      <c r="C176" s="32" t="s">
        <v>181</v>
      </c>
      <c r="D176" s="32" t="s">
        <v>139</v>
      </c>
      <c r="E176" s="32" t="s">
        <v>140</v>
      </c>
      <c r="F176" s="32" t="s">
        <v>205</v>
      </c>
      <c r="G176" s="32" t="s">
        <v>182</v>
      </c>
      <c r="H176" s="32" t="s">
        <v>142</v>
      </c>
      <c r="I176" s="32" t="s">
        <v>183</v>
      </c>
      <c r="J176" s="32" t="s">
        <v>183</v>
      </c>
      <c r="K176" s="33">
        <v>3.5605000000000002</v>
      </c>
      <c r="L176" s="33">
        <v>3.4</v>
      </c>
      <c r="M176" s="34">
        <v>4.7205882352941299E-2</v>
      </c>
      <c r="N176" s="35">
        <v>3.4</v>
      </c>
      <c r="O176" s="36" t="s">
        <v>282</v>
      </c>
      <c r="P176" s="32" t="s">
        <v>186</v>
      </c>
      <c r="Q176" s="34">
        <v>0.03</v>
      </c>
      <c r="R176" s="37">
        <v>3.5019999999999998</v>
      </c>
      <c r="S176" s="37">
        <v>5.8500000000000399E-2</v>
      </c>
      <c r="T176" s="37">
        <f t="shared" si="9"/>
        <v>3.6317100000000004</v>
      </c>
      <c r="U176" s="37">
        <v>3.7905000000000002</v>
      </c>
      <c r="V176" s="33">
        <v>3.0625</v>
      </c>
      <c r="W176" s="34">
        <v>0.23771428571428599</v>
      </c>
      <c r="X176" s="38">
        <v>43</v>
      </c>
      <c r="Y176" s="38">
        <v>40</v>
      </c>
      <c r="Z176" s="34">
        <v>7.4999999999999997E-2</v>
      </c>
      <c r="AA176" s="33">
        <v>5</v>
      </c>
      <c r="AB176" s="39">
        <v>4.28571428571429</v>
      </c>
      <c r="AC176" s="40">
        <v>0.16666666666666599</v>
      </c>
      <c r="AD176" s="41">
        <v>0</v>
      </c>
      <c r="AE176" s="41">
        <v>0.71428571428570997</v>
      </c>
      <c r="AF176" s="40">
        <v>0</v>
      </c>
      <c r="AG176" s="40">
        <v>1.78571428571427E-2</v>
      </c>
      <c r="AH176" s="40">
        <v>-1</v>
      </c>
      <c r="AI176" s="39">
        <v>4</v>
      </c>
      <c r="AJ176" s="39">
        <v>2</v>
      </c>
      <c r="AK176" s="40">
        <v>1</v>
      </c>
      <c r="AL176" s="41">
        <v>2.6</v>
      </c>
      <c r="AM176" s="41">
        <v>4.2</v>
      </c>
      <c r="AN176" s="40">
        <v>6.0465116279069801E-2</v>
      </c>
      <c r="AO176" s="40">
        <v>0.105</v>
      </c>
      <c r="AP176" s="40">
        <v>-0.424141749723145</v>
      </c>
      <c r="AQ176" s="39">
        <v>0</v>
      </c>
      <c r="AR176" s="39">
        <v>0</v>
      </c>
      <c r="AS176" s="40" t="s">
        <v>145</v>
      </c>
      <c r="AT176" s="41">
        <v>2</v>
      </c>
      <c r="AU176" s="41">
        <v>3</v>
      </c>
      <c r="AV176" s="40">
        <v>4.6511627906976702E-2</v>
      </c>
      <c r="AW176" s="40">
        <v>7.4999999999999997E-2</v>
      </c>
      <c r="AX176" s="40">
        <v>-0.37984496124030998</v>
      </c>
    </row>
    <row r="177" spans="1:50" s="31" customFormat="1" ht="16.5" customHeight="1" x14ac:dyDescent="0.2">
      <c r="A177" s="32" t="s">
        <v>426</v>
      </c>
      <c r="B177" s="32" t="s">
        <v>427</v>
      </c>
      <c r="C177" s="32" t="s">
        <v>181</v>
      </c>
      <c r="D177" s="32" t="s">
        <v>139</v>
      </c>
      <c r="E177" s="32" t="s">
        <v>140</v>
      </c>
      <c r="F177" s="32" t="s">
        <v>205</v>
      </c>
      <c r="G177" s="32" t="s">
        <v>182</v>
      </c>
      <c r="H177" s="32" t="s">
        <v>142</v>
      </c>
      <c r="I177" s="32" t="s">
        <v>183</v>
      </c>
      <c r="J177" s="32" t="s">
        <v>183</v>
      </c>
      <c r="K177" s="33">
        <v>3.6355</v>
      </c>
      <c r="L177" s="33">
        <v>3.5245000000000002</v>
      </c>
      <c r="M177" s="34">
        <v>3.1493828911902298E-2</v>
      </c>
      <c r="N177" s="35">
        <v>3.52</v>
      </c>
      <c r="O177" s="36" t="s">
        <v>282</v>
      </c>
      <c r="P177" s="32" t="s">
        <v>282</v>
      </c>
      <c r="Q177" s="34">
        <v>0.02</v>
      </c>
      <c r="R177" s="37">
        <v>3.5903999999999998</v>
      </c>
      <c r="S177" s="37">
        <v>4.5099999999999703E-2</v>
      </c>
      <c r="T177" s="37">
        <f t="shared" si="9"/>
        <v>3.7082100000000002</v>
      </c>
      <c r="U177" s="37">
        <v>3.8809999999999998</v>
      </c>
      <c r="V177" s="33">
        <v>3.94</v>
      </c>
      <c r="W177" s="34">
        <v>-1.49746192893401E-2</v>
      </c>
      <c r="X177" s="38">
        <v>42</v>
      </c>
      <c r="Y177" s="38">
        <v>25</v>
      </c>
      <c r="Z177" s="34">
        <v>0.68</v>
      </c>
      <c r="AA177" s="33">
        <v>4.7058823529411802</v>
      </c>
      <c r="AB177" s="39">
        <v>4</v>
      </c>
      <c r="AC177" s="40">
        <v>0.17647058823529499</v>
      </c>
      <c r="AD177" s="41">
        <v>0.23529411764705599</v>
      </c>
      <c r="AE177" s="41">
        <v>0.6</v>
      </c>
      <c r="AF177" s="40">
        <v>5.6022408963584697E-3</v>
      </c>
      <c r="AG177" s="40">
        <v>2.4E-2</v>
      </c>
      <c r="AH177" s="40">
        <v>-0.76657329598506396</v>
      </c>
      <c r="AI177" s="39">
        <v>5</v>
      </c>
      <c r="AJ177" s="39">
        <v>0</v>
      </c>
      <c r="AK177" s="40" t="s">
        <v>145</v>
      </c>
      <c r="AL177" s="41">
        <v>0</v>
      </c>
      <c r="AM177" s="41">
        <v>5</v>
      </c>
      <c r="AN177" s="40">
        <v>0</v>
      </c>
      <c r="AO177" s="40">
        <v>0.2</v>
      </c>
      <c r="AP177" s="40">
        <v>-1</v>
      </c>
      <c r="AQ177" s="39"/>
      <c r="AR177" s="39">
        <v>0</v>
      </c>
      <c r="AS177" s="40" t="s">
        <v>145</v>
      </c>
      <c r="AT177" s="41">
        <v>0</v>
      </c>
      <c r="AU177" s="41">
        <v>0</v>
      </c>
      <c r="AV177" s="40">
        <v>0</v>
      </c>
      <c r="AW177" s="40">
        <v>0</v>
      </c>
      <c r="AX177" s="40" t="s">
        <v>145</v>
      </c>
    </row>
    <row r="178" spans="1:50" s="31" customFormat="1" ht="16.5" hidden="1" customHeight="1" x14ac:dyDescent="0.2">
      <c r="A178" s="32" t="s">
        <v>517</v>
      </c>
      <c r="B178" s="32" t="s">
        <v>518</v>
      </c>
      <c r="C178" s="32" t="s">
        <v>164</v>
      </c>
      <c r="D178" s="32" t="s">
        <v>139</v>
      </c>
      <c r="E178" s="32" t="s">
        <v>140</v>
      </c>
      <c r="F178" s="32" t="s">
        <v>140</v>
      </c>
      <c r="G178" s="32" t="s">
        <v>165</v>
      </c>
      <c r="H178" s="32" t="s">
        <v>142</v>
      </c>
      <c r="I178" s="32" t="s">
        <v>166</v>
      </c>
      <c r="J178" s="32" t="s">
        <v>166</v>
      </c>
      <c r="K178" s="33">
        <v>3.8614999999999999</v>
      </c>
      <c r="L178" s="33">
        <v>3.827</v>
      </c>
      <c r="M178" s="34">
        <v>9.0148941729814407E-3</v>
      </c>
      <c r="N178" s="35">
        <v>3.83</v>
      </c>
      <c r="O178" s="36" t="s">
        <v>282</v>
      </c>
      <c r="P178" s="32" t="s">
        <v>282</v>
      </c>
      <c r="Q178" s="34">
        <v>0.02</v>
      </c>
      <c r="R178" s="37">
        <v>3.9066000000000001</v>
      </c>
      <c r="S178" s="37">
        <v>-4.5100000000000098E-2</v>
      </c>
      <c r="T178" s="37">
        <f t="shared" si="9"/>
        <v>3.9387300000000001</v>
      </c>
      <c r="U178" s="37">
        <v>3.8180000000000001</v>
      </c>
      <c r="V178" s="33">
        <v>4.0335000000000001</v>
      </c>
      <c r="W178" s="34">
        <v>-5.3427544316350599E-2</v>
      </c>
      <c r="X178" s="38">
        <v>22</v>
      </c>
      <c r="Y178" s="38">
        <v>30</v>
      </c>
      <c r="Z178" s="34">
        <v>-0.266666666666667</v>
      </c>
      <c r="AA178" s="33">
        <v>5</v>
      </c>
      <c r="AB178" s="39">
        <v>3.5714285714285698</v>
      </c>
      <c r="AC178" s="40">
        <v>0.40000000000000102</v>
      </c>
      <c r="AD178" s="41">
        <v>0</v>
      </c>
      <c r="AE178" s="41">
        <v>0.28571428571428598</v>
      </c>
      <c r="AF178" s="40">
        <v>0</v>
      </c>
      <c r="AG178" s="40">
        <v>9.5238095238095403E-3</v>
      </c>
      <c r="AH178" s="40">
        <v>-1</v>
      </c>
      <c r="AI178" s="39">
        <v>5</v>
      </c>
      <c r="AJ178" s="39">
        <v>5</v>
      </c>
      <c r="AK178" s="40">
        <v>0</v>
      </c>
      <c r="AL178" s="41">
        <v>0</v>
      </c>
      <c r="AM178" s="41">
        <v>0</v>
      </c>
      <c r="AN178" s="40">
        <v>0</v>
      </c>
      <c r="AO178" s="40">
        <v>0</v>
      </c>
      <c r="AP178" s="40" t="s">
        <v>145</v>
      </c>
      <c r="AQ178" s="39"/>
      <c r="AR178" s="39">
        <v>1.25</v>
      </c>
      <c r="AS178" s="40">
        <v>-1</v>
      </c>
      <c r="AT178" s="41">
        <v>0</v>
      </c>
      <c r="AU178" s="41">
        <v>3</v>
      </c>
      <c r="AV178" s="40">
        <v>0</v>
      </c>
      <c r="AW178" s="40">
        <v>0.1</v>
      </c>
      <c r="AX178" s="40">
        <v>-1</v>
      </c>
    </row>
    <row r="179" spans="1:50" s="31" customFormat="1" ht="16.5" hidden="1" customHeight="1" x14ac:dyDescent="0.2">
      <c r="A179" s="32" t="s">
        <v>519</v>
      </c>
      <c r="B179" s="32" t="s">
        <v>520</v>
      </c>
      <c r="C179" s="32" t="s">
        <v>164</v>
      </c>
      <c r="D179" s="32" t="s">
        <v>139</v>
      </c>
      <c r="E179" s="32" t="s">
        <v>171</v>
      </c>
      <c r="F179" s="32" t="s">
        <v>172</v>
      </c>
      <c r="G179" s="32" t="s">
        <v>173</v>
      </c>
      <c r="H179" s="32" t="s">
        <v>142</v>
      </c>
      <c r="I179" s="32" t="s">
        <v>174</v>
      </c>
      <c r="J179" s="32" t="s">
        <v>174</v>
      </c>
      <c r="K179" s="33">
        <v>3.8740000000000001</v>
      </c>
      <c r="L179" s="33">
        <v>3.4725000000000001</v>
      </c>
      <c r="M179" s="34">
        <v>0.11562275017998599</v>
      </c>
      <c r="N179" s="35">
        <v>3.47</v>
      </c>
      <c r="O179" s="36" t="s">
        <v>282</v>
      </c>
      <c r="P179" s="32" t="s">
        <v>186</v>
      </c>
      <c r="Q179" s="34">
        <v>0.03</v>
      </c>
      <c r="R179" s="37">
        <v>3.5741000000000001</v>
      </c>
      <c r="S179" s="37">
        <v>0.2999</v>
      </c>
      <c r="T179" s="37">
        <f t="shared" si="9"/>
        <v>3.9514800000000001</v>
      </c>
      <c r="U179" s="37">
        <v>4.1665000000000001</v>
      </c>
      <c r="V179" s="33">
        <v>3.8334999999999999</v>
      </c>
      <c r="W179" s="34">
        <v>8.6865788443980699E-2</v>
      </c>
      <c r="X179" s="38">
        <v>30</v>
      </c>
      <c r="Y179" s="38">
        <v>18</v>
      </c>
      <c r="Z179" s="34">
        <v>0.66666666666666696</v>
      </c>
      <c r="AA179" s="33">
        <v>5</v>
      </c>
      <c r="AB179" s="39">
        <v>5</v>
      </c>
      <c r="AC179" s="40">
        <v>0</v>
      </c>
      <c r="AD179" s="41">
        <v>0</v>
      </c>
      <c r="AE179" s="41">
        <v>0</v>
      </c>
      <c r="AF179" s="40">
        <v>0</v>
      </c>
      <c r="AG179" s="40">
        <v>0</v>
      </c>
      <c r="AH179" s="40" t="s">
        <v>145</v>
      </c>
      <c r="AI179" s="39">
        <v>3.75</v>
      </c>
      <c r="AJ179" s="39">
        <v>5</v>
      </c>
      <c r="AK179" s="40">
        <v>-0.25</v>
      </c>
      <c r="AL179" s="41">
        <v>3.25</v>
      </c>
      <c r="AM179" s="41">
        <v>0</v>
      </c>
      <c r="AN179" s="40">
        <v>0.108333333333333</v>
      </c>
      <c r="AO179" s="40">
        <v>0</v>
      </c>
      <c r="AP179" s="40" t="s">
        <v>145</v>
      </c>
      <c r="AQ179" s="39">
        <v>5</v>
      </c>
      <c r="AR179" s="39">
        <v>0</v>
      </c>
      <c r="AS179" s="40" t="s">
        <v>145</v>
      </c>
      <c r="AT179" s="41">
        <v>0</v>
      </c>
      <c r="AU179" s="41">
        <v>0</v>
      </c>
      <c r="AV179" s="40">
        <v>0</v>
      </c>
      <c r="AW179" s="40">
        <v>0</v>
      </c>
      <c r="AX179" s="40" t="s">
        <v>145</v>
      </c>
    </row>
    <row r="180" spans="1:50" s="31" customFormat="1" ht="16.5" hidden="1" customHeight="1" x14ac:dyDescent="0.2">
      <c r="A180" s="32" t="s">
        <v>521</v>
      </c>
      <c r="B180" s="32" t="s">
        <v>522</v>
      </c>
      <c r="C180" s="32" t="s">
        <v>181</v>
      </c>
      <c r="D180" s="32" t="s">
        <v>139</v>
      </c>
      <c r="E180" s="32" t="s">
        <v>171</v>
      </c>
      <c r="F180" s="32" t="s">
        <v>172</v>
      </c>
      <c r="G180" s="32" t="s">
        <v>173</v>
      </c>
      <c r="H180" s="32" t="s">
        <v>142</v>
      </c>
      <c r="I180" s="32" t="s">
        <v>174</v>
      </c>
      <c r="J180" s="32" t="s">
        <v>174</v>
      </c>
      <c r="K180" s="33">
        <v>3.8740000000000001</v>
      </c>
      <c r="L180" s="33">
        <v>4.0229999999999997</v>
      </c>
      <c r="M180" s="34">
        <v>-3.7037037037036903E-2</v>
      </c>
      <c r="N180" s="35">
        <v>4.0199999999999996</v>
      </c>
      <c r="O180" s="36" t="s">
        <v>282</v>
      </c>
      <c r="P180" s="32" t="s">
        <v>523</v>
      </c>
      <c r="Q180" s="34">
        <v>0.01</v>
      </c>
      <c r="R180" s="37">
        <v>4.0602</v>
      </c>
      <c r="S180" s="37">
        <v>-0.1862</v>
      </c>
      <c r="T180" s="37">
        <f t="shared" si="9"/>
        <v>3.9514800000000001</v>
      </c>
      <c r="U180" s="37">
        <v>4.1665000000000001</v>
      </c>
      <c r="V180" s="33">
        <v>3.7355</v>
      </c>
      <c r="W180" s="34">
        <v>0.11537946727345701</v>
      </c>
      <c r="X180" s="38">
        <v>66</v>
      </c>
      <c r="Y180" s="38">
        <v>34</v>
      </c>
      <c r="Z180" s="34">
        <v>0.94117647058823495</v>
      </c>
      <c r="AA180" s="33">
        <v>5</v>
      </c>
      <c r="AB180" s="39">
        <v>2.5</v>
      </c>
      <c r="AC180" s="40">
        <v>1</v>
      </c>
      <c r="AD180" s="41">
        <v>0</v>
      </c>
      <c r="AE180" s="41">
        <v>2</v>
      </c>
      <c r="AF180" s="40">
        <v>0</v>
      </c>
      <c r="AG180" s="40">
        <v>5.8823529411764698E-2</v>
      </c>
      <c r="AH180" s="40">
        <v>-1</v>
      </c>
      <c r="AI180" s="39">
        <v>2.2222222222222201</v>
      </c>
      <c r="AJ180" s="39">
        <v>0</v>
      </c>
      <c r="AK180" s="40" t="s">
        <v>145</v>
      </c>
      <c r="AL180" s="41">
        <v>3.8888888888888902</v>
      </c>
      <c r="AM180" s="41">
        <v>6</v>
      </c>
      <c r="AN180" s="40">
        <v>5.8922558922559001E-2</v>
      </c>
      <c r="AO180" s="40">
        <v>0.17647058823529399</v>
      </c>
      <c r="AP180" s="40">
        <v>-0.66610549943883302</v>
      </c>
      <c r="AQ180" s="39">
        <v>1.6666666666666701</v>
      </c>
      <c r="AR180" s="39">
        <v>0</v>
      </c>
      <c r="AS180" s="40" t="s">
        <v>145</v>
      </c>
      <c r="AT180" s="41">
        <v>2</v>
      </c>
      <c r="AU180" s="41">
        <v>0</v>
      </c>
      <c r="AV180" s="40">
        <v>3.03030303030303E-2</v>
      </c>
      <c r="AW180" s="40">
        <v>0</v>
      </c>
      <c r="AX180" s="40" t="s">
        <v>145</v>
      </c>
    </row>
    <row r="181" spans="1:50" s="31" customFormat="1" ht="16.5" hidden="1" customHeight="1" x14ac:dyDescent="0.2">
      <c r="A181" s="32" t="s">
        <v>524</v>
      </c>
      <c r="B181" s="32" t="s">
        <v>525</v>
      </c>
      <c r="C181" s="32" t="s">
        <v>181</v>
      </c>
      <c r="D181" s="32" t="s">
        <v>139</v>
      </c>
      <c r="E181" s="32" t="s">
        <v>140</v>
      </c>
      <c r="F181" s="32" t="s">
        <v>281</v>
      </c>
      <c r="G181" s="32" t="s">
        <v>224</v>
      </c>
      <c r="H181" s="32" t="s">
        <v>142</v>
      </c>
      <c r="I181" s="32" t="s">
        <v>225</v>
      </c>
      <c r="J181" s="32" t="s">
        <v>225</v>
      </c>
      <c r="K181" s="33">
        <v>3.8824999999999998</v>
      </c>
      <c r="L181" s="33">
        <v>4.2954999999999997</v>
      </c>
      <c r="M181" s="34">
        <v>-9.6147130718193405E-2</v>
      </c>
      <c r="N181" s="35">
        <v>4.3</v>
      </c>
      <c r="O181" s="36" t="s">
        <v>282</v>
      </c>
      <c r="P181" s="32" t="s">
        <v>523</v>
      </c>
      <c r="Q181" s="34">
        <v>0.01</v>
      </c>
      <c r="R181" s="37">
        <v>4.343</v>
      </c>
      <c r="S181" s="37">
        <v>-0.46050000000000002</v>
      </c>
      <c r="T181" s="37">
        <f t="shared" si="9"/>
        <v>3.9601500000000001</v>
      </c>
      <c r="U181" s="37">
        <v>3.6</v>
      </c>
      <c r="V181" s="33">
        <v>4.1835000000000004</v>
      </c>
      <c r="W181" s="34">
        <v>-0.13947651487988499</v>
      </c>
      <c r="X181" s="38">
        <v>25</v>
      </c>
      <c r="Y181" s="38">
        <v>18</v>
      </c>
      <c r="Z181" s="34">
        <v>0.38888888888888901</v>
      </c>
      <c r="AA181" s="33">
        <v>5</v>
      </c>
      <c r="AB181" s="39">
        <v>5</v>
      </c>
      <c r="AC181" s="40">
        <v>0</v>
      </c>
      <c r="AD181" s="41">
        <v>0</v>
      </c>
      <c r="AE181" s="41">
        <v>0</v>
      </c>
      <c r="AF181" s="40">
        <v>0</v>
      </c>
      <c r="AG181" s="40">
        <v>0</v>
      </c>
      <c r="AH181" s="40" t="s">
        <v>145</v>
      </c>
      <c r="AI181" s="39">
        <v>5</v>
      </c>
      <c r="AJ181" s="39">
        <v>0</v>
      </c>
      <c r="AK181" s="40" t="s">
        <v>145</v>
      </c>
      <c r="AL181" s="41">
        <v>0</v>
      </c>
      <c r="AM181" s="41">
        <v>4</v>
      </c>
      <c r="AN181" s="40">
        <v>0</v>
      </c>
      <c r="AO181" s="40">
        <v>0.22222222222222199</v>
      </c>
      <c r="AP181" s="40">
        <v>-1</v>
      </c>
      <c r="AQ181" s="39">
        <v>0</v>
      </c>
      <c r="AR181" s="39">
        <v>1.4285714285714299</v>
      </c>
      <c r="AS181" s="40">
        <v>-1</v>
      </c>
      <c r="AT181" s="41">
        <v>1</v>
      </c>
      <c r="AU181" s="41">
        <v>5</v>
      </c>
      <c r="AV181" s="40">
        <v>0.04</v>
      </c>
      <c r="AW181" s="40">
        <v>0.27777777777777801</v>
      </c>
      <c r="AX181" s="40">
        <v>-0.85599999999999998</v>
      </c>
    </row>
    <row r="182" spans="1:50" s="31" customFormat="1" ht="16.5" hidden="1" customHeight="1" x14ac:dyDescent="0.2">
      <c r="A182" s="32" t="s">
        <v>526</v>
      </c>
      <c r="B182" s="32" t="s">
        <v>527</v>
      </c>
      <c r="C182" s="32" t="s">
        <v>181</v>
      </c>
      <c r="D182" s="32" t="s">
        <v>139</v>
      </c>
      <c r="E182" s="32" t="s">
        <v>140</v>
      </c>
      <c r="F182" s="32" t="s">
        <v>281</v>
      </c>
      <c r="G182" s="32" t="s">
        <v>224</v>
      </c>
      <c r="H182" s="32" t="s">
        <v>142</v>
      </c>
      <c r="I182" s="32" t="s">
        <v>225</v>
      </c>
      <c r="J182" s="32" t="s">
        <v>225</v>
      </c>
      <c r="K182" s="33">
        <v>3.8885000000000001</v>
      </c>
      <c r="L182" s="33">
        <v>3.91</v>
      </c>
      <c r="M182" s="34">
        <v>-5.4987212276214996E-3</v>
      </c>
      <c r="N182" s="35">
        <v>3.91</v>
      </c>
      <c r="O182" s="36" t="s">
        <v>282</v>
      </c>
      <c r="P182" s="32" t="s">
        <v>282</v>
      </c>
      <c r="Q182" s="34">
        <v>0.02</v>
      </c>
      <c r="R182" s="37">
        <v>3.9882</v>
      </c>
      <c r="S182" s="37">
        <v>-9.9700000000000302E-2</v>
      </c>
      <c r="T182" s="37">
        <f t="shared" si="9"/>
        <v>3.9662700000000002</v>
      </c>
      <c r="U182" s="37">
        <v>3.8334999999999999</v>
      </c>
      <c r="V182" s="33">
        <v>3.95</v>
      </c>
      <c r="W182" s="34">
        <v>-2.9493670886076E-2</v>
      </c>
      <c r="X182" s="38">
        <v>36</v>
      </c>
      <c r="Y182" s="38">
        <v>50</v>
      </c>
      <c r="Z182" s="34">
        <v>-0.28000000000000003</v>
      </c>
      <c r="AA182" s="33">
        <v>4.1176470588235299</v>
      </c>
      <c r="AB182" s="39">
        <v>4.6153846153846203</v>
      </c>
      <c r="AC182" s="40">
        <v>-0.10784313725490299</v>
      </c>
      <c r="AD182" s="41">
        <v>1.5882352941176501</v>
      </c>
      <c r="AE182" s="41">
        <v>0.61538461538460798</v>
      </c>
      <c r="AF182" s="40">
        <v>4.4117647058823498E-2</v>
      </c>
      <c r="AG182" s="40">
        <v>1.23076923076922E-2</v>
      </c>
      <c r="AH182" s="40">
        <v>2.5845588235294601</v>
      </c>
      <c r="AI182" s="39">
        <v>1.1111111111111101</v>
      </c>
      <c r="AJ182" s="39">
        <v>2.5</v>
      </c>
      <c r="AK182" s="40">
        <v>-0.55555555555555602</v>
      </c>
      <c r="AL182" s="41">
        <v>13.2222222222222</v>
      </c>
      <c r="AM182" s="41">
        <v>6.5</v>
      </c>
      <c r="AN182" s="40">
        <v>0.36728395061728403</v>
      </c>
      <c r="AO182" s="40">
        <v>0.13</v>
      </c>
      <c r="AP182" s="40">
        <v>1.82526115859449</v>
      </c>
      <c r="AQ182" s="39">
        <v>0</v>
      </c>
      <c r="AR182" s="39">
        <v>3.3333333333333299</v>
      </c>
      <c r="AS182" s="40">
        <v>-1</v>
      </c>
      <c r="AT182" s="41">
        <v>4</v>
      </c>
      <c r="AU182" s="41">
        <v>1</v>
      </c>
      <c r="AV182" s="40">
        <v>0.11111111111111099</v>
      </c>
      <c r="AW182" s="40">
        <v>0.02</v>
      </c>
      <c r="AX182" s="40">
        <v>4.5555555555555403</v>
      </c>
    </row>
    <row r="183" spans="1:50" s="31" customFormat="1" ht="16.5" hidden="1" customHeight="1" x14ac:dyDescent="0.2">
      <c r="A183" s="32" t="s">
        <v>528</v>
      </c>
      <c r="B183" s="32" t="s">
        <v>529</v>
      </c>
      <c r="C183" s="32" t="s">
        <v>181</v>
      </c>
      <c r="D183" s="32" t="s">
        <v>139</v>
      </c>
      <c r="E183" s="32" t="s">
        <v>140</v>
      </c>
      <c r="F183" s="32" t="s">
        <v>281</v>
      </c>
      <c r="G183" s="32" t="s">
        <v>205</v>
      </c>
      <c r="H183" s="32" t="s">
        <v>142</v>
      </c>
      <c r="I183" s="32" t="s">
        <v>287</v>
      </c>
      <c r="J183" s="32" t="s">
        <v>287</v>
      </c>
      <c r="K183" s="33">
        <v>3.8919999999999999</v>
      </c>
      <c r="L183" s="33">
        <v>4.0670000000000002</v>
      </c>
      <c r="M183" s="34">
        <v>-4.3029259896729802E-2</v>
      </c>
      <c r="N183" s="35">
        <v>4.07</v>
      </c>
      <c r="O183" s="36" t="s">
        <v>282</v>
      </c>
      <c r="P183" s="32" t="s">
        <v>523</v>
      </c>
      <c r="Q183" s="34">
        <v>0.01</v>
      </c>
      <c r="R183" s="37">
        <v>4.1106999999999996</v>
      </c>
      <c r="S183" s="37">
        <v>-0.218700000000001</v>
      </c>
      <c r="T183" s="37">
        <f t="shared" si="9"/>
        <v>3.96984</v>
      </c>
      <c r="U183" s="37">
        <v>3.8650000000000002</v>
      </c>
      <c r="V183" s="33">
        <v>4.0359999999999996</v>
      </c>
      <c r="W183" s="34">
        <v>-4.2368681863230798E-2</v>
      </c>
      <c r="X183" s="38">
        <v>765</v>
      </c>
      <c r="Y183" s="38">
        <v>698</v>
      </c>
      <c r="Z183" s="34">
        <v>9.5988538681948399E-2</v>
      </c>
      <c r="AA183" s="33">
        <v>3.5957446808510598</v>
      </c>
      <c r="AB183" s="39">
        <v>4.1403508771929802</v>
      </c>
      <c r="AC183" s="40">
        <v>-0.13153624233681999</v>
      </c>
      <c r="AD183" s="41">
        <v>29.489361702127699</v>
      </c>
      <c r="AE183" s="41">
        <v>17.364912280701802</v>
      </c>
      <c r="AF183" s="40">
        <v>3.8548185231539502E-2</v>
      </c>
      <c r="AG183" s="40">
        <v>2.4878097823355001E-2</v>
      </c>
      <c r="AH183" s="40">
        <v>0.54948282241061597</v>
      </c>
      <c r="AI183" s="39">
        <v>2.8095238095238102</v>
      </c>
      <c r="AJ183" s="39">
        <v>2.8712871287128698</v>
      </c>
      <c r="AK183" s="40">
        <v>-2.1510673234810401E-2</v>
      </c>
      <c r="AL183" s="41">
        <v>102.95238095238101</v>
      </c>
      <c r="AM183" s="41">
        <v>121.336633663366</v>
      </c>
      <c r="AN183" s="40">
        <v>0.13457827575474601</v>
      </c>
      <c r="AO183" s="40">
        <v>0.173834718715425</v>
      </c>
      <c r="AP183" s="40">
        <v>-0.22582625180268501</v>
      </c>
      <c r="AQ183" s="39">
        <v>0.27027027027027001</v>
      </c>
      <c r="AR183" s="39">
        <v>0.10638297872340401</v>
      </c>
      <c r="AS183" s="40">
        <v>1.5405405405405399</v>
      </c>
      <c r="AT183" s="41">
        <v>35</v>
      </c>
      <c r="AU183" s="41">
        <v>46</v>
      </c>
      <c r="AV183" s="40">
        <v>4.5751633986928102E-2</v>
      </c>
      <c r="AW183" s="40">
        <v>6.5902578796561598E-2</v>
      </c>
      <c r="AX183" s="40">
        <v>-0.30576868428530801</v>
      </c>
    </row>
    <row r="184" spans="1:50" s="31" customFormat="1" ht="16.5" customHeight="1" x14ac:dyDescent="0.2">
      <c r="A184" s="32" t="s">
        <v>530</v>
      </c>
      <c r="B184" s="32" t="s">
        <v>531</v>
      </c>
      <c r="C184" s="32" t="s">
        <v>181</v>
      </c>
      <c r="D184" s="32" t="s">
        <v>139</v>
      </c>
      <c r="E184" s="32" t="s">
        <v>140</v>
      </c>
      <c r="F184" s="32" t="s">
        <v>205</v>
      </c>
      <c r="G184" s="32" t="s">
        <v>182</v>
      </c>
      <c r="H184" s="32" t="s">
        <v>142</v>
      </c>
      <c r="I184" s="32" t="s">
        <v>183</v>
      </c>
      <c r="J184" s="32" t="s">
        <v>183</v>
      </c>
      <c r="K184" s="33">
        <v>3.9649999999999999</v>
      </c>
      <c r="L184" s="33">
        <v>3.9180000000000001</v>
      </c>
      <c r="M184" s="34">
        <v>1.19959162838182E-2</v>
      </c>
      <c r="N184" s="35">
        <v>3.92</v>
      </c>
      <c r="O184" s="36" t="s">
        <v>282</v>
      </c>
      <c r="P184" s="32" t="s">
        <v>282</v>
      </c>
      <c r="Q184" s="34">
        <v>0.02</v>
      </c>
      <c r="R184" s="37">
        <v>3.9984000000000002</v>
      </c>
      <c r="S184" s="37">
        <v>-3.3400000000000298E-2</v>
      </c>
      <c r="T184" s="37">
        <f t="shared" si="9"/>
        <v>4.0442999999999998</v>
      </c>
      <c r="U184" s="37">
        <v>4.0335000000000001</v>
      </c>
      <c r="V184" s="33">
        <v>3.8094999999999999</v>
      </c>
      <c r="W184" s="34">
        <v>5.8800367502296898E-2</v>
      </c>
      <c r="X184" s="38">
        <v>30</v>
      </c>
      <c r="Y184" s="38">
        <v>21</v>
      </c>
      <c r="Z184" s="34">
        <v>0.42857142857142899</v>
      </c>
      <c r="AA184" s="33">
        <v>5</v>
      </c>
      <c r="AB184" s="39">
        <v>5</v>
      </c>
      <c r="AC184" s="40">
        <v>0</v>
      </c>
      <c r="AD184" s="41">
        <v>0</v>
      </c>
      <c r="AE184" s="41">
        <v>0</v>
      </c>
      <c r="AF184" s="40">
        <v>0</v>
      </c>
      <c r="AG184" s="40">
        <v>0</v>
      </c>
      <c r="AH184" s="40" t="s">
        <v>145</v>
      </c>
      <c r="AI184" s="39">
        <v>0</v>
      </c>
      <c r="AJ184" s="39">
        <v>0</v>
      </c>
      <c r="AK184" s="40" t="s">
        <v>145</v>
      </c>
      <c r="AL184" s="41">
        <v>8</v>
      </c>
      <c r="AM184" s="41">
        <v>1</v>
      </c>
      <c r="AN184" s="40">
        <v>0.266666666666667</v>
      </c>
      <c r="AO184" s="40">
        <v>4.7619047619047603E-2</v>
      </c>
      <c r="AP184" s="40">
        <v>4.5999999999999996</v>
      </c>
      <c r="AQ184" s="39">
        <v>0</v>
      </c>
      <c r="AR184" s="39">
        <v>0</v>
      </c>
      <c r="AS184" s="40" t="s">
        <v>145</v>
      </c>
      <c r="AT184" s="41">
        <v>1</v>
      </c>
      <c r="AU184" s="41">
        <v>0</v>
      </c>
      <c r="AV184" s="40">
        <v>3.3333333333333298E-2</v>
      </c>
      <c r="AW184" s="40">
        <v>0</v>
      </c>
      <c r="AX184" s="40" t="s">
        <v>145</v>
      </c>
    </row>
    <row r="185" spans="1:50" s="31" customFormat="1" ht="16.5" hidden="1" customHeight="1" x14ac:dyDescent="0.2">
      <c r="A185" s="32" t="s">
        <v>532</v>
      </c>
      <c r="B185" s="32" t="s">
        <v>533</v>
      </c>
      <c r="C185" s="32" t="s">
        <v>472</v>
      </c>
      <c r="D185" s="32" t="s">
        <v>139</v>
      </c>
      <c r="E185" s="32" t="s">
        <v>140</v>
      </c>
      <c r="F185" s="32" t="s">
        <v>171</v>
      </c>
      <c r="G185" s="32" t="s">
        <v>205</v>
      </c>
      <c r="H185" s="32" t="s">
        <v>142</v>
      </c>
      <c r="I185" s="32" t="s">
        <v>287</v>
      </c>
      <c r="J185" s="32" t="s">
        <v>287</v>
      </c>
      <c r="K185" s="33">
        <v>3.9820000000000002</v>
      </c>
      <c r="L185" s="33">
        <v>3.9620000000000002</v>
      </c>
      <c r="M185" s="34">
        <v>5.0479555779909197E-3</v>
      </c>
      <c r="N185" s="35">
        <v>3.96</v>
      </c>
      <c r="O185" s="36" t="s">
        <v>282</v>
      </c>
      <c r="P185" s="32" t="s">
        <v>282</v>
      </c>
      <c r="Q185" s="34">
        <v>0.02</v>
      </c>
      <c r="R185" s="37">
        <v>4.0392000000000001</v>
      </c>
      <c r="S185" s="37">
        <v>-5.7199999999999897E-2</v>
      </c>
      <c r="T185" s="37">
        <f t="shared" si="9"/>
        <v>4.0616400000000006</v>
      </c>
      <c r="U185" s="37">
        <v>4.0345000000000004</v>
      </c>
      <c r="V185" s="33">
        <v>3.9104999999999999</v>
      </c>
      <c r="W185" s="34">
        <v>3.1709500063930599E-2</v>
      </c>
      <c r="X185" s="38">
        <v>29</v>
      </c>
      <c r="Y185" s="38">
        <v>28</v>
      </c>
      <c r="Z185" s="34">
        <v>3.5714285714285698E-2</v>
      </c>
      <c r="AA185" s="33">
        <v>5</v>
      </c>
      <c r="AB185" s="39">
        <v>5</v>
      </c>
      <c r="AC185" s="40">
        <v>0</v>
      </c>
      <c r="AD185" s="41">
        <v>0</v>
      </c>
      <c r="AE185" s="41">
        <v>0</v>
      </c>
      <c r="AF185" s="40">
        <v>0</v>
      </c>
      <c r="AG185" s="40">
        <v>0</v>
      </c>
      <c r="AH185" s="40" t="s">
        <v>145</v>
      </c>
      <c r="AI185" s="39">
        <v>5</v>
      </c>
      <c r="AJ185" s="39">
        <v>2</v>
      </c>
      <c r="AK185" s="40">
        <v>1.5</v>
      </c>
      <c r="AL185" s="41">
        <v>0</v>
      </c>
      <c r="AM185" s="41">
        <v>5.4</v>
      </c>
      <c r="AN185" s="40">
        <v>0</v>
      </c>
      <c r="AO185" s="40">
        <v>0.192857142857143</v>
      </c>
      <c r="AP185" s="40">
        <v>-1</v>
      </c>
      <c r="AQ185" s="39"/>
      <c r="AR185" s="39">
        <v>0</v>
      </c>
      <c r="AS185" s="40" t="s">
        <v>145</v>
      </c>
      <c r="AT185" s="41">
        <v>0</v>
      </c>
      <c r="AU185" s="41">
        <v>2</v>
      </c>
      <c r="AV185" s="40">
        <v>0</v>
      </c>
      <c r="AW185" s="40">
        <v>7.1428571428571397E-2</v>
      </c>
      <c r="AX185" s="40">
        <v>-1</v>
      </c>
    </row>
    <row r="186" spans="1:50" s="31" customFormat="1" ht="16.5" hidden="1" customHeight="1" x14ac:dyDescent="0.2">
      <c r="A186" s="32" t="s">
        <v>534</v>
      </c>
      <c r="B186" s="32" t="s">
        <v>535</v>
      </c>
      <c r="C186" s="32" t="s">
        <v>181</v>
      </c>
      <c r="D186" s="32" t="s">
        <v>139</v>
      </c>
      <c r="E186" s="32" t="s">
        <v>140</v>
      </c>
      <c r="F186" s="32" t="s">
        <v>281</v>
      </c>
      <c r="G186" s="32" t="s">
        <v>224</v>
      </c>
      <c r="H186" s="32" t="s">
        <v>142</v>
      </c>
      <c r="I186" s="32" t="s">
        <v>225</v>
      </c>
      <c r="J186" s="32" t="s">
        <v>225</v>
      </c>
      <c r="K186" s="33">
        <v>4.01</v>
      </c>
      <c r="L186" s="33">
        <v>4.0460000000000003</v>
      </c>
      <c r="M186" s="34">
        <v>-8.8976767177460399E-3</v>
      </c>
      <c r="N186" s="35">
        <v>4.05</v>
      </c>
      <c r="O186" s="36" t="s">
        <v>523</v>
      </c>
      <c r="P186" s="32" t="s">
        <v>523</v>
      </c>
      <c r="Q186" s="34">
        <v>0.01</v>
      </c>
      <c r="R186" s="37">
        <v>4.0904999999999996</v>
      </c>
      <c r="S186" s="37">
        <v>-8.0499999999999794E-2</v>
      </c>
      <c r="T186" s="37">
        <f>K186*(1+1%)</f>
        <v>4.0500999999999996</v>
      </c>
      <c r="U186" s="37">
        <v>4.0045000000000002</v>
      </c>
      <c r="V186" s="33">
        <v>3.9024999999999999</v>
      </c>
      <c r="W186" s="34">
        <v>2.61370916079437E-2</v>
      </c>
      <c r="X186" s="38">
        <v>283</v>
      </c>
      <c r="Y186" s="38">
        <v>199</v>
      </c>
      <c r="Z186" s="34">
        <v>0.42211055276381898</v>
      </c>
      <c r="AA186" s="33">
        <v>4.9358974358974397</v>
      </c>
      <c r="AB186" s="39">
        <v>4.9342105263157903</v>
      </c>
      <c r="AC186" s="40">
        <v>3.4188034188094697E-4</v>
      </c>
      <c r="AD186" s="41">
        <v>0.53846153846150702</v>
      </c>
      <c r="AE186" s="41">
        <v>0.34210526315789103</v>
      </c>
      <c r="AF186" s="40">
        <v>1.90269094862723E-3</v>
      </c>
      <c r="AG186" s="40">
        <v>1.7191219254165399E-3</v>
      </c>
      <c r="AH186" s="40">
        <v>0.10678068873225401</v>
      </c>
      <c r="AI186" s="39">
        <v>3.9285714285714302</v>
      </c>
      <c r="AJ186" s="39">
        <v>4.4230769230769198</v>
      </c>
      <c r="AK186" s="40">
        <v>-0.111801242236024</v>
      </c>
      <c r="AL186" s="41">
        <v>16.714285714285701</v>
      </c>
      <c r="AM186" s="41">
        <v>8.7692307692308198</v>
      </c>
      <c r="AN186" s="40">
        <v>5.9061080262493598E-2</v>
      </c>
      <c r="AO186" s="40">
        <v>4.4066486277541797E-2</v>
      </c>
      <c r="AP186" s="40">
        <v>0.34027205823745699</v>
      </c>
      <c r="AQ186" s="39">
        <v>0.71428571428571397</v>
      </c>
      <c r="AR186" s="39">
        <v>0</v>
      </c>
      <c r="AS186" s="40" t="s">
        <v>145</v>
      </c>
      <c r="AT186" s="41">
        <v>12</v>
      </c>
      <c r="AU186" s="41">
        <v>8</v>
      </c>
      <c r="AV186" s="40">
        <v>4.2402826855123699E-2</v>
      </c>
      <c r="AW186" s="40">
        <v>4.0201005025125601E-2</v>
      </c>
      <c r="AX186" s="40">
        <v>5.4770318021201497E-2</v>
      </c>
    </row>
    <row r="187" spans="1:50" s="31" customFormat="1" ht="16.5" customHeight="1" x14ac:dyDescent="0.2">
      <c r="A187" s="32" t="s">
        <v>362</v>
      </c>
      <c r="B187" s="32" t="s">
        <v>363</v>
      </c>
      <c r="C187" s="32" t="s">
        <v>181</v>
      </c>
      <c r="D187" s="32" t="s">
        <v>139</v>
      </c>
      <c r="E187" s="32" t="s">
        <v>140</v>
      </c>
      <c r="F187" s="32" t="s">
        <v>140</v>
      </c>
      <c r="G187" s="32" t="s">
        <v>182</v>
      </c>
      <c r="H187" s="32" t="s">
        <v>142</v>
      </c>
      <c r="I187" s="32" t="s">
        <v>183</v>
      </c>
      <c r="J187" s="32" t="s">
        <v>183</v>
      </c>
      <c r="K187" s="33">
        <v>3.47</v>
      </c>
      <c r="L187" s="33">
        <v>3.6160000000000001</v>
      </c>
      <c r="M187" s="34">
        <v>-4.0376106194690203E-2</v>
      </c>
      <c r="N187" s="35">
        <v>3.62</v>
      </c>
      <c r="O187" s="36" t="s">
        <v>186</v>
      </c>
      <c r="P187" s="32" t="s">
        <v>282</v>
      </c>
      <c r="Q187" s="34">
        <v>0.02</v>
      </c>
      <c r="R187" s="37">
        <v>3.6924000000000001</v>
      </c>
      <c r="S187" s="37">
        <v>-0.22239999999999999</v>
      </c>
      <c r="T187" s="37">
        <f>K187*(1+3%)</f>
        <v>3.5741000000000005</v>
      </c>
      <c r="U187" s="37">
        <v>3.5434999999999999</v>
      </c>
      <c r="V187" s="33">
        <v>3.7429999999999999</v>
      </c>
      <c r="W187" s="34">
        <v>-5.3299492385786802E-2</v>
      </c>
      <c r="X187" s="38">
        <v>69</v>
      </c>
      <c r="Y187" s="38">
        <v>35</v>
      </c>
      <c r="Z187" s="34">
        <v>0.97142857142857097</v>
      </c>
      <c r="AA187" s="33">
        <v>3.52941176470588</v>
      </c>
      <c r="AB187" s="39">
        <v>5</v>
      </c>
      <c r="AC187" s="40">
        <v>-0.29411764705882398</v>
      </c>
      <c r="AD187" s="41">
        <v>2.6470588235294201</v>
      </c>
      <c r="AE187" s="41">
        <v>0</v>
      </c>
      <c r="AF187" s="40">
        <v>3.8363171355498799E-2</v>
      </c>
      <c r="AG187" s="40">
        <v>0</v>
      </c>
      <c r="AH187" s="40" t="s">
        <v>145</v>
      </c>
      <c r="AI187" s="39">
        <v>1.1111111111111101</v>
      </c>
      <c r="AJ187" s="39">
        <v>5</v>
      </c>
      <c r="AK187" s="40">
        <v>-0.77777777777777801</v>
      </c>
      <c r="AL187" s="41">
        <v>13.2222222222222</v>
      </c>
      <c r="AM187" s="41">
        <v>0</v>
      </c>
      <c r="AN187" s="40">
        <v>0.191626409017713</v>
      </c>
      <c r="AO187" s="40">
        <v>0</v>
      </c>
      <c r="AP187" s="40" t="s">
        <v>145</v>
      </c>
      <c r="AQ187" s="39">
        <v>0.71428571428571397</v>
      </c>
      <c r="AR187" s="39">
        <v>2.5</v>
      </c>
      <c r="AS187" s="40">
        <v>-0.71428571428571397</v>
      </c>
      <c r="AT187" s="41">
        <v>6</v>
      </c>
      <c r="AU187" s="41">
        <v>1</v>
      </c>
      <c r="AV187" s="40">
        <v>8.6956521739130502E-2</v>
      </c>
      <c r="AW187" s="40">
        <v>2.8571428571428598E-2</v>
      </c>
      <c r="AX187" s="40">
        <v>2.0434782608695699</v>
      </c>
    </row>
    <row r="188" spans="1:50" s="31" customFormat="1" ht="16.5" hidden="1" customHeight="1" x14ac:dyDescent="0.2">
      <c r="A188" s="32" t="s">
        <v>538</v>
      </c>
      <c r="B188" s="32" t="s">
        <v>539</v>
      </c>
      <c r="C188" s="32" t="s">
        <v>164</v>
      </c>
      <c r="D188" s="32" t="s">
        <v>139</v>
      </c>
      <c r="E188" s="32" t="s">
        <v>140</v>
      </c>
      <c r="F188" s="32" t="s">
        <v>140</v>
      </c>
      <c r="G188" s="32" t="s">
        <v>165</v>
      </c>
      <c r="H188" s="32" t="s">
        <v>142</v>
      </c>
      <c r="I188" s="32" t="s">
        <v>166</v>
      </c>
      <c r="J188" s="32" t="s">
        <v>166</v>
      </c>
      <c r="K188" s="33">
        <v>4.0309999999999997</v>
      </c>
      <c r="L188" s="33">
        <v>3.903</v>
      </c>
      <c r="M188" s="34">
        <v>3.2795285677683701E-2</v>
      </c>
      <c r="N188" s="35">
        <v>3.9</v>
      </c>
      <c r="O188" s="36" t="s">
        <v>523</v>
      </c>
      <c r="P188" s="32" t="s">
        <v>282</v>
      </c>
      <c r="Q188" s="34">
        <v>0.02</v>
      </c>
      <c r="R188" s="37">
        <v>3.9780000000000002</v>
      </c>
      <c r="S188" s="37">
        <v>5.2999999999999901E-2</v>
      </c>
      <c r="T188" s="37">
        <f>K188*(1+1%)</f>
        <v>4.0713099999999995</v>
      </c>
      <c r="U188" s="37">
        <v>3.9834999999999998</v>
      </c>
      <c r="V188" s="33">
        <v>4.2084999999999999</v>
      </c>
      <c r="W188" s="34">
        <v>-5.34632291790424E-2</v>
      </c>
      <c r="X188" s="38">
        <v>30</v>
      </c>
      <c r="Y188" s="38">
        <v>12</v>
      </c>
      <c r="Z188" s="34">
        <v>1.5</v>
      </c>
      <c r="AA188" s="33">
        <v>5</v>
      </c>
      <c r="AB188" s="39">
        <v>5</v>
      </c>
      <c r="AC188" s="40">
        <v>0</v>
      </c>
      <c r="AD188" s="41">
        <v>0</v>
      </c>
      <c r="AE188" s="41">
        <v>0</v>
      </c>
      <c r="AF188" s="40">
        <v>0</v>
      </c>
      <c r="AG188" s="40">
        <v>0</v>
      </c>
      <c r="AH188" s="40" t="s">
        <v>145</v>
      </c>
      <c r="AI188" s="39">
        <v>5</v>
      </c>
      <c r="AJ188" s="39">
        <v>0</v>
      </c>
      <c r="AK188" s="40" t="s">
        <v>145</v>
      </c>
      <c r="AL188" s="41">
        <v>0</v>
      </c>
      <c r="AM188" s="41">
        <v>9</v>
      </c>
      <c r="AN188" s="40">
        <v>0</v>
      </c>
      <c r="AO188" s="40">
        <v>0.75</v>
      </c>
      <c r="AP188" s="40">
        <v>-1</v>
      </c>
      <c r="AQ188" s="39"/>
      <c r="AR188" s="39">
        <v>0</v>
      </c>
      <c r="AS188" s="40" t="s">
        <v>145</v>
      </c>
      <c r="AT188" s="41">
        <v>0</v>
      </c>
      <c r="AU188" s="41">
        <v>0</v>
      </c>
      <c r="AV188" s="40">
        <v>0</v>
      </c>
      <c r="AW188" s="40">
        <v>0</v>
      </c>
      <c r="AX188" s="40" t="s">
        <v>145</v>
      </c>
    </row>
    <row r="189" spans="1:50" s="31" customFormat="1" ht="16.5" customHeight="1" x14ac:dyDescent="0.2">
      <c r="A189" s="32" t="s">
        <v>462</v>
      </c>
      <c r="B189" s="32" t="s">
        <v>463</v>
      </c>
      <c r="C189" s="32" t="s">
        <v>181</v>
      </c>
      <c r="D189" s="32" t="s">
        <v>139</v>
      </c>
      <c r="E189" s="32" t="s">
        <v>140</v>
      </c>
      <c r="F189" s="32" t="s">
        <v>281</v>
      </c>
      <c r="G189" s="32" t="s">
        <v>182</v>
      </c>
      <c r="H189" s="32" t="s">
        <v>142</v>
      </c>
      <c r="I189" s="32" t="s">
        <v>183</v>
      </c>
      <c r="J189" s="32" t="s">
        <v>183</v>
      </c>
      <c r="K189" s="33">
        <v>3.7120000000000002</v>
      </c>
      <c r="L189" s="33">
        <v>3.7004999999999999</v>
      </c>
      <c r="M189" s="34">
        <v>3.1076881502500398E-3</v>
      </c>
      <c r="N189" s="35">
        <v>3.7</v>
      </c>
      <c r="O189" s="36" t="s">
        <v>282</v>
      </c>
      <c r="P189" s="32" t="s">
        <v>282</v>
      </c>
      <c r="Q189" s="34">
        <v>0.02</v>
      </c>
      <c r="R189" s="37">
        <v>3.774</v>
      </c>
      <c r="S189" s="37">
        <v>-6.2000000000000298E-2</v>
      </c>
      <c r="T189" s="37">
        <f>K189*(1+2%)</f>
        <v>3.7862400000000003</v>
      </c>
      <c r="U189" s="37">
        <v>3.992</v>
      </c>
      <c r="V189" s="33">
        <v>3.63</v>
      </c>
      <c r="W189" s="34">
        <v>9.9724517906336102E-2</v>
      </c>
      <c r="X189" s="38">
        <v>98</v>
      </c>
      <c r="Y189" s="38">
        <v>151</v>
      </c>
      <c r="Z189" s="34">
        <v>-0.350993377483444</v>
      </c>
      <c r="AA189" s="33">
        <v>4.6341463414634196</v>
      </c>
      <c r="AB189" s="39">
        <v>4.8360655737704903</v>
      </c>
      <c r="AC189" s="40">
        <v>-4.1752790409258701E-2</v>
      </c>
      <c r="AD189" s="41">
        <v>0.585365853658529</v>
      </c>
      <c r="AE189" s="41">
        <v>0.88524590163935202</v>
      </c>
      <c r="AF189" s="40">
        <v>5.9731209556992699E-3</v>
      </c>
      <c r="AG189" s="40">
        <v>5.8625556399957103E-3</v>
      </c>
      <c r="AH189" s="40">
        <v>1.8859576350842198E-2</v>
      </c>
      <c r="AI189" s="39">
        <v>5</v>
      </c>
      <c r="AJ189" s="39">
        <v>2.5925925925925899</v>
      </c>
      <c r="AK189" s="40">
        <v>0.92857142857143105</v>
      </c>
      <c r="AL189" s="41">
        <v>0</v>
      </c>
      <c r="AM189" s="41">
        <v>29.370370370370399</v>
      </c>
      <c r="AN189" s="40">
        <v>0</v>
      </c>
      <c r="AO189" s="40">
        <v>0.194505764042188</v>
      </c>
      <c r="AP189" s="40">
        <v>-1</v>
      </c>
      <c r="AQ189" s="39">
        <v>1.25</v>
      </c>
      <c r="AR189" s="39">
        <v>0</v>
      </c>
      <c r="AS189" s="40" t="s">
        <v>145</v>
      </c>
      <c r="AT189" s="41">
        <v>3</v>
      </c>
      <c r="AU189" s="41">
        <v>15</v>
      </c>
      <c r="AV189" s="40">
        <v>3.06122448979592E-2</v>
      </c>
      <c r="AW189" s="40">
        <v>9.9337748344370896E-2</v>
      </c>
      <c r="AX189" s="40">
        <v>-0.69183673469387796</v>
      </c>
    </row>
    <row r="190" spans="1:50" s="31" customFormat="1" ht="16.5" hidden="1" customHeight="1" x14ac:dyDescent="0.2">
      <c r="A190" s="32" t="s">
        <v>542</v>
      </c>
      <c r="B190" s="32" t="s">
        <v>543</v>
      </c>
      <c r="C190" s="32" t="s">
        <v>138</v>
      </c>
      <c r="D190" s="32" t="s">
        <v>139</v>
      </c>
      <c r="E190" s="32" t="s">
        <v>544</v>
      </c>
      <c r="F190" s="32" t="s">
        <v>545</v>
      </c>
      <c r="G190" s="32" t="s">
        <v>546</v>
      </c>
      <c r="H190" s="32" t="s">
        <v>142</v>
      </c>
      <c r="I190" s="32" t="s">
        <v>143</v>
      </c>
      <c r="J190" s="32" t="s">
        <v>547</v>
      </c>
      <c r="K190" s="33">
        <v>4.0425000000000004</v>
      </c>
      <c r="L190" s="33">
        <v>4.1025</v>
      </c>
      <c r="M190" s="34">
        <v>-1.46252285191955E-2</v>
      </c>
      <c r="N190" s="35">
        <v>4.0999999999999996</v>
      </c>
      <c r="O190" s="36" t="s">
        <v>523</v>
      </c>
      <c r="P190" s="32" t="s">
        <v>523</v>
      </c>
      <c r="Q190" s="34">
        <v>0.01</v>
      </c>
      <c r="R190" s="37">
        <v>4.141</v>
      </c>
      <c r="S190" s="37">
        <v>-9.8499999999999602E-2</v>
      </c>
      <c r="T190" s="37">
        <f>K190*(1+1%)</f>
        <v>4.0829250000000004</v>
      </c>
      <c r="U190" s="37">
        <v>4.1790000000000003</v>
      </c>
      <c r="V190" s="33">
        <v>3.8614999999999999</v>
      </c>
      <c r="W190" s="34">
        <v>8.2221934481419207E-2</v>
      </c>
      <c r="X190" s="38">
        <v>157</v>
      </c>
      <c r="Y190" s="38">
        <v>81</v>
      </c>
      <c r="Z190" s="34">
        <v>0.938271604938272</v>
      </c>
      <c r="AA190" s="33">
        <v>3.5</v>
      </c>
      <c r="AB190" s="39">
        <v>3.0769230769230802</v>
      </c>
      <c r="AC190" s="40">
        <v>0.13749999999999901</v>
      </c>
      <c r="AD190" s="41">
        <v>5.0999999999999996</v>
      </c>
      <c r="AE190" s="41">
        <v>5.7692307692307603</v>
      </c>
      <c r="AF190" s="40">
        <v>3.2484076433120998E-2</v>
      </c>
      <c r="AG190" s="40">
        <v>7.1225071225071102E-2</v>
      </c>
      <c r="AH190" s="40">
        <v>-0.54392356687898002</v>
      </c>
      <c r="AI190" s="39">
        <v>4.1176470588235299</v>
      </c>
      <c r="AJ190" s="39">
        <v>1.3333333333333299</v>
      </c>
      <c r="AK190" s="40">
        <v>2.0882352941176601</v>
      </c>
      <c r="AL190" s="41">
        <v>5.2941176470588198</v>
      </c>
      <c r="AM190" s="41">
        <v>9.5333333333333403</v>
      </c>
      <c r="AN190" s="40">
        <v>3.3720494567253602E-2</v>
      </c>
      <c r="AO190" s="40">
        <v>0.117695473251029</v>
      </c>
      <c r="AP190" s="40">
        <v>-0.71349370000550305</v>
      </c>
      <c r="AQ190" s="39">
        <v>0.71428571428571397</v>
      </c>
      <c r="AR190" s="39">
        <v>0</v>
      </c>
      <c r="AS190" s="40" t="s">
        <v>145</v>
      </c>
      <c r="AT190" s="41">
        <v>6</v>
      </c>
      <c r="AU190" s="41">
        <v>3</v>
      </c>
      <c r="AV190" s="40">
        <v>3.8216560509554097E-2</v>
      </c>
      <c r="AW190" s="40">
        <v>3.7037037037037E-2</v>
      </c>
      <c r="AX190" s="40">
        <v>3.1847133757961998E-2</v>
      </c>
    </row>
    <row r="191" spans="1:50" s="31" customFormat="1" ht="16.5" customHeight="1" x14ac:dyDescent="0.2">
      <c r="A191" s="32" t="s">
        <v>372</v>
      </c>
      <c r="B191" s="32" t="s">
        <v>373</v>
      </c>
      <c r="C191" s="32" t="s">
        <v>181</v>
      </c>
      <c r="D191" s="32" t="s">
        <v>139</v>
      </c>
      <c r="E191" s="32" t="s">
        <v>140</v>
      </c>
      <c r="F191" s="32" t="s">
        <v>281</v>
      </c>
      <c r="G191" s="32" t="s">
        <v>182</v>
      </c>
      <c r="H191" s="32" t="s">
        <v>142</v>
      </c>
      <c r="I191" s="32" t="s">
        <v>183</v>
      </c>
      <c r="J191" s="32" t="s">
        <v>183</v>
      </c>
      <c r="K191" s="33">
        <v>3.5165000000000002</v>
      </c>
      <c r="L191" s="33">
        <v>3.5055000000000001</v>
      </c>
      <c r="M191" s="34">
        <v>3.1379261161032998E-3</v>
      </c>
      <c r="N191" s="35">
        <v>3.51</v>
      </c>
      <c r="O191" s="36" t="s">
        <v>282</v>
      </c>
      <c r="P191" s="32" t="s">
        <v>282</v>
      </c>
      <c r="Q191" s="34">
        <v>0.02</v>
      </c>
      <c r="R191" s="37">
        <v>3.5802</v>
      </c>
      <c r="S191" s="37">
        <v>-6.3699999999999896E-2</v>
      </c>
      <c r="T191" s="37">
        <f>K191*(1+2%)</f>
        <v>3.5868300000000004</v>
      </c>
      <c r="U191" s="37">
        <v>3.6595</v>
      </c>
      <c r="V191" s="33">
        <v>3.6004999999999998</v>
      </c>
      <c r="W191" s="34">
        <v>1.6386612970420801E-2</v>
      </c>
      <c r="X191" s="38">
        <v>156</v>
      </c>
      <c r="Y191" s="38">
        <v>195</v>
      </c>
      <c r="Z191" s="34">
        <v>-0.2</v>
      </c>
      <c r="AA191" s="33">
        <v>4.8660714285714297</v>
      </c>
      <c r="AB191" s="39">
        <v>4.7807017543859596</v>
      </c>
      <c r="AC191" s="40">
        <v>1.7857142857144199E-2</v>
      </c>
      <c r="AD191" s="41">
        <v>1.2589285714285601</v>
      </c>
      <c r="AE191" s="41">
        <v>2.6315789473684901</v>
      </c>
      <c r="AF191" s="40">
        <v>8.07005494505488E-3</v>
      </c>
      <c r="AG191" s="40">
        <v>1.34952766531717E-2</v>
      </c>
      <c r="AH191" s="40">
        <v>-0.40200892857144799</v>
      </c>
      <c r="AI191" s="39">
        <v>4.1489361702127701</v>
      </c>
      <c r="AJ191" s="39">
        <v>3.5</v>
      </c>
      <c r="AK191" s="40">
        <v>0.185410334346506</v>
      </c>
      <c r="AL191" s="41">
        <v>19.063829787233999</v>
      </c>
      <c r="AM191" s="41">
        <v>68.400000000000006</v>
      </c>
      <c r="AN191" s="40">
        <v>0.122204037097654</v>
      </c>
      <c r="AO191" s="40">
        <v>0.350769230769231</v>
      </c>
      <c r="AP191" s="40">
        <v>-0.65161129774791804</v>
      </c>
      <c r="AQ191" s="39">
        <v>5</v>
      </c>
      <c r="AR191" s="39">
        <v>1.25</v>
      </c>
      <c r="AS191" s="40">
        <v>3</v>
      </c>
      <c r="AT191" s="41">
        <v>0</v>
      </c>
      <c r="AU191" s="41">
        <v>9</v>
      </c>
      <c r="AV191" s="40">
        <v>0</v>
      </c>
      <c r="AW191" s="40">
        <v>4.6153846153846198E-2</v>
      </c>
      <c r="AX191" s="40">
        <v>-1</v>
      </c>
    </row>
    <row r="192" spans="1:50" s="31" customFormat="1" ht="16.5" hidden="1" customHeight="1" x14ac:dyDescent="0.2">
      <c r="A192" s="32" t="s">
        <v>550</v>
      </c>
      <c r="B192" s="32" t="s">
        <v>551</v>
      </c>
      <c r="C192" s="32" t="s">
        <v>262</v>
      </c>
      <c r="D192" s="32" t="s">
        <v>139</v>
      </c>
      <c r="E192" s="32" t="s">
        <v>140</v>
      </c>
      <c r="F192" s="32" t="s">
        <v>140</v>
      </c>
      <c r="G192" s="32" t="s">
        <v>165</v>
      </c>
      <c r="H192" s="32" t="s">
        <v>142</v>
      </c>
      <c r="I192" s="32" t="s">
        <v>166</v>
      </c>
      <c r="J192" s="32" t="s">
        <v>166</v>
      </c>
      <c r="K192" s="33">
        <v>4.0650000000000004</v>
      </c>
      <c r="L192" s="33">
        <v>3.7374999999999998</v>
      </c>
      <c r="M192" s="34">
        <v>8.7625418060200799E-2</v>
      </c>
      <c r="N192" s="35">
        <v>3.74</v>
      </c>
      <c r="O192" s="36" t="s">
        <v>523</v>
      </c>
      <c r="P192" s="32" t="s">
        <v>282</v>
      </c>
      <c r="Q192" s="34">
        <v>0.02</v>
      </c>
      <c r="R192" s="37">
        <v>3.8148</v>
      </c>
      <c r="S192" s="37">
        <v>0.25019999999999998</v>
      </c>
      <c r="T192" s="37">
        <f t="shared" ref="T192:T196" si="10">K192*(1+1%)</f>
        <v>4.1056500000000007</v>
      </c>
      <c r="U192" s="37">
        <v>4.1269999999999998</v>
      </c>
      <c r="V192" s="33">
        <v>3.919</v>
      </c>
      <c r="W192" s="34">
        <v>5.3074763970400597E-2</v>
      </c>
      <c r="X192" s="38">
        <v>67</v>
      </c>
      <c r="Y192" s="38">
        <v>32</v>
      </c>
      <c r="Z192" s="34">
        <v>1.09375</v>
      </c>
      <c r="AA192" s="33">
        <v>5</v>
      </c>
      <c r="AB192" s="39">
        <v>3.6363636363636398</v>
      </c>
      <c r="AC192" s="40">
        <v>0.374999999999999</v>
      </c>
      <c r="AD192" s="41">
        <v>0</v>
      </c>
      <c r="AE192" s="41">
        <v>1.0909090909090899</v>
      </c>
      <c r="AF192" s="40">
        <v>0</v>
      </c>
      <c r="AG192" s="40">
        <v>3.4090909090908998E-2</v>
      </c>
      <c r="AH192" s="40">
        <v>-1</v>
      </c>
      <c r="AI192" s="39">
        <v>5</v>
      </c>
      <c r="AJ192" s="39">
        <v>1.25</v>
      </c>
      <c r="AK192" s="40">
        <v>3</v>
      </c>
      <c r="AL192" s="41">
        <v>0</v>
      </c>
      <c r="AM192" s="41">
        <v>8.25</v>
      </c>
      <c r="AN192" s="40">
        <v>0</v>
      </c>
      <c r="AO192" s="40">
        <v>0.2578125</v>
      </c>
      <c r="AP192" s="40">
        <v>-1</v>
      </c>
      <c r="AQ192" s="39">
        <v>3.3333333333333299</v>
      </c>
      <c r="AR192" s="39">
        <v>0</v>
      </c>
      <c r="AS192" s="40" t="s">
        <v>145</v>
      </c>
      <c r="AT192" s="41">
        <v>1</v>
      </c>
      <c r="AU192" s="41">
        <v>0</v>
      </c>
      <c r="AV192" s="40">
        <v>1.49253731343284E-2</v>
      </c>
      <c r="AW192" s="40">
        <v>0</v>
      </c>
      <c r="AX192" s="40" t="s">
        <v>145</v>
      </c>
    </row>
    <row r="193" spans="1:50" s="31" customFormat="1" ht="16.5" hidden="1" customHeight="1" x14ac:dyDescent="0.2">
      <c r="A193" s="32" t="s">
        <v>552</v>
      </c>
      <c r="B193" s="32" t="s">
        <v>553</v>
      </c>
      <c r="C193" s="32"/>
      <c r="D193" s="32" t="s">
        <v>139</v>
      </c>
      <c r="E193" s="32" t="s">
        <v>544</v>
      </c>
      <c r="F193" s="32" t="s">
        <v>545</v>
      </c>
      <c r="G193" s="32" t="s">
        <v>546</v>
      </c>
      <c r="H193" s="32" t="s">
        <v>142</v>
      </c>
      <c r="I193" s="32" t="s">
        <v>174</v>
      </c>
      <c r="J193" s="32" t="s">
        <v>547</v>
      </c>
      <c r="K193" s="33">
        <v>4.1435000000000004</v>
      </c>
      <c r="L193" s="33">
        <v>4.2015000000000002</v>
      </c>
      <c r="M193" s="34">
        <v>-1.38045935975247E-2</v>
      </c>
      <c r="N193" s="35">
        <v>4.2</v>
      </c>
      <c r="O193" s="36" t="s">
        <v>523</v>
      </c>
      <c r="P193" s="32" t="s">
        <v>523</v>
      </c>
      <c r="Q193" s="34">
        <v>0.03</v>
      </c>
      <c r="R193" s="37">
        <v>4.3259999999999996</v>
      </c>
      <c r="S193" s="37">
        <v>-0.1825</v>
      </c>
      <c r="T193" s="37">
        <f t="shared" si="10"/>
        <v>4.1849350000000003</v>
      </c>
      <c r="U193" s="37">
        <v>4.0425000000000004</v>
      </c>
      <c r="V193" s="33">
        <v>4.1920000000000002</v>
      </c>
      <c r="W193" s="34">
        <v>-3.5663167938931199E-2</v>
      </c>
      <c r="X193" s="38">
        <v>59</v>
      </c>
      <c r="Y193" s="38">
        <v>75</v>
      </c>
      <c r="Z193" s="34">
        <v>-0.21333333333333299</v>
      </c>
      <c r="AA193" s="33">
        <v>3.1818181818181799</v>
      </c>
      <c r="AB193" s="39">
        <v>4.5833333333333304</v>
      </c>
      <c r="AC193" s="40">
        <v>-0.30578512396694202</v>
      </c>
      <c r="AD193" s="41">
        <v>1.8181818181818199</v>
      </c>
      <c r="AE193" s="41">
        <v>0.16666666666666799</v>
      </c>
      <c r="AF193" s="40">
        <v>3.0816640986132501E-2</v>
      </c>
      <c r="AG193" s="40">
        <v>2.22222222222224E-3</v>
      </c>
      <c r="AH193" s="40">
        <v>12.8674884437595</v>
      </c>
      <c r="AI193" s="39">
        <v>3</v>
      </c>
      <c r="AJ193" s="39">
        <v>5</v>
      </c>
      <c r="AK193" s="40">
        <v>-0.4</v>
      </c>
      <c r="AL193" s="41">
        <v>4.4000000000000004</v>
      </c>
      <c r="AM193" s="41">
        <v>0</v>
      </c>
      <c r="AN193" s="40">
        <v>7.4576271186440696E-2</v>
      </c>
      <c r="AO193" s="40">
        <v>0</v>
      </c>
      <c r="AP193" s="40" t="s">
        <v>145</v>
      </c>
      <c r="AQ193" s="39">
        <v>0</v>
      </c>
      <c r="AR193" s="39">
        <v>1.25</v>
      </c>
      <c r="AS193" s="40">
        <v>-1</v>
      </c>
      <c r="AT193" s="41">
        <v>5</v>
      </c>
      <c r="AU193" s="41">
        <v>3</v>
      </c>
      <c r="AV193" s="40">
        <v>8.4745762711864403E-2</v>
      </c>
      <c r="AW193" s="40">
        <v>0.04</v>
      </c>
      <c r="AX193" s="40">
        <v>1.1186440677966101</v>
      </c>
    </row>
    <row r="194" spans="1:50" s="31" customFormat="1" ht="16.5" hidden="1" customHeight="1" x14ac:dyDescent="0.2">
      <c r="A194" s="32" t="s">
        <v>554</v>
      </c>
      <c r="B194" s="32" t="s">
        <v>555</v>
      </c>
      <c r="C194" s="32" t="s">
        <v>181</v>
      </c>
      <c r="D194" s="32" t="s">
        <v>139</v>
      </c>
      <c r="E194" s="32" t="s">
        <v>140</v>
      </c>
      <c r="F194" s="32" t="s">
        <v>281</v>
      </c>
      <c r="G194" s="32" t="s">
        <v>224</v>
      </c>
      <c r="H194" s="32" t="s">
        <v>142</v>
      </c>
      <c r="I194" s="32" t="s">
        <v>225</v>
      </c>
      <c r="J194" s="32" t="s">
        <v>225</v>
      </c>
      <c r="K194" s="33">
        <v>4.2130000000000001</v>
      </c>
      <c r="L194" s="33">
        <v>4.4359999999999999</v>
      </c>
      <c r="M194" s="34">
        <v>-5.0270513976555402E-2</v>
      </c>
      <c r="N194" s="35">
        <v>4.4400000000000004</v>
      </c>
      <c r="O194" s="36" t="s">
        <v>523</v>
      </c>
      <c r="P194" s="32" t="s">
        <v>523</v>
      </c>
      <c r="Q194" s="34">
        <v>0.01</v>
      </c>
      <c r="R194" s="37">
        <v>4.4843999999999999</v>
      </c>
      <c r="S194" s="37">
        <v>-0.27140000000000097</v>
      </c>
      <c r="T194" s="37">
        <f t="shared" si="10"/>
        <v>4.2551300000000003</v>
      </c>
      <c r="U194" s="37">
        <v>4.2169999999999996</v>
      </c>
      <c r="V194" s="33">
        <v>4.4615</v>
      </c>
      <c r="W194" s="34">
        <v>-5.4802196570660197E-2</v>
      </c>
      <c r="X194" s="38">
        <v>113</v>
      </c>
      <c r="Y194" s="38">
        <v>26</v>
      </c>
      <c r="Z194" s="34">
        <v>3.3461538461538498</v>
      </c>
      <c r="AA194" s="33">
        <v>4.1935483870967696</v>
      </c>
      <c r="AB194" s="39">
        <v>5</v>
      </c>
      <c r="AC194" s="40">
        <v>-0.16129032258064599</v>
      </c>
      <c r="AD194" s="41">
        <v>2.4193548387096899</v>
      </c>
      <c r="AE194" s="41">
        <v>0</v>
      </c>
      <c r="AF194" s="40">
        <v>2.1410219811590199E-2</v>
      </c>
      <c r="AG194" s="40">
        <v>0</v>
      </c>
      <c r="AH194" s="40" t="s">
        <v>145</v>
      </c>
      <c r="AI194" s="39">
        <v>5</v>
      </c>
      <c r="AJ194" s="39">
        <v>4</v>
      </c>
      <c r="AK194" s="40">
        <v>0.25</v>
      </c>
      <c r="AL194" s="41">
        <v>0</v>
      </c>
      <c r="AM194" s="41">
        <v>2.4</v>
      </c>
      <c r="AN194" s="40">
        <v>0</v>
      </c>
      <c r="AO194" s="40">
        <v>9.2307692307692299E-2</v>
      </c>
      <c r="AP194" s="40">
        <v>-1</v>
      </c>
      <c r="AQ194" s="39">
        <v>0</v>
      </c>
      <c r="AR194" s="39">
        <v>0</v>
      </c>
      <c r="AS194" s="40" t="s">
        <v>145</v>
      </c>
      <c r="AT194" s="41">
        <v>3</v>
      </c>
      <c r="AU194" s="41">
        <v>0</v>
      </c>
      <c r="AV194" s="40">
        <v>2.6548672566371698E-2</v>
      </c>
      <c r="AW194" s="40">
        <v>0</v>
      </c>
      <c r="AX194" s="40" t="s">
        <v>145</v>
      </c>
    </row>
    <row r="195" spans="1:50" s="31" customFormat="1" ht="16.5" hidden="1" customHeight="1" x14ac:dyDescent="0.2">
      <c r="A195" s="32" t="s">
        <v>556</v>
      </c>
      <c r="B195" s="32" t="s">
        <v>557</v>
      </c>
      <c r="C195" s="32" t="s">
        <v>181</v>
      </c>
      <c r="D195" s="32" t="s">
        <v>139</v>
      </c>
      <c r="E195" s="32" t="s">
        <v>171</v>
      </c>
      <c r="F195" s="32" t="s">
        <v>172</v>
      </c>
      <c r="G195" s="32" t="s">
        <v>173</v>
      </c>
      <c r="H195" s="32" t="s">
        <v>142</v>
      </c>
      <c r="I195" s="32" t="s">
        <v>174</v>
      </c>
      <c r="J195" s="32" t="s">
        <v>174</v>
      </c>
      <c r="K195" s="33">
        <v>4.22</v>
      </c>
      <c r="L195" s="33">
        <v>4.26</v>
      </c>
      <c r="M195" s="34">
        <v>-9.3896713615023598E-3</v>
      </c>
      <c r="N195" s="35">
        <v>4.26</v>
      </c>
      <c r="O195" s="36" t="s">
        <v>523</v>
      </c>
      <c r="P195" s="32" t="s">
        <v>523</v>
      </c>
      <c r="Q195" s="34">
        <v>0.01</v>
      </c>
      <c r="R195" s="37">
        <v>4.3026</v>
      </c>
      <c r="S195" s="37">
        <v>-8.2600000000000201E-2</v>
      </c>
      <c r="T195" s="37">
        <f t="shared" si="10"/>
        <v>4.2622</v>
      </c>
      <c r="U195" s="37">
        <v>4.2409999999999997</v>
      </c>
      <c r="V195" s="33">
        <v>4.3929999999999998</v>
      </c>
      <c r="W195" s="34">
        <v>-3.4600500796722097E-2</v>
      </c>
      <c r="X195" s="38">
        <v>56</v>
      </c>
      <c r="Y195" s="38">
        <v>42</v>
      </c>
      <c r="Z195" s="34">
        <v>0.33333333333333298</v>
      </c>
      <c r="AA195" s="33">
        <v>4.0909090909090899</v>
      </c>
      <c r="AB195" s="39">
        <v>5</v>
      </c>
      <c r="AC195" s="40">
        <v>-0.18181818181818199</v>
      </c>
      <c r="AD195" s="41">
        <v>0.54545454545454597</v>
      </c>
      <c r="AE195" s="41">
        <v>0</v>
      </c>
      <c r="AF195" s="40">
        <v>9.7402597402597504E-3</v>
      </c>
      <c r="AG195" s="40">
        <v>0</v>
      </c>
      <c r="AH195" s="40" t="s">
        <v>145</v>
      </c>
      <c r="AI195" s="39">
        <v>5</v>
      </c>
      <c r="AJ195" s="39">
        <v>3.125</v>
      </c>
      <c r="AK195" s="40">
        <v>0.6</v>
      </c>
      <c r="AL195" s="41">
        <v>0</v>
      </c>
      <c r="AM195" s="41">
        <v>3.75</v>
      </c>
      <c r="AN195" s="40">
        <v>0</v>
      </c>
      <c r="AO195" s="40">
        <v>8.9285714285714302E-2</v>
      </c>
      <c r="AP195" s="40">
        <v>-1</v>
      </c>
      <c r="AQ195" s="39">
        <v>5</v>
      </c>
      <c r="AR195" s="39">
        <v>0</v>
      </c>
      <c r="AS195" s="40" t="s">
        <v>145</v>
      </c>
      <c r="AT195" s="41">
        <v>0</v>
      </c>
      <c r="AU195" s="41">
        <v>0</v>
      </c>
      <c r="AV195" s="40">
        <v>0</v>
      </c>
      <c r="AW195" s="40">
        <v>0</v>
      </c>
      <c r="AX195" s="40" t="s">
        <v>145</v>
      </c>
    </row>
    <row r="196" spans="1:50" s="31" customFormat="1" ht="16.5" hidden="1" customHeight="1" x14ac:dyDescent="0.2">
      <c r="A196" s="32" t="s">
        <v>558</v>
      </c>
      <c r="B196" s="32" t="s">
        <v>559</v>
      </c>
      <c r="C196" s="32" t="s">
        <v>472</v>
      </c>
      <c r="D196" s="32" t="s">
        <v>139</v>
      </c>
      <c r="E196" s="32" t="s">
        <v>140</v>
      </c>
      <c r="F196" s="32" t="s">
        <v>205</v>
      </c>
      <c r="G196" s="32" t="s">
        <v>205</v>
      </c>
      <c r="H196" s="32" t="s">
        <v>142</v>
      </c>
      <c r="I196" s="32" t="s">
        <v>287</v>
      </c>
      <c r="J196" s="32" t="s">
        <v>287</v>
      </c>
      <c r="K196" s="33">
        <v>4.2709999999999999</v>
      </c>
      <c r="L196" s="33">
        <v>4.2845000000000004</v>
      </c>
      <c r="M196" s="34">
        <v>-3.1508927529467902E-3</v>
      </c>
      <c r="N196" s="35">
        <v>4.28</v>
      </c>
      <c r="O196" s="36" t="s">
        <v>523</v>
      </c>
      <c r="P196" s="32" t="s">
        <v>523</v>
      </c>
      <c r="Q196" s="34">
        <v>0.01</v>
      </c>
      <c r="R196" s="37">
        <v>4.3228</v>
      </c>
      <c r="S196" s="37">
        <v>-5.1800000000000103E-2</v>
      </c>
      <c r="T196" s="37">
        <f t="shared" si="10"/>
        <v>4.3137100000000004</v>
      </c>
      <c r="U196" s="37">
        <v>4.0970000000000004</v>
      </c>
      <c r="V196" s="33">
        <v>4.484</v>
      </c>
      <c r="W196" s="34">
        <v>-8.63068688670829E-2</v>
      </c>
      <c r="X196" s="38">
        <v>64</v>
      </c>
      <c r="Y196" s="38">
        <v>74</v>
      </c>
      <c r="Z196" s="34">
        <v>-0.135135135135135</v>
      </c>
      <c r="AA196" s="33">
        <v>4.4117647058823497</v>
      </c>
      <c r="AB196" s="39">
        <v>5</v>
      </c>
      <c r="AC196" s="40">
        <v>-0.11764705882353001</v>
      </c>
      <c r="AD196" s="41">
        <v>1.29411764705883</v>
      </c>
      <c r="AE196" s="41">
        <v>0</v>
      </c>
      <c r="AF196" s="40">
        <v>2.0220588235294198E-2</v>
      </c>
      <c r="AG196" s="40">
        <v>0</v>
      </c>
      <c r="AH196" s="40" t="s">
        <v>145</v>
      </c>
      <c r="AI196" s="39">
        <v>4.0909090909090899</v>
      </c>
      <c r="AJ196" s="39">
        <v>5</v>
      </c>
      <c r="AK196" s="40">
        <v>-0.18181818181818199</v>
      </c>
      <c r="AL196" s="41">
        <v>3.0909090909090899</v>
      </c>
      <c r="AM196" s="41">
        <v>0</v>
      </c>
      <c r="AN196" s="40">
        <v>4.82954545454546E-2</v>
      </c>
      <c r="AO196" s="40">
        <v>0</v>
      </c>
      <c r="AP196" s="40" t="s">
        <v>145</v>
      </c>
      <c r="AQ196" s="39">
        <v>0</v>
      </c>
      <c r="AR196" s="39">
        <v>5</v>
      </c>
      <c r="AS196" s="40">
        <v>-1</v>
      </c>
      <c r="AT196" s="41">
        <v>1</v>
      </c>
      <c r="AU196" s="41">
        <v>0</v>
      </c>
      <c r="AV196" s="40">
        <v>1.5625E-2</v>
      </c>
      <c r="AW196" s="40">
        <v>0</v>
      </c>
      <c r="AX196" s="40" t="s">
        <v>145</v>
      </c>
    </row>
    <row r="197" spans="1:50" s="31" customFormat="1" ht="24" customHeight="1" x14ac:dyDescent="0.2">
      <c r="O197" s="42"/>
    </row>
  </sheetData>
  <autoFilter ref="A1:AX196" xr:uid="{00000000-0001-0000-0400-000000000000}">
    <filterColumn colId="6">
      <filters>
        <filter val="M.BALDUCCI"/>
      </filters>
    </filterColumn>
    <sortState xmlns:xlrd2="http://schemas.microsoft.com/office/spreadsheetml/2017/richdata2" ref="A15:AX191">
      <sortCondition ref="A1:A196"/>
    </sortState>
  </autoFilter>
  <conditionalFormatting sqref="S2:S196">
    <cfRule type="cellIs" dxfId="11" priority="1" operator="greaterThan">
      <formula>0</formula>
    </cfRule>
    <cfRule type="cellIs" dxfId="10" priority="2" operator="lessThan">
      <formula>0</formula>
    </cfRule>
  </conditionalFormatting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3A5DD-7B57-4DE8-8E10-1D755FEC239E}">
  <dimension ref="B2:M89"/>
  <sheetViews>
    <sheetView showGridLines="0" topLeftCell="A61" workbookViewId="0">
      <selection sqref="A1:M89"/>
    </sheetView>
  </sheetViews>
  <sheetFormatPr baseColWidth="10" defaultColWidth="9.140625" defaultRowHeight="15" x14ac:dyDescent="0.25"/>
  <cols>
    <col min="1" max="1" width="3.7109375" customWidth="1"/>
    <col min="2" max="2" width="50.7109375" customWidth="1"/>
    <col min="3" max="3" width="26.7109375" customWidth="1"/>
    <col min="4" max="4" width="18.7109375" customWidth="1"/>
    <col min="5" max="5" width="16.7109375" customWidth="1"/>
    <col min="6" max="6" width="18.7109375" customWidth="1"/>
    <col min="7" max="7" width="26.7109375" customWidth="1"/>
    <col min="8" max="8" width="16.7109375" customWidth="1"/>
    <col min="9" max="13" width="26.7109375" customWidth="1"/>
  </cols>
  <sheetData>
    <row r="2" spans="2:13" ht="15.75" customHeight="1" thickBot="1" x14ac:dyDescent="0.3">
      <c r="E2" s="52" t="s">
        <v>560</v>
      </c>
      <c r="F2" s="52"/>
      <c r="G2" s="52"/>
      <c r="H2" s="52"/>
      <c r="I2" s="52"/>
      <c r="J2" s="52"/>
      <c r="K2" s="51" t="s">
        <v>0</v>
      </c>
      <c r="L2" s="51"/>
      <c r="M2" s="51"/>
    </row>
    <row r="3" spans="2:13" ht="15.75" customHeight="1" thickBot="1" x14ac:dyDescent="0.3">
      <c r="E3" s="52"/>
      <c r="F3" s="52"/>
      <c r="G3" s="52"/>
      <c r="H3" s="52"/>
      <c r="I3" s="52"/>
      <c r="J3" s="52"/>
      <c r="K3" s="53" t="s">
        <v>1</v>
      </c>
      <c r="L3" s="53"/>
      <c r="M3" s="53"/>
    </row>
    <row r="4" spans="2:13" x14ac:dyDescent="0.25">
      <c r="E4" s="54" t="s">
        <v>561</v>
      </c>
      <c r="F4" s="54"/>
      <c r="G4" s="54"/>
      <c r="H4" s="54"/>
      <c r="I4" s="54"/>
      <c r="J4" s="54"/>
      <c r="K4" s="53" t="s">
        <v>2</v>
      </c>
      <c r="L4" s="55"/>
      <c r="M4" s="55"/>
    </row>
    <row r="6" spans="2:13" ht="30" customHeight="1" x14ac:dyDescent="0.25">
      <c r="B6" s="50" t="s">
        <v>562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8" spans="2:13" ht="20.100000000000001" customHeight="1" x14ac:dyDescent="0.25">
      <c r="B8" s="1" t="s">
        <v>3</v>
      </c>
    </row>
    <row r="9" spans="2:13" ht="20.100000000000001" customHeight="1" x14ac:dyDescent="0.25">
      <c r="B9" s="1" t="s">
        <v>4</v>
      </c>
    </row>
    <row r="10" spans="2:13" ht="20.100000000000001" customHeight="1" x14ac:dyDescent="0.25">
      <c r="B10" s="1" t="s">
        <v>5</v>
      </c>
    </row>
    <row r="11" spans="2:13" ht="20.100000000000001" customHeight="1" x14ac:dyDescent="0.25">
      <c r="B11" s="1" t="s">
        <v>6</v>
      </c>
    </row>
    <row r="12" spans="2:13" ht="47.1" customHeight="1" x14ac:dyDescent="0.25">
      <c r="B12" s="2" t="s">
        <v>7</v>
      </c>
      <c r="C12" s="2" t="s">
        <v>574</v>
      </c>
      <c r="D12" s="2" t="s">
        <v>83</v>
      </c>
      <c r="E12" s="2" t="s">
        <v>575</v>
      </c>
      <c r="F12" s="2" t="s">
        <v>565</v>
      </c>
      <c r="G12" s="2" t="s">
        <v>576</v>
      </c>
      <c r="H12" s="2" t="s">
        <v>577</v>
      </c>
      <c r="I12" s="2" t="s">
        <v>578</v>
      </c>
      <c r="J12" s="2" t="s">
        <v>579</v>
      </c>
      <c r="K12" s="2" t="s">
        <v>580</v>
      </c>
      <c r="L12" s="2" t="s">
        <v>581</v>
      </c>
      <c r="M12" s="2" t="s">
        <v>582</v>
      </c>
    </row>
    <row r="13" spans="2:13" ht="20.100000000000001" customHeight="1" x14ac:dyDescent="0.25">
      <c r="B13" s="3" t="s">
        <v>8</v>
      </c>
      <c r="C13" s="4">
        <v>2.875</v>
      </c>
      <c r="D13" s="4">
        <v>3.2989999999999999</v>
      </c>
      <c r="E13" s="4">
        <v>3.2170000000000001</v>
      </c>
      <c r="F13" s="4">
        <v>3.24</v>
      </c>
      <c r="G13" s="4">
        <v>-2.3E-2</v>
      </c>
      <c r="H13" s="4">
        <v>0.76284198357886002</v>
      </c>
      <c r="I13" s="8">
        <v>0.91</v>
      </c>
      <c r="J13" s="5" t="s">
        <v>9</v>
      </c>
      <c r="K13" s="9">
        <v>5</v>
      </c>
      <c r="L13" s="11">
        <v>0</v>
      </c>
      <c r="M13" s="11">
        <v>0</v>
      </c>
    </row>
    <row r="14" spans="2:13" ht="20.100000000000001" customHeight="1" x14ac:dyDescent="0.25">
      <c r="B14" s="3" t="s">
        <v>11</v>
      </c>
      <c r="C14" s="7">
        <v>4.0244999999999997</v>
      </c>
      <c r="D14" s="6">
        <v>3.74</v>
      </c>
      <c r="E14" s="6">
        <v>3.7574999999999998</v>
      </c>
      <c r="F14" s="6">
        <v>3.73</v>
      </c>
      <c r="G14" s="7">
        <v>2.75E-2</v>
      </c>
      <c r="H14" s="4">
        <v>0.91275303643724703</v>
      </c>
      <c r="I14" s="8">
        <v>1</v>
      </c>
      <c r="J14" s="9">
        <v>4.375</v>
      </c>
      <c r="K14" s="9">
        <v>5</v>
      </c>
      <c r="L14" s="10">
        <v>2.6</v>
      </c>
      <c r="M14" s="11">
        <v>0</v>
      </c>
    </row>
    <row r="15" spans="2:13" ht="20.100000000000001" customHeight="1" x14ac:dyDescent="0.25">
      <c r="B15" s="3" t="s">
        <v>16</v>
      </c>
      <c r="C15" s="4">
        <v>3.3675000000000002</v>
      </c>
      <c r="D15" s="6">
        <v>3.69</v>
      </c>
      <c r="E15" s="6">
        <v>3.6110000000000002</v>
      </c>
      <c r="F15" s="6">
        <v>3.6355</v>
      </c>
      <c r="G15" s="4">
        <v>-2.4500000000000001E-2</v>
      </c>
      <c r="H15" s="4">
        <v>0.967448091091762</v>
      </c>
      <c r="I15" s="8">
        <v>1</v>
      </c>
      <c r="J15" s="10">
        <v>3.3333333333333299</v>
      </c>
      <c r="K15" s="9">
        <v>5</v>
      </c>
      <c r="L15" s="10">
        <v>3.3333333333333299</v>
      </c>
      <c r="M15" s="11">
        <v>0</v>
      </c>
    </row>
    <row r="16" spans="2:13" ht="20.100000000000001" customHeight="1" x14ac:dyDescent="0.25">
      <c r="B16" s="3" t="s">
        <v>20</v>
      </c>
      <c r="C16" s="6">
        <v>3.6955</v>
      </c>
      <c r="D16" s="6">
        <v>3.5230000000000001</v>
      </c>
      <c r="E16" s="6">
        <v>3.516</v>
      </c>
      <c r="F16" s="6">
        <v>3.4834999999999998</v>
      </c>
      <c r="G16" s="7">
        <v>3.2500000000000001E-2</v>
      </c>
      <c r="H16" s="4">
        <v>0.84825090470446296</v>
      </c>
      <c r="I16" s="8">
        <v>1</v>
      </c>
      <c r="J16" s="9">
        <v>5</v>
      </c>
      <c r="K16" s="9">
        <v>5</v>
      </c>
      <c r="L16" s="11">
        <v>1.6666666666666701</v>
      </c>
      <c r="M16" s="5" t="s">
        <v>9</v>
      </c>
    </row>
    <row r="17" spans="2:13" ht="20.100000000000001" customHeight="1" x14ac:dyDescent="0.25">
      <c r="B17" s="3" t="s">
        <v>21</v>
      </c>
      <c r="C17" s="7">
        <v>4.1890000000000001</v>
      </c>
      <c r="D17" s="7">
        <v>4.0289999999999999</v>
      </c>
      <c r="E17" s="7">
        <v>4.0469999999999997</v>
      </c>
      <c r="F17" s="7">
        <v>4.0294999999999996</v>
      </c>
      <c r="G17" s="7">
        <v>1.7500000000000002E-2</v>
      </c>
      <c r="H17" s="7">
        <v>1.0504866969500299</v>
      </c>
      <c r="I17" s="8">
        <v>1</v>
      </c>
      <c r="J17" s="9">
        <v>5</v>
      </c>
      <c r="K17" s="9">
        <v>5</v>
      </c>
      <c r="L17" s="9">
        <v>4.5454545454545396</v>
      </c>
      <c r="M17" s="11">
        <v>0</v>
      </c>
    </row>
    <row r="18" spans="2:13" ht="20.100000000000001" customHeight="1" x14ac:dyDescent="0.25">
      <c r="B18" s="3" t="s">
        <v>84</v>
      </c>
      <c r="C18" s="7">
        <v>4.0910000000000002</v>
      </c>
      <c r="D18" s="6">
        <v>3.8675000000000002</v>
      </c>
      <c r="E18" s="6">
        <v>3.8460000000000001</v>
      </c>
      <c r="F18" s="6">
        <v>3.831</v>
      </c>
      <c r="G18" s="7">
        <v>1.4999999999999999E-2</v>
      </c>
      <c r="H18" s="4">
        <v>0.97622472290379902</v>
      </c>
      <c r="I18" s="8">
        <v>1</v>
      </c>
      <c r="J18" s="5" t="s">
        <v>9</v>
      </c>
      <c r="K18" s="9">
        <v>5</v>
      </c>
      <c r="L18" s="9">
        <v>5</v>
      </c>
      <c r="M18" s="5" t="s">
        <v>9</v>
      </c>
    </row>
    <row r="19" spans="2:13" ht="20.100000000000001" customHeight="1" x14ac:dyDescent="0.25">
      <c r="B19" s="3" t="s">
        <v>23</v>
      </c>
      <c r="C19" s="7">
        <v>4.1355000000000004</v>
      </c>
      <c r="D19" s="6">
        <v>3.847</v>
      </c>
      <c r="E19" s="6">
        <v>3.8784999999999998</v>
      </c>
      <c r="F19" s="6">
        <v>3.8424999999999998</v>
      </c>
      <c r="G19" s="7">
        <v>3.5999999999999997E-2</v>
      </c>
      <c r="H19" s="4">
        <v>0.90320201824180102</v>
      </c>
      <c r="I19" s="8">
        <v>1</v>
      </c>
      <c r="J19" s="9">
        <v>5</v>
      </c>
      <c r="K19" s="9">
        <v>5</v>
      </c>
      <c r="L19" s="9">
        <v>5</v>
      </c>
      <c r="M19" s="9">
        <v>5</v>
      </c>
    </row>
    <row r="20" spans="2:13" ht="20.100000000000001" customHeight="1" x14ac:dyDescent="0.25">
      <c r="B20" s="3" t="s">
        <v>27</v>
      </c>
      <c r="C20" s="4">
        <v>2.6635</v>
      </c>
      <c r="D20" s="4">
        <v>2.8975</v>
      </c>
      <c r="E20" s="4">
        <v>2.8584999999999998</v>
      </c>
      <c r="F20" s="4">
        <v>2.8895</v>
      </c>
      <c r="G20" s="4">
        <v>-3.1E-2</v>
      </c>
      <c r="H20" s="4">
        <v>0.77826785373955198</v>
      </c>
      <c r="I20" s="8">
        <v>0.82</v>
      </c>
      <c r="J20" s="11">
        <v>0.45454545454545497</v>
      </c>
      <c r="K20" s="9">
        <v>5</v>
      </c>
      <c r="L20" s="11">
        <v>1.6666666666666701</v>
      </c>
      <c r="M20" s="11">
        <v>0.476190476190476</v>
      </c>
    </row>
    <row r="21" spans="2:13" ht="20.100000000000001" customHeight="1" x14ac:dyDescent="0.25">
      <c r="B21" s="3" t="s">
        <v>28</v>
      </c>
      <c r="C21" s="4">
        <v>2.8845000000000001</v>
      </c>
      <c r="D21" s="4">
        <v>3.3975</v>
      </c>
      <c r="E21" s="4">
        <v>3.3980000000000001</v>
      </c>
      <c r="F21" s="6">
        <v>3.4315000000000002</v>
      </c>
      <c r="G21" s="4">
        <v>-3.4000000000000002E-2</v>
      </c>
      <c r="H21" s="4">
        <v>0.87228853805673201</v>
      </c>
      <c r="I21" s="8">
        <v>1</v>
      </c>
      <c r="J21" s="11">
        <v>2</v>
      </c>
      <c r="K21" s="9">
        <v>5</v>
      </c>
      <c r="L21" s="9">
        <v>3.8888888888888902</v>
      </c>
      <c r="M21" s="5" t="s">
        <v>9</v>
      </c>
    </row>
    <row r="22" spans="2:13" ht="20.100000000000001" customHeight="1" x14ac:dyDescent="0.25">
      <c r="B22" s="3" t="s">
        <v>29</v>
      </c>
      <c r="C22" s="7">
        <v>4.0385</v>
      </c>
      <c r="D22" s="6">
        <v>3.7685</v>
      </c>
      <c r="E22" s="6">
        <v>3.7829999999999999</v>
      </c>
      <c r="F22" s="6">
        <v>3.7650000000000001</v>
      </c>
      <c r="G22" s="7">
        <v>1.7999999999999999E-2</v>
      </c>
      <c r="H22" s="4">
        <v>0.92722860854432698</v>
      </c>
      <c r="I22" s="8">
        <v>1</v>
      </c>
      <c r="J22" s="5" t="s">
        <v>9</v>
      </c>
      <c r="K22" s="9">
        <v>5</v>
      </c>
      <c r="L22" s="9">
        <v>5</v>
      </c>
      <c r="M22" s="5" t="s">
        <v>9</v>
      </c>
    </row>
    <row r="23" spans="2:13" ht="20.100000000000001" customHeight="1" x14ac:dyDescent="0.25">
      <c r="B23" s="3" t="s">
        <v>30</v>
      </c>
      <c r="C23" s="4">
        <v>3.3439999999999999</v>
      </c>
      <c r="D23" s="6">
        <v>3.4224999999999999</v>
      </c>
      <c r="E23" s="6">
        <v>3.4325000000000001</v>
      </c>
      <c r="F23" s="6">
        <v>3.4289999999999998</v>
      </c>
      <c r="G23" s="7">
        <v>3.5000000000000001E-3</v>
      </c>
      <c r="H23" s="4">
        <v>0.86898734177215198</v>
      </c>
      <c r="I23" s="8">
        <v>0.83</v>
      </c>
      <c r="J23" s="11">
        <v>1.6666666666666701</v>
      </c>
      <c r="K23" s="9">
        <v>5</v>
      </c>
      <c r="L23" s="9">
        <v>5</v>
      </c>
      <c r="M23" s="11">
        <v>0</v>
      </c>
    </row>
    <row r="24" spans="2:13" ht="20.100000000000001" customHeight="1" x14ac:dyDescent="0.25">
      <c r="B24" s="3" t="s">
        <v>31</v>
      </c>
      <c r="C24" s="6">
        <v>3.843</v>
      </c>
      <c r="D24" s="4">
        <v>3.1059999999999999</v>
      </c>
      <c r="E24" s="4">
        <v>3.2025000000000001</v>
      </c>
      <c r="F24" s="4">
        <v>3.1269999999999998</v>
      </c>
      <c r="G24" s="7">
        <v>7.5999999999999998E-2</v>
      </c>
      <c r="H24" s="4">
        <v>0.87771788781289894</v>
      </c>
      <c r="I24" s="8">
        <v>1</v>
      </c>
      <c r="J24" s="9">
        <v>3.75</v>
      </c>
      <c r="K24" s="9">
        <v>5</v>
      </c>
      <c r="L24" s="9">
        <v>5</v>
      </c>
      <c r="M24" s="5" t="s">
        <v>9</v>
      </c>
    </row>
    <row r="25" spans="2:13" ht="20.100000000000001" customHeight="1" x14ac:dyDescent="0.25">
      <c r="B25" s="3" t="s">
        <v>33</v>
      </c>
      <c r="C25" s="6">
        <v>3.8809999999999998</v>
      </c>
      <c r="D25" s="6">
        <v>3.5794999999999999</v>
      </c>
      <c r="E25" s="6">
        <v>3.589</v>
      </c>
      <c r="F25" s="6">
        <v>3.5745</v>
      </c>
      <c r="G25" s="7">
        <v>1.4500000000000001E-2</v>
      </c>
      <c r="H25" s="4">
        <v>0.87625635808748703</v>
      </c>
      <c r="I25" s="8">
        <v>1</v>
      </c>
      <c r="J25" s="9">
        <v>5</v>
      </c>
      <c r="K25" s="9">
        <v>5</v>
      </c>
      <c r="L25" s="9">
        <v>5</v>
      </c>
      <c r="M25" s="5" t="s">
        <v>9</v>
      </c>
    </row>
    <row r="26" spans="2:13" ht="20.100000000000001" customHeight="1" x14ac:dyDescent="0.25">
      <c r="B26" s="3" t="s">
        <v>85</v>
      </c>
      <c r="C26" s="6">
        <v>3.9735</v>
      </c>
      <c r="D26" s="7">
        <v>4.0869999999999997</v>
      </c>
      <c r="E26" s="7">
        <v>4.0410000000000004</v>
      </c>
      <c r="F26" s="7">
        <v>4.0445000000000002</v>
      </c>
      <c r="G26" s="4">
        <v>-3.5000000000000001E-3</v>
      </c>
      <c r="H26" s="7">
        <v>1.0136393565986299</v>
      </c>
      <c r="I26" s="8">
        <v>0.9</v>
      </c>
      <c r="J26" s="9">
        <v>5</v>
      </c>
      <c r="K26" s="9">
        <v>5</v>
      </c>
      <c r="L26" s="9">
        <v>4</v>
      </c>
      <c r="M26" s="11">
        <v>0</v>
      </c>
    </row>
    <row r="27" spans="2:13" ht="20.100000000000001" customHeight="1" x14ac:dyDescent="0.25">
      <c r="B27" s="3" t="s">
        <v>35</v>
      </c>
      <c r="C27" s="6">
        <v>3.7854999999999999</v>
      </c>
      <c r="D27" s="6">
        <v>3.4005000000000001</v>
      </c>
      <c r="E27" s="6">
        <v>3.4279999999999999</v>
      </c>
      <c r="F27" s="6">
        <v>3.4055</v>
      </c>
      <c r="G27" s="7">
        <v>2.2499999999999999E-2</v>
      </c>
      <c r="H27" s="4">
        <v>0.90284179198820103</v>
      </c>
      <c r="I27" s="8">
        <v>1</v>
      </c>
      <c r="J27" s="9">
        <v>5</v>
      </c>
      <c r="K27" s="9">
        <v>5</v>
      </c>
      <c r="L27" s="5" t="s">
        <v>9</v>
      </c>
      <c r="M27" s="5" t="s">
        <v>9</v>
      </c>
    </row>
    <row r="28" spans="2:13" ht="20.100000000000001" customHeight="1" x14ac:dyDescent="0.25">
      <c r="B28" s="3" t="s">
        <v>36</v>
      </c>
      <c r="C28" s="6">
        <v>3.8290000000000002</v>
      </c>
      <c r="D28" s="6">
        <v>3.5884999999999998</v>
      </c>
      <c r="E28" s="6">
        <v>3.5764999999999998</v>
      </c>
      <c r="F28" s="6">
        <v>3.55</v>
      </c>
      <c r="G28" s="7">
        <v>2.6499999999999999E-2</v>
      </c>
      <c r="H28" s="4">
        <v>0.88261423929585003</v>
      </c>
      <c r="I28" s="8">
        <v>0.56000000000000005</v>
      </c>
      <c r="J28" s="5" t="s">
        <v>9</v>
      </c>
      <c r="K28" s="9">
        <v>5</v>
      </c>
      <c r="L28" s="11">
        <v>1.6666666666666701</v>
      </c>
      <c r="M28" s="11">
        <v>0</v>
      </c>
    </row>
    <row r="29" spans="2:13" ht="20.100000000000001" customHeight="1" x14ac:dyDescent="0.25">
      <c r="B29" s="3" t="s">
        <v>37</v>
      </c>
      <c r="C29" s="4">
        <v>3.0415000000000001</v>
      </c>
      <c r="D29" s="4">
        <v>3.0790000000000002</v>
      </c>
      <c r="E29" s="4">
        <v>3.0265</v>
      </c>
      <c r="F29" s="4">
        <v>3.0295000000000001</v>
      </c>
      <c r="G29" s="4">
        <v>-2.5000000000000001E-3</v>
      </c>
      <c r="H29" s="4">
        <v>0.85429996236356798</v>
      </c>
      <c r="I29" s="8">
        <v>1</v>
      </c>
      <c r="J29" s="11">
        <v>1.6666666666666701</v>
      </c>
      <c r="K29" s="9">
        <v>5</v>
      </c>
      <c r="L29" s="10">
        <v>2.5</v>
      </c>
      <c r="M29" s="5" t="s">
        <v>9</v>
      </c>
    </row>
    <row r="30" spans="2:13" ht="20.100000000000001" customHeight="1" x14ac:dyDescent="0.25">
      <c r="B30" s="3" t="s">
        <v>38</v>
      </c>
      <c r="C30" s="4">
        <v>3.2189999999999999</v>
      </c>
      <c r="D30" s="6">
        <v>3.5310000000000001</v>
      </c>
      <c r="E30" s="6">
        <v>3.4754999999999998</v>
      </c>
      <c r="F30" s="6">
        <v>3.4910000000000001</v>
      </c>
      <c r="G30" s="4">
        <v>-1.4999999999999999E-2</v>
      </c>
      <c r="H30" s="4">
        <v>0.90720438527799596</v>
      </c>
      <c r="I30" s="8">
        <v>0.75</v>
      </c>
      <c r="J30" s="11">
        <v>0.83333333333333304</v>
      </c>
      <c r="K30" s="9">
        <v>5</v>
      </c>
      <c r="L30" s="9">
        <v>4</v>
      </c>
      <c r="M30" s="11">
        <v>0</v>
      </c>
    </row>
    <row r="31" spans="2:13" ht="20.100000000000001" customHeight="1" x14ac:dyDescent="0.25">
      <c r="B31" s="3" t="s">
        <v>39</v>
      </c>
      <c r="C31" s="6">
        <v>3.8919999999999999</v>
      </c>
      <c r="D31" s="6">
        <v>3.4775</v>
      </c>
      <c r="E31" s="6">
        <v>3.5015000000000001</v>
      </c>
      <c r="F31" s="6">
        <v>3.4655</v>
      </c>
      <c r="G31" s="7">
        <v>3.5999999999999997E-2</v>
      </c>
      <c r="H31" s="4">
        <v>0.93258314745147697</v>
      </c>
      <c r="I31" s="8">
        <v>1</v>
      </c>
      <c r="J31" s="11">
        <v>0</v>
      </c>
      <c r="K31" s="9">
        <v>5</v>
      </c>
      <c r="L31" s="11">
        <v>1.6666666666666701</v>
      </c>
      <c r="M31" s="11">
        <v>0</v>
      </c>
    </row>
    <row r="32" spans="2:13" ht="20.100000000000001" customHeight="1" x14ac:dyDescent="0.25">
      <c r="B32" s="3" t="s">
        <v>40</v>
      </c>
      <c r="C32" s="4">
        <v>3.3224999999999998</v>
      </c>
      <c r="D32" s="6">
        <v>3.6124999999999998</v>
      </c>
      <c r="E32" s="6">
        <v>3.5619999999999998</v>
      </c>
      <c r="F32" s="6">
        <v>3.5975000000000001</v>
      </c>
      <c r="G32" s="4">
        <v>-3.5499999999999997E-2</v>
      </c>
      <c r="H32" s="4">
        <v>0.85583853916386299</v>
      </c>
      <c r="I32" s="8">
        <v>0.83</v>
      </c>
      <c r="J32" s="9">
        <v>5</v>
      </c>
      <c r="K32" s="9">
        <v>5</v>
      </c>
      <c r="L32" s="10">
        <v>2.9166666666666701</v>
      </c>
      <c r="M32" s="11">
        <v>0</v>
      </c>
    </row>
    <row r="33" spans="2:13" ht="20.100000000000001" customHeight="1" x14ac:dyDescent="0.25">
      <c r="B33" s="3" t="s">
        <v>41</v>
      </c>
      <c r="C33" s="4">
        <v>3.3969999999999998</v>
      </c>
      <c r="D33" s="6">
        <v>3.6884999999999999</v>
      </c>
      <c r="E33" s="6">
        <v>3.7010000000000001</v>
      </c>
      <c r="F33" s="6">
        <v>3.7120000000000002</v>
      </c>
      <c r="G33" s="4">
        <v>-1.0999999999999999E-2</v>
      </c>
      <c r="H33" s="4">
        <v>0.92314983412735996</v>
      </c>
      <c r="I33" s="8">
        <v>1</v>
      </c>
      <c r="J33" s="11">
        <v>1</v>
      </c>
      <c r="K33" s="9">
        <v>5</v>
      </c>
      <c r="L33" s="9">
        <v>4.1666666666666696</v>
      </c>
      <c r="M33" s="11">
        <v>0</v>
      </c>
    </row>
    <row r="34" spans="2:13" ht="20.100000000000001" customHeight="1" x14ac:dyDescent="0.25">
      <c r="B34" s="3" t="s">
        <v>43</v>
      </c>
      <c r="C34" s="6">
        <v>3.4255</v>
      </c>
      <c r="D34" s="6">
        <v>3.4455</v>
      </c>
      <c r="E34" s="4">
        <v>3.3864999999999998</v>
      </c>
      <c r="F34" s="4">
        <v>3.3860000000000001</v>
      </c>
      <c r="G34" s="7">
        <v>5.0000000000000001E-4</v>
      </c>
      <c r="H34" s="4">
        <v>0.86652806652806702</v>
      </c>
      <c r="I34" s="8">
        <v>1</v>
      </c>
      <c r="J34" s="11">
        <v>0</v>
      </c>
      <c r="K34" s="9">
        <v>5</v>
      </c>
      <c r="L34" s="10">
        <v>2.5</v>
      </c>
      <c r="M34" s="11">
        <v>0</v>
      </c>
    </row>
    <row r="35" spans="2:13" ht="20.100000000000001" customHeight="1" x14ac:dyDescent="0.25">
      <c r="B35" s="3" t="s">
        <v>45</v>
      </c>
      <c r="C35" s="6">
        <v>3.7164999999999999</v>
      </c>
      <c r="D35" s="4">
        <v>3.3755000000000002</v>
      </c>
      <c r="E35" s="4">
        <v>3.3980000000000001</v>
      </c>
      <c r="F35" s="4">
        <v>3.3744999999999998</v>
      </c>
      <c r="G35" s="7">
        <v>2.35E-2</v>
      </c>
      <c r="H35" s="4">
        <v>0.87777155896155301</v>
      </c>
      <c r="I35" s="8">
        <v>1</v>
      </c>
      <c r="J35" s="11">
        <v>1.6666666666666701</v>
      </c>
      <c r="K35" s="9">
        <v>5</v>
      </c>
      <c r="L35" s="10">
        <v>2.5</v>
      </c>
      <c r="M35" s="11">
        <v>0</v>
      </c>
    </row>
    <row r="36" spans="2:13" ht="20.100000000000001" customHeight="1" x14ac:dyDescent="0.25">
      <c r="B36" s="3" t="s">
        <v>46</v>
      </c>
      <c r="C36" s="6">
        <v>3.7189999999999999</v>
      </c>
      <c r="D36" s="6">
        <v>3.6469999999999998</v>
      </c>
      <c r="E36" s="6">
        <v>3.6665000000000001</v>
      </c>
      <c r="F36" s="6">
        <v>3.6684999999999999</v>
      </c>
      <c r="G36" s="4">
        <v>-2E-3</v>
      </c>
      <c r="H36" s="4">
        <v>0.98517689207344405</v>
      </c>
      <c r="I36" s="8">
        <v>0.88</v>
      </c>
      <c r="J36" s="9">
        <v>5</v>
      </c>
      <c r="K36" s="9">
        <v>5</v>
      </c>
      <c r="L36" s="11">
        <v>0</v>
      </c>
      <c r="M36" s="5" t="s">
        <v>9</v>
      </c>
    </row>
    <row r="37" spans="2:13" ht="20.100000000000001" customHeight="1" x14ac:dyDescent="0.25">
      <c r="B37" s="3" t="s">
        <v>49</v>
      </c>
      <c r="C37" s="6">
        <v>3.6190000000000002</v>
      </c>
      <c r="D37" s="6">
        <v>3.6945000000000001</v>
      </c>
      <c r="E37" s="6">
        <v>3.6269999999999998</v>
      </c>
      <c r="F37" s="6">
        <v>3.6225000000000001</v>
      </c>
      <c r="G37" s="7">
        <v>4.4999999999999997E-3</v>
      </c>
      <c r="H37" s="4">
        <v>0.94057137917621103</v>
      </c>
      <c r="I37" s="8">
        <v>1</v>
      </c>
      <c r="J37" s="11">
        <v>0</v>
      </c>
      <c r="K37" s="9">
        <v>5</v>
      </c>
      <c r="L37" s="10">
        <v>3</v>
      </c>
      <c r="M37" s="11">
        <v>0</v>
      </c>
    </row>
    <row r="38" spans="2:13" ht="20.100000000000001" customHeight="1" x14ac:dyDescent="0.25">
      <c r="B38" s="3" t="s">
        <v>51</v>
      </c>
      <c r="C38" s="7">
        <v>4.0834999999999999</v>
      </c>
      <c r="D38" s="6">
        <v>3.633</v>
      </c>
      <c r="E38" s="6">
        <v>3.653</v>
      </c>
      <c r="F38" s="6">
        <v>3.6295000000000002</v>
      </c>
      <c r="G38" s="7">
        <v>2.35E-2</v>
      </c>
      <c r="H38" s="4">
        <v>0.88239379208309399</v>
      </c>
      <c r="I38" s="8">
        <v>1</v>
      </c>
      <c r="J38" s="5" t="s">
        <v>9</v>
      </c>
      <c r="K38" s="9">
        <v>5</v>
      </c>
      <c r="L38" s="5" t="s">
        <v>9</v>
      </c>
      <c r="M38" s="5" t="s">
        <v>9</v>
      </c>
    </row>
    <row r="39" spans="2:13" ht="20.100000000000001" customHeight="1" x14ac:dyDescent="0.25">
      <c r="B39" s="3" t="s">
        <v>53</v>
      </c>
      <c r="C39" s="6">
        <v>3.9594999999999998</v>
      </c>
      <c r="D39" s="6">
        <v>3.7265000000000001</v>
      </c>
      <c r="E39" s="6">
        <v>3.7605</v>
      </c>
      <c r="F39" s="6">
        <v>3.7414999999999998</v>
      </c>
      <c r="G39" s="7">
        <v>1.95E-2</v>
      </c>
      <c r="H39" s="4">
        <v>0.95214584124572699</v>
      </c>
      <c r="I39" s="8">
        <v>0.93</v>
      </c>
      <c r="J39" s="11">
        <v>0</v>
      </c>
      <c r="K39" s="9">
        <v>5</v>
      </c>
      <c r="L39" s="9">
        <v>3.8888888888888902</v>
      </c>
      <c r="M39" s="9">
        <v>5</v>
      </c>
    </row>
    <row r="40" spans="2:13" ht="20.100000000000001" customHeight="1" x14ac:dyDescent="0.25">
      <c r="B40" s="3" t="s">
        <v>54</v>
      </c>
      <c r="C40" s="6">
        <v>3.8654999999999999</v>
      </c>
      <c r="D40" s="6">
        <v>3.7425000000000002</v>
      </c>
      <c r="E40" s="6">
        <v>3.6989999999999998</v>
      </c>
      <c r="F40" s="6">
        <v>3.6785000000000001</v>
      </c>
      <c r="G40" s="7">
        <v>2.0500000000000001E-2</v>
      </c>
      <c r="H40" s="4">
        <v>0.93958765505270703</v>
      </c>
      <c r="I40" s="8">
        <v>1</v>
      </c>
      <c r="J40" s="9">
        <v>5</v>
      </c>
      <c r="K40" s="9">
        <v>5</v>
      </c>
      <c r="L40" s="9">
        <v>5</v>
      </c>
      <c r="M40" s="5" t="s">
        <v>9</v>
      </c>
    </row>
    <row r="41" spans="2:13" ht="20.100000000000001" customHeight="1" x14ac:dyDescent="0.25">
      <c r="B41" s="3" t="s">
        <v>56</v>
      </c>
      <c r="C41" s="6">
        <v>3.5</v>
      </c>
      <c r="D41" s="6">
        <v>3.69</v>
      </c>
      <c r="E41" s="6">
        <v>3.6635</v>
      </c>
      <c r="F41" s="6">
        <v>3.6709999999999998</v>
      </c>
      <c r="G41" s="4">
        <v>-7.4999999999999997E-3</v>
      </c>
      <c r="H41" s="4">
        <v>0.93191164624581302</v>
      </c>
      <c r="I41" s="8">
        <v>0.95</v>
      </c>
      <c r="J41" s="11">
        <v>1.6666666666666701</v>
      </c>
      <c r="K41" s="9">
        <v>5</v>
      </c>
      <c r="L41" s="10">
        <v>2.8571428571428599</v>
      </c>
      <c r="M41" s="5" t="s">
        <v>9</v>
      </c>
    </row>
    <row r="42" spans="2:13" ht="20.100000000000001" customHeight="1" x14ac:dyDescent="0.25">
      <c r="B42" s="3" t="s">
        <v>59</v>
      </c>
      <c r="C42" s="6">
        <v>3.9285000000000001</v>
      </c>
      <c r="D42" s="6">
        <v>3.6495000000000002</v>
      </c>
      <c r="E42" s="6">
        <v>3.6735000000000002</v>
      </c>
      <c r="F42" s="6">
        <v>3.6545000000000001</v>
      </c>
      <c r="G42" s="7">
        <v>1.9E-2</v>
      </c>
      <c r="H42" s="4">
        <v>0.97983516043850505</v>
      </c>
      <c r="I42" s="8">
        <v>1</v>
      </c>
      <c r="J42" s="9">
        <v>5</v>
      </c>
      <c r="K42" s="9">
        <v>5</v>
      </c>
      <c r="L42" s="9">
        <v>3.75</v>
      </c>
      <c r="M42" s="5" t="s">
        <v>9</v>
      </c>
    </row>
    <row r="43" spans="2:13" ht="20.100000000000001" customHeight="1" x14ac:dyDescent="0.25">
      <c r="B43" s="3" t="s">
        <v>60</v>
      </c>
      <c r="C43" s="7">
        <v>4.0265000000000004</v>
      </c>
      <c r="D43" s="6">
        <v>3.8595000000000002</v>
      </c>
      <c r="E43" s="6">
        <v>3.8719999999999999</v>
      </c>
      <c r="F43" s="6">
        <v>3.8565</v>
      </c>
      <c r="G43" s="7">
        <v>1.4999999999999999E-2</v>
      </c>
      <c r="H43" s="7">
        <v>1.02796460176991</v>
      </c>
      <c r="I43" s="8">
        <v>0.97</v>
      </c>
      <c r="J43" s="9">
        <v>5</v>
      </c>
      <c r="K43" s="9">
        <v>5</v>
      </c>
      <c r="L43" s="9">
        <v>4.1176470588235299</v>
      </c>
      <c r="M43" s="11">
        <v>0.83333333333333304</v>
      </c>
    </row>
    <row r="44" spans="2:13" ht="20.100000000000001" customHeight="1" x14ac:dyDescent="0.25">
      <c r="B44" s="3" t="s">
        <v>61</v>
      </c>
      <c r="C44" s="7">
        <v>4.0075000000000003</v>
      </c>
      <c r="D44" s="7">
        <v>4.0824999999999996</v>
      </c>
      <c r="E44" s="7">
        <v>4.0354999999999999</v>
      </c>
      <c r="F44" s="7">
        <v>4.0335000000000001</v>
      </c>
      <c r="G44" s="7">
        <v>2E-3</v>
      </c>
      <c r="H44" s="7">
        <v>1.0213869906352799</v>
      </c>
      <c r="I44" s="8">
        <v>1</v>
      </c>
      <c r="J44" s="5" t="s">
        <v>9</v>
      </c>
      <c r="K44" s="9">
        <v>5</v>
      </c>
      <c r="L44" s="10">
        <v>2.6666666666666701</v>
      </c>
      <c r="M44" s="5" t="s">
        <v>9</v>
      </c>
    </row>
    <row r="45" spans="2:13" ht="20.100000000000001" customHeight="1" x14ac:dyDescent="0.25">
      <c r="B45" s="3" t="s">
        <v>65</v>
      </c>
      <c r="C45" s="7">
        <v>4.0465</v>
      </c>
      <c r="D45" s="6">
        <v>3.6105</v>
      </c>
      <c r="E45" s="6">
        <v>3.657</v>
      </c>
      <c r="F45" s="6">
        <v>3.6105</v>
      </c>
      <c r="G45" s="7">
        <v>4.65E-2</v>
      </c>
      <c r="H45" s="4">
        <v>0.94321454670506799</v>
      </c>
      <c r="I45" s="8">
        <v>0.89</v>
      </c>
      <c r="J45" s="5" t="s">
        <v>9</v>
      </c>
      <c r="K45" s="9">
        <v>5</v>
      </c>
      <c r="L45" s="9">
        <v>4</v>
      </c>
      <c r="M45" s="9">
        <v>5</v>
      </c>
    </row>
    <row r="46" spans="2:13" ht="20.100000000000001" customHeight="1" x14ac:dyDescent="0.25">
      <c r="B46" s="3" t="s">
        <v>66</v>
      </c>
      <c r="C46" s="4">
        <v>2.6110000000000002</v>
      </c>
      <c r="D46" s="4">
        <v>3.1789999999999998</v>
      </c>
      <c r="E46" s="4">
        <v>3.2050000000000001</v>
      </c>
      <c r="F46" s="4">
        <v>3.2635000000000001</v>
      </c>
      <c r="G46" s="4">
        <v>-5.8500000000000003E-2</v>
      </c>
      <c r="H46" s="4">
        <v>0.82383686059463601</v>
      </c>
      <c r="I46" s="8">
        <v>0.93</v>
      </c>
      <c r="J46" s="5" t="s">
        <v>9</v>
      </c>
      <c r="K46" s="9">
        <v>5</v>
      </c>
      <c r="L46" s="9">
        <v>3.5</v>
      </c>
      <c r="M46" s="9">
        <v>5</v>
      </c>
    </row>
    <row r="47" spans="2:13" ht="20.100000000000001" customHeight="1" x14ac:dyDescent="0.25">
      <c r="B47" s="3" t="s">
        <v>67</v>
      </c>
      <c r="C47" s="6">
        <v>3.4144999999999999</v>
      </c>
      <c r="D47" s="6">
        <v>3.8149999999999999</v>
      </c>
      <c r="E47" s="6">
        <v>3.7490000000000001</v>
      </c>
      <c r="F47" s="6">
        <v>3.7959999999999998</v>
      </c>
      <c r="G47" s="4">
        <v>-4.7E-2</v>
      </c>
      <c r="H47" s="4">
        <v>0.955849232991969</v>
      </c>
      <c r="I47" s="8">
        <v>1</v>
      </c>
      <c r="J47" s="9">
        <v>5</v>
      </c>
      <c r="K47" s="9">
        <v>5</v>
      </c>
      <c r="L47" s="9">
        <v>4.375</v>
      </c>
      <c r="M47" s="10">
        <v>2.5</v>
      </c>
    </row>
    <row r="48" spans="2:13" ht="20.100000000000001" customHeight="1" x14ac:dyDescent="0.25">
      <c r="B48" s="3" t="s">
        <v>68</v>
      </c>
      <c r="C48" s="6">
        <v>3.5325000000000002</v>
      </c>
      <c r="D48" s="6">
        <v>3.5754999999999999</v>
      </c>
      <c r="E48" s="6">
        <v>3.5674999999999999</v>
      </c>
      <c r="F48" s="6">
        <v>3.5605000000000002</v>
      </c>
      <c r="G48" s="7">
        <v>7.0000000000000001E-3</v>
      </c>
      <c r="H48" s="4">
        <v>0.98409268539377504</v>
      </c>
      <c r="I48" s="8">
        <v>0.6</v>
      </c>
      <c r="J48" s="10">
        <v>3</v>
      </c>
      <c r="K48" s="9">
        <v>5</v>
      </c>
      <c r="L48" s="9">
        <v>5</v>
      </c>
      <c r="M48" s="11">
        <v>0</v>
      </c>
    </row>
    <row r="49" spans="2:13" ht="20.100000000000001" customHeight="1" x14ac:dyDescent="0.25">
      <c r="B49" s="3" t="s">
        <v>70</v>
      </c>
      <c r="C49" s="4">
        <v>3.3929999999999998</v>
      </c>
      <c r="D49" s="4">
        <v>3.3824999999999998</v>
      </c>
      <c r="E49" s="4">
        <v>3.391</v>
      </c>
      <c r="F49" s="4">
        <v>3.3904999999999998</v>
      </c>
      <c r="G49" s="7">
        <v>5.0000000000000001E-4</v>
      </c>
      <c r="H49" s="4">
        <v>0.84920071789306695</v>
      </c>
      <c r="I49" s="8">
        <v>1</v>
      </c>
      <c r="J49" s="5" t="s">
        <v>9</v>
      </c>
      <c r="K49" s="9">
        <v>5</v>
      </c>
      <c r="L49" s="11">
        <v>1.6666666666666701</v>
      </c>
      <c r="M49" s="11">
        <v>0</v>
      </c>
    </row>
    <row r="50" spans="2:13" ht="20.100000000000001" customHeight="1" x14ac:dyDescent="0.25">
      <c r="B50" s="3" t="s">
        <v>71</v>
      </c>
      <c r="C50" s="4">
        <v>3.3334999999999999</v>
      </c>
      <c r="D50" s="6">
        <v>3.6355</v>
      </c>
      <c r="E50" s="6">
        <v>3.5510000000000002</v>
      </c>
      <c r="F50" s="6">
        <v>3.5634999999999999</v>
      </c>
      <c r="G50" s="4">
        <v>-1.2500000000000001E-2</v>
      </c>
      <c r="H50" s="4">
        <v>0.91959083257801399</v>
      </c>
      <c r="I50" s="8">
        <v>1</v>
      </c>
      <c r="J50" s="9">
        <v>5</v>
      </c>
      <c r="K50" s="9">
        <v>5</v>
      </c>
      <c r="L50" s="9">
        <v>5</v>
      </c>
      <c r="M50" s="5" t="s">
        <v>9</v>
      </c>
    </row>
    <row r="51" spans="2:13" ht="20.100000000000001" customHeight="1" x14ac:dyDescent="0.25">
      <c r="B51" s="3" t="s">
        <v>73</v>
      </c>
      <c r="C51" s="6">
        <v>3.7645</v>
      </c>
      <c r="D51" s="4">
        <v>2.83</v>
      </c>
      <c r="E51" s="4">
        <v>2.8359999999999999</v>
      </c>
      <c r="F51" s="4">
        <v>2.7635000000000001</v>
      </c>
      <c r="G51" s="7">
        <v>7.2499999999999995E-2</v>
      </c>
      <c r="H51" s="4">
        <v>0.71943176052765101</v>
      </c>
      <c r="I51" s="8">
        <v>0.92</v>
      </c>
      <c r="J51" s="10">
        <v>3.3333333333333299</v>
      </c>
      <c r="K51" s="9">
        <v>5</v>
      </c>
      <c r="L51" s="9">
        <v>5</v>
      </c>
      <c r="M51" s="11">
        <v>0</v>
      </c>
    </row>
    <row r="52" spans="2:13" ht="20.100000000000001" customHeight="1" x14ac:dyDescent="0.25">
      <c r="B52" s="3" t="s">
        <v>76</v>
      </c>
      <c r="C52" s="7">
        <v>4.3179999999999996</v>
      </c>
      <c r="D52" s="6">
        <v>3.8239999999999998</v>
      </c>
      <c r="E52" s="6">
        <v>3.7835000000000001</v>
      </c>
      <c r="F52" s="6">
        <v>3.7705000000000002</v>
      </c>
      <c r="G52" s="7">
        <v>1.2999999999999999E-2</v>
      </c>
      <c r="H52" s="4">
        <v>0.93727549731216098</v>
      </c>
      <c r="I52" s="8">
        <v>1</v>
      </c>
      <c r="J52" s="9">
        <v>5</v>
      </c>
      <c r="K52" s="9">
        <v>5</v>
      </c>
      <c r="L52" s="10">
        <v>3.3333333333333299</v>
      </c>
      <c r="M52" s="11">
        <v>0</v>
      </c>
    </row>
    <row r="53" spans="2:13" ht="20.100000000000001" customHeight="1" x14ac:dyDescent="0.25">
      <c r="B53" s="3" t="s">
        <v>77</v>
      </c>
      <c r="C53" s="4">
        <v>3.2414999999999998</v>
      </c>
      <c r="D53" s="4">
        <v>3.0779999999999998</v>
      </c>
      <c r="E53" s="4">
        <v>3.0619999999999998</v>
      </c>
      <c r="F53" s="4">
        <v>3.0394999999999999</v>
      </c>
      <c r="G53" s="7">
        <v>2.2499999999999999E-2</v>
      </c>
      <c r="H53" s="4">
        <v>0.78174565182703004</v>
      </c>
      <c r="I53" s="8">
        <v>1</v>
      </c>
      <c r="J53" s="11">
        <v>0.83333333333333304</v>
      </c>
      <c r="K53" s="9">
        <v>5</v>
      </c>
      <c r="L53" s="10">
        <v>2.5</v>
      </c>
      <c r="M53" s="11">
        <v>0.33333333333333298</v>
      </c>
    </row>
    <row r="54" spans="2:13" ht="20.100000000000001" customHeight="1" x14ac:dyDescent="0.25">
      <c r="B54" s="3" t="s">
        <v>78</v>
      </c>
      <c r="C54" s="7">
        <v>4.125</v>
      </c>
      <c r="D54" s="6">
        <v>3.9569999999999999</v>
      </c>
      <c r="E54" s="6">
        <v>3.9710000000000001</v>
      </c>
      <c r="F54" s="6">
        <v>3.9649999999999999</v>
      </c>
      <c r="G54" s="7">
        <v>5.4999999999999997E-3</v>
      </c>
      <c r="H54" s="7">
        <v>1.0823481312391401</v>
      </c>
      <c r="I54" s="8">
        <v>1</v>
      </c>
      <c r="J54" s="9">
        <v>5</v>
      </c>
      <c r="K54" s="9">
        <v>5</v>
      </c>
      <c r="L54" s="9">
        <v>5</v>
      </c>
      <c r="M54" s="5" t="s">
        <v>9</v>
      </c>
    </row>
    <row r="55" spans="2:13" ht="20.100000000000001" customHeight="1" x14ac:dyDescent="0.25">
      <c r="B55" s="3" t="s">
        <v>82</v>
      </c>
      <c r="C55" s="7">
        <v>4.1055000000000001</v>
      </c>
      <c r="D55" s="6">
        <v>3.6875</v>
      </c>
      <c r="E55" s="6">
        <v>3.6819999999999999</v>
      </c>
      <c r="F55" s="6">
        <v>3.6495000000000002</v>
      </c>
      <c r="G55" s="7">
        <v>3.2500000000000001E-2</v>
      </c>
      <c r="H55" s="4">
        <v>0.94120654396727998</v>
      </c>
      <c r="I55" s="8">
        <v>1</v>
      </c>
      <c r="J55" s="9">
        <v>5</v>
      </c>
      <c r="K55" s="9">
        <v>5</v>
      </c>
      <c r="L55" s="9">
        <v>3.5714285714285698</v>
      </c>
      <c r="M55" s="11">
        <v>0</v>
      </c>
    </row>
    <row r="56" spans="2:13" ht="20.100000000000001" customHeight="1" x14ac:dyDescent="0.25">
      <c r="B56" s="3" t="s">
        <v>74</v>
      </c>
      <c r="C56" s="6">
        <v>3.7290000000000001</v>
      </c>
      <c r="D56" s="6">
        <v>3.5175000000000001</v>
      </c>
      <c r="E56" s="6">
        <v>3.5274999999999999</v>
      </c>
      <c r="F56" s="6">
        <v>3.5165000000000002</v>
      </c>
      <c r="G56" s="7">
        <v>1.0999999999999999E-2</v>
      </c>
      <c r="H56" s="4">
        <v>0.899413564507904</v>
      </c>
      <c r="I56" s="8">
        <v>1</v>
      </c>
      <c r="J56" s="9">
        <v>4.4827586206896601</v>
      </c>
      <c r="K56" s="9">
        <v>4.8809523809523796</v>
      </c>
      <c r="L56" s="9">
        <v>4.9397590361445802</v>
      </c>
      <c r="M56" s="9">
        <v>3.8888888888888902</v>
      </c>
    </row>
    <row r="57" spans="2:13" ht="20.100000000000001" customHeight="1" x14ac:dyDescent="0.25">
      <c r="B57" s="3" t="s">
        <v>63</v>
      </c>
      <c r="C57" s="6">
        <v>3.78</v>
      </c>
      <c r="D57" s="6">
        <v>3.7284999999999999</v>
      </c>
      <c r="E57" s="6">
        <v>3.738</v>
      </c>
      <c r="F57" s="6">
        <v>3.7254999999999998</v>
      </c>
      <c r="G57" s="7">
        <v>1.2E-2</v>
      </c>
      <c r="H57" s="4">
        <v>0.97419859265050801</v>
      </c>
      <c r="I57" s="8">
        <v>0.97</v>
      </c>
      <c r="J57" s="11">
        <v>0.83333333333333304</v>
      </c>
      <c r="K57" s="9">
        <v>4.5454545454545396</v>
      </c>
      <c r="L57" s="9">
        <v>4.1935483870967696</v>
      </c>
      <c r="M57" s="11">
        <v>1.6666666666666701</v>
      </c>
    </row>
    <row r="58" spans="2:13" ht="20.100000000000001" customHeight="1" x14ac:dyDescent="0.25">
      <c r="B58" s="3" t="s">
        <v>17</v>
      </c>
      <c r="C58" s="6">
        <v>3.5935000000000001</v>
      </c>
      <c r="D58" s="6">
        <v>3.6890000000000001</v>
      </c>
      <c r="E58" s="6">
        <v>3.621</v>
      </c>
      <c r="F58" s="6">
        <v>3.6305000000000001</v>
      </c>
      <c r="G58" s="4">
        <v>-0.01</v>
      </c>
      <c r="H58" s="7">
        <v>1.0233149639677801</v>
      </c>
      <c r="I58" s="8">
        <v>0.97</v>
      </c>
      <c r="J58" s="11">
        <v>0</v>
      </c>
      <c r="K58" s="9">
        <v>4.375</v>
      </c>
      <c r="L58" s="9">
        <v>4.0909090909090899</v>
      </c>
      <c r="M58" s="11">
        <v>0</v>
      </c>
    </row>
    <row r="59" spans="2:13" ht="20.100000000000001" customHeight="1" x14ac:dyDescent="0.25">
      <c r="B59" s="3" t="s">
        <v>10</v>
      </c>
      <c r="C59" s="6">
        <v>3.5939999999999999</v>
      </c>
      <c r="D59" s="6">
        <v>3.4725000000000001</v>
      </c>
      <c r="E59" s="6">
        <v>3.4605000000000001</v>
      </c>
      <c r="F59" s="6">
        <v>3.4285000000000001</v>
      </c>
      <c r="G59" s="7">
        <v>3.2000000000000001E-2</v>
      </c>
      <c r="H59" s="7">
        <v>1.0580950924935</v>
      </c>
      <c r="I59" s="8">
        <v>0.89</v>
      </c>
      <c r="J59" s="11">
        <v>2</v>
      </c>
      <c r="K59" s="9">
        <v>3.75</v>
      </c>
      <c r="L59" s="9">
        <v>5</v>
      </c>
      <c r="M59" s="9">
        <v>5</v>
      </c>
    </row>
    <row r="60" spans="2:13" ht="20.100000000000001" customHeight="1" x14ac:dyDescent="0.25">
      <c r="B60" s="3" t="s">
        <v>47</v>
      </c>
      <c r="C60" s="4">
        <v>3.2845</v>
      </c>
      <c r="D60" s="4">
        <v>3.2229999999999999</v>
      </c>
      <c r="E60" s="4">
        <v>3.1829999999999998</v>
      </c>
      <c r="F60" s="4">
        <v>3.1684999999999999</v>
      </c>
      <c r="G60" s="7">
        <v>1.4500000000000001E-2</v>
      </c>
      <c r="H60" s="4">
        <v>0.87023683401114105</v>
      </c>
      <c r="I60" s="8">
        <v>0.79</v>
      </c>
      <c r="J60" s="11">
        <v>2.3076923076923102</v>
      </c>
      <c r="K60" s="9">
        <v>3.75</v>
      </c>
      <c r="L60" s="11">
        <v>1.1111111111111101</v>
      </c>
      <c r="M60" s="11">
        <v>1.6666666666666701</v>
      </c>
    </row>
    <row r="61" spans="2:13" ht="20.100000000000001" customHeight="1" x14ac:dyDescent="0.25">
      <c r="B61" s="3" t="s">
        <v>62</v>
      </c>
      <c r="C61" s="6">
        <v>3.7709999999999999</v>
      </c>
      <c r="D61" s="6">
        <v>3.5554999999999999</v>
      </c>
      <c r="E61" s="6">
        <v>3.5790000000000002</v>
      </c>
      <c r="F61" s="6">
        <v>3.5705</v>
      </c>
      <c r="G61" s="7">
        <v>8.5000000000000006E-3</v>
      </c>
      <c r="H61" s="4">
        <v>0.95359474221768303</v>
      </c>
      <c r="I61" s="8">
        <v>0.96</v>
      </c>
      <c r="J61" s="11">
        <v>1.6666666666666701</v>
      </c>
      <c r="K61" s="9">
        <v>3.75</v>
      </c>
      <c r="L61" s="10">
        <v>3</v>
      </c>
      <c r="M61" s="11">
        <v>1.6666666666666701</v>
      </c>
    </row>
    <row r="62" spans="2:13" ht="20.100000000000001" customHeight="1" x14ac:dyDescent="0.25">
      <c r="B62" s="3" t="s">
        <v>80</v>
      </c>
      <c r="C62" s="6">
        <v>3.6775000000000002</v>
      </c>
      <c r="D62" s="4">
        <v>3.3525</v>
      </c>
      <c r="E62" s="4">
        <v>3.3719999999999999</v>
      </c>
      <c r="F62" s="4">
        <v>3.3294999999999999</v>
      </c>
      <c r="G62" s="7">
        <v>4.2500000000000003E-2</v>
      </c>
      <c r="H62" s="7">
        <v>1.13521020073223</v>
      </c>
      <c r="I62" s="8">
        <v>0.95</v>
      </c>
      <c r="J62" s="10">
        <v>2.8571428571428599</v>
      </c>
      <c r="K62" s="9">
        <v>3.75</v>
      </c>
      <c r="L62" s="9">
        <v>4.5454545454545396</v>
      </c>
      <c r="M62" s="11">
        <v>0</v>
      </c>
    </row>
    <row r="63" spans="2:13" ht="20.100000000000001" customHeight="1" x14ac:dyDescent="0.25">
      <c r="B63" s="3" t="s">
        <v>12</v>
      </c>
      <c r="C63" s="6">
        <v>3.6844999999999999</v>
      </c>
      <c r="D63" s="4">
        <v>3.2075</v>
      </c>
      <c r="E63" s="4">
        <v>3.3</v>
      </c>
      <c r="F63" s="4">
        <v>3.242</v>
      </c>
      <c r="G63" s="7">
        <v>5.8000000000000003E-2</v>
      </c>
      <c r="H63" s="4">
        <v>0.90410958904109595</v>
      </c>
      <c r="I63" s="8">
        <v>0.93</v>
      </c>
      <c r="J63" s="9">
        <v>5</v>
      </c>
      <c r="K63" s="10">
        <v>3.3333333333333299</v>
      </c>
      <c r="L63" s="10">
        <v>3.3333333333333299</v>
      </c>
      <c r="M63" s="5" t="s">
        <v>9</v>
      </c>
    </row>
    <row r="64" spans="2:13" ht="20.100000000000001" customHeight="1" x14ac:dyDescent="0.25">
      <c r="B64" s="3" t="s">
        <v>18</v>
      </c>
      <c r="C64" s="4">
        <v>3.3144999999999998</v>
      </c>
      <c r="D64" s="4">
        <v>3.2429999999999999</v>
      </c>
      <c r="E64" s="4">
        <v>3.2404999999999999</v>
      </c>
      <c r="F64" s="4">
        <v>3.2334999999999998</v>
      </c>
      <c r="G64" s="7">
        <v>7.0000000000000001E-3</v>
      </c>
      <c r="H64" s="4">
        <v>0.87352861892353295</v>
      </c>
      <c r="I64" s="8">
        <v>1</v>
      </c>
      <c r="J64" s="11">
        <v>2.2222222222222201</v>
      </c>
      <c r="K64" s="10">
        <v>3.3333333333333299</v>
      </c>
      <c r="L64" s="9">
        <v>3.7037037037037002</v>
      </c>
      <c r="M64" s="11">
        <v>0</v>
      </c>
    </row>
    <row r="65" spans="2:13" ht="20.100000000000001" customHeight="1" x14ac:dyDescent="0.25">
      <c r="B65" s="3" t="s">
        <v>48</v>
      </c>
      <c r="C65" s="6">
        <v>3.8205</v>
      </c>
      <c r="D65" s="6">
        <v>3.8079999999999998</v>
      </c>
      <c r="E65" s="6">
        <v>3.7679999999999998</v>
      </c>
      <c r="F65" s="6">
        <v>3.75</v>
      </c>
      <c r="G65" s="7">
        <v>1.7999999999999999E-2</v>
      </c>
      <c r="H65" s="4">
        <v>0.97717842323651405</v>
      </c>
      <c r="I65" s="8">
        <v>1</v>
      </c>
      <c r="J65" s="10">
        <v>2.5</v>
      </c>
      <c r="K65" s="10">
        <v>3.3333333333333299</v>
      </c>
      <c r="L65" s="11">
        <v>2.1428571428571401</v>
      </c>
      <c r="M65" s="11">
        <v>0</v>
      </c>
    </row>
    <row r="66" spans="2:13" ht="20.100000000000001" customHeight="1" x14ac:dyDescent="0.25">
      <c r="B66" s="3" t="s">
        <v>50</v>
      </c>
      <c r="C66" s="6">
        <v>3.4744999999999999</v>
      </c>
      <c r="D66" s="6">
        <v>3.4630000000000001</v>
      </c>
      <c r="E66" s="6">
        <v>3.4765000000000001</v>
      </c>
      <c r="F66" s="6">
        <v>3.47</v>
      </c>
      <c r="G66" s="7">
        <v>6.4999999999999997E-3</v>
      </c>
      <c r="H66" s="4">
        <v>0.841461938763161</v>
      </c>
      <c r="I66" s="8">
        <v>1</v>
      </c>
      <c r="J66" s="11">
        <v>1.8181818181818199</v>
      </c>
      <c r="K66" s="10">
        <v>3.3333333333333299</v>
      </c>
      <c r="L66" s="9">
        <v>4</v>
      </c>
      <c r="M66" s="11">
        <v>1.25</v>
      </c>
    </row>
    <row r="67" spans="2:13" ht="20.100000000000001" customHeight="1" x14ac:dyDescent="0.25">
      <c r="B67" s="3" t="s">
        <v>13</v>
      </c>
      <c r="C67" s="6">
        <v>3.5</v>
      </c>
      <c r="D67" s="6">
        <v>3.4460000000000002</v>
      </c>
      <c r="E67" s="6">
        <v>3.4510000000000001</v>
      </c>
      <c r="F67" s="6">
        <v>3.4409999999999998</v>
      </c>
      <c r="G67" s="7">
        <v>0.01</v>
      </c>
      <c r="H67" s="4">
        <v>0.89012122775341795</v>
      </c>
      <c r="I67" s="8">
        <v>1</v>
      </c>
      <c r="J67" s="10">
        <v>2.5</v>
      </c>
      <c r="K67" s="10">
        <v>2.5</v>
      </c>
      <c r="L67" s="11">
        <v>2.1428571428571401</v>
      </c>
      <c r="M67" s="11">
        <v>0</v>
      </c>
    </row>
    <row r="68" spans="2:13" ht="20.100000000000001" customHeight="1" x14ac:dyDescent="0.25">
      <c r="B68" s="3" t="s">
        <v>58</v>
      </c>
      <c r="C68" s="6">
        <v>3.8025000000000002</v>
      </c>
      <c r="D68" s="6">
        <v>3.6295000000000002</v>
      </c>
      <c r="E68" s="6">
        <v>3.6339999999999999</v>
      </c>
      <c r="F68" s="6">
        <v>3.609</v>
      </c>
      <c r="G68" s="7">
        <v>2.5000000000000001E-2</v>
      </c>
      <c r="H68" s="4">
        <v>0.94688843531506495</v>
      </c>
      <c r="I68" s="8">
        <v>1</v>
      </c>
      <c r="J68" s="11">
        <v>1.6666666666666701</v>
      </c>
      <c r="K68" s="10">
        <v>2.5</v>
      </c>
      <c r="L68" s="10">
        <v>3.3333333333333299</v>
      </c>
      <c r="M68" s="11">
        <v>0</v>
      </c>
    </row>
    <row r="69" spans="2:13" ht="20.100000000000001" customHeight="1" x14ac:dyDescent="0.25">
      <c r="B69" s="3" t="s">
        <v>25</v>
      </c>
      <c r="C69" s="4">
        <v>2.625</v>
      </c>
      <c r="D69" s="4">
        <v>3.0764999999999998</v>
      </c>
      <c r="E69" s="4">
        <v>3.0059999999999998</v>
      </c>
      <c r="F69" s="4">
        <v>3.0409999999999999</v>
      </c>
      <c r="G69" s="4">
        <v>-3.5499999999999997E-2</v>
      </c>
      <c r="H69" s="4">
        <v>0.84178101372164704</v>
      </c>
      <c r="I69" s="8">
        <v>0.9</v>
      </c>
      <c r="J69" s="5" t="s">
        <v>9</v>
      </c>
      <c r="K69" s="11">
        <v>1.6666666666666701</v>
      </c>
      <c r="L69" s="11">
        <v>1.6666666666666701</v>
      </c>
      <c r="M69" s="11">
        <v>0</v>
      </c>
    </row>
    <row r="70" spans="2:13" ht="20.100000000000001" customHeight="1" x14ac:dyDescent="0.25">
      <c r="B70" s="3" t="s">
        <v>32</v>
      </c>
      <c r="C70" s="6">
        <v>3.7029999999999998</v>
      </c>
      <c r="D70" s="6">
        <v>3.4424999999999999</v>
      </c>
      <c r="E70" s="6">
        <v>3.4525000000000001</v>
      </c>
      <c r="F70" s="6">
        <v>3.4340000000000002</v>
      </c>
      <c r="G70" s="7">
        <v>1.8499999999999999E-2</v>
      </c>
      <c r="H70" s="4">
        <v>0.906762967826658</v>
      </c>
      <c r="I70" s="8">
        <v>1</v>
      </c>
      <c r="J70" s="11">
        <v>1.6666666666666701</v>
      </c>
      <c r="K70" s="11">
        <v>1.25</v>
      </c>
      <c r="L70" s="10">
        <v>2.5</v>
      </c>
      <c r="M70" s="11">
        <v>0</v>
      </c>
    </row>
    <row r="71" spans="2:13" ht="20.100000000000001" customHeight="1" x14ac:dyDescent="0.25">
      <c r="B71" s="3" t="s">
        <v>14</v>
      </c>
      <c r="C71" s="4">
        <v>3.1154999999999999</v>
      </c>
      <c r="D71" s="6">
        <v>3.4135</v>
      </c>
      <c r="E71" s="4">
        <v>3.3635000000000002</v>
      </c>
      <c r="F71" s="4">
        <v>3.3660000000000001</v>
      </c>
      <c r="G71" s="4">
        <v>-2.5000000000000001E-3</v>
      </c>
      <c r="H71" s="4">
        <v>0.84819064430714897</v>
      </c>
      <c r="I71" s="8">
        <v>1</v>
      </c>
      <c r="J71" s="11">
        <v>1.6666666666666701</v>
      </c>
      <c r="K71" s="11">
        <v>0</v>
      </c>
      <c r="L71" s="11">
        <v>1.1111111111111101</v>
      </c>
      <c r="M71" s="5" t="s">
        <v>9</v>
      </c>
    </row>
    <row r="72" spans="2:13" ht="20.100000000000001" customHeight="1" x14ac:dyDescent="0.25">
      <c r="B72" s="3" t="s">
        <v>42</v>
      </c>
      <c r="C72" s="6">
        <v>3.7115</v>
      </c>
      <c r="D72" s="6">
        <v>3.59</v>
      </c>
      <c r="E72" s="6">
        <v>3.6335000000000002</v>
      </c>
      <c r="F72" s="6">
        <v>3.617</v>
      </c>
      <c r="G72" s="7">
        <v>1.6E-2</v>
      </c>
      <c r="H72" s="4">
        <v>0.88775684722324</v>
      </c>
      <c r="I72" s="8">
        <v>0.89</v>
      </c>
      <c r="J72" s="9">
        <v>5</v>
      </c>
      <c r="K72" s="11">
        <v>0</v>
      </c>
      <c r="L72" s="11">
        <v>0</v>
      </c>
      <c r="M72" s="5" t="s">
        <v>9</v>
      </c>
    </row>
    <row r="73" spans="2:13" ht="20.100000000000001" customHeight="1" x14ac:dyDescent="0.25">
      <c r="B73" s="3" t="s">
        <v>69</v>
      </c>
      <c r="C73" s="4">
        <v>3.25</v>
      </c>
      <c r="D73" s="4">
        <v>3.3344999999999998</v>
      </c>
      <c r="E73" s="4">
        <v>3.3079999999999998</v>
      </c>
      <c r="F73" s="4">
        <v>3.3155000000000001</v>
      </c>
      <c r="G73" s="4">
        <v>-8.0000000000000002E-3</v>
      </c>
      <c r="H73" s="4">
        <v>0.885202033716885</v>
      </c>
      <c r="I73" s="8">
        <v>1</v>
      </c>
      <c r="J73" s="11">
        <v>0</v>
      </c>
      <c r="K73" s="11">
        <v>0</v>
      </c>
      <c r="L73" s="5" t="s">
        <v>9</v>
      </c>
      <c r="M73" s="5" t="s">
        <v>9</v>
      </c>
    </row>
    <row r="74" spans="2:13" ht="20.100000000000001" customHeight="1" x14ac:dyDescent="0.25">
      <c r="B74" s="3" t="s">
        <v>15</v>
      </c>
      <c r="C74" s="7">
        <v>4.0715000000000003</v>
      </c>
      <c r="D74" s="6">
        <v>3.6240000000000001</v>
      </c>
      <c r="E74" s="6">
        <v>3.63</v>
      </c>
      <c r="F74" s="6">
        <v>3.5979999999999999</v>
      </c>
      <c r="G74" s="7">
        <v>3.2000000000000001E-2</v>
      </c>
      <c r="H74" s="7">
        <v>1.01302325581395</v>
      </c>
      <c r="I74" s="8">
        <v>0.89</v>
      </c>
      <c r="J74" s="11">
        <v>1.25</v>
      </c>
      <c r="K74" s="5" t="s">
        <v>9</v>
      </c>
      <c r="L74" s="10">
        <v>3.3333333333333299</v>
      </c>
      <c r="M74" s="5" t="s">
        <v>9</v>
      </c>
    </row>
    <row r="75" spans="2:13" ht="20.100000000000001" customHeight="1" x14ac:dyDescent="0.25">
      <c r="B75" s="3" t="s">
        <v>19</v>
      </c>
      <c r="C75" s="6">
        <v>3.7145000000000001</v>
      </c>
      <c r="D75" s="6">
        <v>3.8254999999999999</v>
      </c>
      <c r="E75" s="6">
        <v>3.8245</v>
      </c>
      <c r="F75" s="6">
        <v>3.831</v>
      </c>
      <c r="G75" s="4">
        <v>-6.4999999999999997E-3</v>
      </c>
      <c r="H75" s="4">
        <v>0.99324763017789897</v>
      </c>
      <c r="I75" s="8">
        <v>0.88</v>
      </c>
      <c r="J75" s="11">
        <v>0</v>
      </c>
      <c r="K75" s="5" t="s">
        <v>9</v>
      </c>
      <c r="L75" s="9">
        <v>5</v>
      </c>
      <c r="M75" s="5" t="s">
        <v>9</v>
      </c>
    </row>
    <row r="76" spans="2:13" ht="20.100000000000001" customHeight="1" x14ac:dyDescent="0.25">
      <c r="B76" s="3" t="s">
        <v>22</v>
      </c>
      <c r="C76" s="4">
        <v>3.3125</v>
      </c>
      <c r="D76" s="6">
        <v>3.5714999999999999</v>
      </c>
      <c r="E76" s="6">
        <v>3.5529999999999999</v>
      </c>
      <c r="F76" s="6">
        <v>3.5640000000000001</v>
      </c>
      <c r="G76" s="4">
        <v>-1.0500000000000001E-2</v>
      </c>
      <c r="H76" s="4">
        <v>0.85498571213716401</v>
      </c>
      <c r="I76" s="8">
        <v>1</v>
      </c>
      <c r="J76" s="5" t="s">
        <v>9</v>
      </c>
      <c r="K76" s="5" t="s">
        <v>9</v>
      </c>
      <c r="L76" s="11">
        <v>1.6666666666666701</v>
      </c>
      <c r="M76" s="5" t="s">
        <v>9</v>
      </c>
    </row>
    <row r="77" spans="2:13" ht="20.100000000000001" customHeight="1" x14ac:dyDescent="0.25">
      <c r="B77" s="3" t="s">
        <v>24</v>
      </c>
      <c r="C77" s="7">
        <v>4.2275</v>
      </c>
      <c r="D77" s="6">
        <v>3.7549999999999999</v>
      </c>
      <c r="E77" s="6">
        <v>3.8109999999999999</v>
      </c>
      <c r="F77" s="6">
        <v>3.7585000000000002</v>
      </c>
      <c r="G77" s="7">
        <v>5.2499999999999998E-2</v>
      </c>
      <c r="H77" s="4">
        <v>0.92042023910155801</v>
      </c>
      <c r="I77" s="8">
        <v>1</v>
      </c>
      <c r="J77" s="5" t="s">
        <v>9</v>
      </c>
      <c r="K77" s="5" t="s">
        <v>9</v>
      </c>
      <c r="L77" s="5" t="s">
        <v>9</v>
      </c>
      <c r="M77" s="5" t="s">
        <v>9</v>
      </c>
    </row>
    <row r="78" spans="2:13" ht="20.100000000000001" customHeight="1" x14ac:dyDescent="0.25">
      <c r="B78" s="3" t="s">
        <v>26</v>
      </c>
      <c r="C78" s="6">
        <v>3.9060000000000001</v>
      </c>
      <c r="D78" s="6">
        <v>3.7195</v>
      </c>
      <c r="E78" s="6">
        <v>3.714</v>
      </c>
      <c r="F78" s="6">
        <v>3.6955</v>
      </c>
      <c r="G78" s="7">
        <v>1.8499999999999999E-2</v>
      </c>
      <c r="H78" s="4">
        <v>0.93231667137343499</v>
      </c>
      <c r="I78" s="8">
        <v>1</v>
      </c>
      <c r="J78" s="10">
        <v>2.5</v>
      </c>
      <c r="K78" s="5" t="s">
        <v>9</v>
      </c>
      <c r="L78" s="9">
        <v>5</v>
      </c>
      <c r="M78" s="9">
        <v>5</v>
      </c>
    </row>
    <row r="79" spans="2:13" ht="20.100000000000001" customHeight="1" x14ac:dyDescent="0.25">
      <c r="B79" s="3" t="s">
        <v>34</v>
      </c>
      <c r="C79" s="6">
        <v>3.5920000000000001</v>
      </c>
      <c r="D79" s="6">
        <v>3.6495000000000002</v>
      </c>
      <c r="E79" s="6">
        <v>3.657</v>
      </c>
      <c r="F79" s="6">
        <v>3.6659999999999999</v>
      </c>
      <c r="G79" s="4">
        <v>-8.9999999999999993E-3</v>
      </c>
      <c r="H79" s="4">
        <v>0.95657860319121102</v>
      </c>
      <c r="I79" s="8">
        <v>1</v>
      </c>
      <c r="J79" s="11">
        <v>0</v>
      </c>
      <c r="K79" s="5" t="s">
        <v>9</v>
      </c>
      <c r="L79" s="5" t="s">
        <v>9</v>
      </c>
      <c r="M79" s="5" t="s">
        <v>9</v>
      </c>
    </row>
    <row r="80" spans="2:13" ht="20.100000000000001" customHeight="1" x14ac:dyDescent="0.25">
      <c r="B80" s="3" t="s">
        <v>44</v>
      </c>
      <c r="C80" s="6">
        <v>3.8224999999999998</v>
      </c>
      <c r="D80" s="6">
        <v>3.738</v>
      </c>
      <c r="E80" s="6">
        <v>3.7149999999999999</v>
      </c>
      <c r="F80" s="6">
        <v>3.6890000000000001</v>
      </c>
      <c r="G80" s="7">
        <v>2.5999999999999999E-2</v>
      </c>
      <c r="H80" s="4">
        <v>0.91664267796192</v>
      </c>
      <c r="I80" s="8">
        <v>0.94</v>
      </c>
      <c r="J80" s="10">
        <v>2.5</v>
      </c>
      <c r="K80" s="5" t="s">
        <v>9</v>
      </c>
      <c r="L80" s="9">
        <v>3.5</v>
      </c>
      <c r="M80" s="10">
        <v>2.5</v>
      </c>
    </row>
    <row r="81" spans="2:13" ht="20.100000000000001" customHeight="1" x14ac:dyDescent="0.25">
      <c r="B81" s="3" t="s">
        <v>52</v>
      </c>
      <c r="C81" s="7">
        <v>4.1665000000000001</v>
      </c>
      <c r="D81" s="6">
        <v>3.8744999999999998</v>
      </c>
      <c r="E81" s="6">
        <v>3.8490000000000002</v>
      </c>
      <c r="F81" s="6">
        <v>3.8235000000000001</v>
      </c>
      <c r="G81" s="7">
        <v>2.5499999999999998E-2</v>
      </c>
      <c r="H81" s="7">
        <v>1.0003032009355901</v>
      </c>
      <c r="I81" s="8">
        <v>1</v>
      </c>
      <c r="J81" s="9">
        <v>5</v>
      </c>
      <c r="K81" s="5" t="s">
        <v>9</v>
      </c>
      <c r="L81" s="9">
        <v>5</v>
      </c>
      <c r="M81" s="5" t="s">
        <v>9</v>
      </c>
    </row>
    <row r="82" spans="2:13" ht="20.100000000000001" customHeight="1" x14ac:dyDescent="0.25">
      <c r="B82" s="3" t="s">
        <v>55</v>
      </c>
      <c r="C82" s="6">
        <v>3.68</v>
      </c>
      <c r="D82" s="6">
        <v>3.4384999999999999</v>
      </c>
      <c r="E82" s="4">
        <v>3.39</v>
      </c>
      <c r="F82" s="4">
        <v>3.3774999999999999</v>
      </c>
      <c r="G82" s="7">
        <v>1.2E-2</v>
      </c>
      <c r="H82" s="4">
        <v>0.84046113796950495</v>
      </c>
      <c r="I82" s="8">
        <v>1</v>
      </c>
      <c r="J82" s="11">
        <v>0</v>
      </c>
      <c r="K82" s="5" t="s">
        <v>9</v>
      </c>
      <c r="L82" s="9">
        <v>5</v>
      </c>
      <c r="M82" s="5" t="s">
        <v>9</v>
      </c>
    </row>
    <row r="83" spans="2:13" ht="20.100000000000001" customHeight="1" x14ac:dyDescent="0.25">
      <c r="B83" s="3" t="s">
        <v>57</v>
      </c>
      <c r="C83" s="6">
        <v>3.6110000000000002</v>
      </c>
      <c r="D83" s="4">
        <v>3.3959999999999999</v>
      </c>
      <c r="E83" s="4">
        <v>3.3919999999999999</v>
      </c>
      <c r="F83" s="4">
        <v>3.3845000000000001</v>
      </c>
      <c r="G83" s="7">
        <v>7.0000000000000001E-3</v>
      </c>
      <c r="H83" s="4">
        <v>0.94402504783440599</v>
      </c>
      <c r="I83" s="8">
        <v>1</v>
      </c>
      <c r="J83" s="10">
        <v>2.5</v>
      </c>
      <c r="K83" s="5" t="s">
        <v>9</v>
      </c>
      <c r="L83" s="10">
        <v>3</v>
      </c>
      <c r="M83" s="11">
        <v>0</v>
      </c>
    </row>
    <row r="84" spans="2:13" ht="20.100000000000001" customHeight="1" x14ac:dyDescent="0.25">
      <c r="B84" s="3" t="s">
        <v>64</v>
      </c>
      <c r="C84" s="6">
        <v>3.423</v>
      </c>
      <c r="D84" s="6">
        <v>3.6655000000000002</v>
      </c>
      <c r="E84" s="6">
        <v>3.6244999999999998</v>
      </c>
      <c r="F84" s="6">
        <v>3.6385000000000001</v>
      </c>
      <c r="G84" s="4">
        <v>-1.4E-2</v>
      </c>
      <c r="H84" s="4">
        <v>0.96739323843416403</v>
      </c>
      <c r="I84" s="8">
        <v>1</v>
      </c>
      <c r="J84" s="10">
        <v>3.3333333333333299</v>
      </c>
      <c r="K84" s="5" t="s">
        <v>9</v>
      </c>
      <c r="L84" s="9">
        <v>5</v>
      </c>
      <c r="M84" s="11">
        <v>0</v>
      </c>
    </row>
    <row r="85" spans="2:13" ht="20.100000000000001" customHeight="1" x14ac:dyDescent="0.25">
      <c r="B85" s="3" t="s">
        <v>72</v>
      </c>
      <c r="C85" s="6">
        <v>3.95</v>
      </c>
      <c r="D85" s="6">
        <v>3.863</v>
      </c>
      <c r="E85" s="6">
        <v>3.8504999999999998</v>
      </c>
      <c r="F85" s="6">
        <v>3.8374999999999999</v>
      </c>
      <c r="G85" s="7">
        <v>1.2500000000000001E-2</v>
      </c>
      <c r="H85" s="4">
        <v>0.92424015121965897</v>
      </c>
      <c r="I85" s="8">
        <v>0.89</v>
      </c>
      <c r="J85" s="5" t="s">
        <v>9</v>
      </c>
      <c r="K85" s="5" t="s">
        <v>9</v>
      </c>
      <c r="L85" s="9">
        <v>4</v>
      </c>
      <c r="M85" s="5" t="s">
        <v>9</v>
      </c>
    </row>
    <row r="86" spans="2:13" ht="20.100000000000001" customHeight="1" x14ac:dyDescent="0.25">
      <c r="B86" s="3" t="s">
        <v>75</v>
      </c>
      <c r="C86" s="4">
        <v>3.2294999999999998</v>
      </c>
      <c r="D86" s="6">
        <v>3.4159999999999999</v>
      </c>
      <c r="E86" s="4">
        <v>3.387</v>
      </c>
      <c r="F86" s="4">
        <v>3.3944999999999999</v>
      </c>
      <c r="G86" s="4">
        <v>-8.0000000000000002E-3</v>
      </c>
      <c r="H86" s="4">
        <v>0.87748387263918803</v>
      </c>
      <c r="I86" s="8">
        <v>0.94</v>
      </c>
      <c r="J86" s="10">
        <v>3.3333333333333299</v>
      </c>
      <c r="K86" s="5" t="s">
        <v>9</v>
      </c>
      <c r="L86" s="11">
        <v>1.8181818181818199</v>
      </c>
      <c r="M86" s="11">
        <v>0</v>
      </c>
    </row>
    <row r="87" spans="2:13" ht="20.100000000000001" customHeight="1" x14ac:dyDescent="0.25">
      <c r="B87" s="3" t="s">
        <v>79</v>
      </c>
      <c r="C87" s="4">
        <v>3.1775000000000002</v>
      </c>
      <c r="D87" s="4">
        <v>3.3885000000000001</v>
      </c>
      <c r="E87" s="4">
        <v>3.3090000000000002</v>
      </c>
      <c r="F87" s="4">
        <v>3.3170000000000002</v>
      </c>
      <c r="G87" s="4">
        <v>-8.0000000000000002E-3</v>
      </c>
      <c r="H87" s="4">
        <v>0.87219531481664503</v>
      </c>
      <c r="I87" s="8">
        <v>0.92</v>
      </c>
      <c r="J87" s="11">
        <v>1.6666666666666701</v>
      </c>
      <c r="K87" s="5" t="s">
        <v>9</v>
      </c>
      <c r="L87" s="10">
        <v>2.5</v>
      </c>
      <c r="M87" s="11">
        <v>0</v>
      </c>
    </row>
    <row r="88" spans="2:13" ht="20.100000000000001" customHeight="1" x14ac:dyDescent="0.25">
      <c r="B88" s="3" t="s">
        <v>81</v>
      </c>
      <c r="C88" s="6">
        <v>3.9544999999999999</v>
      </c>
      <c r="D88" s="6">
        <v>3.8845000000000001</v>
      </c>
      <c r="E88" s="6">
        <v>3.87</v>
      </c>
      <c r="F88" s="6">
        <v>3.8605</v>
      </c>
      <c r="G88" s="7">
        <v>9.4999999999999998E-3</v>
      </c>
      <c r="H88" s="4">
        <v>0.96971215585554604</v>
      </c>
      <c r="I88" s="8">
        <v>0.88</v>
      </c>
      <c r="J88" s="11">
        <v>0</v>
      </c>
      <c r="K88" s="5" t="s">
        <v>9</v>
      </c>
      <c r="L88" s="11">
        <v>1.5625</v>
      </c>
      <c r="M88" s="11">
        <v>0</v>
      </c>
    </row>
    <row r="89" spans="2:13" ht="20.100000000000001" customHeight="1" x14ac:dyDescent="0.25">
      <c r="B89" s="12" t="s">
        <v>573</v>
      </c>
      <c r="C89" s="13">
        <v>3.6455000000000002</v>
      </c>
      <c r="D89" s="13">
        <v>3.5695000000000001</v>
      </c>
      <c r="E89" s="13">
        <v>3.5529999999999999</v>
      </c>
      <c r="F89" s="13">
        <v>3.5434999999999999</v>
      </c>
      <c r="G89" s="15">
        <v>9.4999999999999998E-3</v>
      </c>
      <c r="H89" s="14" t="s">
        <v>9</v>
      </c>
      <c r="I89" s="16">
        <v>0.95</v>
      </c>
      <c r="J89" s="17">
        <v>2.6215277777777799</v>
      </c>
      <c r="K89" s="18">
        <v>4.4871794871794899</v>
      </c>
      <c r="L89" s="17">
        <v>3.4982935153583599</v>
      </c>
      <c r="M89" s="19">
        <v>0.93548387096774199</v>
      </c>
    </row>
  </sheetData>
  <mergeCells count="6">
    <mergeCell ref="B6:M6"/>
    <mergeCell ref="K2:M2"/>
    <mergeCell ref="E2:J3"/>
    <mergeCell ref="K3:M3"/>
    <mergeCell ref="E4:J4"/>
    <mergeCell ref="K4:M4"/>
  </mergeCells>
  <hyperlinks>
    <hyperlink ref="K3" r:id="rId1" xr:uid="{00000000-0004-0000-0100-000000000000}"/>
    <hyperlink ref="K4" r:id="rId2" xr:uid="{00000000-0004-0000-0100-000001000000}"/>
  </hyperlinks>
  <pageMargins left="0.7" right="0.7" top="0.75" bottom="0.75" header="0.3" footer="0.3"/>
  <pageSetup orientation="landscape"/>
  <colBreaks count="2" manualBreakCount="2">
    <brk id="13" max="1048575" man="1"/>
    <brk id="26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89"/>
  <sheetViews>
    <sheetView showGridLines="0" topLeftCell="C1" workbookViewId="0">
      <selection activeCell="M17" sqref="M17"/>
    </sheetView>
  </sheetViews>
  <sheetFormatPr baseColWidth="10" defaultColWidth="9.140625" defaultRowHeight="15" x14ac:dyDescent="0.25"/>
  <cols>
    <col min="1" max="1" width="3.7109375" customWidth="1"/>
    <col min="2" max="2" width="50.7109375" customWidth="1"/>
    <col min="3" max="3" width="26.7109375" customWidth="1"/>
    <col min="4" max="4" width="18.7109375" customWidth="1"/>
    <col min="5" max="5" width="16.7109375" customWidth="1"/>
    <col min="6" max="6" width="18.7109375" customWidth="1"/>
    <col min="7" max="7" width="26.7109375" customWidth="1"/>
    <col min="8" max="8" width="16.7109375" customWidth="1"/>
    <col min="9" max="13" width="26.7109375" customWidth="1"/>
  </cols>
  <sheetData>
    <row r="2" spans="2:13" x14ac:dyDescent="0.25">
      <c r="E2" s="52" t="s">
        <v>560</v>
      </c>
      <c r="F2" s="52"/>
      <c r="G2" s="52"/>
      <c r="H2" s="52"/>
      <c r="I2" s="52"/>
      <c r="J2" s="52"/>
      <c r="K2" s="51" t="s">
        <v>0</v>
      </c>
      <c r="L2" s="51"/>
      <c r="M2" s="51"/>
    </row>
    <row r="3" spans="2:13" x14ac:dyDescent="0.25">
      <c r="E3" s="52"/>
      <c r="F3" s="52"/>
      <c r="G3" s="52"/>
      <c r="H3" s="52"/>
      <c r="I3" s="52"/>
      <c r="J3" s="52"/>
      <c r="K3" s="53" t="s">
        <v>1</v>
      </c>
      <c r="L3" s="53"/>
      <c r="M3" s="53"/>
    </row>
    <row r="4" spans="2:13" x14ac:dyDescent="0.25">
      <c r="E4" s="54" t="s">
        <v>561</v>
      </c>
      <c r="F4" s="54"/>
      <c r="G4" s="54"/>
      <c r="H4" s="54"/>
      <c r="I4" s="54"/>
      <c r="J4" s="54"/>
      <c r="K4" s="53" t="s">
        <v>2</v>
      </c>
      <c r="L4" s="55"/>
      <c r="M4" s="55"/>
    </row>
    <row r="6" spans="2:13" ht="30" customHeight="1" x14ac:dyDescent="0.25">
      <c r="B6" s="50" t="s">
        <v>562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8" spans="2:13" ht="20.100000000000001" customHeight="1" x14ac:dyDescent="0.25">
      <c r="B8" s="1" t="s">
        <v>3</v>
      </c>
    </row>
    <row r="9" spans="2:13" ht="20.100000000000001" customHeight="1" x14ac:dyDescent="0.25">
      <c r="B9" s="1" t="s">
        <v>4</v>
      </c>
    </row>
    <row r="10" spans="2:13" ht="20.100000000000001" customHeight="1" x14ac:dyDescent="0.25">
      <c r="B10" s="1" t="s">
        <v>5</v>
      </c>
    </row>
    <row r="11" spans="2:13" ht="20.100000000000001" customHeight="1" x14ac:dyDescent="0.25">
      <c r="B11" s="1" t="s">
        <v>6</v>
      </c>
    </row>
    <row r="12" spans="2:13" ht="47.1" customHeight="1" x14ac:dyDescent="0.25">
      <c r="B12" s="2" t="s">
        <v>7</v>
      </c>
      <c r="C12" s="2" t="s">
        <v>563</v>
      </c>
      <c r="D12" s="2" t="s">
        <v>83</v>
      </c>
      <c r="E12" s="2" t="s">
        <v>564</v>
      </c>
      <c r="F12" s="2" t="s">
        <v>565</v>
      </c>
      <c r="G12" s="2" t="s">
        <v>566</v>
      </c>
      <c r="H12" s="2" t="s">
        <v>567</v>
      </c>
      <c r="I12" s="2" t="s">
        <v>568</v>
      </c>
      <c r="J12" s="2" t="s">
        <v>569</v>
      </c>
      <c r="K12" s="2" t="s">
        <v>570</v>
      </c>
      <c r="L12" s="2" t="s">
        <v>571</v>
      </c>
      <c r="M12" s="2" t="s">
        <v>572</v>
      </c>
    </row>
    <row r="13" spans="2:13" ht="20.100000000000001" customHeight="1" x14ac:dyDescent="0.25">
      <c r="B13" s="3" t="s">
        <v>8</v>
      </c>
      <c r="C13" s="4">
        <v>3.3605</v>
      </c>
      <c r="D13" s="4">
        <v>3.2989999999999999</v>
      </c>
      <c r="E13" s="4">
        <v>3.2770000000000001</v>
      </c>
      <c r="F13" s="4">
        <v>3.24</v>
      </c>
      <c r="G13" s="7">
        <v>3.6499999999999998E-2</v>
      </c>
      <c r="H13" s="4">
        <v>0.77612647285215197</v>
      </c>
      <c r="I13" s="8">
        <v>0.97</v>
      </c>
      <c r="J13" s="9">
        <v>3.9473684210526301</v>
      </c>
      <c r="K13" s="9">
        <v>5</v>
      </c>
      <c r="L13" s="11">
        <v>2</v>
      </c>
      <c r="M13" s="10">
        <v>2.5</v>
      </c>
    </row>
    <row r="14" spans="2:13" ht="20.100000000000001" customHeight="1" x14ac:dyDescent="0.25">
      <c r="B14" s="3" t="s">
        <v>11</v>
      </c>
      <c r="C14" s="7">
        <v>4.0449999999999999</v>
      </c>
      <c r="D14" s="6">
        <v>3.74</v>
      </c>
      <c r="E14" s="6">
        <v>3.7745000000000002</v>
      </c>
      <c r="F14" s="6">
        <v>3.73</v>
      </c>
      <c r="G14" s="7">
        <v>4.4499999999999998E-2</v>
      </c>
      <c r="H14" s="4">
        <v>0.91543716399207697</v>
      </c>
      <c r="I14" s="8">
        <v>1</v>
      </c>
      <c r="J14" s="9">
        <v>4.7619047619047601</v>
      </c>
      <c r="K14" s="9">
        <v>5</v>
      </c>
      <c r="L14" s="10">
        <v>3.0263157894736801</v>
      </c>
      <c r="M14" s="11">
        <v>0</v>
      </c>
    </row>
    <row r="15" spans="2:13" ht="20.100000000000001" customHeight="1" x14ac:dyDescent="0.25">
      <c r="B15" s="3" t="s">
        <v>15</v>
      </c>
      <c r="C15" s="6">
        <v>3.95</v>
      </c>
      <c r="D15" s="6">
        <v>3.6240000000000001</v>
      </c>
      <c r="E15" s="6">
        <v>3.6265000000000001</v>
      </c>
      <c r="F15" s="6">
        <v>3.5979999999999999</v>
      </c>
      <c r="G15" s="7">
        <v>2.8500000000000001E-2</v>
      </c>
      <c r="H15" s="7">
        <v>1.00736111111111</v>
      </c>
      <c r="I15" s="8">
        <v>0.9</v>
      </c>
      <c r="J15" s="11">
        <v>2</v>
      </c>
      <c r="K15" s="9">
        <v>5</v>
      </c>
      <c r="L15" s="9">
        <v>3.8461538461538498</v>
      </c>
      <c r="M15" s="11">
        <v>0</v>
      </c>
    </row>
    <row r="16" spans="2:13" ht="20.100000000000001" customHeight="1" x14ac:dyDescent="0.25">
      <c r="B16" s="3" t="s">
        <v>16</v>
      </c>
      <c r="C16" s="6">
        <v>3.5390000000000001</v>
      </c>
      <c r="D16" s="6">
        <v>3.69</v>
      </c>
      <c r="E16" s="6">
        <v>3.6194999999999999</v>
      </c>
      <c r="F16" s="6">
        <v>3.6355</v>
      </c>
      <c r="G16" s="4">
        <v>-1.6E-2</v>
      </c>
      <c r="H16" s="4">
        <v>0.97193877551020402</v>
      </c>
      <c r="I16" s="8">
        <v>1</v>
      </c>
      <c r="J16" s="11">
        <v>1.6666666666666701</v>
      </c>
      <c r="K16" s="9">
        <v>5</v>
      </c>
      <c r="L16" s="10">
        <v>2.5</v>
      </c>
      <c r="M16" s="11">
        <v>0</v>
      </c>
    </row>
    <row r="17" spans="2:13" ht="20.100000000000001" customHeight="1" x14ac:dyDescent="0.25">
      <c r="B17" s="3" t="s">
        <v>19</v>
      </c>
      <c r="C17" s="6">
        <v>3.8250000000000002</v>
      </c>
      <c r="D17" s="6">
        <v>3.8254999999999999</v>
      </c>
      <c r="E17" s="6">
        <v>3.8395000000000001</v>
      </c>
      <c r="F17" s="6">
        <v>3.831</v>
      </c>
      <c r="G17" s="7">
        <v>8.5000000000000006E-3</v>
      </c>
      <c r="H17" s="4">
        <v>0.99280296500603304</v>
      </c>
      <c r="I17" s="8">
        <v>0.85</v>
      </c>
      <c r="J17" s="11">
        <v>2</v>
      </c>
      <c r="K17" s="9">
        <v>5</v>
      </c>
      <c r="L17" s="9">
        <v>3.8235294117647101</v>
      </c>
      <c r="M17" s="5" t="s">
        <v>9</v>
      </c>
    </row>
    <row r="18" spans="2:13" ht="20.100000000000001" customHeight="1" x14ac:dyDescent="0.25">
      <c r="B18" s="3" t="s">
        <v>20</v>
      </c>
      <c r="C18" s="6">
        <v>3.8140000000000001</v>
      </c>
      <c r="D18" s="6">
        <v>3.5230000000000001</v>
      </c>
      <c r="E18" s="6">
        <v>3.552</v>
      </c>
      <c r="F18" s="6">
        <v>3.4834999999999998</v>
      </c>
      <c r="G18" s="7">
        <v>6.8500000000000005E-2</v>
      </c>
      <c r="H18" s="4">
        <v>0.85394879192210604</v>
      </c>
      <c r="I18" s="8">
        <v>0.78</v>
      </c>
      <c r="J18" s="9">
        <v>5</v>
      </c>
      <c r="K18" s="9">
        <v>5</v>
      </c>
      <c r="L18" s="11">
        <v>2</v>
      </c>
      <c r="M18" s="5" t="s">
        <v>9</v>
      </c>
    </row>
    <row r="19" spans="2:13" ht="20.100000000000001" customHeight="1" x14ac:dyDescent="0.25">
      <c r="B19" s="3" t="s">
        <v>21</v>
      </c>
      <c r="C19" s="7">
        <v>4.0810000000000004</v>
      </c>
      <c r="D19" s="7">
        <v>4.0289999999999999</v>
      </c>
      <c r="E19" s="7">
        <v>4.0294999999999996</v>
      </c>
      <c r="F19" s="7">
        <v>4.0294999999999996</v>
      </c>
      <c r="G19" s="48">
        <v>0</v>
      </c>
      <c r="H19" s="7">
        <v>1.0402736543177999</v>
      </c>
      <c r="I19" s="8">
        <v>1</v>
      </c>
      <c r="J19" s="9">
        <v>5</v>
      </c>
      <c r="K19" s="9">
        <v>5</v>
      </c>
      <c r="L19" s="9">
        <v>4.4117647058823497</v>
      </c>
      <c r="M19" s="11">
        <v>0</v>
      </c>
    </row>
    <row r="20" spans="2:13" ht="20.100000000000001" customHeight="1" x14ac:dyDescent="0.25">
      <c r="B20" s="3" t="s">
        <v>84</v>
      </c>
      <c r="C20" s="6">
        <v>3.9780000000000002</v>
      </c>
      <c r="D20" s="6">
        <v>3.8675000000000002</v>
      </c>
      <c r="E20" s="6">
        <v>3.8570000000000002</v>
      </c>
      <c r="F20" s="6">
        <v>3.831</v>
      </c>
      <c r="G20" s="7">
        <v>2.5999999999999999E-2</v>
      </c>
      <c r="H20" s="4">
        <v>0.97493364789147696</v>
      </c>
      <c r="I20" s="8">
        <v>1</v>
      </c>
      <c r="J20" s="9">
        <v>5</v>
      </c>
      <c r="K20" s="9">
        <v>5</v>
      </c>
      <c r="L20" s="9">
        <v>5</v>
      </c>
      <c r="M20" s="5" t="s">
        <v>9</v>
      </c>
    </row>
    <row r="21" spans="2:13" ht="20.100000000000001" customHeight="1" x14ac:dyDescent="0.25">
      <c r="B21" s="3" t="s">
        <v>22</v>
      </c>
      <c r="C21" s="6">
        <v>3.6305000000000001</v>
      </c>
      <c r="D21" s="6">
        <v>3.5714999999999999</v>
      </c>
      <c r="E21" s="6">
        <v>3.5609999999999999</v>
      </c>
      <c r="F21" s="6">
        <v>3.5640000000000001</v>
      </c>
      <c r="G21" s="4">
        <v>-3.0000000000000001E-3</v>
      </c>
      <c r="H21" s="4">
        <v>0.857220232901032</v>
      </c>
      <c r="I21" s="8">
        <v>1</v>
      </c>
      <c r="J21" s="9">
        <v>5</v>
      </c>
      <c r="K21" s="9">
        <v>5</v>
      </c>
      <c r="L21" s="11">
        <v>2.1428571428571401</v>
      </c>
      <c r="M21" s="5" t="s">
        <v>9</v>
      </c>
    </row>
    <row r="22" spans="2:13" ht="20.100000000000001" customHeight="1" x14ac:dyDescent="0.25">
      <c r="B22" s="3" t="s">
        <v>23</v>
      </c>
      <c r="C22" s="7">
        <v>4.0895000000000001</v>
      </c>
      <c r="D22" s="6">
        <v>3.847</v>
      </c>
      <c r="E22" s="6">
        <v>3.9</v>
      </c>
      <c r="F22" s="6">
        <v>3.8424999999999998</v>
      </c>
      <c r="G22" s="7">
        <v>5.7500000000000002E-2</v>
      </c>
      <c r="H22" s="4">
        <v>0.90736360463763599</v>
      </c>
      <c r="I22" s="8">
        <v>1</v>
      </c>
      <c r="J22" s="9">
        <v>5</v>
      </c>
      <c r="K22" s="9">
        <v>5</v>
      </c>
      <c r="L22" s="9">
        <v>5</v>
      </c>
      <c r="M22" s="9">
        <v>5</v>
      </c>
    </row>
    <row r="23" spans="2:13" ht="20.100000000000001" customHeight="1" x14ac:dyDescent="0.25">
      <c r="B23" s="3" t="s">
        <v>24</v>
      </c>
      <c r="C23" s="6">
        <v>3.9735</v>
      </c>
      <c r="D23" s="6">
        <v>3.7549999999999999</v>
      </c>
      <c r="E23" s="6">
        <v>3.7989999999999999</v>
      </c>
      <c r="F23" s="6">
        <v>3.7585000000000002</v>
      </c>
      <c r="G23" s="7">
        <v>4.0500000000000001E-2</v>
      </c>
      <c r="H23" s="4">
        <v>0.91636012784176601</v>
      </c>
      <c r="I23" s="8">
        <v>1</v>
      </c>
      <c r="J23" s="10">
        <v>2.5</v>
      </c>
      <c r="K23" s="9">
        <v>5</v>
      </c>
      <c r="L23" s="9">
        <v>3.75</v>
      </c>
      <c r="M23" s="9">
        <v>5</v>
      </c>
    </row>
    <row r="24" spans="2:13" ht="20.100000000000001" customHeight="1" x14ac:dyDescent="0.25">
      <c r="B24" s="3" t="s">
        <v>28</v>
      </c>
      <c r="C24" s="4">
        <v>2.9129999999999998</v>
      </c>
      <c r="D24" s="4">
        <v>3.3975</v>
      </c>
      <c r="E24" s="4">
        <v>3.3740000000000001</v>
      </c>
      <c r="F24" s="6">
        <v>3.4315000000000002</v>
      </c>
      <c r="G24" s="4">
        <v>-5.8000000000000003E-2</v>
      </c>
      <c r="H24" s="4">
        <v>0.86603865602299901</v>
      </c>
      <c r="I24" s="8">
        <v>1</v>
      </c>
      <c r="J24" s="10">
        <v>2.5</v>
      </c>
      <c r="K24" s="9">
        <v>5</v>
      </c>
      <c r="L24" s="10">
        <v>3.4375</v>
      </c>
      <c r="M24" s="5" t="s">
        <v>9</v>
      </c>
    </row>
    <row r="25" spans="2:13" ht="20.100000000000001" customHeight="1" x14ac:dyDescent="0.25">
      <c r="B25" s="3" t="s">
        <v>29</v>
      </c>
      <c r="C25" s="7">
        <v>4.0309999999999997</v>
      </c>
      <c r="D25" s="6">
        <v>3.7685</v>
      </c>
      <c r="E25" s="6">
        <v>3.8045</v>
      </c>
      <c r="F25" s="6">
        <v>3.7650000000000001</v>
      </c>
      <c r="G25" s="7">
        <v>0.04</v>
      </c>
      <c r="H25" s="4">
        <v>0.93169907430082799</v>
      </c>
      <c r="I25" s="8">
        <v>1</v>
      </c>
      <c r="J25" s="9">
        <v>5</v>
      </c>
      <c r="K25" s="9">
        <v>5</v>
      </c>
      <c r="L25" s="9">
        <v>3.75</v>
      </c>
      <c r="M25" s="11">
        <v>0</v>
      </c>
    </row>
    <row r="26" spans="2:13" ht="20.100000000000001" customHeight="1" x14ac:dyDescent="0.25">
      <c r="B26" s="3" t="s">
        <v>31</v>
      </c>
      <c r="C26" s="6">
        <v>3.7</v>
      </c>
      <c r="D26" s="4">
        <v>3.1059999999999999</v>
      </c>
      <c r="E26" s="4">
        <v>3.2364999999999999</v>
      </c>
      <c r="F26" s="4">
        <v>3.1269999999999998</v>
      </c>
      <c r="G26" s="7">
        <v>0.1095</v>
      </c>
      <c r="H26" s="4">
        <v>0.88805048703525902</v>
      </c>
      <c r="I26" s="8">
        <v>1</v>
      </c>
      <c r="J26" s="10">
        <v>3.125</v>
      </c>
      <c r="K26" s="9">
        <v>5</v>
      </c>
      <c r="L26" s="9">
        <v>4.5833333333333304</v>
      </c>
      <c r="M26" s="9">
        <v>5</v>
      </c>
    </row>
    <row r="27" spans="2:13" ht="20.100000000000001" customHeight="1" x14ac:dyDescent="0.25">
      <c r="B27" s="3" t="s">
        <v>34</v>
      </c>
      <c r="C27" s="6">
        <v>3.6164999999999998</v>
      </c>
      <c r="D27" s="6">
        <v>3.6495000000000002</v>
      </c>
      <c r="E27" s="6">
        <v>3.6564999999999999</v>
      </c>
      <c r="F27" s="6">
        <v>3.6659999999999999</v>
      </c>
      <c r="G27" s="4">
        <v>-9.4999999999999998E-3</v>
      </c>
      <c r="H27" s="4">
        <v>0.95196563394949196</v>
      </c>
      <c r="I27" s="8">
        <v>1</v>
      </c>
      <c r="J27" s="11">
        <v>1.25</v>
      </c>
      <c r="K27" s="9">
        <v>5</v>
      </c>
      <c r="L27" s="9">
        <v>4.1666666666666696</v>
      </c>
      <c r="M27" s="11">
        <v>0</v>
      </c>
    </row>
    <row r="28" spans="2:13" ht="20.100000000000001" customHeight="1" x14ac:dyDescent="0.25">
      <c r="B28" s="3" t="s">
        <v>85</v>
      </c>
      <c r="C28" s="7">
        <v>4.0815000000000001</v>
      </c>
      <c r="D28" s="7">
        <v>4.0869999999999997</v>
      </c>
      <c r="E28" s="7">
        <v>4.0425000000000004</v>
      </c>
      <c r="F28" s="7">
        <v>4.0445000000000002</v>
      </c>
      <c r="G28" s="4">
        <v>-2.5000000000000001E-3</v>
      </c>
      <c r="H28" s="7">
        <v>1.0109409190372001</v>
      </c>
      <c r="I28" s="8">
        <v>0.97</v>
      </c>
      <c r="J28" s="9">
        <v>5</v>
      </c>
      <c r="K28" s="9">
        <v>5</v>
      </c>
      <c r="L28" s="9">
        <v>4.75</v>
      </c>
      <c r="M28" s="11">
        <v>0</v>
      </c>
    </row>
    <row r="29" spans="2:13" ht="20.100000000000001" customHeight="1" x14ac:dyDescent="0.25">
      <c r="B29" s="3" t="s">
        <v>35</v>
      </c>
      <c r="C29" s="6">
        <v>3.4510000000000001</v>
      </c>
      <c r="D29" s="6">
        <v>3.4005000000000001</v>
      </c>
      <c r="E29" s="6">
        <v>3.4304999999999999</v>
      </c>
      <c r="F29" s="6">
        <v>3.4055</v>
      </c>
      <c r="G29" s="7">
        <v>2.5000000000000001E-2</v>
      </c>
      <c r="H29" s="4">
        <v>0.90107956187124105</v>
      </c>
      <c r="I29" s="8">
        <v>1</v>
      </c>
      <c r="J29" s="9">
        <v>4</v>
      </c>
      <c r="K29" s="9">
        <v>5</v>
      </c>
      <c r="L29" s="9">
        <v>5</v>
      </c>
      <c r="M29" s="11">
        <v>0</v>
      </c>
    </row>
    <row r="30" spans="2:13" ht="20.100000000000001" customHeight="1" x14ac:dyDescent="0.25">
      <c r="B30" s="3" t="s">
        <v>36</v>
      </c>
      <c r="C30" s="6">
        <v>3.7010000000000001</v>
      </c>
      <c r="D30" s="6">
        <v>3.5884999999999998</v>
      </c>
      <c r="E30" s="6">
        <v>3.5804999999999998</v>
      </c>
      <c r="F30" s="6">
        <v>3.55</v>
      </c>
      <c r="G30" s="7">
        <v>3.0499999999999999E-2</v>
      </c>
      <c r="H30" s="4">
        <v>0.88160702560735404</v>
      </c>
      <c r="I30" s="8">
        <v>0.69</v>
      </c>
      <c r="J30" s="10">
        <v>2.5</v>
      </c>
      <c r="K30" s="9">
        <v>5</v>
      </c>
      <c r="L30" s="11">
        <v>2.1428571428571401</v>
      </c>
      <c r="M30" s="11">
        <v>0</v>
      </c>
    </row>
    <row r="31" spans="2:13" ht="20.100000000000001" customHeight="1" x14ac:dyDescent="0.25">
      <c r="B31" s="3" t="s">
        <v>38</v>
      </c>
      <c r="C31" s="4">
        <v>3.2204999999999999</v>
      </c>
      <c r="D31" s="6">
        <v>3.5310000000000001</v>
      </c>
      <c r="E31" s="6">
        <v>3.4674999999999998</v>
      </c>
      <c r="F31" s="6">
        <v>3.4910000000000001</v>
      </c>
      <c r="G31" s="4">
        <v>-2.35E-2</v>
      </c>
      <c r="H31" s="4">
        <v>0.90315943010444599</v>
      </c>
      <c r="I31" s="8">
        <v>0.78</v>
      </c>
      <c r="J31" s="11">
        <v>1.4285714285714299</v>
      </c>
      <c r="K31" s="9">
        <v>5</v>
      </c>
      <c r="L31" s="9">
        <v>3.5714285714285698</v>
      </c>
      <c r="M31" s="11">
        <v>0</v>
      </c>
    </row>
    <row r="32" spans="2:13" ht="20.100000000000001" customHeight="1" x14ac:dyDescent="0.25">
      <c r="B32" s="3" t="s">
        <v>39</v>
      </c>
      <c r="C32" s="6">
        <v>3.8969999999999998</v>
      </c>
      <c r="D32" s="6">
        <v>3.4775</v>
      </c>
      <c r="E32" s="6">
        <v>3.5335000000000001</v>
      </c>
      <c r="F32" s="6">
        <v>3.4655</v>
      </c>
      <c r="G32" s="7">
        <v>6.8000000000000005E-2</v>
      </c>
      <c r="H32" s="4">
        <v>0.93876195536663098</v>
      </c>
      <c r="I32" s="8">
        <v>0.98</v>
      </c>
      <c r="J32" s="11">
        <v>2</v>
      </c>
      <c r="K32" s="9">
        <v>5</v>
      </c>
      <c r="L32" s="10">
        <v>2.6470588235294099</v>
      </c>
      <c r="M32" s="11">
        <v>0</v>
      </c>
    </row>
    <row r="33" spans="2:13" ht="20.100000000000001" customHeight="1" x14ac:dyDescent="0.25">
      <c r="B33" s="3" t="s">
        <v>40</v>
      </c>
      <c r="C33" s="6">
        <v>3.4340000000000002</v>
      </c>
      <c r="D33" s="6">
        <v>3.6124999999999998</v>
      </c>
      <c r="E33" s="6">
        <v>3.5750000000000002</v>
      </c>
      <c r="F33" s="6">
        <v>3.5975000000000001</v>
      </c>
      <c r="G33" s="4">
        <v>-2.2499999999999999E-2</v>
      </c>
      <c r="H33" s="4">
        <v>0.85965914214433903</v>
      </c>
      <c r="I33" s="8">
        <v>0.84</v>
      </c>
      <c r="J33" s="11">
        <v>1.25</v>
      </c>
      <c r="K33" s="9">
        <v>5</v>
      </c>
      <c r="L33" s="11">
        <v>2.1875</v>
      </c>
      <c r="M33" s="11">
        <v>0</v>
      </c>
    </row>
    <row r="34" spans="2:13" ht="20.100000000000001" customHeight="1" x14ac:dyDescent="0.25">
      <c r="B34" s="3" t="s">
        <v>43</v>
      </c>
      <c r="C34" s="6">
        <v>3.5015000000000001</v>
      </c>
      <c r="D34" s="6">
        <v>3.4455</v>
      </c>
      <c r="E34" s="4">
        <v>3.3959999999999999</v>
      </c>
      <c r="F34" s="4">
        <v>3.3860000000000001</v>
      </c>
      <c r="G34" s="7">
        <v>0.01</v>
      </c>
      <c r="H34" s="4">
        <v>0.86782086500990196</v>
      </c>
      <c r="I34" s="8">
        <v>1</v>
      </c>
      <c r="J34" s="11">
        <v>1.6666666666666701</v>
      </c>
      <c r="K34" s="9">
        <v>5</v>
      </c>
      <c r="L34" s="11">
        <v>2.2222222222222201</v>
      </c>
      <c r="M34" s="11">
        <v>0</v>
      </c>
    </row>
    <row r="35" spans="2:13" ht="20.100000000000001" customHeight="1" x14ac:dyDescent="0.25">
      <c r="B35" s="3" t="s">
        <v>44</v>
      </c>
      <c r="C35" s="6">
        <v>3.6890000000000001</v>
      </c>
      <c r="D35" s="6">
        <v>3.738</v>
      </c>
      <c r="E35" s="6">
        <v>3.7050000000000001</v>
      </c>
      <c r="F35" s="6">
        <v>3.6890000000000001</v>
      </c>
      <c r="G35" s="7">
        <v>1.6E-2</v>
      </c>
      <c r="H35" s="4">
        <v>0.91039397166025104</v>
      </c>
      <c r="I35" s="8">
        <v>0.91</v>
      </c>
      <c r="J35" s="11">
        <v>2</v>
      </c>
      <c r="K35" s="9">
        <v>5</v>
      </c>
      <c r="L35" s="9">
        <v>4.1666666666666696</v>
      </c>
      <c r="M35" s="11">
        <v>1</v>
      </c>
    </row>
    <row r="36" spans="2:13" ht="20.100000000000001" customHeight="1" x14ac:dyDescent="0.25">
      <c r="B36" s="3" t="s">
        <v>45</v>
      </c>
      <c r="C36" s="6">
        <v>3.5145</v>
      </c>
      <c r="D36" s="4">
        <v>3.3755000000000002</v>
      </c>
      <c r="E36" s="4">
        <v>3.39</v>
      </c>
      <c r="F36" s="4">
        <v>3.3744999999999998</v>
      </c>
      <c r="G36" s="7">
        <v>1.55E-2</v>
      </c>
      <c r="H36" s="4">
        <v>0.86960239418554897</v>
      </c>
      <c r="I36" s="8">
        <v>0.96</v>
      </c>
      <c r="J36" s="10">
        <v>3</v>
      </c>
      <c r="K36" s="9">
        <v>5</v>
      </c>
      <c r="L36" s="10">
        <v>2.6470588235294099</v>
      </c>
      <c r="M36" s="11">
        <v>0.45454545454545497</v>
      </c>
    </row>
    <row r="37" spans="2:13" ht="20.100000000000001" customHeight="1" x14ac:dyDescent="0.25">
      <c r="B37" s="3" t="s">
        <v>46</v>
      </c>
      <c r="C37" s="6">
        <v>3.7309999999999999</v>
      </c>
      <c r="D37" s="6">
        <v>3.6469999999999998</v>
      </c>
      <c r="E37" s="6">
        <v>3.67</v>
      </c>
      <c r="F37" s="6">
        <v>3.6684999999999999</v>
      </c>
      <c r="G37" s="7">
        <v>1.5E-3</v>
      </c>
      <c r="H37" s="4">
        <v>0.98970740257989098</v>
      </c>
      <c r="I37" s="8">
        <v>0.8</v>
      </c>
      <c r="J37" s="9">
        <v>5</v>
      </c>
      <c r="K37" s="9">
        <v>5</v>
      </c>
      <c r="L37" s="11">
        <v>0</v>
      </c>
      <c r="M37" s="5" t="s">
        <v>9</v>
      </c>
    </row>
    <row r="38" spans="2:13" ht="20.100000000000001" customHeight="1" x14ac:dyDescent="0.25">
      <c r="B38" s="3" t="s">
        <v>49</v>
      </c>
      <c r="C38" s="6">
        <v>3.67</v>
      </c>
      <c r="D38" s="6">
        <v>3.6945000000000001</v>
      </c>
      <c r="E38" s="6">
        <v>3.6395</v>
      </c>
      <c r="F38" s="6">
        <v>3.6225000000000001</v>
      </c>
      <c r="G38" s="7">
        <v>1.7000000000000001E-2</v>
      </c>
      <c r="H38" s="4">
        <v>0.94226537216828499</v>
      </c>
      <c r="I38" s="8">
        <v>0.97</v>
      </c>
      <c r="J38" s="11">
        <v>1.6666666666666701</v>
      </c>
      <c r="K38" s="9">
        <v>5</v>
      </c>
      <c r="L38" s="9">
        <v>3.5714285714285698</v>
      </c>
      <c r="M38" s="11">
        <v>0</v>
      </c>
    </row>
    <row r="39" spans="2:13" ht="20.100000000000001" customHeight="1" x14ac:dyDescent="0.25">
      <c r="B39" s="3" t="s">
        <v>52</v>
      </c>
      <c r="C39" s="6">
        <v>3.875</v>
      </c>
      <c r="D39" s="6">
        <v>3.8744999999999998</v>
      </c>
      <c r="E39" s="6">
        <v>3.8365</v>
      </c>
      <c r="F39" s="6">
        <v>3.8235000000000001</v>
      </c>
      <c r="G39" s="7">
        <v>1.2999999999999999E-2</v>
      </c>
      <c r="H39" s="4">
        <v>0.99511499221857203</v>
      </c>
      <c r="I39" s="8">
        <v>1</v>
      </c>
      <c r="J39" s="9">
        <v>5</v>
      </c>
      <c r="K39" s="9">
        <v>5</v>
      </c>
      <c r="L39" s="10">
        <v>3.3333333333333299</v>
      </c>
      <c r="M39" s="5" t="s">
        <v>9</v>
      </c>
    </row>
    <row r="40" spans="2:13" ht="20.100000000000001" customHeight="1" x14ac:dyDescent="0.25">
      <c r="B40" s="3" t="s">
        <v>53</v>
      </c>
      <c r="C40" s="6">
        <v>3.8174999999999999</v>
      </c>
      <c r="D40" s="6">
        <v>3.7265000000000001</v>
      </c>
      <c r="E40" s="6">
        <v>3.7515000000000001</v>
      </c>
      <c r="F40" s="6">
        <v>3.7414999999999998</v>
      </c>
      <c r="G40" s="7">
        <v>1.0500000000000001E-2</v>
      </c>
      <c r="H40" s="4">
        <v>0.94751597504609397</v>
      </c>
      <c r="I40" s="8">
        <v>0.97</v>
      </c>
      <c r="J40" s="10">
        <v>3</v>
      </c>
      <c r="K40" s="9">
        <v>5</v>
      </c>
      <c r="L40" s="9">
        <v>3.5526315789473699</v>
      </c>
      <c r="M40" s="10">
        <v>2.5</v>
      </c>
    </row>
    <row r="41" spans="2:13" ht="20.100000000000001" customHeight="1" x14ac:dyDescent="0.25">
      <c r="B41" s="3" t="s">
        <v>54</v>
      </c>
      <c r="C41" s="6">
        <v>3.806</v>
      </c>
      <c r="D41" s="6">
        <v>3.7425000000000002</v>
      </c>
      <c r="E41" s="6">
        <v>3.7044999999999999</v>
      </c>
      <c r="F41" s="6">
        <v>3.6785000000000001</v>
      </c>
      <c r="G41" s="7">
        <v>2.5999999999999999E-2</v>
      </c>
      <c r="H41" s="4">
        <v>0.94254092104147202</v>
      </c>
      <c r="I41" s="8">
        <v>0.88</v>
      </c>
      <c r="J41" s="10">
        <v>3.3333333333333299</v>
      </c>
      <c r="K41" s="9">
        <v>5</v>
      </c>
      <c r="L41" s="9">
        <v>5</v>
      </c>
      <c r="M41" s="11">
        <v>0</v>
      </c>
    </row>
    <row r="42" spans="2:13" ht="20.100000000000001" customHeight="1" x14ac:dyDescent="0.25">
      <c r="B42" s="3" t="s">
        <v>55</v>
      </c>
      <c r="C42" s="6">
        <v>3.6665000000000001</v>
      </c>
      <c r="D42" s="6">
        <v>3.4384999999999999</v>
      </c>
      <c r="E42" s="6">
        <v>3.4045000000000001</v>
      </c>
      <c r="F42" s="4">
        <v>3.3774999999999999</v>
      </c>
      <c r="G42" s="7">
        <v>2.7E-2</v>
      </c>
      <c r="H42" s="4">
        <v>0.84183846938460105</v>
      </c>
      <c r="I42" s="8">
        <v>0.93</v>
      </c>
      <c r="J42" s="11">
        <v>0</v>
      </c>
      <c r="K42" s="9">
        <v>5</v>
      </c>
      <c r="L42" s="9">
        <v>5</v>
      </c>
      <c r="M42" s="11">
        <v>0</v>
      </c>
    </row>
    <row r="43" spans="2:13" ht="20.100000000000001" customHeight="1" x14ac:dyDescent="0.25">
      <c r="B43" s="3" t="s">
        <v>57</v>
      </c>
      <c r="C43" s="4">
        <v>3.3895</v>
      </c>
      <c r="D43" s="4">
        <v>3.3959999999999999</v>
      </c>
      <c r="E43" s="4">
        <v>3.3815</v>
      </c>
      <c r="F43" s="4">
        <v>3.3845000000000001</v>
      </c>
      <c r="G43" s="4">
        <v>-3.5000000000000001E-3</v>
      </c>
      <c r="H43" s="4">
        <v>0.93331033293082599</v>
      </c>
      <c r="I43" s="8">
        <v>0.98</v>
      </c>
      <c r="J43" s="11">
        <v>2.0588235294117601</v>
      </c>
      <c r="K43" s="9">
        <v>5</v>
      </c>
      <c r="L43" s="10">
        <v>3.4375</v>
      </c>
      <c r="M43" s="11">
        <v>0</v>
      </c>
    </row>
    <row r="44" spans="2:13" ht="20.100000000000001" customHeight="1" x14ac:dyDescent="0.25">
      <c r="B44" s="3" t="s">
        <v>60</v>
      </c>
      <c r="C44" s="7">
        <v>4.0025000000000004</v>
      </c>
      <c r="D44" s="6">
        <v>3.8595000000000002</v>
      </c>
      <c r="E44" s="6">
        <v>3.8784999999999998</v>
      </c>
      <c r="F44" s="6">
        <v>3.8565</v>
      </c>
      <c r="G44" s="7">
        <v>2.1999999999999999E-2</v>
      </c>
      <c r="H44" s="7">
        <v>1.02574161414026</v>
      </c>
      <c r="I44" s="8">
        <v>0.98</v>
      </c>
      <c r="J44" s="9">
        <v>3.5714285714285698</v>
      </c>
      <c r="K44" s="9">
        <v>5</v>
      </c>
      <c r="L44" s="10">
        <v>3.4615384615384599</v>
      </c>
      <c r="M44" s="11">
        <v>0.45454545454545497</v>
      </c>
    </row>
    <row r="45" spans="2:13" ht="20.100000000000001" customHeight="1" x14ac:dyDescent="0.25">
      <c r="B45" s="3" t="s">
        <v>61</v>
      </c>
      <c r="C45" s="6">
        <v>3.956</v>
      </c>
      <c r="D45" s="7">
        <v>4.0824999999999996</v>
      </c>
      <c r="E45" s="7">
        <v>4.0365000000000002</v>
      </c>
      <c r="F45" s="7">
        <v>4.0335000000000001</v>
      </c>
      <c r="G45" s="7">
        <v>3.0000000000000001E-3</v>
      </c>
      <c r="H45" s="7">
        <v>1.01811837901463</v>
      </c>
      <c r="I45" s="8">
        <v>0.92</v>
      </c>
      <c r="J45" s="9">
        <v>4</v>
      </c>
      <c r="K45" s="9">
        <v>5</v>
      </c>
      <c r="L45" s="10">
        <v>2.5</v>
      </c>
      <c r="M45" s="5" t="s">
        <v>9</v>
      </c>
    </row>
    <row r="46" spans="2:13" ht="20.100000000000001" customHeight="1" x14ac:dyDescent="0.25">
      <c r="B46" s="3" t="s">
        <v>65</v>
      </c>
      <c r="C46" s="6">
        <v>3.71</v>
      </c>
      <c r="D46" s="6">
        <v>3.6105</v>
      </c>
      <c r="E46" s="6">
        <v>3.6280000000000001</v>
      </c>
      <c r="F46" s="6">
        <v>3.6105</v>
      </c>
      <c r="G46" s="7">
        <v>1.7500000000000002E-2</v>
      </c>
      <c r="H46" s="4">
        <v>0.93392826497339998</v>
      </c>
      <c r="I46" s="8">
        <v>0.91</v>
      </c>
      <c r="J46" s="11">
        <v>2.1428571428571401</v>
      </c>
      <c r="K46" s="9">
        <v>5</v>
      </c>
      <c r="L46" s="10">
        <v>3.21428571428571</v>
      </c>
      <c r="M46" s="11">
        <v>0.83333333333333304</v>
      </c>
    </row>
    <row r="47" spans="2:13" ht="20.100000000000001" customHeight="1" x14ac:dyDescent="0.25">
      <c r="B47" s="3" t="s">
        <v>67</v>
      </c>
      <c r="C47" s="6">
        <v>3.6055000000000001</v>
      </c>
      <c r="D47" s="6">
        <v>3.8149999999999999</v>
      </c>
      <c r="E47" s="6">
        <v>3.7679999999999998</v>
      </c>
      <c r="F47" s="6">
        <v>3.7959999999999998</v>
      </c>
      <c r="G47" s="4">
        <v>-2.8000000000000001E-2</v>
      </c>
      <c r="H47" s="4">
        <v>0.96073431922488495</v>
      </c>
      <c r="I47" s="8">
        <v>0.83</v>
      </c>
      <c r="J47" s="9">
        <v>4.5833333333333304</v>
      </c>
      <c r="K47" s="9">
        <v>5</v>
      </c>
      <c r="L47" s="9">
        <v>4.7916666666666696</v>
      </c>
      <c r="M47" s="10">
        <v>2.5</v>
      </c>
    </row>
    <row r="48" spans="2:13" ht="20.100000000000001" customHeight="1" x14ac:dyDescent="0.25">
      <c r="B48" s="3" t="s">
        <v>68</v>
      </c>
      <c r="C48" s="6">
        <v>3.581</v>
      </c>
      <c r="D48" s="6">
        <v>3.5754999999999999</v>
      </c>
      <c r="E48" s="6">
        <v>3.569</v>
      </c>
      <c r="F48" s="6">
        <v>3.5605000000000002</v>
      </c>
      <c r="G48" s="7">
        <v>8.5000000000000006E-3</v>
      </c>
      <c r="H48" s="4">
        <v>0.98518586676481401</v>
      </c>
      <c r="I48" s="8">
        <v>0.59</v>
      </c>
      <c r="J48" s="10">
        <v>2.5</v>
      </c>
      <c r="K48" s="9">
        <v>5</v>
      </c>
      <c r="L48" s="9">
        <v>3.75</v>
      </c>
      <c r="M48" s="11">
        <v>0.71428571428571397</v>
      </c>
    </row>
    <row r="49" spans="2:13" ht="20.100000000000001" customHeight="1" x14ac:dyDescent="0.25">
      <c r="B49" s="3" t="s">
        <v>70</v>
      </c>
      <c r="C49" s="6">
        <v>3.7835000000000001</v>
      </c>
      <c r="D49" s="4">
        <v>3.3824999999999998</v>
      </c>
      <c r="E49" s="6">
        <v>3.4405000000000001</v>
      </c>
      <c r="F49" s="4">
        <v>3.3904999999999998</v>
      </c>
      <c r="G49" s="7">
        <v>0.05</v>
      </c>
      <c r="H49" s="4">
        <v>0.85998166972171297</v>
      </c>
      <c r="I49" s="8">
        <v>1</v>
      </c>
      <c r="J49" s="9">
        <v>5</v>
      </c>
      <c r="K49" s="9">
        <v>5</v>
      </c>
      <c r="L49" s="10">
        <v>2.5</v>
      </c>
      <c r="M49" s="11">
        <v>0</v>
      </c>
    </row>
    <row r="50" spans="2:13" ht="20.100000000000001" customHeight="1" x14ac:dyDescent="0.25">
      <c r="B50" s="3" t="s">
        <v>71</v>
      </c>
      <c r="C50" s="6">
        <v>3.5215000000000001</v>
      </c>
      <c r="D50" s="6">
        <v>3.6355</v>
      </c>
      <c r="E50" s="6">
        <v>3.5594999999999999</v>
      </c>
      <c r="F50" s="6">
        <v>3.5634999999999999</v>
      </c>
      <c r="G50" s="4">
        <v>-4.0000000000000001E-3</v>
      </c>
      <c r="H50" s="4">
        <v>0.91574479032672995</v>
      </c>
      <c r="I50" s="8">
        <v>1</v>
      </c>
      <c r="J50" s="10">
        <v>3.3333333333333299</v>
      </c>
      <c r="K50" s="9">
        <v>5</v>
      </c>
      <c r="L50" s="10">
        <v>3.3333333333333299</v>
      </c>
      <c r="M50" s="5" t="s">
        <v>9</v>
      </c>
    </row>
    <row r="51" spans="2:13" ht="20.100000000000001" customHeight="1" x14ac:dyDescent="0.25">
      <c r="B51" s="3" t="s">
        <v>73</v>
      </c>
      <c r="C51" s="6">
        <v>3.7025000000000001</v>
      </c>
      <c r="D51" s="4">
        <v>2.83</v>
      </c>
      <c r="E51" s="4">
        <v>2.8929999999999998</v>
      </c>
      <c r="F51" s="4">
        <v>2.7635000000000001</v>
      </c>
      <c r="G51" s="7">
        <v>0.129</v>
      </c>
      <c r="H51" s="4">
        <v>0.73386039825814897</v>
      </c>
      <c r="I51" s="8">
        <v>0.92</v>
      </c>
      <c r="J51" s="10">
        <v>2.5</v>
      </c>
      <c r="K51" s="9">
        <v>5</v>
      </c>
      <c r="L51" s="10">
        <v>3.3333333333333299</v>
      </c>
      <c r="M51" s="11">
        <v>0</v>
      </c>
    </row>
    <row r="52" spans="2:13" ht="20.100000000000001" customHeight="1" x14ac:dyDescent="0.25">
      <c r="B52" s="3" t="s">
        <v>78</v>
      </c>
      <c r="C52" s="7">
        <v>4.1875</v>
      </c>
      <c r="D52" s="6">
        <v>3.9569999999999999</v>
      </c>
      <c r="E52" s="6">
        <v>3.9984999999999999</v>
      </c>
      <c r="F52" s="6">
        <v>3.9649999999999999</v>
      </c>
      <c r="G52" s="7">
        <v>3.3000000000000002E-2</v>
      </c>
      <c r="H52" s="7">
        <v>1.08843444826296</v>
      </c>
      <c r="I52" s="8">
        <v>1</v>
      </c>
      <c r="J52" s="9">
        <v>4</v>
      </c>
      <c r="K52" s="9">
        <v>5</v>
      </c>
      <c r="L52" s="10">
        <v>3.21428571428571</v>
      </c>
      <c r="M52" s="11">
        <v>0</v>
      </c>
    </row>
    <row r="53" spans="2:13" ht="20.100000000000001" customHeight="1" x14ac:dyDescent="0.25">
      <c r="B53" s="3" t="s">
        <v>79</v>
      </c>
      <c r="C53" s="4">
        <v>3.3614999999999999</v>
      </c>
      <c r="D53" s="4">
        <v>3.3885000000000001</v>
      </c>
      <c r="E53" s="4">
        <v>3.335</v>
      </c>
      <c r="F53" s="4">
        <v>3.3170000000000002</v>
      </c>
      <c r="G53" s="7">
        <v>1.7999999999999999E-2</v>
      </c>
      <c r="H53" s="4">
        <v>0.87841174727554105</v>
      </c>
      <c r="I53" s="8">
        <v>0.95</v>
      </c>
      <c r="J53" s="9">
        <v>3.5714285714285698</v>
      </c>
      <c r="K53" s="9">
        <v>5</v>
      </c>
      <c r="L53" s="10">
        <v>2.5</v>
      </c>
      <c r="M53" s="10">
        <v>3.3333333333333299</v>
      </c>
    </row>
    <row r="54" spans="2:13" ht="20.100000000000001" customHeight="1" x14ac:dyDescent="0.25">
      <c r="B54" s="3" t="s">
        <v>81</v>
      </c>
      <c r="C54" s="7">
        <v>4</v>
      </c>
      <c r="D54" s="6">
        <v>3.8845000000000001</v>
      </c>
      <c r="E54" s="6">
        <v>3.8650000000000002</v>
      </c>
      <c r="F54" s="6">
        <v>3.8605</v>
      </c>
      <c r="G54" s="7">
        <v>4.4999999999999997E-3</v>
      </c>
      <c r="H54" s="4">
        <v>0.96570678993066394</v>
      </c>
      <c r="I54" s="8">
        <v>0.88</v>
      </c>
      <c r="J54" s="11">
        <v>0</v>
      </c>
      <c r="K54" s="9">
        <v>5</v>
      </c>
      <c r="L54" s="11">
        <v>2.2727272727272698</v>
      </c>
      <c r="M54" s="11">
        <v>0</v>
      </c>
    </row>
    <row r="55" spans="2:13" ht="20.100000000000001" customHeight="1" x14ac:dyDescent="0.25">
      <c r="B55" s="3" t="s">
        <v>82</v>
      </c>
      <c r="C55" s="7">
        <v>4.016</v>
      </c>
      <c r="D55" s="6">
        <v>3.6875</v>
      </c>
      <c r="E55" s="6">
        <v>3.7254999999999998</v>
      </c>
      <c r="F55" s="6">
        <v>3.6495000000000002</v>
      </c>
      <c r="G55" s="7">
        <v>7.5999999999999998E-2</v>
      </c>
      <c r="H55" s="4">
        <v>0.94736172917991102</v>
      </c>
      <c r="I55" s="8">
        <v>0.97</v>
      </c>
      <c r="J55" s="9">
        <v>3.5</v>
      </c>
      <c r="K55" s="9">
        <v>5</v>
      </c>
      <c r="L55" s="9">
        <v>3.87096774193548</v>
      </c>
      <c r="M55" s="11">
        <v>0</v>
      </c>
    </row>
    <row r="56" spans="2:13" ht="20.100000000000001" customHeight="1" x14ac:dyDescent="0.25">
      <c r="B56" s="3" t="s">
        <v>74</v>
      </c>
      <c r="C56" s="6">
        <v>3.7284999999999999</v>
      </c>
      <c r="D56" s="6">
        <v>3.5175000000000001</v>
      </c>
      <c r="E56" s="6">
        <v>3.5449999999999999</v>
      </c>
      <c r="F56" s="6">
        <v>3.5165000000000002</v>
      </c>
      <c r="G56" s="7">
        <v>2.8500000000000001E-2</v>
      </c>
      <c r="H56" s="4">
        <v>0.90275346172210702</v>
      </c>
      <c r="I56" s="8">
        <v>1</v>
      </c>
      <c r="J56" s="9">
        <v>4.5833333333333304</v>
      </c>
      <c r="K56" s="9">
        <v>4.95867768595041</v>
      </c>
      <c r="L56" s="9">
        <v>4.9557522123893802</v>
      </c>
      <c r="M56" s="9">
        <v>4.375</v>
      </c>
    </row>
    <row r="57" spans="2:13" ht="20.100000000000001" customHeight="1" x14ac:dyDescent="0.25">
      <c r="B57" s="3" t="s">
        <v>63</v>
      </c>
      <c r="C57" s="6">
        <v>3.84</v>
      </c>
      <c r="D57" s="6">
        <v>3.7284999999999999</v>
      </c>
      <c r="E57" s="6">
        <v>3.742</v>
      </c>
      <c r="F57" s="6">
        <v>3.7254999999999998</v>
      </c>
      <c r="G57" s="7">
        <v>1.6500000000000001E-2</v>
      </c>
      <c r="H57" s="4">
        <v>0.97308542452216895</v>
      </c>
      <c r="I57" s="8">
        <v>0.95</v>
      </c>
      <c r="J57" s="11">
        <v>1.6666666666666701</v>
      </c>
      <c r="K57" s="9">
        <v>4.6428571428571397</v>
      </c>
      <c r="L57" s="9">
        <v>4.1964285714285703</v>
      </c>
      <c r="M57" s="11">
        <v>0.625</v>
      </c>
    </row>
    <row r="58" spans="2:13" ht="20.100000000000001" customHeight="1" x14ac:dyDescent="0.25">
      <c r="B58" s="3" t="s">
        <v>76</v>
      </c>
      <c r="C58" s="7">
        <v>4.1905000000000001</v>
      </c>
      <c r="D58" s="6">
        <v>3.8239999999999998</v>
      </c>
      <c r="E58" s="6">
        <v>3.8180000000000001</v>
      </c>
      <c r="F58" s="6">
        <v>3.7705000000000002</v>
      </c>
      <c r="G58" s="7">
        <v>4.7500000000000001E-2</v>
      </c>
      <c r="H58" s="4">
        <v>0.94304203922343499</v>
      </c>
      <c r="I58" s="8">
        <v>0.96</v>
      </c>
      <c r="J58" s="9">
        <v>5</v>
      </c>
      <c r="K58" s="9">
        <v>4.4444444444444402</v>
      </c>
      <c r="L58" s="10">
        <v>3.4615384615384599</v>
      </c>
      <c r="M58" s="11">
        <v>0</v>
      </c>
    </row>
    <row r="59" spans="2:13" ht="20.100000000000001" customHeight="1" x14ac:dyDescent="0.25">
      <c r="B59" s="3" t="s">
        <v>80</v>
      </c>
      <c r="C59" s="6">
        <v>3.629</v>
      </c>
      <c r="D59" s="4">
        <v>3.3525</v>
      </c>
      <c r="E59" s="6">
        <v>3.4089999999999998</v>
      </c>
      <c r="F59" s="4">
        <v>3.3294999999999999</v>
      </c>
      <c r="G59" s="7">
        <v>0.08</v>
      </c>
      <c r="H59" s="7">
        <v>1.1471837799183899</v>
      </c>
      <c r="I59" s="8">
        <v>0.64</v>
      </c>
      <c r="J59" s="11">
        <v>1.94444444444444</v>
      </c>
      <c r="K59" s="9">
        <v>4.4444444444444402</v>
      </c>
      <c r="L59" s="9">
        <v>4</v>
      </c>
      <c r="M59" s="11">
        <v>0</v>
      </c>
    </row>
    <row r="60" spans="2:13" ht="20.100000000000001" customHeight="1" x14ac:dyDescent="0.25">
      <c r="B60" s="3" t="s">
        <v>30</v>
      </c>
      <c r="C60" s="4">
        <v>3.3174999999999999</v>
      </c>
      <c r="D60" s="6">
        <v>3.4224999999999999</v>
      </c>
      <c r="E60" s="6">
        <v>3.4104999999999999</v>
      </c>
      <c r="F60" s="6">
        <v>3.4289999999999998</v>
      </c>
      <c r="G60" s="4">
        <v>-1.8499999999999999E-2</v>
      </c>
      <c r="H60" s="4">
        <v>0.86091127098321396</v>
      </c>
      <c r="I60" s="8">
        <v>0.93</v>
      </c>
      <c r="J60" s="11">
        <v>2</v>
      </c>
      <c r="K60" s="9">
        <v>4.375</v>
      </c>
      <c r="L60" s="9">
        <v>5</v>
      </c>
      <c r="M60" s="11">
        <v>0</v>
      </c>
    </row>
    <row r="61" spans="2:13" ht="20.100000000000001" customHeight="1" x14ac:dyDescent="0.25">
      <c r="B61" s="3" t="s">
        <v>17</v>
      </c>
      <c r="C61" s="6">
        <v>3.637</v>
      </c>
      <c r="D61" s="6">
        <v>3.6890000000000001</v>
      </c>
      <c r="E61" s="6">
        <v>3.6244999999999998</v>
      </c>
      <c r="F61" s="6">
        <v>3.6305000000000001</v>
      </c>
      <c r="G61" s="4">
        <v>-6.0000000000000001E-3</v>
      </c>
      <c r="H61" s="7">
        <v>1.0270614905072299</v>
      </c>
      <c r="I61" s="8">
        <v>0.95</v>
      </c>
      <c r="J61" s="11">
        <v>1.25</v>
      </c>
      <c r="K61" s="9">
        <v>4.28571428571429</v>
      </c>
      <c r="L61" s="9">
        <v>4.5238095238095202</v>
      </c>
      <c r="M61" s="11">
        <v>0</v>
      </c>
    </row>
    <row r="62" spans="2:13" ht="20.100000000000001" customHeight="1" x14ac:dyDescent="0.25">
      <c r="B62" s="3" t="s">
        <v>77</v>
      </c>
      <c r="C62" s="4">
        <v>3.113</v>
      </c>
      <c r="D62" s="4">
        <v>3.0779999999999998</v>
      </c>
      <c r="E62" s="4">
        <v>3.0545</v>
      </c>
      <c r="F62" s="4">
        <v>3.0394999999999999</v>
      </c>
      <c r="G62" s="7">
        <v>1.4999999999999999E-2</v>
      </c>
      <c r="H62" s="4">
        <v>0.77903529186724896</v>
      </c>
      <c r="I62" s="8">
        <v>0.98</v>
      </c>
      <c r="J62" s="11">
        <v>0.88235294117647101</v>
      </c>
      <c r="K62" s="9">
        <v>4.28571428571429</v>
      </c>
      <c r="L62" s="11">
        <v>2.0588235294117601</v>
      </c>
      <c r="M62" s="11">
        <v>0.27777777777777801</v>
      </c>
    </row>
    <row r="63" spans="2:13" ht="20.100000000000001" customHeight="1" x14ac:dyDescent="0.25">
      <c r="B63" s="3" t="s">
        <v>27</v>
      </c>
      <c r="C63" s="4">
        <v>2.6705000000000001</v>
      </c>
      <c r="D63" s="4">
        <v>2.8975</v>
      </c>
      <c r="E63" s="4">
        <v>2.8435000000000001</v>
      </c>
      <c r="F63" s="4">
        <v>2.8895</v>
      </c>
      <c r="G63" s="4">
        <v>-4.5999999999999999E-2</v>
      </c>
      <c r="H63" s="4">
        <v>0.76888756692445004</v>
      </c>
      <c r="I63" s="8">
        <v>0.86</v>
      </c>
      <c r="J63" s="11">
        <v>0.71428571428571397</v>
      </c>
      <c r="K63" s="9">
        <v>4.1666666666666696</v>
      </c>
      <c r="L63" s="11">
        <v>1.5384615384615401</v>
      </c>
      <c r="M63" s="11">
        <v>0.41666666666666702</v>
      </c>
    </row>
    <row r="64" spans="2:13" ht="20.100000000000001" customHeight="1" x14ac:dyDescent="0.25">
      <c r="B64" s="3" t="s">
        <v>33</v>
      </c>
      <c r="C64" s="6">
        <v>3.6575000000000002</v>
      </c>
      <c r="D64" s="6">
        <v>3.5794999999999999</v>
      </c>
      <c r="E64" s="6">
        <v>3.585</v>
      </c>
      <c r="F64" s="6">
        <v>3.5745</v>
      </c>
      <c r="G64" s="7">
        <v>1.0500000000000001E-2</v>
      </c>
      <c r="H64" s="4">
        <v>0.87471025985116502</v>
      </c>
      <c r="I64" s="8">
        <v>1</v>
      </c>
      <c r="J64" s="9">
        <v>3.75</v>
      </c>
      <c r="K64" s="9">
        <v>4.1666666666666696</v>
      </c>
      <c r="L64" s="10">
        <v>3</v>
      </c>
      <c r="M64" s="11">
        <v>0</v>
      </c>
    </row>
    <row r="65" spans="2:13" ht="20.100000000000001" customHeight="1" x14ac:dyDescent="0.25">
      <c r="B65" s="3" t="s">
        <v>56</v>
      </c>
      <c r="C65" s="6">
        <v>3.7229999999999999</v>
      </c>
      <c r="D65" s="6">
        <v>3.69</v>
      </c>
      <c r="E65" s="6">
        <v>3.68</v>
      </c>
      <c r="F65" s="6">
        <v>3.6709999999999998</v>
      </c>
      <c r="G65" s="7">
        <v>8.5000000000000006E-3</v>
      </c>
      <c r="H65" s="4">
        <v>0.93491976118897402</v>
      </c>
      <c r="I65" s="8">
        <v>0.93</v>
      </c>
      <c r="J65" s="11">
        <v>2</v>
      </c>
      <c r="K65" s="9">
        <v>4.1666666666666696</v>
      </c>
      <c r="L65" s="10">
        <v>3.0555555555555598</v>
      </c>
      <c r="M65" s="5" t="s">
        <v>9</v>
      </c>
    </row>
    <row r="66" spans="2:13" ht="20.100000000000001" customHeight="1" x14ac:dyDescent="0.25">
      <c r="B66" s="3" t="s">
        <v>12</v>
      </c>
      <c r="C66" s="4">
        <v>3.2930000000000001</v>
      </c>
      <c r="D66" s="4">
        <v>3.2075</v>
      </c>
      <c r="E66" s="4">
        <v>3.2429999999999999</v>
      </c>
      <c r="F66" s="4">
        <v>3.242</v>
      </c>
      <c r="G66" s="7">
        <v>1E-3</v>
      </c>
      <c r="H66" s="4">
        <v>0.88865546218487401</v>
      </c>
      <c r="I66" s="8">
        <v>0.96</v>
      </c>
      <c r="J66" s="9">
        <v>5</v>
      </c>
      <c r="K66" s="9">
        <v>4</v>
      </c>
      <c r="L66" s="11">
        <v>2.1428571428571401</v>
      </c>
      <c r="M66" s="11">
        <v>0</v>
      </c>
    </row>
    <row r="67" spans="2:13" ht="20.100000000000001" customHeight="1" x14ac:dyDescent="0.25">
      <c r="B67" s="3" t="s">
        <v>13</v>
      </c>
      <c r="C67" s="4">
        <v>3.3944999999999999</v>
      </c>
      <c r="D67" s="6">
        <v>3.4460000000000002</v>
      </c>
      <c r="E67" s="6">
        <v>3.4365000000000001</v>
      </c>
      <c r="F67" s="6">
        <v>3.4409999999999998</v>
      </c>
      <c r="G67" s="4">
        <v>-4.4999999999999997E-3</v>
      </c>
      <c r="H67" s="4">
        <v>0.88630502063273697</v>
      </c>
      <c r="I67" s="8">
        <v>1</v>
      </c>
      <c r="J67" s="11">
        <v>2</v>
      </c>
      <c r="K67" s="9">
        <v>4</v>
      </c>
      <c r="L67" s="10">
        <v>2.7272727272727302</v>
      </c>
      <c r="M67" s="11">
        <v>0</v>
      </c>
    </row>
    <row r="68" spans="2:13" ht="20.100000000000001" customHeight="1" x14ac:dyDescent="0.25">
      <c r="B68" s="3" t="s">
        <v>18</v>
      </c>
      <c r="C68" s="6">
        <v>3.5295000000000001</v>
      </c>
      <c r="D68" s="4">
        <v>3.2429999999999999</v>
      </c>
      <c r="E68" s="4">
        <v>3.2894999999999999</v>
      </c>
      <c r="F68" s="4">
        <v>3.2334999999999998</v>
      </c>
      <c r="G68" s="7">
        <v>5.6500000000000002E-2</v>
      </c>
      <c r="H68" s="4">
        <v>0.88154897494305295</v>
      </c>
      <c r="I68" s="8">
        <v>0.86</v>
      </c>
      <c r="J68" s="11">
        <v>2.3076923076923102</v>
      </c>
      <c r="K68" s="9">
        <v>4</v>
      </c>
      <c r="L68" s="9">
        <v>3.87096774193548</v>
      </c>
      <c r="M68" s="11">
        <v>0</v>
      </c>
    </row>
    <row r="69" spans="2:13" ht="20.100000000000001" customHeight="1" x14ac:dyDescent="0.25">
      <c r="B69" s="3" t="s">
        <v>37</v>
      </c>
      <c r="C69" s="4">
        <v>3.0640000000000001</v>
      </c>
      <c r="D69" s="4">
        <v>3.0790000000000002</v>
      </c>
      <c r="E69" s="4">
        <v>3.0325000000000002</v>
      </c>
      <c r="F69" s="4">
        <v>3.0295000000000001</v>
      </c>
      <c r="G69" s="7">
        <v>3.0000000000000001E-3</v>
      </c>
      <c r="H69" s="4">
        <v>0.85286397300084404</v>
      </c>
      <c r="I69" s="8">
        <v>1</v>
      </c>
      <c r="J69" s="10">
        <v>3.3333333333333299</v>
      </c>
      <c r="K69" s="9">
        <v>4</v>
      </c>
      <c r="L69" s="11">
        <v>1.8181818181818199</v>
      </c>
      <c r="M69" s="11">
        <v>0</v>
      </c>
    </row>
    <row r="70" spans="2:13" ht="20.100000000000001" customHeight="1" x14ac:dyDescent="0.25">
      <c r="B70" s="3" t="s">
        <v>59</v>
      </c>
      <c r="C70" s="6">
        <v>3.7115</v>
      </c>
      <c r="D70" s="6">
        <v>3.6495000000000002</v>
      </c>
      <c r="E70" s="6">
        <v>3.6655000000000002</v>
      </c>
      <c r="F70" s="6">
        <v>3.6545000000000001</v>
      </c>
      <c r="G70" s="7">
        <v>1.15E-2</v>
      </c>
      <c r="H70" s="4">
        <v>0.97458190423014501</v>
      </c>
      <c r="I70" s="8">
        <v>0.94</v>
      </c>
      <c r="J70" s="10">
        <v>2.5</v>
      </c>
      <c r="K70" s="9">
        <v>4</v>
      </c>
      <c r="L70" s="10">
        <v>3.0769230769230802</v>
      </c>
      <c r="M70" s="11">
        <v>0</v>
      </c>
    </row>
    <row r="71" spans="2:13" ht="20.100000000000001" customHeight="1" x14ac:dyDescent="0.25">
      <c r="B71" s="3" t="s">
        <v>66</v>
      </c>
      <c r="C71" s="4">
        <v>3.1225000000000001</v>
      </c>
      <c r="D71" s="4">
        <v>3.1789999999999998</v>
      </c>
      <c r="E71" s="4">
        <v>3.2195</v>
      </c>
      <c r="F71" s="4">
        <v>3.2635000000000001</v>
      </c>
      <c r="G71" s="4">
        <v>-4.3999999999999997E-2</v>
      </c>
      <c r="H71" s="4">
        <v>0.82523069036226904</v>
      </c>
      <c r="I71" s="8">
        <v>0.97</v>
      </c>
      <c r="J71" s="11">
        <v>1.25</v>
      </c>
      <c r="K71" s="9">
        <v>4</v>
      </c>
      <c r="L71" s="9">
        <v>3.6363636363636398</v>
      </c>
      <c r="M71" s="11">
        <v>1.6666666666666701</v>
      </c>
    </row>
    <row r="72" spans="2:13" ht="20.100000000000001" customHeight="1" x14ac:dyDescent="0.25">
      <c r="B72" s="3" t="s">
        <v>47</v>
      </c>
      <c r="C72" s="4">
        <v>3.3730000000000002</v>
      </c>
      <c r="D72" s="4">
        <v>3.2229999999999999</v>
      </c>
      <c r="E72" s="4">
        <v>3.2044999999999999</v>
      </c>
      <c r="F72" s="4">
        <v>3.1684999999999999</v>
      </c>
      <c r="G72" s="7">
        <v>3.6499999999999998E-2</v>
      </c>
      <c r="H72" s="4">
        <v>0.87635456192527295</v>
      </c>
      <c r="I72" s="8">
        <v>0.53</v>
      </c>
      <c r="J72" s="11">
        <v>2.25</v>
      </c>
      <c r="K72" s="9">
        <v>3.9285714285714302</v>
      </c>
      <c r="L72" s="11">
        <v>2.1052631578947398</v>
      </c>
      <c r="M72" s="11">
        <v>1</v>
      </c>
    </row>
    <row r="73" spans="2:13" ht="20.100000000000001" customHeight="1" x14ac:dyDescent="0.25">
      <c r="B73" s="3" t="s">
        <v>41</v>
      </c>
      <c r="C73" s="6">
        <v>3.5659999999999998</v>
      </c>
      <c r="D73" s="6">
        <v>3.6884999999999999</v>
      </c>
      <c r="E73" s="6">
        <v>3.7044999999999999</v>
      </c>
      <c r="F73" s="6">
        <v>3.7120000000000002</v>
      </c>
      <c r="G73" s="4">
        <v>-7.4999999999999997E-3</v>
      </c>
      <c r="H73" s="4">
        <v>0.92103627458292903</v>
      </c>
      <c r="I73" s="8">
        <v>1</v>
      </c>
      <c r="J73" s="11">
        <v>1.6666666666666701</v>
      </c>
      <c r="K73" s="9">
        <v>3.75</v>
      </c>
      <c r="L73" s="9">
        <v>4.1071428571428603</v>
      </c>
      <c r="M73" s="11">
        <v>0</v>
      </c>
    </row>
    <row r="74" spans="2:13" ht="20.100000000000001" customHeight="1" x14ac:dyDescent="0.25">
      <c r="B74" s="3" t="s">
        <v>10</v>
      </c>
      <c r="C74" s="6">
        <v>3.669</v>
      </c>
      <c r="D74" s="6">
        <v>3.4725000000000001</v>
      </c>
      <c r="E74" s="6">
        <v>3.4750000000000001</v>
      </c>
      <c r="F74" s="6">
        <v>3.4285000000000001</v>
      </c>
      <c r="G74" s="7">
        <v>4.65E-2</v>
      </c>
      <c r="H74" s="7">
        <v>1.09125737972617</v>
      </c>
      <c r="I74" s="8">
        <v>0.94</v>
      </c>
      <c r="J74" s="10">
        <v>2.8571428571428599</v>
      </c>
      <c r="K74" s="10">
        <v>3.3333333333333299</v>
      </c>
      <c r="L74" s="9">
        <v>3.5</v>
      </c>
      <c r="M74" s="10">
        <v>2.5</v>
      </c>
    </row>
    <row r="75" spans="2:13" ht="20.100000000000001" customHeight="1" x14ac:dyDescent="0.25">
      <c r="B75" s="3" t="s">
        <v>48</v>
      </c>
      <c r="C75" s="6">
        <v>3.8570000000000002</v>
      </c>
      <c r="D75" s="6">
        <v>3.8079999999999998</v>
      </c>
      <c r="E75" s="6">
        <v>3.7825000000000002</v>
      </c>
      <c r="F75" s="6">
        <v>3.75</v>
      </c>
      <c r="G75" s="7">
        <v>3.3000000000000002E-2</v>
      </c>
      <c r="H75" s="4">
        <v>0.97920352073175998</v>
      </c>
      <c r="I75" s="8">
        <v>1</v>
      </c>
      <c r="J75" s="10">
        <v>2.5</v>
      </c>
      <c r="K75" s="10">
        <v>3.3333333333333299</v>
      </c>
      <c r="L75" s="10">
        <v>3.1818181818181799</v>
      </c>
      <c r="M75" s="11">
        <v>0</v>
      </c>
    </row>
    <row r="76" spans="2:13" ht="20.100000000000001" customHeight="1" x14ac:dyDescent="0.25">
      <c r="B76" s="3" t="s">
        <v>50</v>
      </c>
      <c r="C76" s="6">
        <v>3.4474999999999998</v>
      </c>
      <c r="D76" s="6">
        <v>3.4630000000000001</v>
      </c>
      <c r="E76" s="6">
        <v>3.468</v>
      </c>
      <c r="F76" s="6">
        <v>3.47</v>
      </c>
      <c r="G76" s="4">
        <v>-2E-3</v>
      </c>
      <c r="H76" s="4">
        <v>0.83358705231952601</v>
      </c>
      <c r="I76" s="8">
        <v>0.99</v>
      </c>
      <c r="J76" s="11">
        <v>1.6071428571428601</v>
      </c>
      <c r="K76" s="10">
        <v>3.3333333333333299</v>
      </c>
      <c r="L76" s="10">
        <v>3.4615384615384599</v>
      </c>
      <c r="M76" s="11">
        <v>1</v>
      </c>
    </row>
    <row r="77" spans="2:13" ht="20.100000000000001" customHeight="1" x14ac:dyDescent="0.25">
      <c r="B77" s="3" t="s">
        <v>51</v>
      </c>
      <c r="C77" s="6">
        <v>3.5910000000000002</v>
      </c>
      <c r="D77" s="6">
        <v>3.633</v>
      </c>
      <c r="E77" s="6">
        <v>3.6230000000000002</v>
      </c>
      <c r="F77" s="6">
        <v>3.6295000000000002</v>
      </c>
      <c r="G77" s="4">
        <v>-6.4999999999999997E-3</v>
      </c>
      <c r="H77" s="4">
        <v>0.87459263729631898</v>
      </c>
      <c r="I77" s="8">
        <v>1</v>
      </c>
      <c r="J77" s="11">
        <v>1.6666666666666701</v>
      </c>
      <c r="K77" s="10">
        <v>3.3333333333333299</v>
      </c>
      <c r="L77" s="11">
        <v>0</v>
      </c>
      <c r="M77" s="11">
        <v>0</v>
      </c>
    </row>
    <row r="78" spans="2:13" ht="20.100000000000001" customHeight="1" x14ac:dyDescent="0.25">
      <c r="B78" s="3" t="s">
        <v>58</v>
      </c>
      <c r="C78" s="6">
        <v>3.7965</v>
      </c>
      <c r="D78" s="6">
        <v>3.6295000000000002</v>
      </c>
      <c r="E78" s="6">
        <v>3.6555</v>
      </c>
      <c r="F78" s="6">
        <v>3.609</v>
      </c>
      <c r="G78" s="7">
        <v>4.65E-2</v>
      </c>
      <c r="H78" s="4">
        <v>0.94923396520384296</v>
      </c>
      <c r="I78" s="8">
        <v>1</v>
      </c>
      <c r="J78" s="11">
        <v>1.6666666666666701</v>
      </c>
      <c r="K78" s="10">
        <v>3.3333333333333299</v>
      </c>
      <c r="L78" s="9">
        <v>3.8888888888888902</v>
      </c>
      <c r="M78" s="11">
        <v>0</v>
      </c>
    </row>
    <row r="79" spans="2:13" ht="20.100000000000001" customHeight="1" x14ac:dyDescent="0.25">
      <c r="B79" s="3" t="s">
        <v>14</v>
      </c>
      <c r="C79" s="4">
        <v>3.2410000000000001</v>
      </c>
      <c r="D79" s="6">
        <v>3.4135</v>
      </c>
      <c r="E79" s="4">
        <v>3.3525</v>
      </c>
      <c r="F79" s="4">
        <v>3.3660000000000001</v>
      </c>
      <c r="G79" s="4">
        <v>-1.35E-2</v>
      </c>
      <c r="H79" s="4">
        <v>0.84780409677147395</v>
      </c>
      <c r="I79" s="8">
        <v>1</v>
      </c>
      <c r="J79" s="11">
        <v>1.6666666666666701</v>
      </c>
      <c r="K79" s="10">
        <v>2.5</v>
      </c>
      <c r="L79" s="11">
        <v>2.2916666666666701</v>
      </c>
      <c r="M79" s="11">
        <v>0</v>
      </c>
    </row>
    <row r="80" spans="2:13" ht="20.100000000000001" customHeight="1" x14ac:dyDescent="0.25">
      <c r="B80" s="3" t="s">
        <v>25</v>
      </c>
      <c r="C80" s="4">
        <v>2.879</v>
      </c>
      <c r="D80" s="4">
        <v>3.0764999999999998</v>
      </c>
      <c r="E80" s="4">
        <v>3.0185</v>
      </c>
      <c r="F80" s="4">
        <v>3.0409999999999999</v>
      </c>
      <c r="G80" s="4">
        <v>-2.3E-2</v>
      </c>
      <c r="H80" s="4">
        <v>0.84159899627086698</v>
      </c>
      <c r="I80" s="8">
        <v>0.92</v>
      </c>
      <c r="J80" s="9">
        <v>5</v>
      </c>
      <c r="K80" s="10">
        <v>2.5</v>
      </c>
      <c r="L80" s="11">
        <v>1.6666666666666701</v>
      </c>
      <c r="M80" s="11">
        <v>0</v>
      </c>
    </row>
    <row r="81" spans="2:13" ht="20.100000000000001" customHeight="1" x14ac:dyDescent="0.25">
      <c r="B81" s="3" t="s">
        <v>69</v>
      </c>
      <c r="C81" s="6">
        <v>3.5</v>
      </c>
      <c r="D81" s="4">
        <v>3.3344999999999998</v>
      </c>
      <c r="E81" s="4">
        <v>3.355</v>
      </c>
      <c r="F81" s="4">
        <v>3.3155000000000001</v>
      </c>
      <c r="G81" s="7">
        <v>3.95E-2</v>
      </c>
      <c r="H81" s="4">
        <v>0.89430894308943099</v>
      </c>
      <c r="I81" s="8">
        <v>0.96</v>
      </c>
      <c r="J81" s="11">
        <v>2</v>
      </c>
      <c r="K81" s="10">
        <v>2.5</v>
      </c>
      <c r="L81" s="9">
        <v>3.75</v>
      </c>
      <c r="M81" s="11">
        <v>0</v>
      </c>
    </row>
    <row r="82" spans="2:13" ht="20.100000000000001" customHeight="1" x14ac:dyDescent="0.25">
      <c r="B82" s="3" t="s">
        <v>62</v>
      </c>
      <c r="C82" s="6">
        <v>3.7480000000000002</v>
      </c>
      <c r="D82" s="6">
        <v>3.5554999999999999</v>
      </c>
      <c r="E82" s="6">
        <v>3.5859999999999999</v>
      </c>
      <c r="F82" s="6">
        <v>3.5705</v>
      </c>
      <c r="G82" s="7">
        <v>1.4999999999999999E-2</v>
      </c>
      <c r="H82" s="4">
        <v>0.95393482598093504</v>
      </c>
      <c r="I82" s="8">
        <v>0.92</v>
      </c>
      <c r="J82" s="11">
        <v>1.875</v>
      </c>
      <c r="K82" s="11">
        <v>2.1428571428571401</v>
      </c>
      <c r="L82" s="9">
        <v>4.1176470588235299</v>
      </c>
      <c r="M82" s="11">
        <v>0.83333333333333304</v>
      </c>
    </row>
    <row r="83" spans="2:13" ht="20.100000000000001" customHeight="1" x14ac:dyDescent="0.25">
      <c r="B83" s="3" t="s">
        <v>32</v>
      </c>
      <c r="C83" s="6">
        <v>3.57</v>
      </c>
      <c r="D83" s="6">
        <v>3.4424999999999999</v>
      </c>
      <c r="E83" s="6">
        <v>3.448</v>
      </c>
      <c r="F83" s="6">
        <v>3.4340000000000002</v>
      </c>
      <c r="G83" s="7">
        <v>1.4E-2</v>
      </c>
      <c r="H83" s="4">
        <v>0.90209826801318604</v>
      </c>
      <c r="I83" s="8">
        <v>0.85</v>
      </c>
      <c r="J83" s="11">
        <v>1.6666666666666701</v>
      </c>
      <c r="K83" s="11">
        <v>1.875</v>
      </c>
      <c r="L83" s="10">
        <v>2.6923076923076898</v>
      </c>
      <c r="M83" s="11">
        <v>0</v>
      </c>
    </row>
    <row r="84" spans="2:13" ht="20.100000000000001" customHeight="1" x14ac:dyDescent="0.25">
      <c r="B84" s="3" t="s">
        <v>42</v>
      </c>
      <c r="C84" s="6">
        <v>3.5405000000000002</v>
      </c>
      <c r="D84" s="6">
        <v>3.59</v>
      </c>
      <c r="E84" s="6">
        <v>3.613</v>
      </c>
      <c r="F84" s="6">
        <v>3.617</v>
      </c>
      <c r="G84" s="4">
        <v>-4.0000000000000001E-3</v>
      </c>
      <c r="H84" s="4">
        <v>0.88162807154535106</v>
      </c>
      <c r="I84" s="8">
        <v>0.96</v>
      </c>
      <c r="J84" s="9">
        <v>4</v>
      </c>
      <c r="K84" s="11">
        <v>0</v>
      </c>
      <c r="L84" s="11">
        <v>1.1111111111111101</v>
      </c>
      <c r="M84" s="11">
        <v>0</v>
      </c>
    </row>
    <row r="85" spans="2:13" ht="20.100000000000001" customHeight="1" x14ac:dyDescent="0.25">
      <c r="B85" s="3" t="s">
        <v>26</v>
      </c>
      <c r="C85" s="6">
        <v>3.9615</v>
      </c>
      <c r="D85" s="6">
        <v>3.7195</v>
      </c>
      <c r="E85" s="6">
        <v>3.7475000000000001</v>
      </c>
      <c r="F85" s="6">
        <v>3.6955</v>
      </c>
      <c r="G85" s="7">
        <v>5.1499999999999997E-2</v>
      </c>
      <c r="H85" s="4">
        <v>0.94211551756646394</v>
      </c>
      <c r="I85" s="8">
        <v>1</v>
      </c>
      <c r="J85" s="10">
        <v>3</v>
      </c>
      <c r="K85" s="5" t="s">
        <v>9</v>
      </c>
      <c r="L85" s="10">
        <v>3.3333333333333299</v>
      </c>
      <c r="M85" s="9">
        <v>5</v>
      </c>
    </row>
    <row r="86" spans="2:13" ht="20.100000000000001" customHeight="1" x14ac:dyDescent="0.25">
      <c r="B86" s="3" t="s">
        <v>64</v>
      </c>
      <c r="C86" s="6">
        <v>3.45</v>
      </c>
      <c r="D86" s="6">
        <v>3.6655000000000002</v>
      </c>
      <c r="E86" s="6">
        <v>3.6244999999999998</v>
      </c>
      <c r="F86" s="6">
        <v>3.6385000000000001</v>
      </c>
      <c r="G86" s="4">
        <v>-1.4E-2</v>
      </c>
      <c r="H86" s="4">
        <v>0.96537488347316602</v>
      </c>
      <c r="I86" s="8">
        <v>1</v>
      </c>
      <c r="J86" s="10">
        <v>3</v>
      </c>
      <c r="K86" s="5" t="s">
        <v>9</v>
      </c>
      <c r="L86" s="11">
        <v>2.2727272727272698</v>
      </c>
      <c r="M86" s="11">
        <v>0</v>
      </c>
    </row>
    <row r="87" spans="2:13" ht="20.100000000000001" customHeight="1" x14ac:dyDescent="0.25">
      <c r="B87" s="3" t="s">
        <v>72</v>
      </c>
      <c r="C87" s="6">
        <v>3.7974999999999999</v>
      </c>
      <c r="D87" s="6">
        <v>3.863</v>
      </c>
      <c r="E87" s="6">
        <v>3.8410000000000002</v>
      </c>
      <c r="F87" s="6">
        <v>3.8374999999999999</v>
      </c>
      <c r="G87" s="7">
        <v>3.0000000000000001E-3</v>
      </c>
      <c r="H87" s="4">
        <v>0.92140693873879298</v>
      </c>
      <c r="I87" s="8">
        <v>0.94</v>
      </c>
      <c r="J87" s="10">
        <v>2.5</v>
      </c>
      <c r="K87" s="5" t="s">
        <v>9</v>
      </c>
      <c r="L87" s="10">
        <v>3.1818181818181799</v>
      </c>
      <c r="M87" s="5" t="s">
        <v>9</v>
      </c>
    </row>
    <row r="88" spans="2:13" ht="20.100000000000001" customHeight="1" x14ac:dyDescent="0.25">
      <c r="B88" s="3" t="s">
        <v>75</v>
      </c>
      <c r="C88" s="4">
        <v>3.246</v>
      </c>
      <c r="D88" s="6">
        <v>3.4159999999999999</v>
      </c>
      <c r="E88" s="4">
        <v>3.3769999999999998</v>
      </c>
      <c r="F88" s="4">
        <v>3.3944999999999999</v>
      </c>
      <c r="G88" s="4">
        <v>-1.7500000000000002E-2</v>
      </c>
      <c r="H88" s="4">
        <v>0.871596335010969</v>
      </c>
      <c r="I88" s="8">
        <v>0.97</v>
      </c>
      <c r="J88" s="10">
        <v>2.5</v>
      </c>
      <c r="K88" s="5" t="s">
        <v>9</v>
      </c>
      <c r="L88" s="11">
        <v>1.94444444444444</v>
      </c>
      <c r="M88" s="11">
        <v>0</v>
      </c>
    </row>
    <row r="89" spans="2:13" ht="20.100000000000001" customHeight="1" x14ac:dyDescent="0.25">
      <c r="B89" s="12" t="s">
        <v>573</v>
      </c>
      <c r="C89" s="13">
        <v>3.6545000000000001</v>
      </c>
      <c r="D89" s="13">
        <v>3.5695000000000001</v>
      </c>
      <c r="E89" s="13">
        <v>3.5605000000000002</v>
      </c>
      <c r="F89" s="13">
        <v>3.5434999999999999</v>
      </c>
      <c r="G89" s="15">
        <v>1.7000000000000001E-2</v>
      </c>
      <c r="H89" s="14" t="s">
        <v>9</v>
      </c>
      <c r="I89" s="16">
        <v>0.93</v>
      </c>
      <c r="J89" s="17">
        <v>2.87081339712919</v>
      </c>
      <c r="K89" s="18">
        <v>4.5490196078431397</v>
      </c>
      <c r="L89" s="18">
        <v>3.6136363636363602</v>
      </c>
      <c r="M89" s="19">
        <v>0.91935483870967705</v>
      </c>
    </row>
  </sheetData>
  <autoFilter ref="B12:N92" xr:uid="{00000000-0009-0000-0000-000001000000}"/>
  <mergeCells count="6">
    <mergeCell ref="B6:M6"/>
    <mergeCell ref="K2:M2"/>
    <mergeCell ref="E2:J3"/>
    <mergeCell ref="K3:M3"/>
    <mergeCell ref="E4:J4"/>
    <mergeCell ref="K4:M4"/>
  </mergeCells>
  <hyperlinks>
    <hyperlink ref="K3" r:id="rId1" xr:uid="{82919C57-4B6A-461A-A85C-85F3B5DB49E1}"/>
    <hyperlink ref="K4" r:id="rId2" xr:uid="{831B439F-F558-455C-BA90-A259953CB7D9}"/>
  </hyperlinks>
  <pageMargins left="0.7" right="0.7" top="0.75" bottom="0.75" header="0.3" footer="0.3"/>
  <pageSetup orientation="landscape"/>
  <colBreaks count="2" manualBreakCount="2">
    <brk id="13" max="1048575" man="1"/>
    <brk id="26" max="104857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72D7-4825-47A7-9DEC-D8CC7790435E}">
  <dimension ref="B2:D28"/>
  <sheetViews>
    <sheetView showGridLines="0" tabSelected="1" workbookViewId="0">
      <pane xSplit="2" ySplit="6" topLeftCell="C7" activePane="bottomRight" state="frozen"/>
      <selection pane="topRight" activeCell="D1" sqref="D1"/>
      <selection pane="bottomLeft" activeCell="A13" sqref="A13"/>
      <selection pane="bottomRight" activeCell="G5" sqref="G5"/>
    </sheetView>
  </sheetViews>
  <sheetFormatPr baseColWidth="10" defaultColWidth="9.140625" defaultRowHeight="15" x14ac:dyDescent="0.25"/>
  <cols>
    <col min="1" max="1" width="3.7109375" customWidth="1"/>
    <col min="2" max="2" width="50.7109375" customWidth="1"/>
    <col min="3" max="3" width="17.7109375" customWidth="1"/>
    <col min="4" max="4" width="15.7109375" customWidth="1"/>
  </cols>
  <sheetData>
    <row r="2" spans="2:4" ht="15.75" thickBot="1" x14ac:dyDescent="0.3"/>
    <row r="3" spans="2:4" ht="30" customHeight="1" thickBot="1" x14ac:dyDescent="0.3">
      <c r="B3" s="70" t="s">
        <v>609</v>
      </c>
      <c r="C3" s="71"/>
      <c r="D3" s="72"/>
    </row>
    <row r="4" spans="2:4" ht="93" customHeight="1" thickBot="1" x14ac:dyDescent="0.3">
      <c r="B4" s="49"/>
      <c r="C4" s="73" t="s">
        <v>586</v>
      </c>
      <c r="D4" s="74" t="s">
        <v>587</v>
      </c>
    </row>
    <row r="5" spans="2:4" ht="21.75" customHeight="1" thickBot="1" x14ac:dyDescent="0.3">
      <c r="C5" s="75">
        <v>10</v>
      </c>
      <c r="D5" s="76" t="s">
        <v>585</v>
      </c>
    </row>
    <row r="6" spans="2:4" ht="47.1" customHeight="1" thickBot="1" x14ac:dyDescent="0.3">
      <c r="B6" s="56" t="s">
        <v>7</v>
      </c>
      <c r="C6" s="57" t="s">
        <v>583</v>
      </c>
      <c r="D6" s="58" t="s">
        <v>584</v>
      </c>
    </row>
    <row r="7" spans="2:4" ht="48" customHeight="1" x14ac:dyDescent="0.25">
      <c r="B7" s="67" t="s">
        <v>588</v>
      </c>
      <c r="C7" s="61"/>
      <c r="D7" s="62"/>
    </row>
    <row r="8" spans="2:4" ht="40.5" customHeight="1" x14ac:dyDescent="0.25">
      <c r="B8" s="68" t="s">
        <v>589</v>
      </c>
      <c r="C8" s="59"/>
      <c r="D8" s="63"/>
    </row>
    <row r="9" spans="2:4" ht="40.5" customHeight="1" x14ac:dyDescent="0.25">
      <c r="B9" s="68" t="s">
        <v>590</v>
      </c>
      <c r="C9" s="59"/>
      <c r="D9" s="63"/>
    </row>
    <row r="10" spans="2:4" ht="40.5" customHeight="1" x14ac:dyDescent="0.25">
      <c r="B10" s="68" t="s">
        <v>591</v>
      </c>
      <c r="C10" s="60"/>
      <c r="D10" s="64"/>
    </row>
    <row r="11" spans="2:4" ht="40.5" customHeight="1" x14ac:dyDescent="0.25">
      <c r="B11" s="68" t="s">
        <v>592</v>
      </c>
      <c r="C11" s="60"/>
      <c r="D11" s="64"/>
    </row>
    <row r="12" spans="2:4" ht="40.5" customHeight="1" x14ac:dyDescent="0.25">
      <c r="B12" s="68" t="s">
        <v>593</v>
      </c>
      <c r="C12" s="59"/>
      <c r="D12" s="64"/>
    </row>
    <row r="13" spans="2:4" ht="40.5" customHeight="1" x14ac:dyDescent="0.25">
      <c r="B13" s="68" t="s">
        <v>594</v>
      </c>
      <c r="C13" s="60"/>
      <c r="D13" s="64"/>
    </row>
    <row r="14" spans="2:4" ht="40.5" customHeight="1" x14ac:dyDescent="0.25">
      <c r="B14" s="68" t="s">
        <v>595</v>
      </c>
      <c r="C14" s="59"/>
      <c r="D14" s="64"/>
    </row>
    <row r="15" spans="2:4" ht="40.5" customHeight="1" x14ac:dyDescent="0.25">
      <c r="B15" s="68" t="s">
        <v>596</v>
      </c>
      <c r="C15" s="59"/>
      <c r="D15" s="63"/>
    </row>
    <row r="16" spans="2:4" ht="40.5" customHeight="1" x14ac:dyDescent="0.25">
      <c r="B16" s="68" t="s">
        <v>597</v>
      </c>
      <c r="C16" s="59"/>
      <c r="D16" s="63"/>
    </row>
    <row r="17" spans="2:4" ht="40.5" customHeight="1" x14ac:dyDescent="0.25">
      <c r="B17" s="68" t="s">
        <v>598</v>
      </c>
      <c r="C17" s="59"/>
      <c r="D17" s="63"/>
    </row>
    <row r="18" spans="2:4" ht="40.5" customHeight="1" x14ac:dyDescent="0.25">
      <c r="B18" s="68" t="s">
        <v>599</v>
      </c>
      <c r="C18" s="59"/>
      <c r="D18" s="63"/>
    </row>
    <row r="19" spans="2:4" ht="40.5" customHeight="1" x14ac:dyDescent="0.25">
      <c r="B19" s="68" t="s">
        <v>600</v>
      </c>
      <c r="C19" s="59"/>
      <c r="D19" s="63"/>
    </row>
    <row r="20" spans="2:4" ht="40.5" customHeight="1" x14ac:dyDescent="0.25">
      <c r="B20" s="68" t="s">
        <v>601</v>
      </c>
      <c r="C20" s="59"/>
      <c r="D20" s="63"/>
    </row>
    <row r="21" spans="2:4" ht="40.5" customHeight="1" x14ac:dyDescent="0.25">
      <c r="B21" s="68" t="s">
        <v>602</v>
      </c>
      <c r="C21" s="59"/>
      <c r="D21" s="63"/>
    </row>
    <row r="22" spans="2:4" ht="40.5" customHeight="1" x14ac:dyDescent="0.25">
      <c r="B22" s="68" t="s">
        <v>603</v>
      </c>
      <c r="C22" s="60"/>
      <c r="D22" s="64"/>
    </row>
    <row r="23" spans="2:4" ht="40.5" customHeight="1" x14ac:dyDescent="0.25">
      <c r="B23" s="68" t="s">
        <v>604</v>
      </c>
      <c r="C23" s="59"/>
      <c r="D23" s="63"/>
    </row>
    <row r="24" spans="2:4" ht="40.5" customHeight="1" x14ac:dyDescent="0.25">
      <c r="B24" s="68" t="s">
        <v>605</v>
      </c>
      <c r="C24" s="59"/>
      <c r="D24" s="63"/>
    </row>
    <row r="25" spans="2:4" ht="40.5" customHeight="1" x14ac:dyDescent="0.25">
      <c r="B25" s="68" t="s">
        <v>606</v>
      </c>
      <c r="C25" s="59"/>
      <c r="D25" s="63"/>
    </row>
    <row r="26" spans="2:4" ht="40.5" customHeight="1" x14ac:dyDescent="0.25">
      <c r="B26" s="68" t="s">
        <v>607</v>
      </c>
      <c r="C26" s="60"/>
      <c r="D26" s="64"/>
    </row>
    <row r="27" spans="2:4" ht="40.5" customHeight="1" thickBot="1" x14ac:dyDescent="0.3">
      <c r="B27" s="69" t="s">
        <v>608</v>
      </c>
      <c r="C27" s="65"/>
      <c r="D27" s="66"/>
    </row>
    <row r="28" spans="2:4" ht="6.75" customHeight="1" x14ac:dyDescent="0.25">
      <c r="B28" s="45"/>
      <c r="C28" s="46"/>
      <c r="D28" s="47"/>
    </row>
  </sheetData>
  <autoFilter ref="B6:D27" xr:uid="{7E5C72D7-4825-47A7-9DEC-D8CC7790435E}">
    <sortState xmlns:xlrd2="http://schemas.microsoft.com/office/spreadsheetml/2017/richdata2" ref="B7:D27">
      <sortCondition ref="B6"/>
    </sortState>
  </autoFilter>
  <mergeCells count="1">
    <mergeCell ref="B3:D3"/>
  </mergeCells>
  <phoneticPr fontId="18" type="noConversion"/>
  <conditionalFormatting sqref="C7:D28">
    <cfRule type="cellIs" dxfId="9" priority="13" operator="lessThan">
      <formula>3.4</formula>
    </cfRule>
    <cfRule type="cellIs" dxfId="8" priority="14" operator="between">
      <formula>3.4</formula>
      <formula>4</formula>
    </cfRule>
    <cfRule type="cellIs" dxfId="7" priority="15" operator="greaterThanOrEqual">
      <formula>4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Targets 2023</vt:lpstr>
      <vt:lpstr>Xtract Janvier 2023</vt:lpstr>
      <vt:lpstr>Xtract Février 2023</vt:lpstr>
      <vt:lpstr>Juillet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CAPON Nicolas</dc:creator>
  <cp:lastModifiedBy>LEENDERS Charles</cp:lastModifiedBy>
  <dcterms:created xsi:type="dcterms:W3CDTF">2023-03-06T13:43:17Z</dcterms:created>
  <dcterms:modified xsi:type="dcterms:W3CDTF">2023-07-05T12:24:27Z</dcterms:modified>
</cp:coreProperties>
</file>