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480" windowHeight="11640"/>
  </bookViews>
  <sheets>
    <sheet name="Calendrier" sheetId="1" r:id="rId1"/>
    <sheet name="Dates" sheetId="2" r:id="rId2"/>
    <sheet name="Mon Carriére" sheetId="4" r:id="rId3"/>
  </sheets>
  <definedNames>
    <definedName name="annee">Calendrier!$BD$2</definedName>
    <definedName name="dates">Dates!$A:$A</definedName>
    <definedName name="mois">Calendrier!$BD$4</definedName>
    <definedName name="ؤ1">Calendrier!$D$31</definedName>
  </definedNames>
  <calcPr calcId="145621"/>
</workbook>
</file>

<file path=xl/calcChain.xml><?xml version="1.0" encoding="utf-8"?>
<calcChain xmlns="http://schemas.openxmlformats.org/spreadsheetml/2006/main">
  <c r="DC17" i="1" l="1"/>
  <c r="DC19" i="1" s="1"/>
  <c r="DA16" i="1" l="1"/>
  <c r="DA21" i="1" l="1"/>
  <c r="DD27" i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A17" i="1"/>
  <c r="DA19" i="1" s="1"/>
  <c r="E6" i="4" l="1"/>
  <c r="D126" i="4"/>
  <c r="L5" i="4"/>
  <c r="L6" i="4"/>
  <c r="L7" i="4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4" i="4"/>
  <c r="Q35" i="4"/>
  <c r="Q3" i="4"/>
  <c r="P35" i="4"/>
  <c r="P3" i="4"/>
  <c r="O35" i="4"/>
  <c r="O3" i="4"/>
  <c r="N35" i="4"/>
  <c r="R35" i="4" s="1"/>
  <c r="N3" i="4"/>
  <c r="M4" i="4"/>
  <c r="O4" i="4" s="1"/>
  <c r="M5" i="4"/>
  <c r="N5" i="4" s="1"/>
  <c r="B5" i="1"/>
  <c r="D3" i="4"/>
  <c r="D4" i="4"/>
  <c r="D5" i="4"/>
  <c r="K7" i="4" s="1"/>
  <c r="D2" i="4"/>
  <c r="C130" i="4"/>
  <c r="E130" i="4" s="1"/>
  <c r="C127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G126" i="4" s="1"/>
  <c r="D7" i="4"/>
  <c r="D6" i="4"/>
  <c r="K6" i="4" s="1"/>
  <c r="CG37" i="1"/>
  <c r="C1" i="1"/>
  <c r="E127" i="4" l="1"/>
  <c r="K4" i="4" s="1"/>
  <c r="K5" i="4" s="1"/>
  <c r="R3" i="4"/>
  <c r="M6" i="4"/>
  <c r="Q5" i="4"/>
  <c r="P5" i="4"/>
  <c r="O5" i="4"/>
  <c r="R5" i="4" s="1"/>
  <c r="Q4" i="4"/>
  <c r="P4" i="4"/>
  <c r="N4" i="4"/>
  <c r="R4" i="4" s="1"/>
  <c r="AW40" i="1"/>
  <c r="Q6" i="4" l="1"/>
  <c r="O6" i="4"/>
  <c r="M7" i="4"/>
  <c r="N6" i="4"/>
  <c r="P6" i="4"/>
  <c r="D40" i="1"/>
  <c r="N40" i="1"/>
  <c r="X40" i="1"/>
  <c r="AH40" i="1"/>
  <c r="AR40" i="1"/>
  <c r="BB40" i="1"/>
  <c r="BL40" i="1"/>
  <c r="BG40" i="1"/>
  <c r="AM40" i="1"/>
  <c r="S40" i="1"/>
  <c r="BQ40" i="1"/>
  <c r="AC40" i="1"/>
  <c r="I40" i="1"/>
  <c r="R6" i="4" l="1"/>
  <c r="Q7" i="4"/>
  <c r="P7" i="4"/>
  <c r="O7" i="4"/>
  <c r="M8" i="4"/>
  <c r="N7" i="4"/>
  <c r="BY37" i="1"/>
  <c r="M9" i="4" l="1"/>
  <c r="P8" i="4"/>
  <c r="N8" i="4"/>
  <c r="Q8" i="4"/>
  <c r="O8" i="4"/>
  <c r="R7" i="4"/>
  <c r="R8" i="4" l="1"/>
  <c r="Q9" i="4"/>
  <c r="N9" i="4"/>
  <c r="M10" i="4"/>
  <c r="P9" i="4"/>
  <c r="O9" i="4"/>
  <c r="Q10" i="4" l="1"/>
  <c r="P10" i="4"/>
  <c r="O10" i="4"/>
  <c r="M11" i="4"/>
  <c r="N10" i="4"/>
  <c r="R9" i="4"/>
  <c r="R10" i="4" l="1"/>
  <c r="Q11" i="4"/>
  <c r="P11" i="4"/>
  <c r="O11" i="4"/>
  <c r="M12" i="4"/>
  <c r="N11" i="4"/>
  <c r="R11" i="4" s="1"/>
  <c r="Q12" i="4" l="1"/>
  <c r="P12" i="4"/>
  <c r="N12" i="4"/>
  <c r="R12" i="4" s="1"/>
  <c r="S3" i="4" s="1"/>
  <c r="M13" i="4"/>
  <c r="O12" i="4"/>
  <c r="Q13" i="4" l="1"/>
  <c r="P13" i="4"/>
  <c r="O13" i="4"/>
  <c r="M14" i="4"/>
  <c r="N13" i="4"/>
  <c r="R13" i="4" s="1"/>
  <c r="Q14" i="4" l="1"/>
  <c r="O14" i="4"/>
  <c r="N14" i="4"/>
  <c r="P14" i="4"/>
  <c r="M15" i="4"/>
  <c r="Q15" i="4" l="1"/>
  <c r="P15" i="4"/>
  <c r="O15" i="4"/>
  <c r="N15" i="4"/>
  <c r="M16" i="4"/>
  <c r="R14" i="4"/>
  <c r="M17" i="4" l="1"/>
  <c r="P16" i="4"/>
  <c r="Q16" i="4"/>
  <c r="O16" i="4"/>
  <c r="N16" i="4"/>
  <c r="R16" i="4" s="1"/>
  <c r="R15" i="4"/>
  <c r="Q17" i="4" l="1"/>
  <c r="P17" i="4"/>
  <c r="O17" i="4"/>
  <c r="M18" i="4"/>
  <c r="N17" i="4"/>
  <c r="R17" i="4" l="1"/>
  <c r="Q18" i="4"/>
  <c r="N18" i="4"/>
  <c r="P18" i="4"/>
  <c r="O18" i="4"/>
  <c r="M19" i="4"/>
  <c r="Q19" i="4" l="1"/>
  <c r="P19" i="4"/>
  <c r="O19" i="4"/>
  <c r="N19" i="4"/>
  <c r="R19" i="4" s="1"/>
  <c r="M20" i="4"/>
  <c r="R18" i="4"/>
  <c r="Q20" i="4" l="1"/>
  <c r="P20" i="4"/>
  <c r="M21" i="4"/>
  <c r="N20" i="4"/>
  <c r="O20" i="4"/>
  <c r="R20" i="4" l="1"/>
  <c r="Q21" i="4"/>
  <c r="P21" i="4"/>
  <c r="O21" i="4"/>
  <c r="M22" i="4"/>
  <c r="N21" i="4"/>
  <c r="R21" i="4" s="1"/>
  <c r="Q22" i="4" l="1"/>
  <c r="O22" i="4"/>
  <c r="M23" i="4"/>
  <c r="P22" i="4"/>
  <c r="N22" i="4"/>
  <c r="R22" i="4" l="1"/>
  <c r="S13" i="4" s="1"/>
  <c r="Q23" i="4"/>
  <c r="P23" i="4"/>
  <c r="N23" i="4"/>
  <c r="M24" i="4"/>
  <c r="O23" i="4"/>
  <c r="M25" i="4" l="1"/>
  <c r="P24" i="4"/>
  <c r="O24" i="4"/>
  <c r="Q24" i="4"/>
  <c r="N24" i="4"/>
  <c r="R23" i="4"/>
  <c r="R24" i="4" l="1"/>
  <c r="Q25" i="4"/>
  <c r="O25" i="4"/>
  <c r="N25" i="4"/>
  <c r="M26" i="4"/>
  <c r="P25" i="4"/>
  <c r="Q26" i="4" l="1"/>
  <c r="O26" i="4"/>
  <c r="M27" i="4"/>
  <c r="P26" i="4"/>
  <c r="N26" i="4"/>
  <c r="R25" i="4"/>
  <c r="R26" i="4" l="1"/>
  <c r="Q27" i="4"/>
  <c r="P27" i="4"/>
  <c r="O27" i="4"/>
  <c r="N27" i="4"/>
  <c r="R27" i="4" s="1"/>
  <c r="M28" i="4"/>
  <c r="Q28" i="4" l="1"/>
  <c r="P28" i="4"/>
  <c r="N28" i="4"/>
  <c r="M29" i="4"/>
  <c r="O28" i="4"/>
  <c r="Q29" i="4" l="1"/>
  <c r="P29" i="4"/>
  <c r="O29" i="4"/>
  <c r="M30" i="4"/>
  <c r="N29" i="4"/>
  <c r="R29" i="4" s="1"/>
  <c r="R28" i="4"/>
  <c r="Q30" i="4" l="1"/>
  <c r="O30" i="4"/>
  <c r="M31" i="4"/>
  <c r="N30" i="4"/>
  <c r="R30" i="4" s="1"/>
  <c r="P30" i="4"/>
  <c r="Q31" i="4" l="1"/>
  <c r="P31" i="4"/>
  <c r="M32" i="4"/>
  <c r="O31" i="4"/>
  <c r="N31" i="4"/>
  <c r="R31" i="4" s="1"/>
  <c r="M33" i="4" l="1"/>
  <c r="P32" i="4"/>
  <c r="N32" i="4"/>
  <c r="Q32" i="4"/>
  <c r="O32" i="4"/>
  <c r="R32" i="4" l="1"/>
  <c r="Q33" i="4"/>
  <c r="P33" i="4"/>
  <c r="N33" i="4"/>
  <c r="M34" i="4"/>
  <c r="O33" i="4"/>
  <c r="Q34" i="4" l="1"/>
  <c r="Q36" i="4" s="1"/>
  <c r="P34" i="4"/>
  <c r="P36" i="4" s="1"/>
  <c r="N34" i="4"/>
  <c r="O34" i="4"/>
  <c r="O36" i="4" s="1"/>
  <c r="R33" i="4"/>
  <c r="S23" i="4" s="1"/>
  <c r="T3" i="4" s="1"/>
  <c r="R34" i="4" l="1"/>
  <c r="R36" i="4" s="1"/>
  <c r="N36" i="4"/>
</calcChain>
</file>

<file path=xl/sharedStrings.xml><?xml version="1.0" encoding="utf-8"?>
<sst xmlns="http://schemas.openxmlformats.org/spreadsheetml/2006/main" count="37" uniqueCount="34">
  <si>
    <t>Mois de départ :</t>
  </si>
  <si>
    <t>il vous reste alors :</t>
  </si>
  <si>
    <t>càd reste :</t>
  </si>
  <si>
    <t xml:space="preserve">Trim
</t>
  </si>
  <si>
    <t>Moy.Sal</t>
  </si>
  <si>
    <r>
      <rPr>
        <b/>
        <sz val="10"/>
        <color indexed="9"/>
        <rFont val="Arial MT"/>
      </rPr>
      <t>Année</t>
    </r>
  </si>
  <si>
    <r>
      <rPr>
        <b/>
        <sz val="10"/>
        <color indexed="9"/>
        <rFont val="Arial MT"/>
      </rPr>
      <t>Salaire</t>
    </r>
  </si>
  <si>
    <t>Année</t>
  </si>
  <si>
    <t>Trimestre</t>
  </si>
  <si>
    <t>Moyen Salaire/Annuelle</t>
  </si>
  <si>
    <r>
      <t>LA RETRAITE : UNE NOUVELLE ETAPE DE LA VIE</t>
    </r>
    <r>
      <rPr>
        <sz val="10"/>
        <color indexed="8"/>
        <rFont val="Bookman Old Style"/>
        <family val="1"/>
      </rPr>
      <t xml:space="preserve"> </t>
    </r>
    <r>
      <rPr>
        <b/>
        <sz val="10"/>
        <color indexed="57"/>
        <rFont val="Bookman Old Style"/>
        <family val="1"/>
      </rPr>
      <t xml:space="preserve"> </t>
    </r>
  </si>
  <si>
    <t xml:space="preserve"> Simulation date de départ à la retraite </t>
  </si>
  <si>
    <t>Données du graphique supérieur</t>
  </si>
  <si>
    <t>Position de l'aiguille</t>
  </si>
  <si>
    <t>Largeur de l'aiguille</t>
  </si>
  <si>
    <t>Partie invisible</t>
  </si>
  <si>
    <t xml:space="preserve">A titre indicatif, </t>
  </si>
  <si>
    <t>Numéro du  dernier
 segment terminant
 chaque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</si>
  <si>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</si>
  <si>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</si>
  <si>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</si>
  <si>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</si>
  <si>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</si>
  <si>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</si>
  <si>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</si>
  <si>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</si>
  <si>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</si>
  <si>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</si>
  <si>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</si>
  <si>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</si>
  <si>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+ jour année bissextile</t>
  </si>
  <si>
    <t>Date fixe</t>
  </si>
  <si>
    <t>Dernier jour du calendrier</t>
  </si>
  <si>
    <t>Date courante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</si>
</sst>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"/>
    <numFmt numFmtId="165" formatCode="d"/>
    <numFmt numFmtId="166" formatCode="#,##0.000"/>
    <numFmt numFmtId="167" formatCode="0.000"/>
  </numFmts>
  <fonts count="63"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Wingdings"/>
      <charset val="2"/>
    </font>
    <font>
      <sz val="22"/>
      <name val="Wingdings"/>
      <charset val="2"/>
    </font>
    <font>
      <sz val="24"/>
      <name val="Wingdings"/>
      <charset val="2"/>
    </font>
    <font>
      <sz val="11"/>
      <color indexed="21"/>
      <name val="Arial MT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 MT"/>
    </font>
    <font>
      <b/>
      <sz val="10"/>
      <color indexed="9"/>
      <name val="Arial MT"/>
    </font>
    <font>
      <b/>
      <sz val="9"/>
      <color indexed="9"/>
      <name val="Arial MT"/>
    </font>
    <font>
      <sz val="10"/>
      <color indexed="8"/>
      <name val="Bookman Old Style"/>
      <family val="1"/>
    </font>
    <font>
      <b/>
      <sz val="10"/>
      <color indexed="57"/>
      <name val="Bookman Old Style"/>
      <family val="1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4"/>
      <color indexed="8"/>
      <name val="Calibri"/>
      <family val="2"/>
    </font>
    <font>
      <b/>
      <sz val="10"/>
      <name val="Geneva"/>
    </font>
    <font>
      <b/>
      <sz val="12"/>
      <color indexed="62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8" tint="-0.249977111117893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1"/>
      <color theme="8" tint="-0.499984740745262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theme="0"/>
      <name val="Arial MT"/>
    </font>
    <font>
      <b/>
      <sz val="12"/>
      <color theme="9" tint="-0.499984740745262"/>
      <name val="Times New Roman"/>
      <family val="1"/>
    </font>
    <font>
      <b/>
      <sz val="13"/>
      <color theme="0"/>
      <name val="Arial MT"/>
    </font>
    <font>
      <b/>
      <i/>
      <sz val="12"/>
      <color theme="8" tint="-0.499984740745262"/>
      <name val="Times New Roman"/>
      <family val="1"/>
    </font>
    <font>
      <sz val="10"/>
      <color theme="0"/>
      <name val="Arial"/>
      <family val="2"/>
    </font>
    <font>
      <b/>
      <sz val="9"/>
      <color theme="4" tint="-0.249977111117893"/>
      <name val="Times New Roman"/>
      <family val="1"/>
    </font>
    <font>
      <b/>
      <sz val="9"/>
      <color theme="8" tint="-0.249977111117893"/>
      <name val="Times New Roman"/>
      <family val="1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Wingdings 2"/>
      <family val="1"/>
      <charset val="2"/>
    </font>
    <font>
      <sz val="16"/>
      <color rgb="FF00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6"/>
      <color theme="9" tint="-0.499984740745262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A0101"/>
      <name val="Arial"/>
      <family val="2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11"/>
      <color rgb="FF177245"/>
      <name val="Calibri"/>
      <family val="2"/>
      <scheme val="minor"/>
    </font>
    <font>
      <sz val="9"/>
      <color rgb="FF177245"/>
      <name val="Calibri"/>
      <family val="2"/>
      <scheme val="minor"/>
    </font>
    <font>
      <b/>
      <sz val="12"/>
      <color rgb="FF227D48"/>
      <name val="Calibri"/>
      <family val="2"/>
      <scheme val="minor"/>
    </font>
    <font>
      <sz val="12"/>
      <color rgb="FF227D48"/>
      <name val="Calibri"/>
      <family val="2"/>
      <scheme val="minor"/>
    </font>
    <font>
      <b/>
      <sz val="14"/>
      <color theme="0"/>
      <name val="Eras Medium ITC"/>
      <family val="2"/>
    </font>
    <font>
      <b/>
      <sz val="14"/>
      <color theme="9" tint="-0.499984740745262"/>
      <name val="Eras Demi ITC"/>
      <family val="2"/>
    </font>
    <font>
      <b/>
      <sz val="12"/>
      <color theme="3" tint="-0.249977111117893"/>
      <name val="Geneva"/>
    </font>
    <font>
      <b/>
      <sz val="14"/>
      <color theme="3" tint="-0.249977111117893"/>
      <name val="Arial"/>
      <family val="2"/>
    </font>
    <font>
      <b/>
      <sz val="12"/>
      <color rgb="FFFF0000"/>
      <name val="Arial"/>
      <family val="2"/>
    </font>
    <font>
      <b/>
      <i/>
      <sz val="10"/>
      <color rgb="FF000000"/>
      <name val="Bookman Old Style"/>
      <family val="1"/>
    </font>
    <font>
      <b/>
      <sz val="8"/>
      <color theme="0"/>
      <name val="Arial MT"/>
    </font>
    <font>
      <sz val="10"/>
      <color theme="8" tint="-0.499984740745262"/>
      <name val="Times New Roman"/>
      <family val="1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</fills>
  <borders count="46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ck">
        <color indexed="49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n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/>
      <diagonal/>
    </border>
    <border>
      <left style="thin">
        <color indexed="49"/>
      </left>
      <right style="thick">
        <color indexed="49"/>
      </right>
      <top/>
      <bottom style="thin">
        <color indexed="49"/>
      </bottom>
      <diagonal/>
    </border>
    <border>
      <left style="thick">
        <color indexed="49"/>
      </left>
      <right/>
      <top/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medium">
        <color rgb="FF0000FF"/>
      </bottom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n">
        <color auto="1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0" borderId="0" xfId="0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center" shrinkToFit="1"/>
    </xf>
    <xf numFmtId="166" fontId="6" fillId="0" borderId="1" xfId="0" applyNumberFormat="1" applyFont="1" applyFill="1" applyBorder="1" applyAlignment="1">
      <alignment horizontal="center" vertical="center" shrinkToFit="1"/>
    </xf>
    <xf numFmtId="167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7" fontId="7" fillId="3" borderId="0" xfId="0" applyNumberFormat="1" applyFont="1" applyFill="1" applyBorder="1" applyAlignment="1">
      <alignment horizontal="center" vertical="center" wrapText="1"/>
    </xf>
    <xf numFmtId="167" fontId="8" fillId="4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167" fontId="29" fillId="0" borderId="6" xfId="0" applyNumberFormat="1" applyFont="1" applyFill="1" applyBorder="1" applyAlignment="1">
      <alignment horizontal="center" vertical="center"/>
    </xf>
    <xf numFmtId="167" fontId="29" fillId="0" borderId="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/>
    </xf>
    <xf numFmtId="167" fontId="30" fillId="0" borderId="0" xfId="0" applyNumberFormat="1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center" vertical="center"/>
    </xf>
    <xf numFmtId="167" fontId="27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4" fontId="34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164" fontId="39" fillId="0" borderId="0" xfId="0" applyNumberFormat="1" applyFont="1" applyFill="1" applyBorder="1" applyAlignment="1">
      <alignment horizontal="center" vertical="top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17" fillId="0" borderId="0" xfId="0" applyFont="1"/>
    <xf numFmtId="0" fontId="0" fillId="0" borderId="0" xfId="0"/>
    <xf numFmtId="0" fontId="1" fillId="0" borderId="0" xfId="0" applyFont="1"/>
    <xf numFmtId="0" fontId="0" fillId="0" borderId="8" xfId="0" applyBorder="1" applyAlignment="1">
      <alignment horizontal="left" vertical="center" indent="1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46" fillId="0" borderId="19" xfId="0" applyFont="1" applyBorder="1"/>
    <xf numFmtId="0" fontId="18" fillId="0" borderId="20" xfId="0" applyFont="1" applyBorder="1"/>
    <xf numFmtId="0" fontId="46" fillId="0" borderId="21" xfId="0" applyFont="1" applyBorder="1"/>
    <xf numFmtId="0" fontId="18" fillId="0" borderId="22" xfId="0" applyFont="1" applyBorder="1"/>
    <xf numFmtId="0" fontId="46" fillId="0" borderId="23" xfId="0" applyFont="1" applyBorder="1"/>
    <xf numFmtId="0" fontId="18" fillId="0" borderId="24" xfId="0" applyFont="1" applyBorder="1"/>
    <xf numFmtId="0" fontId="46" fillId="0" borderId="0" xfId="0" applyFont="1"/>
    <xf numFmtId="0" fontId="20" fillId="0" borderId="0" xfId="0" applyFont="1" applyFill="1" applyBorder="1" applyAlignment="1">
      <alignment vertical="center"/>
    </xf>
    <xf numFmtId="14" fontId="20" fillId="0" borderId="0" xfId="0" applyNumberFormat="1" applyFont="1" applyFill="1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0" fontId="44" fillId="7" borderId="0" xfId="0" applyFont="1" applyFill="1" applyBorder="1" applyAlignment="1">
      <alignment vertical="center"/>
    </xf>
    <xf numFmtId="0" fontId="45" fillId="7" borderId="0" xfId="0" applyFont="1" applyFill="1" applyBorder="1" applyAlignment="1">
      <alignment vertical="center"/>
    </xf>
    <xf numFmtId="164" fontId="39" fillId="7" borderId="0" xfId="0" applyNumberFormat="1" applyFont="1" applyFill="1" applyBorder="1" applyAlignment="1">
      <alignment horizontal="center" vertical="top"/>
    </xf>
    <xf numFmtId="0" fontId="33" fillId="7" borderId="0" xfId="0" applyFont="1" applyFill="1" applyBorder="1" applyAlignment="1">
      <alignment vertical="center"/>
    </xf>
    <xf numFmtId="0" fontId="33" fillId="7" borderId="0" xfId="0" applyFont="1" applyFill="1" applyBorder="1" applyAlignment="1">
      <alignment horizontal="center" vertical="center"/>
    </xf>
    <xf numFmtId="165" fontId="33" fillId="7" borderId="0" xfId="0" applyNumberFormat="1" applyFont="1" applyFill="1" applyBorder="1" applyAlignment="1">
      <alignment horizontal="center" vertical="center"/>
    </xf>
    <xf numFmtId="165" fontId="43" fillId="7" borderId="0" xfId="0" applyNumberFormat="1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vertical="center"/>
    </xf>
    <xf numFmtId="14" fontId="35" fillId="0" borderId="0" xfId="0" applyNumberFormat="1" applyFont="1" applyFill="1" applyBorder="1" applyAlignment="1">
      <alignment vertical="center"/>
    </xf>
    <xf numFmtId="0" fontId="35" fillId="0" borderId="0" xfId="0" applyNumberFormat="1" applyFont="1" applyFill="1" applyBorder="1" applyAlignment="1">
      <alignment vertical="center"/>
    </xf>
    <xf numFmtId="0" fontId="0" fillId="0" borderId="33" xfId="0" applyBorder="1" applyAlignment="1">
      <alignment horizontal="left" vertical="center" indent="1"/>
    </xf>
    <xf numFmtId="0" fontId="0" fillId="0" borderId="34" xfId="0" applyBorder="1" applyProtection="1">
      <protection locked="0"/>
    </xf>
    <xf numFmtId="0" fontId="17" fillId="10" borderId="35" xfId="0" applyFont="1" applyFill="1" applyBorder="1"/>
    <xf numFmtId="0" fontId="47" fillId="0" borderId="10" xfId="0" quotePrefix="1" applyFont="1" applyBorder="1" applyAlignment="1">
      <alignment horizontal="left" vertical="center" indent="1"/>
    </xf>
    <xf numFmtId="0" fontId="47" fillId="0" borderId="38" xfId="0" quotePrefix="1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41" xfId="0" applyBorder="1" applyProtection="1">
      <protection locked="0"/>
    </xf>
    <xf numFmtId="14" fontId="62" fillId="11" borderId="42" xfId="0" applyNumberFormat="1" applyFont="1" applyFill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10" borderId="44" xfId="0" applyFill="1" applyBorder="1" applyAlignment="1">
      <alignment horizontal="left" vertical="center" indent="1"/>
    </xf>
    <xf numFmtId="0" fontId="0" fillId="10" borderId="45" xfId="0" applyFill="1" applyBorder="1" applyProtection="1">
      <protection locked="0"/>
    </xf>
    <xf numFmtId="0" fontId="48" fillId="7" borderId="0" xfId="0" applyNumberFormat="1" applyFont="1" applyFill="1" applyBorder="1" applyAlignment="1">
      <alignment horizontal="center" vertical="top"/>
    </xf>
    <xf numFmtId="164" fontId="44" fillId="7" borderId="0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/>
    </xf>
    <xf numFmtId="0" fontId="19" fillId="10" borderId="13" xfId="0" applyFont="1" applyFill="1" applyBorder="1" applyAlignment="1">
      <alignment horizontal="center"/>
    </xf>
    <xf numFmtId="0" fontId="19" fillId="10" borderId="37" xfId="0" applyFont="1" applyFill="1" applyBorder="1" applyAlignment="1">
      <alignment horizontal="center"/>
    </xf>
    <xf numFmtId="0" fontId="19" fillId="10" borderId="12" xfId="0" applyFont="1" applyFill="1" applyBorder="1" applyAlignment="1">
      <alignment horizontal="center"/>
    </xf>
    <xf numFmtId="0" fontId="19" fillId="10" borderId="39" xfId="0" applyFont="1" applyFill="1" applyBorder="1" applyAlignment="1">
      <alignment horizontal="center"/>
    </xf>
    <xf numFmtId="0" fontId="54" fillId="8" borderId="0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14" fontId="3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/>
    <xf numFmtId="0" fontId="53" fillId="9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horizontal="center" vertical="center"/>
    </xf>
    <xf numFmtId="0" fontId="46" fillId="0" borderId="25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left" wrapText="1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55" fillId="0" borderId="0" xfId="0" applyFont="1" applyFill="1" applyAlignment="1">
      <alignment horizontal="left" vertical="center"/>
    </xf>
    <xf numFmtId="14" fontId="56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67" fontId="57" fillId="0" borderId="0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textRotation="135" wrapText="1"/>
    </xf>
    <xf numFmtId="0" fontId="28" fillId="6" borderId="3" xfId="0" applyFont="1" applyFill="1" applyBorder="1" applyAlignment="1">
      <alignment horizontal="center" vertical="center" textRotation="135" wrapText="1"/>
    </xf>
    <xf numFmtId="0" fontId="59" fillId="6" borderId="16" xfId="0" applyFont="1" applyFill="1" applyBorder="1" applyAlignment="1">
      <alignment horizontal="center" vertical="center" wrapText="1"/>
    </xf>
    <xf numFmtId="0" fontId="47" fillId="0" borderId="17" xfId="0" applyFont="1" applyBorder="1" applyAlignment="1"/>
    <xf numFmtId="167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67" fontId="60" fillId="0" borderId="18" xfId="0" applyNumberFormat="1" applyFont="1" applyFill="1" applyBorder="1" applyAlignment="1">
      <alignment horizontal="center" vertical="center"/>
    </xf>
    <xf numFmtId="0" fontId="0" fillId="0" borderId="18" xfId="0" applyFont="1" applyBorder="1" applyAlignment="1"/>
    <xf numFmtId="14" fontId="62" fillId="11" borderId="25" xfId="0" applyNumberFormat="1" applyFont="1" applyFill="1" applyBorder="1" applyAlignment="1">
      <alignment horizontal="center" vertical="center"/>
    </xf>
    <xf numFmtId="14" fontId="61" fillId="9" borderId="3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496"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  <name val="Cambria"/>
        <scheme val="none"/>
      </font>
      <fill>
        <patternFill patternType="solid">
          <bgColor rgb="FFFF0000"/>
        </patternFill>
      </fill>
      <border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b/>
        <i/>
        <u val="double"/>
        <color theme="0"/>
      </font>
      <fill>
        <patternFill>
          <fgColor theme="0"/>
          <bgColor theme="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indexed="64"/>
          <bgColor rgb="FF227D48"/>
        </patternFill>
      </fill>
    </dxf>
  </dxfs>
  <tableStyles count="0" defaultTableStyle="TableStyleMedium2" defaultPivotStyle="PivotStyleLight16"/>
  <colors>
    <mruColors>
      <color rgb="FF00FF00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90800">
                    <a:srgbClr val="8C0000"/>
                  </a:gs>
                  <a:gs pos="0">
                    <a:srgbClr val="FF0000"/>
                  </a:gs>
                  <a:gs pos="100000">
                    <a:srgbClr val="800000"/>
                  </a:gs>
                </a:gsLst>
                <a:lin ang="0" scaled="1"/>
              </a:gradFill>
            </c:spPr>
          </c:dPt>
          <c:dPt>
            <c:idx val="1"/>
            <c:bubble3D val="0"/>
            <c:spPr>
              <a:gradFill>
                <a:gsLst>
                  <a:gs pos="0">
                    <a:srgbClr val="FF9900"/>
                  </a:gs>
                  <a:gs pos="100000">
                    <a:srgbClr val="FF6600"/>
                  </a:gs>
                </a:gsLst>
                <a:lin ang="5400000" scaled="1"/>
              </a:gradFill>
            </c:spPr>
          </c:dPt>
          <c:dPt>
            <c:idx val="2"/>
            <c:bubble3D val="0"/>
            <c:spPr>
              <a:gradFill>
                <a:gsLst>
                  <a:gs pos="0">
                    <a:srgbClr val="339966"/>
                  </a:gs>
                  <a:gs pos="100000">
                    <a:srgbClr val="99CC00"/>
                  </a:gs>
                </a:gsLst>
                <a:lin ang="18900000" scaled="1"/>
              </a:gradFill>
            </c:spPr>
          </c:dPt>
          <c:dPt>
            <c:idx val="3"/>
            <c:bubble3D val="0"/>
            <c:spPr>
              <a:noFill/>
            </c:spPr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Calendrier!$DA$16</c:f>
              <c:strCache>
                <c:ptCount val="1"/>
                <c:pt idx="0">
                  <c:v>10/07/2023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1"/>
          </c:dLbls>
          <c:val>
            <c:numRef>
              <c:f>Calendrier!$DA$17:$DA$19</c:f>
              <c:numCache>
                <c:formatCode>General</c:formatCode>
                <c:ptCount val="3"/>
                <c:pt idx="0">
                  <c:v>190</c:v>
                </c:pt>
                <c:pt idx="1">
                  <c:v>4</c:v>
                </c:pt>
                <c:pt idx="2">
                  <c:v>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spPr>
            <a:noFill/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Calendrier!$DB$16</c:f>
              <c:strCache>
                <c:ptCount val="1"/>
                <c:pt idx="0">
                  <c:v>29/02/2024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delete val="1"/>
            </c:dLbl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Calendrier!$DC$17:$DC$19</c:f>
              <c:numCache>
                <c:formatCode>General</c:formatCode>
                <c:ptCount val="3"/>
                <c:pt idx="0">
                  <c:v>424</c:v>
                </c:pt>
                <c:pt idx="1">
                  <c:v>4</c:v>
                </c:pt>
                <c:pt idx="2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22" fmlaLink="mois" max="12" min="1" page="10"/>
</file>

<file path=xl/ctrlProps/ctrlProp2.xml><?xml version="1.0" encoding="utf-8"?>
<formControlPr xmlns="http://schemas.microsoft.com/office/spreadsheetml/2009/9/main" objectType="Spin" dx="22" fmlaLink="annee" max="2200" min="1900" page="10" val="202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3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28575</xdr:colOff>
      <xdr:row>0</xdr:row>
      <xdr:rowOff>219075</xdr:rowOff>
    </xdr:from>
    <xdr:ext cx="1209675" cy="405432"/>
    <xdr:sp macro="" textlink="">
      <xdr:nvSpPr>
        <xdr:cNvPr id="5" name="Rectangle 4"/>
        <xdr:cNvSpPr/>
      </xdr:nvSpPr>
      <xdr:spPr>
        <a:xfrm>
          <a:off x="6296025" y="219075"/>
          <a:ext cx="120967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fr-FR" sz="2000" b="1" cap="all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Année 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59</xdr:col>
          <xdr:colOff>0</xdr:colOff>
          <xdr:row>4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59</xdr:col>
          <xdr:colOff>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69</xdr:col>
      <xdr:colOff>38094</xdr:colOff>
      <xdr:row>35</xdr:row>
      <xdr:rowOff>19050</xdr:rowOff>
    </xdr:from>
    <xdr:to>
      <xdr:col>79</xdr:col>
      <xdr:colOff>2994</xdr:colOff>
      <xdr:row>35</xdr:row>
      <xdr:rowOff>213450</xdr:rowOff>
    </xdr:to>
    <xdr:sp macro="" textlink="">
      <xdr:nvSpPr>
        <xdr:cNvPr id="6" name="Liste d’inventaire" descr="Cliquez pour afficher la liste d’inventaire"/>
        <xdr:cNvSpPr>
          <a:spLocks noChangeArrowheads="1"/>
        </xdr:cNvSpPr>
      </xdr:nvSpPr>
      <xdr:spPr bwMode="auto">
        <a:xfrm flipH="1">
          <a:off x="9096369" y="8020050"/>
          <a:ext cx="2365200" cy="194400"/>
        </a:xfrm>
        <a:prstGeom prst="homePlate">
          <a:avLst>
            <a:gd name="adj" fmla="val 181897"/>
          </a:avLst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FFFFFF"/>
              </a:solidFill>
              <a:latin typeface="Franklin Gothic Medium"/>
            </a:rPr>
            <a:t>DATE SORTIE RETRAITE</a:t>
          </a:r>
        </a:p>
      </xdr:txBody>
    </xdr:sp>
    <xdr:clientData/>
  </xdr:twoCellAnchor>
  <xdr:twoCellAnchor>
    <xdr:from>
      <xdr:col>70</xdr:col>
      <xdr:colOff>42862</xdr:colOff>
      <xdr:row>19</xdr:row>
      <xdr:rowOff>114300</xdr:rowOff>
    </xdr:from>
    <xdr:to>
      <xdr:col>88</xdr:col>
      <xdr:colOff>642937</xdr:colOff>
      <xdr:row>34</xdr:row>
      <xdr:rowOff>95251</xdr:rowOff>
    </xdr:to>
    <xdr:grpSp>
      <xdr:nvGrpSpPr>
        <xdr:cNvPr id="2" name="Groupe 1"/>
        <xdr:cNvGrpSpPr/>
      </xdr:nvGrpSpPr>
      <xdr:grpSpPr>
        <a:xfrm>
          <a:off x="9148762" y="4610100"/>
          <a:ext cx="4667250" cy="3267076"/>
          <a:chOff x="9272587" y="3771900"/>
          <a:chExt cx="4667250" cy="3267076"/>
        </a:xfrm>
      </xdr:grpSpPr>
      <xdr:graphicFrame macro="">
        <xdr:nvGraphicFramePr>
          <xdr:cNvPr id="3" name="Graphique 2"/>
          <xdr:cNvGraphicFramePr/>
        </xdr:nvGraphicFramePr>
        <xdr:xfrm>
          <a:off x="9272587" y="3771900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Graphique 15"/>
          <xdr:cNvGraphicFramePr>
            <a:graphicFrameLocks/>
          </xdr:cNvGraphicFramePr>
        </xdr:nvGraphicFramePr>
        <xdr:xfrm>
          <a:off x="9272587" y="3771900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0" name="Image 9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5318"/>
          <a:stretch/>
        </xdr:blipFill>
        <xdr:spPr>
          <a:xfrm>
            <a:off x="10972800" y="4859736"/>
            <a:ext cx="1076325" cy="58856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54</xdr:row>
      <xdr:rowOff>104775</xdr:rowOff>
    </xdr:from>
    <xdr:to>
      <xdr:col>0</xdr:col>
      <xdr:colOff>1559111</xdr:colOff>
      <xdr:row>57</xdr:row>
      <xdr:rowOff>0</xdr:rowOff>
    </xdr:to>
    <xdr:pic>
      <xdr:nvPicPr>
        <xdr:cNvPr id="2" name="Picture 11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11115675"/>
          <a:ext cx="520886" cy="381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1028700</xdr:colOff>
      <xdr:row>0</xdr:row>
      <xdr:rowOff>0</xdr:rowOff>
    </xdr:from>
    <xdr:to>
      <xdr:col>0</xdr:col>
      <xdr:colOff>1504950</xdr:colOff>
      <xdr:row>0</xdr:row>
      <xdr:rowOff>790575</xdr:rowOff>
    </xdr:to>
    <xdr:pic>
      <xdr:nvPicPr>
        <xdr:cNvPr id="62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476250</xdr:colOff>
      <xdr:row>0</xdr:row>
      <xdr:rowOff>790575</xdr:rowOff>
    </xdr:to>
    <xdr:pic>
      <xdr:nvPicPr>
        <xdr:cNvPr id="621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1171575</xdr:colOff>
      <xdr:row>2</xdr:row>
      <xdr:rowOff>180975</xdr:rowOff>
    </xdr:from>
    <xdr:to>
      <xdr:col>3</xdr:col>
      <xdr:colOff>247650</xdr:colOff>
      <xdr:row>6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71575" y="1171575"/>
          <a:ext cx="2562225" cy="619125"/>
        </a:xfrm>
        <a:prstGeom prst="leftArrow">
          <a:avLst>
            <a:gd name="adj1" fmla="val 84611"/>
            <a:gd name="adj2" fmla="val 3692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FR" sz="1000" b="0" i="0" u="none" strike="noStrike">
              <a:latin typeface="+mn-lt"/>
              <a:ea typeface="+mn-ea"/>
              <a:cs typeface="+mn-cs"/>
            </a:rPr>
            <a:t>En entrant une date dans cette colonne, le bord droit de ce jour sera coloré sur le calendrier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28575</xdr:rowOff>
    </xdr:from>
    <xdr:to>
      <xdr:col>19</xdr:col>
      <xdr:colOff>190500</xdr:colOff>
      <xdr:row>2</xdr:row>
      <xdr:rowOff>361950</xdr:rowOff>
    </xdr:to>
    <xdr:pic>
      <xdr:nvPicPr>
        <xdr:cNvPr id="48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91775" y="28575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124</xdr:row>
      <xdr:rowOff>352425</xdr:rowOff>
    </xdr:from>
    <xdr:to>
      <xdr:col>6</xdr:col>
      <xdr:colOff>95250</xdr:colOff>
      <xdr:row>126</xdr:row>
      <xdr:rowOff>95250</xdr:rowOff>
    </xdr:to>
    <xdr:pic>
      <xdr:nvPicPr>
        <xdr:cNvPr id="4894" name="Picture 12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0" y="47596425"/>
          <a:ext cx="742950" cy="504825"/>
        </a:xfrm>
        <a:prstGeom prst="rect">
          <a:avLst/>
        </a:prstGeom>
        <a:solidFill>
          <a:srgbClr val="FFCC00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209550</xdr:colOff>
      <xdr:row>4</xdr:row>
      <xdr:rowOff>295274</xdr:rowOff>
    </xdr:from>
    <xdr:to>
      <xdr:col>9</xdr:col>
      <xdr:colOff>438149</xdr:colOff>
      <xdr:row>6</xdr:row>
      <xdr:rowOff>95249</xdr:rowOff>
    </xdr:to>
    <xdr:sp macro="" textlink="">
      <xdr:nvSpPr>
        <xdr:cNvPr id="14" name="Flèche droite à entaille 2"/>
        <xdr:cNvSpPr/>
      </xdr:nvSpPr>
      <xdr:spPr>
        <a:xfrm rot="10800000" flipH="1" flipV="1">
          <a:off x="2276475" y="1819274"/>
          <a:ext cx="2733674" cy="561975"/>
        </a:xfrm>
        <a:prstGeom prst="notchedRightArrow">
          <a:avLst>
            <a:gd name="adj1" fmla="val 35366"/>
            <a:gd name="adj2" fmla="val 59805"/>
          </a:avLst>
        </a:prstGeom>
        <a:solidFill>
          <a:schemeClr val="accent2"/>
        </a:solid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4</xdr:col>
      <xdr:colOff>9525</xdr:colOff>
      <xdr:row>0</xdr:row>
      <xdr:rowOff>28575</xdr:rowOff>
    </xdr:from>
    <xdr:to>
      <xdr:col>11</xdr:col>
      <xdr:colOff>38100</xdr:colOff>
      <xdr:row>2</xdr:row>
      <xdr:rowOff>304800</xdr:rowOff>
    </xdr:to>
    <xdr:pic>
      <xdr:nvPicPr>
        <xdr:cNvPr id="4896" name="details-enlarged-image" descr="Bonne retraite !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76450" y="28575"/>
          <a:ext cx="3981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342900</xdr:colOff>
      <xdr:row>3</xdr:row>
      <xdr:rowOff>219075</xdr:rowOff>
    </xdr:from>
    <xdr:to>
      <xdr:col>10</xdr:col>
      <xdr:colOff>19050</xdr:colOff>
      <xdr:row>3</xdr:row>
      <xdr:rowOff>219075</xdr:rowOff>
    </xdr:to>
    <xdr:sp macro="" textlink="">
      <xdr:nvSpPr>
        <xdr:cNvPr id="4897" name="Line 1"/>
        <xdr:cNvSpPr>
          <a:spLocks noChangeShapeType="1"/>
        </xdr:cNvSpPr>
      </xdr:nvSpPr>
      <xdr:spPr bwMode="auto">
        <a:xfrm>
          <a:off x="3276600" y="1362075"/>
          <a:ext cx="180975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466725</xdr:colOff>
      <xdr:row>4</xdr:row>
      <xdr:rowOff>190500</xdr:rowOff>
    </xdr:from>
    <xdr:to>
      <xdr:col>10</xdr:col>
      <xdr:colOff>9525</xdr:colOff>
      <xdr:row>4</xdr:row>
      <xdr:rowOff>190500</xdr:rowOff>
    </xdr:to>
    <xdr:sp macro="" textlink="">
      <xdr:nvSpPr>
        <xdr:cNvPr id="4898" name="Line 2"/>
        <xdr:cNvSpPr>
          <a:spLocks noChangeShapeType="1"/>
        </xdr:cNvSpPr>
      </xdr:nvSpPr>
      <xdr:spPr bwMode="auto">
        <a:xfrm>
          <a:off x="3933825" y="1714500"/>
          <a:ext cx="114300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8</xdr:col>
      <xdr:colOff>400050</xdr:colOff>
      <xdr:row>5</xdr:row>
      <xdr:rowOff>190500</xdr:rowOff>
    </xdr:from>
    <xdr:to>
      <xdr:col>10</xdr:col>
      <xdr:colOff>9525</xdr:colOff>
      <xdr:row>5</xdr:row>
      <xdr:rowOff>190500</xdr:rowOff>
    </xdr:to>
    <xdr:sp macro="" textlink="">
      <xdr:nvSpPr>
        <xdr:cNvPr id="4899" name="Line 3"/>
        <xdr:cNvSpPr>
          <a:spLocks noChangeShapeType="1"/>
        </xdr:cNvSpPr>
      </xdr:nvSpPr>
      <xdr:spPr bwMode="auto">
        <a:xfrm>
          <a:off x="4400550" y="2095500"/>
          <a:ext cx="67627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419100</xdr:colOff>
      <xdr:row>6</xdr:row>
      <xdr:rowOff>190500</xdr:rowOff>
    </xdr:from>
    <xdr:to>
      <xdr:col>10</xdr:col>
      <xdr:colOff>9525</xdr:colOff>
      <xdr:row>6</xdr:row>
      <xdr:rowOff>190500</xdr:rowOff>
    </xdr:to>
    <xdr:sp macro="" textlink="">
      <xdr:nvSpPr>
        <xdr:cNvPr id="4900" name="Line 4"/>
        <xdr:cNvSpPr>
          <a:spLocks noChangeShapeType="1"/>
        </xdr:cNvSpPr>
      </xdr:nvSpPr>
      <xdr:spPr bwMode="auto">
        <a:xfrm>
          <a:off x="3886200" y="2476500"/>
          <a:ext cx="119062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4</xdr:col>
      <xdr:colOff>85725</xdr:colOff>
      <xdr:row>3</xdr:row>
      <xdr:rowOff>9525</xdr:rowOff>
    </xdr:from>
    <xdr:to>
      <xdr:col>7</xdr:col>
      <xdr:colOff>95250</xdr:colOff>
      <xdr:row>4</xdr:row>
      <xdr:rowOff>28575</xdr:rowOff>
    </xdr:to>
    <xdr:sp macro="" textlink="">
      <xdr:nvSpPr>
        <xdr:cNvPr id="6" name="LBL"/>
        <xdr:cNvSpPr txBox="1">
          <a:spLocks noChangeArrowheads="1"/>
        </xdr:cNvSpPr>
      </xdr:nvSpPr>
      <xdr:spPr bwMode="auto">
        <a:xfrm>
          <a:off x="2371725" y="1152525"/>
          <a:ext cx="14478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Moyenne Salaire :</a:t>
          </a:r>
          <a:r>
            <a:rPr lang="fr-FR" sz="900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133350</xdr:colOff>
      <xdr:row>3</xdr:row>
      <xdr:rowOff>361950</xdr:rowOff>
    </xdr:from>
    <xdr:to>
      <xdr:col>8</xdr:col>
      <xdr:colOff>142875</xdr:colOff>
      <xdr:row>5</xdr:row>
      <xdr:rowOff>0</xdr:rowOff>
    </xdr:to>
    <xdr:sp macro="" textlink="">
      <xdr:nvSpPr>
        <xdr:cNvPr id="7" name="LBL"/>
        <xdr:cNvSpPr txBox="1">
          <a:spLocks noChangeArrowheads="1"/>
        </xdr:cNvSpPr>
      </xdr:nvSpPr>
      <xdr:spPr bwMode="auto">
        <a:xfrm>
          <a:off x="2419350" y="1504950"/>
          <a:ext cx="19812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 &gt;=La moyenne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5</xdr:row>
      <xdr:rowOff>371475</xdr:rowOff>
    </xdr:from>
    <xdr:to>
      <xdr:col>7</xdr:col>
      <xdr:colOff>485775</xdr:colOff>
      <xdr:row>7</xdr:row>
      <xdr:rowOff>9525</xdr:rowOff>
    </xdr:to>
    <xdr:sp macro="" textlink="">
      <xdr:nvSpPr>
        <xdr:cNvPr id="9" name="LBL"/>
        <xdr:cNvSpPr txBox="1">
          <a:spLocks noChangeArrowheads="1"/>
        </xdr:cNvSpPr>
      </xdr:nvSpPr>
      <xdr:spPr bwMode="auto">
        <a:xfrm>
          <a:off x="2552700" y="2276475"/>
          <a:ext cx="165735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Trimestres Cotisés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1</xdr:row>
      <xdr:rowOff>38100</xdr:rowOff>
    </xdr:from>
    <xdr:to>
      <xdr:col>4</xdr:col>
      <xdr:colOff>209550</xdr:colOff>
      <xdr:row>2</xdr:row>
      <xdr:rowOff>304800</xdr:rowOff>
    </xdr:to>
    <xdr:sp macro="" textlink="">
      <xdr:nvSpPr>
        <xdr:cNvPr id="12" name="Rectangle 11"/>
        <xdr:cNvSpPr/>
      </xdr:nvSpPr>
      <xdr:spPr>
        <a:xfrm>
          <a:off x="2124075" y="419100"/>
          <a:ext cx="152400" cy="647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142875</xdr:colOff>
      <xdr:row>4</xdr:row>
      <xdr:rowOff>371475</xdr:rowOff>
    </xdr:from>
    <xdr:to>
      <xdr:col>9</xdr:col>
      <xdr:colOff>9526</xdr:colOff>
      <xdr:row>6</xdr:row>
      <xdr:rowOff>9525</xdr:rowOff>
    </xdr:to>
    <xdr:sp macro="" textlink="">
      <xdr:nvSpPr>
        <xdr:cNvPr id="8" name="LBL"/>
        <xdr:cNvSpPr txBox="1">
          <a:spLocks noChangeArrowheads="1"/>
        </xdr:cNvSpPr>
      </xdr:nvSpPr>
      <xdr:spPr bwMode="auto">
        <a:xfrm>
          <a:off x="2209800" y="1895475"/>
          <a:ext cx="2333626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Montant De La Pension Retraite Estimatif </a:t>
          </a:r>
          <a:r>
            <a:rPr lang="fr-FR" sz="900" b="1" i="1" u="none" strike="noStrike">
              <a:latin typeface="+mn-lt"/>
              <a:ea typeface="+mn-ea"/>
              <a:cs typeface="+mn-cs"/>
            </a:rPr>
            <a:t>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19</xdr:col>
      <xdr:colOff>628650</xdr:colOff>
      <xdr:row>18</xdr:row>
      <xdr:rowOff>57150</xdr:rowOff>
    </xdr:from>
    <xdr:to>
      <xdr:col>22</xdr:col>
      <xdr:colOff>142875</xdr:colOff>
      <xdr:row>21</xdr:row>
      <xdr:rowOff>323020</xdr:rowOff>
    </xdr:to>
    <xdr:pic>
      <xdr:nvPicPr>
        <xdr:cNvPr id="16" name="Picture 863" descr="https://foot87.fff.fr/wp-content/uploads/sites/34/2018/10/rappel-noubliez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87150" y="6915150"/>
          <a:ext cx="1219200" cy="1408870"/>
        </a:xfrm>
        <a:prstGeom prst="rect">
          <a:avLst/>
        </a:prstGeom>
        <a:noFill/>
        <a:effectLst>
          <a:reflection blurRad="6350" stA="50000" endA="300" endPos="90000" dist="50800" dir="5400000" sy="-100000" algn="bl" rotWithShape="0"/>
        </a:effectLst>
        <a:scene3d>
          <a:camera prst="orthographicFront"/>
          <a:lightRig rig="threePt" dir="t"/>
        </a:scene3d>
        <a:sp3d/>
      </xdr:spPr>
    </xdr:pic>
    <xdr:clientData/>
  </xdr:twoCellAnchor>
  <xdr:twoCellAnchor>
    <xdr:from>
      <xdr:col>20</xdr:col>
      <xdr:colOff>323847</xdr:colOff>
      <xdr:row>18</xdr:row>
      <xdr:rowOff>9524</xdr:rowOff>
    </xdr:from>
    <xdr:to>
      <xdr:col>24</xdr:col>
      <xdr:colOff>304800</xdr:colOff>
      <xdr:row>19</xdr:row>
      <xdr:rowOff>67724</xdr:rowOff>
    </xdr:to>
    <xdr:sp macro="" textlink="">
      <xdr:nvSpPr>
        <xdr:cNvPr id="13" name="Flèche gauche 12"/>
        <xdr:cNvSpPr/>
      </xdr:nvSpPr>
      <xdr:spPr>
        <a:xfrm>
          <a:off x="11820522" y="6867524"/>
          <a:ext cx="2114553" cy="439200"/>
        </a:xfrm>
        <a:prstGeom prst="leftArrow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>
              <a:solidFill>
                <a:schemeClr val="bg1"/>
              </a:solidFill>
            </a:rPr>
            <a:t>Montant de la Retraite Estimée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outlinePr summaryBelow="0" summaryRight="0"/>
  </sheetPr>
  <dimension ref="A1:IV412"/>
  <sheetViews>
    <sheetView showGridLines="0" tabSelected="1" topLeftCell="BL6" zoomScaleNormal="100" workbookViewId="0">
      <selection activeCell="DB33" sqref="DB33"/>
    </sheetView>
  </sheetViews>
  <sheetFormatPr baseColWidth="10" defaultColWidth="0.7109375" defaultRowHeight="15.75" customHeight="1"/>
  <cols>
    <col min="1" max="1" width="1.42578125" style="35" customWidth="1"/>
    <col min="2" max="2" width="2.42578125" style="35" customWidth="1"/>
    <col min="3" max="3" width="3.140625" style="35" customWidth="1"/>
    <col min="4" max="4" width="2.5703125" style="35" customWidth="1"/>
    <col min="5" max="5" width="0.7109375" style="35" customWidth="1"/>
    <col min="6" max="6" width="0.85546875" style="35" customWidth="1"/>
    <col min="7" max="7" width="2.42578125" style="35" customWidth="1"/>
    <col min="8" max="8" width="3.140625" style="35" customWidth="1"/>
    <col min="9" max="9" width="2.5703125" style="35" customWidth="1"/>
    <col min="10" max="10" width="0.7109375" style="35" customWidth="1"/>
    <col min="11" max="11" width="0.85546875" style="35" customWidth="1"/>
    <col min="12" max="12" width="2.42578125" style="35" customWidth="1"/>
    <col min="13" max="13" width="3.140625" style="35" customWidth="1"/>
    <col min="14" max="14" width="2.5703125" style="35" customWidth="1"/>
    <col min="15" max="15" width="0.7109375" style="35" customWidth="1"/>
    <col min="16" max="16" width="0.85546875" style="35" customWidth="1"/>
    <col min="17" max="17" width="2.42578125" style="35" customWidth="1"/>
    <col min="18" max="18" width="3.140625" style="35" customWidth="1"/>
    <col min="19" max="19" width="2.5703125" style="35" customWidth="1"/>
    <col min="20" max="20" width="0.7109375" style="35" customWidth="1"/>
    <col min="21" max="21" width="0.85546875" style="35" customWidth="1"/>
    <col min="22" max="22" width="2.42578125" style="35" customWidth="1"/>
    <col min="23" max="23" width="3.140625" style="35" customWidth="1"/>
    <col min="24" max="24" width="2.5703125" style="35" customWidth="1"/>
    <col min="25" max="25" width="0.7109375" style="35" customWidth="1"/>
    <col min="26" max="26" width="0.85546875" style="35" customWidth="1"/>
    <col min="27" max="27" width="2.42578125" style="35" customWidth="1"/>
    <col min="28" max="28" width="3.140625" style="35" customWidth="1"/>
    <col min="29" max="29" width="2.5703125" style="35" customWidth="1"/>
    <col min="30" max="30" width="0.7109375" style="35" customWidth="1"/>
    <col min="31" max="31" width="0.85546875" style="35" customWidth="1"/>
    <col min="32" max="32" width="2.42578125" style="35" customWidth="1"/>
    <col min="33" max="33" width="3.140625" style="35" customWidth="1"/>
    <col min="34" max="34" width="2.5703125" style="35" customWidth="1"/>
    <col min="35" max="35" width="0.7109375" style="35" customWidth="1"/>
    <col min="36" max="36" width="0.85546875" style="35" customWidth="1"/>
    <col min="37" max="37" width="2.42578125" style="35" customWidth="1"/>
    <col min="38" max="38" width="3.140625" style="35" customWidth="1"/>
    <col min="39" max="39" width="2.5703125" style="35" customWidth="1"/>
    <col min="40" max="40" width="0.7109375" style="35" customWidth="1"/>
    <col min="41" max="41" width="0.85546875" style="35" customWidth="1"/>
    <col min="42" max="42" width="2.42578125" style="35" customWidth="1"/>
    <col min="43" max="43" width="3.140625" style="35" customWidth="1"/>
    <col min="44" max="44" width="2.5703125" style="35" customWidth="1"/>
    <col min="45" max="45" width="0.7109375" style="35" customWidth="1"/>
    <col min="46" max="46" width="0.85546875" style="35" customWidth="1"/>
    <col min="47" max="47" width="2.42578125" style="35" customWidth="1"/>
    <col min="48" max="48" width="3.140625" style="35" customWidth="1"/>
    <col min="49" max="49" width="2.5703125" style="35" customWidth="1"/>
    <col min="50" max="50" width="0.7109375" style="35" customWidth="1"/>
    <col min="51" max="51" width="0.85546875" style="35" customWidth="1"/>
    <col min="52" max="52" width="2.42578125" style="35" customWidth="1"/>
    <col min="53" max="53" width="3.140625" style="35" customWidth="1"/>
    <col min="54" max="54" width="2.5703125" style="35" customWidth="1"/>
    <col min="55" max="55" width="0.7109375" style="35" customWidth="1"/>
    <col min="56" max="56" width="0.85546875" style="35" customWidth="1"/>
    <col min="57" max="57" width="2.42578125" style="35" customWidth="1"/>
    <col min="58" max="58" width="3.140625" style="35" customWidth="1"/>
    <col min="59" max="59" width="2.5703125" style="35" customWidth="1"/>
    <col min="60" max="60" width="0.7109375" style="35" customWidth="1"/>
    <col min="61" max="61" width="0.85546875" style="35" customWidth="1"/>
    <col min="62" max="62" width="2.42578125" style="35" customWidth="1"/>
    <col min="63" max="63" width="3.140625" style="35" customWidth="1"/>
    <col min="64" max="64" width="2.5703125" style="35" customWidth="1"/>
    <col min="65" max="65" width="0.7109375" style="35" customWidth="1"/>
    <col min="66" max="66" width="0.85546875" style="35" customWidth="1"/>
    <col min="67" max="67" width="2.42578125" style="35" customWidth="1"/>
    <col min="68" max="68" width="3.140625" style="35" customWidth="1"/>
    <col min="69" max="69" width="2.5703125" style="35" customWidth="1"/>
    <col min="70" max="70" width="0.7109375" style="35" customWidth="1"/>
    <col min="71" max="71" width="1.42578125" style="35" customWidth="1"/>
    <col min="72" max="72" width="2.42578125" style="35" customWidth="1"/>
    <col min="73" max="73" width="3.140625" style="35" customWidth="1"/>
    <col min="74" max="74" width="10.28515625" style="35" customWidth="1"/>
    <col min="75" max="75" width="0.7109375" style="35" customWidth="1"/>
    <col min="76" max="76" width="1.42578125" style="35" customWidth="1"/>
    <col min="77" max="77" width="2.42578125" style="35" customWidth="1"/>
    <col min="78" max="78" width="3.140625" style="35" customWidth="1"/>
    <col min="79" max="79" width="10.28515625" style="35" customWidth="1"/>
    <col min="80" max="80" width="0.7109375" style="35" customWidth="1"/>
    <col min="81" max="81" width="1.42578125" style="35" customWidth="1"/>
    <col min="82" max="82" width="2.42578125" style="35" customWidth="1"/>
    <col min="83" max="83" width="3.140625" style="35" customWidth="1"/>
    <col min="84" max="84" width="10.28515625" style="35" customWidth="1"/>
    <col min="85" max="85" width="0.7109375" style="35" customWidth="1"/>
    <col min="86" max="86" width="1.42578125" style="35" customWidth="1"/>
    <col min="87" max="87" width="2.42578125" style="35" customWidth="1"/>
    <col min="88" max="88" width="3.140625" style="35" customWidth="1"/>
    <col min="89" max="89" width="10.28515625" style="35" customWidth="1"/>
    <col min="90" max="90" width="0.7109375" style="35" customWidth="1"/>
    <col min="91" max="91" width="1.42578125" style="35" customWidth="1"/>
    <col min="92" max="92" width="2.42578125" style="35" customWidth="1"/>
    <col min="93" max="93" width="3.140625" style="35" customWidth="1"/>
    <col min="94" max="94" width="10.28515625" style="35" customWidth="1"/>
    <col min="95" max="95" width="0.7109375" style="35" customWidth="1"/>
    <col min="96" max="96" width="1.42578125" style="35" customWidth="1"/>
    <col min="97" max="97" width="2.42578125" style="35" customWidth="1"/>
    <col min="98" max="98" width="3.140625" style="35" customWidth="1"/>
    <col min="99" max="99" width="10.28515625" style="35" customWidth="1"/>
    <col min="100" max="100" width="0.7109375" style="35" customWidth="1"/>
    <col min="101" max="101" width="1.42578125" style="35" customWidth="1"/>
    <col min="102" max="102" width="2.42578125" style="35" customWidth="1"/>
    <col min="103" max="103" width="3.140625" style="35" customWidth="1"/>
    <col min="104" max="104" width="18.7109375" style="35" customWidth="1"/>
    <col min="105" max="105" width="16.7109375" style="35" customWidth="1"/>
    <col min="106" max="106" width="18.7109375" style="35" customWidth="1"/>
    <col min="107" max="107" width="10.7109375" style="35" customWidth="1"/>
    <col min="108" max="110" width="16.7109375" style="35" customWidth="1"/>
    <col min="111" max="111" width="0.7109375" style="35" customWidth="1"/>
    <col min="112" max="112" width="1.42578125" style="35" customWidth="1"/>
    <col min="113" max="113" width="2.42578125" style="35" customWidth="1"/>
    <col min="114" max="114" width="3.140625" style="35" customWidth="1"/>
    <col min="115" max="115" width="10.28515625" style="35" customWidth="1"/>
    <col min="116" max="116" width="0.7109375" style="35" customWidth="1"/>
    <col min="117" max="117" width="1.42578125" style="35" customWidth="1"/>
    <col min="118" max="118" width="2.42578125" style="35" customWidth="1"/>
    <col min="119" max="119" width="3.140625" style="35" customWidth="1"/>
    <col min="120" max="120" width="10.28515625" style="35" customWidth="1"/>
    <col min="121" max="121" width="0.7109375" style="35" customWidth="1"/>
    <col min="122" max="122" width="1.42578125" style="35" customWidth="1"/>
    <col min="123" max="123" width="2.42578125" style="35" customWidth="1"/>
    <col min="124" max="124" width="3.140625" style="35" customWidth="1"/>
    <col min="125" max="125" width="10.28515625" style="35" customWidth="1"/>
    <col min="126" max="126" width="0.7109375" style="35" customWidth="1"/>
    <col min="127" max="127" width="1.42578125" style="35" customWidth="1"/>
    <col min="128" max="128" width="2.42578125" style="35" customWidth="1"/>
    <col min="129" max="129" width="3.140625" style="35" customWidth="1"/>
    <col min="130" max="130" width="10.28515625" style="35" customWidth="1"/>
    <col min="131" max="131" width="0.7109375" style="35" customWidth="1"/>
    <col min="132" max="132" width="1.42578125" style="35" customWidth="1"/>
    <col min="133" max="133" width="2.42578125" style="35" customWidth="1"/>
    <col min="134" max="134" width="3.140625" style="35" customWidth="1"/>
    <col min="135" max="135" width="10.28515625" style="35" customWidth="1"/>
    <col min="136" max="136" width="0.7109375" style="35" customWidth="1"/>
    <col min="137" max="137" width="1.42578125" style="35" customWidth="1"/>
    <col min="138" max="138" width="2.42578125" style="35" customWidth="1"/>
    <col min="139" max="139" width="3.140625" style="35" customWidth="1"/>
    <col min="140" max="140" width="10.28515625" style="35" customWidth="1"/>
    <col min="141" max="141" width="0.7109375" style="35" customWidth="1"/>
    <col min="142" max="142" width="1.42578125" style="35" customWidth="1"/>
    <col min="143" max="143" width="2.42578125" style="35" customWidth="1"/>
    <col min="144" max="144" width="3.140625" style="35" customWidth="1"/>
    <col min="145" max="145" width="10.28515625" style="35" customWidth="1"/>
    <col min="146" max="146" width="0.7109375" style="35" customWidth="1"/>
    <col min="147" max="147" width="1.42578125" style="35" customWidth="1"/>
    <col min="148" max="148" width="2.42578125" style="35" customWidth="1"/>
    <col min="149" max="149" width="3.140625" style="35" customWidth="1"/>
    <col min="150" max="150" width="10.28515625" style="35" customWidth="1"/>
    <col min="151" max="151" width="0.7109375" style="35" customWidth="1"/>
    <col min="152" max="152" width="1.42578125" style="35" customWidth="1"/>
    <col min="153" max="153" width="2.42578125" style="35" customWidth="1"/>
    <col min="154" max="154" width="3.140625" style="35" customWidth="1"/>
    <col min="155" max="155" width="10.28515625" style="35" customWidth="1"/>
    <col min="156" max="156" width="0.7109375" style="35" customWidth="1"/>
    <col min="157" max="157" width="1.42578125" style="35" customWidth="1"/>
    <col min="158" max="158" width="2.42578125" style="35" customWidth="1"/>
    <col min="159" max="159" width="3.140625" style="35" customWidth="1"/>
    <col min="160" max="160" width="10.28515625" style="35" customWidth="1"/>
    <col min="161" max="161" width="0.7109375" style="35" customWidth="1"/>
    <col min="162" max="162" width="1.42578125" style="35" customWidth="1"/>
    <col min="163" max="163" width="2.42578125" style="35" customWidth="1"/>
    <col min="164" max="164" width="3.140625" style="35" customWidth="1"/>
    <col min="165" max="165" width="10.28515625" style="35" customWidth="1"/>
    <col min="166" max="166" width="0.7109375" style="35" customWidth="1"/>
    <col min="167" max="167" width="1.42578125" style="35" customWidth="1"/>
    <col min="168" max="168" width="2.42578125" style="35" customWidth="1"/>
    <col min="169" max="169" width="3.140625" style="35" customWidth="1"/>
    <col min="170" max="170" width="10.28515625" style="35" customWidth="1"/>
    <col min="171" max="171" width="0.7109375" style="35" customWidth="1"/>
    <col min="172" max="172" width="1.42578125" style="35" customWidth="1"/>
    <col min="173" max="173" width="2.42578125" style="35" customWidth="1"/>
    <col min="174" max="174" width="3.140625" style="35" customWidth="1"/>
    <col min="175" max="175" width="10.28515625" style="35" customWidth="1"/>
    <col min="176" max="176" width="0.7109375" style="35" customWidth="1"/>
    <col min="177" max="177" width="1.42578125" style="35" customWidth="1"/>
    <col min="178" max="178" width="2.42578125" style="35" customWidth="1"/>
    <col min="179" max="179" width="3.140625" style="35" customWidth="1"/>
    <col min="180" max="180" width="10.28515625" style="35" customWidth="1"/>
    <col min="181" max="181" width="0.7109375" style="35" customWidth="1"/>
    <col min="182" max="182" width="1.42578125" style="35" customWidth="1"/>
    <col min="183" max="183" width="2.42578125" style="35" customWidth="1"/>
    <col min="184" max="184" width="3.140625" style="35" customWidth="1"/>
    <col min="185" max="185" width="10.28515625" style="35" customWidth="1"/>
    <col min="186" max="186" width="0.7109375" style="35" customWidth="1"/>
    <col min="187" max="187" width="1.42578125" style="35" customWidth="1"/>
    <col min="188" max="188" width="2.42578125" style="35" customWidth="1"/>
    <col min="189" max="189" width="3.140625" style="35" customWidth="1"/>
    <col min="190" max="190" width="10.28515625" style="35" customWidth="1"/>
    <col min="191" max="191" width="0.7109375" style="35" customWidth="1"/>
    <col min="192" max="192" width="1.42578125" style="35" customWidth="1"/>
    <col min="193" max="193" width="2.42578125" style="35" customWidth="1"/>
    <col min="194" max="194" width="3.140625" style="35" customWidth="1"/>
    <col min="195" max="195" width="10.28515625" style="35" customWidth="1"/>
    <col min="196" max="196" width="0.7109375" style="35" customWidth="1"/>
    <col min="197" max="197" width="1.42578125" style="35" customWidth="1"/>
    <col min="198" max="198" width="2.42578125" style="35" customWidth="1"/>
    <col min="199" max="199" width="3.140625" style="35" customWidth="1"/>
    <col min="200" max="200" width="10.28515625" style="35" customWidth="1"/>
    <col min="201" max="201" width="0.7109375" style="35" customWidth="1"/>
    <col min="202" max="202" width="1.42578125" style="35" customWidth="1"/>
    <col min="203" max="203" width="2.42578125" style="35" customWidth="1"/>
    <col min="204" max="204" width="3.140625" style="35" customWidth="1"/>
    <col min="205" max="205" width="10.28515625" style="35" customWidth="1"/>
    <col min="206" max="206" width="0.7109375" style="35" customWidth="1"/>
    <col min="207" max="207" width="1.42578125" style="35" customWidth="1"/>
    <col min="208" max="208" width="2.42578125" style="35" customWidth="1"/>
    <col min="209" max="209" width="3.140625" style="35" customWidth="1"/>
    <col min="210" max="210" width="10.28515625" style="35" customWidth="1"/>
    <col min="211" max="211" width="0.7109375" style="35" customWidth="1"/>
    <col min="212" max="212" width="1.42578125" style="35" customWidth="1"/>
    <col min="213" max="213" width="2.42578125" style="35" customWidth="1"/>
    <col min="214" max="214" width="3.140625" style="35" customWidth="1"/>
    <col min="215" max="215" width="10.28515625" style="35" customWidth="1"/>
    <col min="216" max="216" width="0.7109375" style="35" customWidth="1"/>
    <col min="217" max="217" width="1.42578125" style="35" customWidth="1"/>
    <col min="218" max="218" width="2.42578125" style="35" customWidth="1"/>
    <col min="219" max="219" width="3.140625" style="35" customWidth="1"/>
    <col min="220" max="220" width="10.28515625" style="35" customWidth="1"/>
    <col min="221" max="221" width="0.7109375" style="35" customWidth="1"/>
    <col min="222" max="222" width="1.42578125" style="35" customWidth="1"/>
    <col min="223" max="223" width="2.42578125" style="35" customWidth="1"/>
    <col min="224" max="224" width="3.140625" style="35" customWidth="1"/>
    <col min="225" max="225" width="10.28515625" style="35" customWidth="1"/>
    <col min="226" max="226" width="0.7109375" style="35" customWidth="1"/>
    <col min="227" max="227" width="1.42578125" style="35" customWidth="1"/>
    <col min="228" max="228" width="2.42578125" style="35" customWidth="1"/>
    <col min="229" max="229" width="3.140625" style="35" customWidth="1"/>
    <col min="230" max="230" width="10.28515625" style="35" customWidth="1"/>
    <col min="231" max="231" width="0.7109375" style="35" customWidth="1"/>
    <col min="232" max="232" width="1.42578125" style="35" customWidth="1"/>
    <col min="233" max="233" width="2.42578125" style="35" customWidth="1"/>
    <col min="234" max="234" width="3.140625" style="35" customWidth="1"/>
    <col min="235" max="235" width="10.28515625" style="35" customWidth="1"/>
    <col min="236" max="236" width="0.7109375" style="35" customWidth="1"/>
    <col min="237" max="237" width="1.42578125" style="35" customWidth="1"/>
    <col min="238" max="238" width="2.42578125" style="35" customWidth="1"/>
    <col min="239" max="239" width="3.140625" style="35" customWidth="1"/>
    <col min="240" max="240" width="10.28515625" style="35" customWidth="1"/>
    <col min="241" max="241" width="0.7109375" style="35" customWidth="1"/>
    <col min="242" max="242" width="1.42578125" style="35" customWidth="1"/>
    <col min="243" max="243" width="2.42578125" style="35" customWidth="1"/>
    <col min="244" max="244" width="3.140625" style="35" customWidth="1"/>
    <col min="245" max="245" width="10.28515625" style="35" customWidth="1"/>
    <col min="246" max="246" width="0.7109375" style="35" customWidth="1"/>
    <col min="247" max="247" width="1.42578125" style="35" customWidth="1"/>
    <col min="248" max="248" width="2.42578125" style="35" customWidth="1"/>
    <col min="249" max="249" width="3.140625" style="35" customWidth="1"/>
    <col min="250" max="250" width="10.28515625" style="35" customWidth="1"/>
    <col min="251" max="251" width="0.7109375" style="35" customWidth="1"/>
    <col min="252" max="252" width="1.42578125" style="35" customWidth="1"/>
    <col min="253" max="253" width="2.42578125" style="35" customWidth="1"/>
    <col min="254" max="254" width="3.140625" style="35" customWidth="1"/>
    <col min="255" max="255" width="10.28515625" style="35" customWidth="1"/>
    <col min="256" max="16384" width="0.7109375" style="35"/>
  </cols>
  <sheetData>
    <row r="1" spans="1:256" ht="22.5" customHeight="1">
      <c r="A1" s="33"/>
      <c r="B1" s="33"/>
      <c r="C1" s="98">
        <f ca="1">TODAY()</f>
        <v>45117</v>
      </c>
      <c r="D1" s="98"/>
      <c r="E1" s="98"/>
      <c r="F1" s="98"/>
      <c r="G1" s="98"/>
      <c r="H1" s="98"/>
      <c r="I1" s="98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256" ht="19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6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104"/>
      <c r="AV2" s="104"/>
      <c r="AW2" s="104"/>
      <c r="AX2" s="104"/>
      <c r="AY2" s="104"/>
      <c r="AZ2" s="104"/>
      <c r="BA2" s="104"/>
      <c r="BB2" s="104"/>
      <c r="BC2" s="37"/>
      <c r="BD2" s="102">
        <v>2023</v>
      </c>
      <c r="BE2" s="103"/>
      <c r="BF2" s="103"/>
      <c r="BG2" s="33"/>
      <c r="BH2" s="33"/>
    </row>
    <row r="3" spans="1:256" ht="19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6"/>
      <c r="N3" s="33"/>
      <c r="O3" s="33"/>
      <c r="P3" s="33"/>
      <c r="Q3" s="33"/>
      <c r="R3" s="33"/>
      <c r="S3" s="38"/>
      <c r="T3" s="33"/>
      <c r="U3" s="33"/>
      <c r="V3" s="33"/>
      <c r="W3" s="39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CZ3" s="75"/>
    </row>
    <row r="4" spans="1:256" ht="19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90" t="s">
        <v>0</v>
      </c>
      <c r="AW4" s="90"/>
      <c r="AX4" s="90"/>
      <c r="AY4" s="90"/>
      <c r="AZ4" s="90"/>
      <c r="BA4" s="90"/>
      <c r="BB4" s="90"/>
      <c r="BC4" s="37"/>
      <c r="BD4" s="102">
        <v>1</v>
      </c>
      <c r="BE4" s="103"/>
      <c r="BF4" s="103"/>
      <c r="BG4" s="33"/>
      <c r="BH4" s="33"/>
    </row>
    <row r="5" spans="1:256" ht="22.5" customHeight="1">
      <c r="A5" s="33"/>
      <c r="B5" s="40" t="str">
        <f ca="1">PROPER(TEXT(TODAY(),"mmmm"))</f>
        <v>Juillet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256" s="41" customFormat="1" ht="24" customHeight="1">
      <c r="A6" s="37"/>
      <c r="B6" s="89"/>
      <c r="C6" s="89"/>
      <c r="D6" s="89"/>
      <c r="E6" s="89"/>
      <c r="F6" s="67"/>
      <c r="G6" s="89"/>
      <c r="H6" s="89"/>
      <c r="I6" s="89"/>
      <c r="J6" s="89"/>
      <c r="K6" s="67"/>
      <c r="L6" s="89"/>
      <c r="M6" s="89"/>
      <c r="N6" s="89"/>
      <c r="O6" s="89"/>
      <c r="P6" s="67"/>
      <c r="Q6" s="89"/>
      <c r="R6" s="89"/>
      <c r="S6" s="89"/>
      <c r="T6" s="89"/>
      <c r="U6" s="67"/>
      <c r="V6" s="89"/>
      <c r="W6" s="89"/>
      <c r="X6" s="89"/>
      <c r="Y6" s="89"/>
      <c r="Z6" s="67"/>
      <c r="AA6" s="89"/>
      <c r="AB6" s="89"/>
      <c r="AC6" s="89"/>
      <c r="AD6" s="89"/>
      <c r="AE6" s="67"/>
      <c r="AF6" s="89"/>
      <c r="AG6" s="89"/>
      <c r="AH6" s="89"/>
      <c r="AI6" s="89"/>
      <c r="AJ6" s="67"/>
      <c r="AK6" s="89"/>
      <c r="AL6" s="89"/>
      <c r="AM6" s="89"/>
      <c r="AN6" s="89"/>
      <c r="AO6" s="67"/>
      <c r="AP6" s="89"/>
      <c r="AQ6" s="89"/>
      <c r="AR6" s="89"/>
      <c r="AS6" s="89"/>
      <c r="AT6" s="67"/>
      <c r="AU6" s="89"/>
      <c r="AV6" s="89"/>
      <c r="AW6" s="89"/>
      <c r="AX6" s="89"/>
      <c r="AY6" s="67"/>
      <c r="AZ6" s="89"/>
      <c r="BA6" s="89"/>
      <c r="BB6" s="89"/>
      <c r="BC6" s="89"/>
      <c r="BD6" s="67"/>
      <c r="BE6" s="89"/>
      <c r="BF6" s="89"/>
      <c r="BG6" s="89"/>
      <c r="BH6" s="89"/>
      <c r="BI6" s="68"/>
      <c r="BJ6" s="89"/>
      <c r="BK6" s="89"/>
      <c r="BL6" s="89"/>
      <c r="BM6" s="89"/>
      <c r="BN6" s="68"/>
      <c r="BO6" s="89"/>
      <c r="BP6" s="89"/>
      <c r="BQ6" s="89"/>
      <c r="BR6" s="89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44" customFormat="1" ht="19.5" customHeight="1">
      <c r="A7" s="42"/>
      <c r="B7" s="88"/>
      <c r="C7" s="88"/>
      <c r="D7" s="88"/>
      <c r="E7" s="88"/>
      <c r="F7" s="69"/>
      <c r="G7" s="88"/>
      <c r="H7" s="88"/>
      <c r="I7" s="88"/>
      <c r="J7" s="88"/>
      <c r="K7" s="69"/>
      <c r="L7" s="88"/>
      <c r="M7" s="88"/>
      <c r="N7" s="88"/>
      <c r="O7" s="88"/>
      <c r="P7" s="69"/>
      <c r="Q7" s="88"/>
      <c r="R7" s="88"/>
      <c r="S7" s="88"/>
      <c r="T7" s="88"/>
      <c r="U7" s="69"/>
      <c r="V7" s="88"/>
      <c r="W7" s="88"/>
      <c r="X7" s="88"/>
      <c r="Y7" s="88"/>
      <c r="Z7" s="69"/>
      <c r="AA7" s="88"/>
      <c r="AB7" s="88"/>
      <c r="AC7" s="88"/>
      <c r="AD7" s="88"/>
      <c r="AE7" s="69"/>
      <c r="AF7" s="88"/>
      <c r="AG7" s="88"/>
      <c r="AH7" s="88"/>
      <c r="AI7" s="88"/>
      <c r="AJ7" s="69"/>
      <c r="AK7" s="88"/>
      <c r="AL7" s="88"/>
      <c r="AM7" s="88"/>
      <c r="AN7" s="88"/>
      <c r="AO7" s="69"/>
      <c r="AP7" s="88"/>
      <c r="AQ7" s="88"/>
      <c r="AR7" s="88"/>
      <c r="AS7" s="88"/>
      <c r="AT7" s="69"/>
      <c r="AU7" s="88"/>
      <c r="AV7" s="88"/>
      <c r="AW7" s="88"/>
      <c r="AX7" s="88"/>
      <c r="AY7" s="69"/>
      <c r="AZ7" s="88"/>
      <c r="BA7" s="88"/>
      <c r="BB7" s="88"/>
      <c r="BC7" s="88"/>
      <c r="BD7" s="69"/>
      <c r="BE7" s="88"/>
      <c r="BF7" s="88"/>
      <c r="BG7" s="88"/>
      <c r="BH7" s="88"/>
      <c r="BI7" s="70"/>
      <c r="BJ7" s="88"/>
      <c r="BK7" s="88"/>
      <c r="BL7" s="88"/>
      <c r="BM7" s="88"/>
      <c r="BN7" s="70"/>
      <c r="BO7" s="88"/>
      <c r="BP7" s="88"/>
      <c r="BQ7" s="88"/>
      <c r="BR7" s="88"/>
      <c r="BS7" s="35"/>
      <c r="BT7" s="35"/>
      <c r="BU7" s="35"/>
      <c r="BV7" s="43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99"/>
      <c r="CJ7" s="99"/>
      <c r="CK7" s="99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ht="17.25" customHeight="1">
      <c r="A8" s="45"/>
      <c r="B8" s="71"/>
      <c r="C8" s="72"/>
      <c r="D8" s="73"/>
      <c r="E8" s="71"/>
      <c r="F8" s="71"/>
      <c r="G8" s="71"/>
      <c r="H8" s="72"/>
      <c r="I8" s="73"/>
      <c r="J8" s="71"/>
      <c r="K8" s="71"/>
      <c r="L8" s="71"/>
      <c r="M8" s="72"/>
      <c r="N8" s="73"/>
      <c r="O8" s="71"/>
      <c r="P8" s="71"/>
      <c r="Q8" s="71"/>
      <c r="R8" s="72"/>
      <c r="S8" s="73"/>
      <c r="T8" s="71"/>
      <c r="U8" s="71"/>
      <c r="V8" s="71"/>
      <c r="W8" s="72"/>
      <c r="X8" s="73"/>
      <c r="Y8" s="71"/>
      <c r="Z8" s="71"/>
      <c r="AA8" s="71"/>
      <c r="AB8" s="72"/>
      <c r="AC8" s="73"/>
      <c r="AD8" s="71"/>
      <c r="AE8" s="71"/>
      <c r="AF8" s="71"/>
      <c r="AG8" s="72"/>
      <c r="AH8" s="73"/>
      <c r="AI8" s="71"/>
      <c r="AJ8" s="71"/>
      <c r="AK8" s="71"/>
      <c r="AL8" s="72"/>
      <c r="AM8" s="73"/>
      <c r="AN8" s="71"/>
      <c r="AO8" s="71"/>
      <c r="AP8" s="71"/>
      <c r="AQ8" s="72"/>
      <c r="AR8" s="73"/>
      <c r="AS8" s="71"/>
      <c r="AT8" s="71"/>
      <c r="AU8" s="71"/>
      <c r="AV8" s="72"/>
      <c r="AW8" s="73"/>
      <c r="AX8" s="71"/>
      <c r="AY8" s="71"/>
      <c r="AZ8" s="71"/>
      <c r="BA8" s="72"/>
      <c r="BB8" s="73"/>
      <c r="BC8" s="71"/>
      <c r="BD8" s="71"/>
      <c r="BE8" s="71"/>
      <c r="BF8" s="72"/>
      <c r="BG8" s="73"/>
      <c r="BH8" s="71"/>
      <c r="BI8" s="74"/>
      <c r="BJ8" s="71"/>
      <c r="BK8" s="72"/>
      <c r="BL8" s="73"/>
      <c r="BM8" s="71"/>
      <c r="BN8" s="74"/>
      <c r="BO8" s="71"/>
      <c r="BP8" s="72"/>
      <c r="BQ8" s="73"/>
      <c r="BR8" s="71"/>
      <c r="BV8" s="43"/>
    </row>
    <row r="9" spans="1:256" ht="17.25" customHeight="1">
      <c r="A9" s="45"/>
      <c r="B9" s="71"/>
      <c r="C9" s="72"/>
      <c r="D9" s="73"/>
      <c r="E9" s="71"/>
      <c r="F9" s="71"/>
      <c r="G9" s="71"/>
      <c r="H9" s="72"/>
      <c r="I9" s="73"/>
      <c r="J9" s="71"/>
      <c r="K9" s="71"/>
      <c r="L9" s="71"/>
      <c r="M9" s="72"/>
      <c r="N9" s="73"/>
      <c r="O9" s="71"/>
      <c r="P9" s="71"/>
      <c r="Q9" s="71"/>
      <c r="R9" s="72"/>
      <c r="S9" s="73"/>
      <c r="T9" s="71"/>
      <c r="U9" s="71"/>
      <c r="V9" s="71"/>
      <c r="W9" s="72"/>
      <c r="X9" s="73"/>
      <c r="Y9" s="71"/>
      <c r="Z9" s="71"/>
      <c r="AA9" s="71"/>
      <c r="AB9" s="72"/>
      <c r="AC9" s="73"/>
      <c r="AD9" s="71"/>
      <c r="AE9" s="71"/>
      <c r="AF9" s="71"/>
      <c r="AG9" s="72"/>
      <c r="AH9" s="73"/>
      <c r="AI9" s="71"/>
      <c r="AJ9" s="71"/>
      <c r="AK9" s="71"/>
      <c r="AL9" s="72"/>
      <c r="AM9" s="73"/>
      <c r="AN9" s="71"/>
      <c r="AO9" s="71"/>
      <c r="AP9" s="71"/>
      <c r="AQ9" s="72"/>
      <c r="AR9" s="73"/>
      <c r="AS9" s="71"/>
      <c r="AT9" s="71"/>
      <c r="AU9" s="71"/>
      <c r="AV9" s="72"/>
      <c r="AW9" s="73"/>
      <c r="AX9" s="71"/>
      <c r="AY9" s="71"/>
      <c r="AZ9" s="71"/>
      <c r="BA9" s="72"/>
      <c r="BB9" s="73"/>
      <c r="BC9" s="71"/>
      <c r="BD9" s="71"/>
      <c r="BE9" s="71"/>
      <c r="BF9" s="72"/>
      <c r="BG9" s="73"/>
      <c r="BH9" s="71"/>
      <c r="BI9" s="74"/>
      <c r="BJ9" s="71"/>
      <c r="BK9" s="72"/>
      <c r="BL9" s="73"/>
      <c r="BM9" s="71"/>
      <c r="BN9" s="74"/>
      <c r="BO9" s="71"/>
      <c r="BP9" s="72"/>
      <c r="BQ9" s="73"/>
      <c r="BR9" s="71"/>
    </row>
    <row r="10" spans="1:256" ht="17.25" customHeight="1">
      <c r="A10" s="45"/>
      <c r="B10" s="71"/>
      <c r="C10" s="72"/>
      <c r="D10" s="73"/>
      <c r="E10" s="71"/>
      <c r="F10" s="71"/>
      <c r="G10" s="71"/>
      <c r="H10" s="72"/>
      <c r="I10" s="73"/>
      <c r="J10" s="71"/>
      <c r="K10" s="71"/>
      <c r="L10" s="71"/>
      <c r="M10" s="72"/>
      <c r="N10" s="73"/>
      <c r="O10" s="71"/>
      <c r="P10" s="71"/>
      <c r="Q10" s="71"/>
      <c r="R10" s="72"/>
      <c r="S10" s="73"/>
      <c r="T10" s="71"/>
      <c r="U10" s="71"/>
      <c r="V10" s="71"/>
      <c r="W10" s="72"/>
      <c r="X10" s="73"/>
      <c r="Y10" s="71"/>
      <c r="Z10" s="71"/>
      <c r="AA10" s="71"/>
      <c r="AB10" s="72"/>
      <c r="AC10" s="73"/>
      <c r="AD10" s="71"/>
      <c r="AE10" s="71"/>
      <c r="AF10" s="71"/>
      <c r="AG10" s="72"/>
      <c r="AH10" s="73"/>
      <c r="AI10" s="71"/>
      <c r="AJ10" s="71"/>
      <c r="AK10" s="71"/>
      <c r="AL10" s="72"/>
      <c r="AM10" s="73"/>
      <c r="AN10" s="71"/>
      <c r="AO10" s="71"/>
      <c r="AP10" s="71"/>
      <c r="AQ10" s="72"/>
      <c r="AR10" s="73"/>
      <c r="AS10" s="71"/>
      <c r="AT10" s="71"/>
      <c r="AU10" s="71"/>
      <c r="AV10" s="72"/>
      <c r="AW10" s="73"/>
      <c r="AX10" s="71"/>
      <c r="AY10" s="71"/>
      <c r="AZ10" s="71"/>
      <c r="BA10" s="72"/>
      <c r="BB10" s="73"/>
      <c r="BC10" s="71"/>
      <c r="BD10" s="71"/>
      <c r="BE10" s="71"/>
      <c r="BF10" s="72"/>
      <c r="BG10" s="73"/>
      <c r="BH10" s="71"/>
      <c r="BI10" s="74"/>
      <c r="BJ10" s="71"/>
      <c r="BK10" s="72"/>
      <c r="BL10" s="73"/>
      <c r="BM10" s="71"/>
      <c r="BN10" s="74"/>
      <c r="BO10" s="71"/>
      <c r="BP10" s="72"/>
      <c r="BQ10" s="73"/>
      <c r="BR10" s="71"/>
    </row>
    <row r="11" spans="1:256" ht="17.25" customHeight="1">
      <c r="A11" s="45"/>
      <c r="B11" s="71"/>
      <c r="C11" s="72"/>
      <c r="D11" s="73"/>
      <c r="E11" s="71"/>
      <c r="F11" s="71"/>
      <c r="G11" s="71"/>
      <c r="H11" s="72"/>
      <c r="I11" s="73"/>
      <c r="J11" s="71"/>
      <c r="K11" s="71"/>
      <c r="L11" s="71"/>
      <c r="M11" s="72"/>
      <c r="N11" s="73"/>
      <c r="O11" s="71"/>
      <c r="P11" s="71"/>
      <c r="Q11" s="71"/>
      <c r="R11" s="72"/>
      <c r="S11" s="73"/>
      <c r="T11" s="71"/>
      <c r="U11" s="71"/>
      <c r="V11" s="71"/>
      <c r="W11" s="72"/>
      <c r="X11" s="73"/>
      <c r="Y11" s="71"/>
      <c r="Z11" s="71"/>
      <c r="AA11" s="71"/>
      <c r="AB11" s="72"/>
      <c r="AC11" s="73"/>
      <c r="AD11" s="71"/>
      <c r="AE11" s="71"/>
      <c r="AF11" s="71"/>
      <c r="AG11" s="72"/>
      <c r="AH11" s="73"/>
      <c r="AI11" s="71"/>
      <c r="AJ11" s="71"/>
      <c r="AK11" s="71"/>
      <c r="AL11" s="72"/>
      <c r="AM11" s="73"/>
      <c r="AN11" s="71"/>
      <c r="AO11" s="71"/>
      <c r="AP11" s="71"/>
      <c r="AQ11" s="72"/>
      <c r="AR11" s="73"/>
      <c r="AS11" s="71"/>
      <c r="AT11" s="71"/>
      <c r="AU11" s="71"/>
      <c r="AV11" s="72"/>
      <c r="AW11" s="73"/>
      <c r="AX11" s="71"/>
      <c r="AY11" s="71"/>
      <c r="AZ11" s="71"/>
      <c r="BA11" s="72"/>
      <c r="BB11" s="73"/>
      <c r="BC11" s="71"/>
      <c r="BD11" s="71"/>
      <c r="BE11" s="71"/>
      <c r="BF11" s="72"/>
      <c r="BG11" s="73"/>
      <c r="BH11" s="71"/>
      <c r="BI11" s="74"/>
      <c r="BJ11" s="71"/>
      <c r="BK11" s="72"/>
      <c r="BL11" s="73"/>
      <c r="BM11" s="71"/>
      <c r="BN11" s="74"/>
      <c r="BO11" s="71"/>
      <c r="BP11" s="72"/>
      <c r="BQ11" s="73"/>
      <c r="BR11" s="71"/>
    </row>
    <row r="12" spans="1:256" ht="17.25" customHeight="1">
      <c r="A12" s="45"/>
      <c r="B12" s="71"/>
      <c r="C12" s="72"/>
      <c r="D12" s="73"/>
      <c r="E12" s="71"/>
      <c r="F12" s="71"/>
      <c r="G12" s="71"/>
      <c r="H12" s="72"/>
      <c r="I12" s="73"/>
      <c r="J12" s="71"/>
      <c r="K12" s="71"/>
      <c r="L12" s="71"/>
      <c r="M12" s="72"/>
      <c r="N12" s="73"/>
      <c r="O12" s="71"/>
      <c r="P12" s="71"/>
      <c r="Q12" s="71"/>
      <c r="R12" s="72"/>
      <c r="S12" s="73"/>
      <c r="T12" s="71"/>
      <c r="U12" s="71"/>
      <c r="V12" s="71"/>
      <c r="W12" s="72"/>
      <c r="X12" s="73"/>
      <c r="Y12" s="71"/>
      <c r="Z12" s="71"/>
      <c r="AA12" s="71"/>
      <c r="AB12" s="72"/>
      <c r="AC12" s="73"/>
      <c r="AD12" s="71"/>
      <c r="AE12" s="71"/>
      <c r="AF12" s="71"/>
      <c r="AG12" s="72"/>
      <c r="AH12" s="73"/>
      <c r="AI12" s="71"/>
      <c r="AJ12" s="71"/>
      <c r="AK12" s="71"/>
      <c r="AL12" s="72"/>
      <c r="AM12" s="73"/>
      <c r="AN12" s="71"/>
      <c r="AO12" s="71"/>
      <c r="AP12" s="71"/>
      <c r="AQ12" s="72"/>
      <c r="AR12" s="73"/>
      <c r="AS12" s="71"/>
      <c r="AT12" s="71"/>
      <c r="AU12" s="71"/>
      <c r="AV12" s="72"/>
      <c r="AW12" s="73"/>
      <c r="AX12" s="71"/>
      <c r="AY12" s="71"/>
      <c r="AZ12" s="71"/>
      <c r="BA12" s="72"/>
      <c r="BB12" s="73"/>
      <c r="BC12" s="71"/>
      <c r="BD12" s="71"/>
      <c r="BE12" s="71"/>
      <c r="BF12" s="72"/>
      <c r="BG12" s="73"/>
      <c r="BH12" s="71"/>
      <c r="BI12" s="74"/>
      <c r="BJ12" s="71"/>
      <c r="BK12" s="72"/>
      <c r="BL12" s="73"/>
      <c r="BM12" s="71"/>
      <c r="BN12" s="74"/>
      <c r="BO12" s="71"/>
      <c r="BP12" s="72"/>
      <c r="BQ12" s="73"/>
      <c r="BR12" s="71"/>
    </row>
    <row r="13" spans="1:256" ht="17.25" customHeight="1">
      <c r="A13" s="45"/>
      <c r="B13" s="71"/>
      <c r="C13" s="72"/>
      <c r="D13" s="73"/>
      <c r="E13" s="71"/>
      <c r="F13" s="71"/>
      <c r="G13" s="71"/>
      <c r="H13" s="72"/>
      <c r="I13" s="73"/>
      <c r="J13" s="71"/>
      <c r="K13" s="71"/>
      <c r="L13" s="71"/>
      <c r="M13" s="72"/>
      <c r="N13" s="73"/>
      <c r="O13" s="71"/>
      <c r="P13" s="71"/>
      <c r="Q13" s="71"/>
      <c r="R13" s="72"/>
      <c r="S13" s="73"/>
      <c r="T13" s="71"/>
      <c r="U13" s="71"/>
      <c r="V13" s="71"/>
      <c r="W13" s="72"/>
      <c r="X13" s="73"/>
      <c r="Y13" s="71"/>
      <c r="Z13" s="71"/>
      <c r="AA13" s="71"/>
      <c r="AB13" s="72"/>
      <c r="AC13" s="73"/>
      <c r="AD13" s="71"/>
      <c r="AE13" s="71"/>
      <c r="AF13" s="71"/>
      <c r="AG13" s="72"/>
      <c r="AH13" s="73"/>
      <c r="AI13" s="71"/>
      <c r="AJ13" s="71"/>
      <c r="AK13" s="71"/>
      <c r="AL13" s="72"/>
      <c r="AM13" s="73"/>
      <c r="AN13" s="71"/>
      <c r="AO13" s="71"/>
      <c r="AP13" s="71"/>
      <c r="AQ13" s="72"/>
      <c r="AR13" s="73"/>
      <c r="AS13" s="71"/>
      <c r="AT13" s="71"/>
      <c r="AU13" s="71"/>
      <c r="AV13" s="72"/>
      <c r="AW13" s="73"/>
      <c r="AX13" s="71"/>
      <c r="AY13" s="71"/>
      <c r="AZ13" s="71"/>
      <c r="BA13" s="72"/>
      <c r="BB13" s="73"/>
      <c r="BC13" s="71"/>
      <c r="BD13" s="71"/>
      <c r="BE13" s="71"/>
      <c r="BF13" s="72"/>
      <c r="BG13" s="73"/>
      <c r="BH13" s="71"/>
      <c r="BI13" s="74"/>
      <c r="BJ13" s="71"/>
      <c r="BK13" s="72"/>
      <c r="BL13" s="73"/>
      <c r="BM13" s="71"/>
      <c r="BN13" s="74"/>
      <c r="BO13" s="71"/>
      <c r="BP13" s="72"/>
      <c r="BQ13" s="73"/>
      <c r="BR13" s="71"/>
    </row>
    <row r="14" spans="1:256" ht="17.25" customHeight="1" thickBot="1">
      <c r="A14" s="45"/>
      <c r="B14" s="71"/>
      <c r="C14" s="72"/>
      <c r="D14" s="73"/>
      <c r="E14" s="71"/>
      <c r="F14" s="71"/>
      <c r="G14" s="71"/>
      <c r="H14" s="72"/>
      <c r="I14" s="73"/>
      <c r="J14" s="71"/>
      <c r="K14" s="71"/>
      <c r="L14" s="71"/>
      <c r="M14" s="72"/>
      <c r="N14" s="73"/>
      <c r="O14" s="71"/>
      <c r="P14" s="71"/>
      <c r="Q14" s="71"/>
      <c r="R14" s="72"/>
      <c r="S14" s="73"/>
      <c r="T14" s="71"/>
      <c r="U14" s="71"/>
      <c r="V14" s="71"/>
      <c r="W14" s="72"/>
      <c r="X14" s="73"/>
      <c r="Y14" s="71"/>
      <c r="Z14" s="71"/>
      <c r="AA14" s="71"/>
      <c r="AB14" s="72"/>
      <c r="AC14" s="73"/>
      <c r="AD14" s="71"/>
      <c r="AE14" s="71"/>
      <c r="AF14" s="71"/>
      <c r="AG14" s="72"/>
      <c r="AH14" s="73"/>
      <c r="AI14" s="71"/>
      <c r="AJ14" s="71"/>
      <c r="AK14" s="71"/>
      <c r="AL14" s="72"/>
      <c r="AM14" s="73"/>
      <c r="AN14" s="71"/>
      <c r="AO14" s="71"/>
      <c r="AP14" s="71"/>
      <c r="AQ14" s="72"/>
      <c r="AR14" s="73"/>
      <c r="AS14" s="71"/>
      <c r="AT14" s="71"/>
      <c r="AU14" s="71"/>
      <c r="AV14" s="72"/>
      <c r="AW14" s="73"/>
      <c r="AX14" s="71"/>
      <c r="AY14" s="71"/>
      <c r="AZ14" s="71"/>
      <c r="BA14" s="72"/>
      <c r="BB14" s="73"/>
      <c r="BC14" s="71"/>
      <c r="BD14" s="71"/>
      <c r="BE14" s="71"/>
      <c r="BF14" s="72"/>
      <c r="BG14" s="73"/>
      <c r="BH14" s="71"/>
      <c r="BI14" s="74"/>
      <c r="BJ14" s="71"/>
      <c r="BK14" s="72"/>
      <c r="BL14" s="73"/>
      <c r="BM14" s="71"/>
      <c r="BN14" s="74"/>
      <c r="BO14" s="71"/>
      <c r="BP14" s="72"/>
      <c r="BQ14" s="73"/>
      <c r="BR14" s="71"/>
      <c r="DA14" s="76"/>
    </row>
    <row r="15" spans="1:256" ht="17.25" customHeight="1" thickTop="1" thickBot="1">
      <c r="A15" s="45"/>
      <c r="B15" s="71"/>
      <c r="C15" s="72"/>
      <c r="D15" s="73"/>
      <c r="E15" s="71"/>
      <c r="F15" s="71"/>
      <c r="G15" s="71"/>
      <c r="H15" s="72"/>
      <c r="I15" s="73"/>
      <c r="J15" s="71"/>
      <c r="K15" s="71"/>
      <c r="L15" s="71"/>
      <c r="M15" s="72"/>
      <c r="N15" s="73"/>
      <c r="O15" s="71"/>
      <c r="P15" s="71"/>
      <c r="Q15" s="71"/>
      <c r="R15" s="72"/>
      <c r="S15" s="73"/>
      <c r="T15" s="71"/>
      <c r="U15" s="71"/>
      <c r="V15" s="71"/>
      <c r="W15" s="72"/>
      <c r="X15" s="73"/>
      <c r="Y15" s="71"/>
      <c r="Z15" s="71"/>
      <c r="AA15" s="71"/>
      <c r="AB15" s="72"/>
      <c r="AC15" s="73"/>
      <c r="AD15" s="71"/>
      <c r="AE15" s="71"/>
      <c r="AF15" s="71"/>
      <c r="AG15" s="72"/>
      <c r="AH15" s="73"/>
      <c r="AI15" s="71"/>
      <c r="AJ15" s="71"/>
      <c r="AK15" s="71"/>
      <c r="AL15" s="72"/>
      <c r="AM15" s="73"/>
      <c r="AN15" s="71"/>
      <c r="AO15" s="71"/>
      <c r="AP15" s="71"/>
      <c r="AQ15" s="72"/>
      <c r="AR15" s="73"/>
      <c r="AS15" s="71"/>
      <c r="AT15" s="71"/>
      <c r="AU15" s="71"/>
      <c r="AV15" s="72"/>
      <c r="AW15" s="73"/>
      <c r="AX15" s="71"/>
      <c r="AY15" s="71"/>
      <c r="AZ15" s="71"/>
      <c r="BA15" s="72"/>
      <c r="BB15" s="73"/>
      <c r="BC15" s="71"/>
      <c r="BD15" s="71"/>
      <c r="BE15" s="71"/>
      <c r="BF15" s="72"/>
      <c r="BG15" s="73"/>
      <c r="BH15" s="71"/>
      <c r="BI15" s="74"/>
      <c r="BJ15" s="71"/>
      <c r="BK15" s="72"/>
      <c r="BL15" s="73"/>
      <c r="BM15" s="71"/>
      <c r="BN15" s="74"/>
      <c r="BO15" s="71"/>
      <c r="BP15" s="72"/>
      <c r="BQ15" s="73"/>
      <c r="BR15" s="71"/>
      <c r="CZ15" s="91" t="s">
        <v>12</v>
      </c>
      <c r="DA15" s="92"/>
      <c r="DB15" s="92"/>
      <c r="DC15" s="93"/>
    </row>
    <row r="16" spans="1:256" ht="17.25" customHeight="1" thickTop="1" thickBot="1">
      <c r="A16" s="45"/>
      <c r="B16" s="71"/>
      <c r="C16" s="72"/>
      <c r="D16" s="73"/>
      <c r="E16" s="71"/>
      <c r="F16" s="71"/>
      <c r="G16" s="71"/>
      <c r="H16" s="72"/>
      <c r="I16" s="73"/>
      <c r="J16" s="71"/>
      <c r="K16" s="71"/>
      <c r="L16" s="71"/>
      <c r="M16" s="72"/>
      <c r="N16" s="73"/>
      <c r="O16" s="71"/>
      <c r="P16" s="71"/>
      <c r="Q16" s="71"/>
      <c r="R16" s="72"/>
      <c r="S16" s="73"/>
      <c r="T16" s="71"/>
      <c r="U16" s="71"/>
      <c r="V16" s="71"/>
      <c r="W16" s="72"/>
      <c r="X16" s="73"/>
      <c r="Y16" s="71"/>
      <c r="Z16" s="71"/>
      <c r="AA16" s="71"/>
      <c r="AB16" s="72"/>
      <c r="AC16" s="73"/>
      <c r="AD16" s="71"/>
      <c r="AE16" s="71"/>
      <c r="AF16" s="71"/>
      <c r="AG16" s="72"/>
      <c r="AH16" s="73"/>
      <c r="AI16" s="71"/>
      <c r="AJ16" s="71"/>
      <c r="AK16" s="71"/>
      <c r="AL16" s="72"/>
      <c r="AM16" s="73"/>
      <c r="AN16" s="71"/>
      <c r="AO16" s="71"/>
      <c r="AP16" s="71"/>
      <c r="AQ16" s="72"/>
      <c r="AR16" s="73"/>
      <c r="AS16" s="71"/>
      <c r="AT16" s="71"/>
      <c r="AU16" s="71"/>
      <c r="AV16" s="72"/>
      <c r="AW16" s="73"/>
      <c r="AX16" s="71"/>
      <c r="AY16" s="71"/>
      <c r="AZ16" s="71"/>
      <c r="BA16" s="72"/>
      <c r="BB16" s="73"/>
      <c r="BC16" s="71"/>
      <c r="BD16" s="71"/>
      <c r="BE16" s="71"/>
      <c r="BF16" s="72"/>
      <c r="BG16" s="73"/>
      <c r="BH16" s="71"/>
      <c r="BI16" s="74"/>
      <c r="BJ16" s="71"/>
      <c r="BK16" s="72"/>
      <c r="BL16" s="73"/>
      <c r="BM16" s="71"/>
      <c r="BN16" s="74"/>
      <c r="BO16" s="71"/>
      <c r="BP16" s="72"/>
      <c r="BQ16" s="73"/>
      <c r="BR16" s="71"/>
      <c r="CZ16" s="66" t="s">
        <v>33</v>
      </c>
      <c r="DA16" s="84">
        <f ca="1">TODAY()</f>
        <v>45117</v>
      </c>
      <c r="DB16" s="128">
        <v>45351</v>
      </c>
      <c r="DC16" s="79" t="s">
        <v>31</v>
      </c>
      <c r="DD16" s="52"/>
      <c r="DE16" s="52"/>
      <c r="DF16" s="53"/>
    </row>
    <row r="17" spans="1:110" ht="17.25" customHeight="1" thickTop="1">
      <c r="A17" s="45"/>
      <c r="B17" s="71"/>
      <c r="C17" s="72"/>
      <c r="D17" s="73"/>
      <c r="E17" s="71"/>
      <c r="F17" s="71"/>
      <c r="G17" s="71"/>
      <c r="H17" s="72"/>
      <c r="I17" s="73"/>
      <c r="J17" s="71"/>
      <c r="K17" s="71"/>
      <c r="L17" s="71"/>
      <c r="M17" s="72"/>
      <c r="N17" s="73"/>
      <c r="O17" s="71"/>
      <c r="P17" s="71"/>
      <c r="Q17" s="71"/>
      <c r="R17" s="72"/>
      <c r="S17" s="73"/>
      <c r="T17" s="71"/>
      <c r="U17" s="71"/>
      <c r="V17" s="71"/>
      <c r="W17" s="72"/>
      <c r="X17" s="73"/>
      <c r="Y17" s="71"/>
      <c r="Z17" s="71"/>
      <c r="AA17" s="71"/>
      <c r="AB17" s="72"/>
      <c r="AC17" s="73"/>
      <c r="AD17" s="71"/>
      <c r="AE17" s="71"/>
      <c r="AF17" s="71"/>
      <c r="AG17" s="72"/>
      <c r="AH17" s="73"/>
      <c r="AI17" s="71"/>
      <c r="AJ17" s="71"/>
      <c r="AK17" s="71"/>
      <c r="AL17" s="72"/>
      <c r="AM17" s="73"/>
      <c r="AN17" s="71"/>
      <c r="AO17" s="71"/>
      <c r="AP17" s="71"/>
      <c r="AQ17" s="72"/>
      <c r="AR17" s="73"/>
      <c r="AS17" s="71"/>
      <c r="AT17" s="71"/>
      <c r="AU17" s="71"/>
      <c r="AV17" s="72"/>
      <c r="AW17" s="73"/>
      <c r="AX17" s="71"/>
      <c r="AY17" s="71"/>
      <c r="AZ17" s="71"/>
      <c r="BA17" s="72"/>
      <c r="BB17" s="73"/>
      <c r="BC17" s="71"/>
      <c r="BD17" s="71"/>
      <c r="BE17" s="71"/>
      <c r="BF17" s="72"/>
      <c r="BG17" s="73"/>
      <c r="BH17" s="71"/>
      <c r="BI17" s="74"/>
      <c r="BJ17" s="71"/>
      <c r="BK17" s="72"/>
      <c r="BL17" s="73"/>
      <c r="BM17" s="71"/>
      <c r="BN17" s="74"/>
      <c r="BO17" s="71"/>
      <c r="BP17" s="72"/>
      <c r="BQ17" s="73"/>
      <c r="BR17" s="71"/>
      <c r="CZ17" s="77" t="s">
        <v>13</v>
      </c>
      <c r="DA17" s="55">
        <f ca="1">DATEDIF("1/1/"&amp;annee,$DA$16,"d")</f>
        <v>190</v>
      </c>
      <c r="DB17" s="77" t="s">
        <v>13</v>
      </c>
      <c r="DC17" s="78">
        <f>DATEDIF("1/1/"&amp;annee,$DB$16,"d")</f>
        <v>424</v>
      </c>
      <c r="DD17" s="52"/>
      <c r="DE17" s="52"/>
      <c r="DF17" s="53"/>
    </row>
    <row r="18" spans="1:110" ht="17.25" customHeight="1">
      <c r="A18" s="45"/>
      <c r="B18" s="71"/>
      <c r="C18" s="72"/>
      <c r="D18" s="73"/>
      <c r="E18" s="71"/>
      <c r="F18" s="71"/>
      <c r="G18" s="71"/>
      <c r="H18" s="72"/>
      <c r="I18" s="73"/>
      <c r="J18" s="71"/>
      <c r="K18" s="71"/>
      <c r="L18" s="71"/>
      <c r="M18" s="72"/>
      <c r="N18" s="73"/>
      <c r="O18" s="71"/>
      <c r="P18" s="71"/>
      <c r="Q18" s="71"/>
      <c r="R18" s="72"/>
      <c r="S18" s="73"/>
      <c r="T18" s="71"/>
      <c r="U18" s="71"/>
      <c r="V18" s="71"/>
      <c r="W18" s="72"/>
      <c r="X18" s="73"/>
      <c r="Y18" s="71"/>
      <c r="Z18" s="71"/>
      <c r="AA18" s="71"/>
      <c r="AB18" s="72"/>
      <c r="AC18" s="73"/>
      <c r="AD18" s="71"/>
      <c r="AE18" s="71"/>
      <c r="AF18" s="71"/>
      <c r="AG18" s="72"/>
      <c r="AH18" s="73"/>
      <c r="AI18" s="71"/>
      <c r="AJ18" s="71"/>
      <c r="AK18" s="71"/>
      <c r="AL18" s="72"/>
      <c r="AM18" s="73"/>
      <c r="AN18" s="71"/>
      <c r="AO18" s="71"/>
      <c r="AP18" s="71"/>
      <c r="AQ18" s="72"/>
      <c r="AR18" s="73"/>
      <c r="AS18" s="71"/>
      <c r="AT18" s="71"/>
      <c r="AU18" s="71"/>
      <c r="AV18" s="72"/>
      <c r="AW18" s="73"/>
      <c r="AX18" s="71"/>
      <c r="AY18" s="71"/>
      <c r="AZ18" s="71"/>
      <c r="BA18" s="72"/>
      <c r="BB18" s="73"/>
      <c r="BC18" s="71"/>
      <c r="BD18" s="71"/>
      <c r="BE18" s="71"/>
      <c r="BF18" s="72"/>
      <c r="BG18" s="73"/>
      <c r="BH18" s="71"/>
      <c r="BI18" s="74"/>
      <c r="BJ18" s="71"/>
      <c r="BK18" s="72"/>
      <c r="BL18" s="73"/>
      <c r="BM18" s="71"/>
      <c r="BN18" s="74"/>
      <c r="BO18" s="71"/>
      <c r="BP18" s="72"/>
      <c r="BQ18" s="73"/>
      <c r="BR18" s="71"/>
      <c r="CZ18" s="54" t="s">
        <v>14</v>
      </c>
      <c r="DA18" s="55">
        <v>4</v>
      </c>
      <c r="DB18" s="54" t="s">
        <v>14</v>
      </c>
      <c r="DC18" s="55">
        <v>4</v>
      </c>
      <c r="DD18" s="52"/>
      <c r="DE18" s="52"/>
      <c r="DF18" s="53"/>
    </row>
    <row r="19" spans="1:110" ht="17.25" customHeight="1" thickBot="1">
      <c r="A19" s="45"/>
      <c r="B19" s="71"/>
      <c r="C19" s="72"/>
      <c r="D19" s="73"/>
      <c r="E19" s="71"/>
      <c r="F19" s="71"/>
      <c r="G19" s="71"/>
      <c r="H19" s="72"/>
      <c r="I19" s="73"/>
      <c r="J19" s="71"/>
      <c r="K19" s="71"/>
      <c r="L19" s="71"/>
      <c r="M19" s="72"/>
      <c r="N19" s="73"/>
      <c r="O19" s="71"/>
      <c r="P19" s="71"/>
      <c r="Q19" s="71"/>
      <c r="R19" s="72"/>
      <c r="S19" s="73"/>
      <c r="T19" s="71"/>
      <c r="U19" s="71"/>
      <c r="V19" s="71"/>
      <c r="W19" s="72"/>
      <c r="X19" s="73"/>
      <c r="Y19" s="71"/>
      <c r="Z19" s="71"/>
      <c r="AA19" s="71"/>
      <c r="AB19" s="72"/>
      <c r="AC19" s="73"/>
      <c r="AD19" s="71"/>
      <c r="AE19" s="71"/>
      <c r="AF19" s="71"/>
      <c r="AG19" s="72"/>
      <c r="AH19" s="73"/>
      <c r="AI19" s="71"/>
      <c r="AJ19" s="71"/>
      <c r="AK19" s="71"/>
      <c r="AL19" s="72"/>
      <c r="AM19" s="73"/>
      <c r="AN19" s="71"/>
      <c r="AO19" s="71"/>
      <c r="AP19" s="71"/>
      <c r="AQ19" s="72"/>
      <c r="AR19" s="73"/>
      <c r="AS19" s="71"/>
      <c r="AT19" s="71"/>
      <c r="AU19" s="71"/>
      <c r="AV19" s="72"/>
      <c r="AW19" s="73"/>
      <c r="AX19" s="71"/>
      <c r="AY19" s="71"/>
      <c r="AZ19" s="71"/>
      <c r="BA19" s="72"/>
      <c r="BB19" s="73"/>
      <c r="BC19" s="71"/>
      <c r="BD19" s="71"/>
      <c r="BE19" s="71"/>
      <c r="BF19" s="72"/>
      <c r="BG19" s="73"/>
      <c r="BH19" s="71"/>
      <c r="BI19" s="74"/>
      <c r="BJ19" s="71"/>
      <c r="BK19" s="72"/>
      <c r="BL19" s="73"/>
      <c r="BM19" s="71"/>
      <c r="BN19" s="74"/>
      <c r="BO19" s="71"/>
      <c r="BP19" s="72"/>
      <c r="BQ19" s="73"/>
      <c r="BR19" s="71"/>
      <c r="CA19" s="64"/>
      <c r="CZ19" s="66" t="s">
        <v>15</v>
      </c>
      <c r="DA19" s="56">
        <f ca="1">(DATEDIF("1/1/"&amp;annee,$DB$20,"d")*2)-(DA17+DA18)</f>
        <v>836</v>
      </c>
      <c r="DB19" s="82" t="s">
        <v>15</v>
      </c>
      <c r="DC19" s="83">
        <f>(DATEDIF("1/1/"&amp;annee,$DB$20,"d")*2)-($DC$17+$DC$18)</f>
        <v>602</v>
      </c>
      <c r="DD19" s="52"/>
      <c r="DE19" s="52"/>
      <c r="DF19" s="53"/>
    </row>
    <row r="20" spans="1:110" ht="17.25" customHeight="1" thickTop="1">
      <c r="A20" s="45"/>
      <c r="B20" s="71"/>
      <c r="C20" s="72"/>
      <c r="D20" s="73"/>
      <c r="E20" s="71"/>
      <c r="F20" s="71"/>
      <c r="G20" s="71"/>
      <c r="H20" s="72"/>
      <c r="I20" s="73"/>
      <c r="J20" s="71"/>
      <c r="K20" s="71"/>
      <c r="L20" s="71"/>
      <c r="M20" s="72"/>
      <c r="N20" s="73"/>
      <c r="O20" s="71"/>
      <c r="P20" s="71"/>
      <c r="Q20" s="71"/>
      <c r="R20" s="72"/>
      <c r="S20" s="73"/>
      <c r="T20" s="71"/>
      <c r="U20" s="71"/>
      <c r="V20" s="71"/>
      <c r="W20" s="72"/>
      <c r="X20" s="73"/>
      <c r="Y20" s="71"/>
      <c r="Z20" s="71"/>
      <c r="AA20" s="71"/>
      <c r="AB20" s="72"/>
      <c r="AC20" s="73"/>
      <c r="AD20" s="71"/>
      <c r="AE20" s="71"/>
      <c r="AF20" s="71"/>
      <c r="AG20" s="72"/>
      <c r="AH20" s="73"/>
      <c r="AI20" s="71"/>
      <c r="AJ20" s="71"/>
      <c r="AK20" s="71"/>
      <c r="AL20" s="72"/>
      <c r="AM20" s="73"/>
      <c r="AN20" s="71"/>
      <c r="AO20" s="71"/>
      <c r="AP20" s="71"/>
      <c r="AQ20" s="72"/>
      <c r="AR20" s="73"/>
      <c r="AS20" s="71"/>
      <c r="AT20" s="71"/>
      <c r="AU20" s="71"/>
      <c r="AV20" s="72"/>
      <c r="AW20" s="73"/>
      <c r="AX20" s="71"/>
      <c r="AY20" s="71"/>
      <c r="AZ20" s="71"/>
      <c r="BA20" s="72"/>
      <c r="BB20" s="73"/>
      <c r="BC20" s="71"/>
      <c r="BD20" s="71"/>
      <c r="BE20" s="71"/>
      <c r="BF20" s="72"/>
      <c r="BG20" s="73"/>
      <c r="BH20" s="71"/>
      <c r="BI20" s="74"/>
      <c r="BJ20" s="71"/>
      <c r="BK20" s="72"/>
      <c r="BL20" s="73"/>
      <c r="BM20" s="71"/>
      <c r="BN20" s="74"/>
      <c r="BO20" s="71"/>
      <c r="BP20" s="72"/>
      <c r="BQ20" s="73"/>
      <c r="BR20" s="71"/>
      <c r="CZ20" s="94" t="s">
        <v>32</v>
      </c>
      <c r="DA20" s="95"/>
      <c r="DB20" s="127">
        <v>45442</v>
      </c>
      <c r="DC20" s="85"/>
      <c r="DD20" s="52"/>
      <c r="DE20" s="52"/>
      <c r="DF20" s="53"/>
    </row>
    <row r="21" spans="1:110" ht="17.25" customHeight="1" thickBot="1">
      <c r="A21" s="45"/>
      <c r="B21" s="71"/>
      <c r="C21" s="72"/>
      <c r="D21" s="73"/>
      <c r="E21" s="71"/>
      <c r="F21" s="71"/>
      <c r="G21" s="71"/>
      <c r="H21" s="72"/>
      <c r="I21" s="73"/>
      <c r="J21" s="71"/>
      <c r="K21" s="71"/>
      <c r="L21" s="71"/>
      <c r="M21" s="72"/>
      <c r="N21" s="73"/>
      <c r="O21" s="71"/>
      <c r="P21" s="71"/>
      <c r="Q21" s="71"/>
      <c r="R21" s="72"/>
      <c r="S21" s="73"/>
      <c r="T21" s="71"/>
      <c r="U21" s="71"/>
      <c r="V21" s="71"/>
      <c r="W21" s="72"/>
      <c r="X21" s="73"/>
      <c r="Y21" s="71"/>
      <c r="Z21" s="71"/>
      <c r="AA21" s="71"/>
      <c r="AB21" s="72"/>
      <c r="AC21" s="73"/>
      <c r="AD21" s="71"/>
      <c r="AE21" s="71"/>
      <c r="AF21" s="71"/>
      <c r="AG21" s="72"/>
      <c r="AH21" s="73"/>
      <c r="AI21" s="71"/>
      <c r="AJ21" s="71"/>
      <c r="AK21" s="71"/>
      <c r="AL21" s="72"/>
      <c r="AM21" s="73"/>
      <c r="AN21" s="71"/>
      <c r="AO21" s="71"/>
      <c r="AP21" s="71"/>
      <c r="AQ21" s="72"/>
      <c r="AR21" s="73"/>
      <c r="AS21" s="71"/>
      <c r="AT21" s="71"/>
      <c r="AU21" s="71"/>
      <c r="AV21" s="72"/>
      <c r="AW21" s="73"/>
      <c r="AX21" s="71"/>
      <c r="AY21" s="71"/>
      <c r="AZ21" s="71"/>
      <c r="BA21" s="72"/>
      <c r="BB21" s="73"/>
      <c r="BC21" s="71"/>
      <c r="BD21" s="71"/>
      <c r="BE21" s="71"/>
      <c r="BF21" s="72"/>
      <c r="BG21" s="73"/>
      <c r="BH21" s="71"/>
      <c r="BI21" s="74"/>
      <c r="BJ21" s="71"/>
      <c r="BK21" s="72"/>
      <c r="BL21" s="73"/>
      <c r="BM21" s="71"/>
      <c r="BN21" s="74"/>
      <c r="BO21" s="71"/>
      <c r="BP21" s="72"/>
      <c r="BQ21" s="73"/>
      <c r="BR21" s="71"/>
      <c r="CA21" s="65"/>
      <c r="CZ21" s="80" t="s">
        <v>30</v>
      </c>
      <c r="DA21" s="81">
        <f ca="1">IF(OR(MOD("1/1/"&amp;YEAR($DA$16),400)=0,AND(MOD("1/1/"&amp;YEAR($DA$16),4)=0,MOD("1/1/"&amp;YEAR($DA$16),100)&lt;&gt;0)),1, 0)</f>
        <v>0</v>
      </c>
      <c r="DB21" s="86"/>
      <c r="DC21" s="87"/>
      <c r="DD21" s="52"/>
      <c r="DE21" s="52"/>
      <c r="DF21" s="53"/>
    </row>
    <row r="22" spans="1:110" ht="17.25" customHeight="1" thickTop="1" thickBot="1">
      <c r="A22" s="45"/>
      <c r="B22" s="71"/>
      <c r="C22" s="72"/>
      <c r="D22" s="73"/>
      <c r="E22" s="71"/>
      <c r="F22" s="71"/>
      <c r="G22" s="71"/>
      <c r="H22" s="72"/>
      <c r="I22" s="73"/>
      <c r="J22" s="71"/>
      <c r="K22" s="71"/>
      <c r="L22" s="71"/>
      <c r="M22" s="72"/>
      <c r="N22" s="73"/>
      <c r="O22" s="71"/>
      <c r="P22" s="71"/>
      <c r="Q22" s="71"/>
      <c r="R22" s="72"/>
      <c r="S22" s="73"/>
      <c r="T22" s="71"/>
      <c r="U22" s="71"/>
      <c r="V22" s="71"/>
      <c r="W22" s="72"/>
      <c r="X22" s="73"/>
      <c r="Y22" s="71"/>
      <c r="Z22" s="71"/>
      <c r="AA22" s="71"/>
      <c r="AB22" s="72"/>
      <c r="AC22" s="73"/>
      <c r="AD22" s="71"/>
      <c r="AE22" s="71"/>
      <c r="AF22" s="71"/>
      <c r="AG22" s="72"/>
      <c r="AH22" s="73"/>
      <c r="AI22" s="71"/>
      <c r="AJ22" s="71"/>
      <c r="AK22" s="71"/>
      <c r="AL22" s="72"/>
      <c r="AM22" s="73"/>
      <c r="AN22" s="71"/>
      <c r="AO22" s="71"/>
      <c r="AP22" s="71"/>
      <c r="AQ22" s="72"/>
      <c r="AR22" s="73"/>
      <c r="AS22" s="71"/>
      <c r="AT22" s="71"/>
      <c r="AU22" s="71"/>
      <c r="AV22" s="72"/>
      <c r="AW22" s="73"/>
      <c r="AX22" s="71"/>
      <c r="AY22" s="71"/>
      <c r="AZ22" s="71"/>
      <c r="BA22" s="72"/>
      <c r="BB22" s="73"/>
      <c r="BC22" s="71"/>
      <c r="BD22" s="71"/>
      <c r="BE22" s="71"/>
      <c r="BF22" s="72"/>
      <c r="BG22" s="73"/>
      <c r="BH22" s="71"/>
      <c r="BI22" s="74"/>
      <c r="BJ22" s="71"/>
      <c r="BK22" s="72"/>
      <c r="BL22" s="73"/>
      <c r="BM22" s="71"/>
      <c r="BN22" s="74"/>
      <c r="BO22" s="71"/>
      <c r="BP22" s="72"/>
      <c r="BQ22" s="73"/>
      <c r="BR22" s="71"/>
      <c r="CX22"/>
      <c r="CY22"/>
      <c r="CZ22"/>
      <c r="DA22"/>
      <c r="DB22"/>
      <c r="DC22"/>
      <c r="DD22" s="52"/>
      <c r="DE22" s="52"/>
      <c r="DF22" s="53"/>
    </row>
    <row r="23" spans="1:110" ht="17.25" customHeight="1" thickTop="1" thickBot="1">
      <c r="A23" s="45"/>
      <c r="B23" s="71"/>
      <c r="C23" s="72"/>
      <c r="D23" s="73"/>
      <c r="E23" s="71"/>
      <c r="F23" s="71"/>
      <c r="G23" s="71"/>
      <c r="H23" s="72"/>
      <c r="I23" s="73"/>
      <c r="J23" s="71"/>
      <c r="K23" s="71"/>
      <c r="L23" s="71"/>
      <c r="M23" s="72"/>
      <c r="N23" s="73"/>
      <c r="O23" s="71"/>
      <c r="P23" s="71"/>
      <c r="Q23" s="71"/>
      <c r="R23" s="72"/>
      <c r="S23" s="73"/>
      <c r="T23" s="71"/>
      <c r="U23" s="71"/>
      <c r="V23" s="71"/>
      <c r="W23" s="72"/>
      <c r="X23" s="73"/>
      <c r="Y23" s="71"/>
      <c r="Z23" s="71"/>
      <c r="AA23" s="71"/>
      <c r="AB23" s="72"/>
      <c r="AC23" s="73"/>
      <c r="AD23" s="71"/>
      <c r="AE23" s="71"/>
      <c r="AF23" s="71"/>
      <c r="AG23" s="72"/>
      <c r="AH23" s="73"/>
      <c r="AI23" s="71"/>
      <c r="AJ23" s="71"/>
      <c r="AK23" s="71"/>
      <c r="AL23" s="72"/>
      <c r="AM23" s="73"/>
      <c r="AN23" s="71"/>
      <c r="AO23" s="71"/>
      <c r="AP23" s="71"/>
      <c r="AQ23" s="72"/>
      <c r="AR23" s="73"/>
      <c r="AS23" s="71"/>
      <c r="AT23" s="71"/>
      <c r="AU23" s="71"/>
      <c r="AV23" s="72"/>
      <c r="AW23" s="73"/>
      <c r="AX23" s="71"/>
      <c r="AY23" s="71"/>
      <c r="AZ23" s="71"/>
      <c r="BA23" s="72"/>
      <c r="BB23" s="73"/>
      <c r="BC23" s="71"/>
      <c r="BD23" s="71"/>
      <c r="BE23" s="71"/>
      <c r="BF23" s="72"/>
      <c r="BG23" s="73"/>
      <c r="BH23" s="71"/>
      <c r="BI23" s="74"/>
      <c r="BJ23" s="71"/>
      <c r="BK23" s="72"/>
      <c r="BL23" s="73"/>
      <c r="BM23" s="71"/>
      <c r="BN23" s="74"/>
      <c r="BO23" s="71"/>
      <c r="BP23" s="72"/>
      <c r="BQ23" s="73"/>
      <c r="BR23" s="71"/>
      <c r="CX23"/>
      <c r="CY23"/>
      <c r="CZ23"/>
      <c r="DA23"/>
      <c r="DB23"/>
      <c r="DC23"/>
      <c r="DD23" s="105" t="s">
        <v>16</v>
      </c>
      <c r="DE23" s="106"/>
      <c r="DF23"/>
    </row>
    <row r="24" spans="1:110" ht="17.25" customHeight="1">
      <c r="A24" s="45"/>
      <c r="B24" s="71"/>
      <c r="C24" s="72"/>
      <c r="D24" s="73"/>
      <c r="E24" s="71"/>
      <c r="F24" s="71"/>
      <c r="G24" s="71"/>
      <c r="H24" s="72"/>
      <c r="I24" s="73"/>
      <c r="J24" s="71"/>
      <c r="K24" s="71"/>
      <c r="L24" s="71"/>
      <c r="M24" s="72"/>
      <c r="N24" s="73"/>
      <c r="O24" s="71"/>
      <c r="P24" s="71"/>
      <c r="Q24" s="71"/>
      <c r="R24" s="72"/>
      <c r="S24" s="73"/>
      <c r="T24" s="71"/>
      <c r="U24" s="71"/>
      <c r="V24" s="71"/>
      <c r="W24" s="72"/>
      <c r="X24" s="73"/>
      <c r="Y24" s="71"/>
      <c r="Z24" s="71"/>
      <c r="AA24" s="71"/>
      <c r="AB24" s="72"/>
      <c r="AC24" s="73"/>
      <c r="AD24" s="71"/>
      <c r="AE24" s="71"/>
      <c r="AF24" s="71"/>
      <c r="AG24" s="72"/>
      <c r="AH24" s="73"/>
      <c r="AI24" s="71"/>
      <c r="AJ24" s="71"/>
      <c r="AK24" s="71"/>
      <c r="AL24" s="72"/>
      <c r="AM24" s="73"/>
      <c r="AN24" s="71"/>
      <c r="AO24" s="71"/>
      <c r="AP24" s="71"/>
      <c r="AQ24" s="72"/>
      <c r="AR24" s="73"/>
      <c r="AS24" s="71"/>
      <c r="AT24" s="71"/>
      <c r="AU24" s="71"/>
      <c r="AV24" s="72"/>
      <c r="AW24" s="73"/>
      <c r="AX24" s="71"/>
      <c r="AY24" s="71"/>
      <c r="AZ24" s="71"/>
      <c r="BA24" s="72"/>
      <c r="BB24" s="73"/>
      <c r="BC24" s="71"/>
      <c r="BD24" s="71"/>
      <c r="BE24" s="71"/>
      <c r="BF24" s="72"/>
      <c r="BG24" s="73"/>
      <c r="BH24" s="71"/>
      <c r="BI24" s="74"/>
      <c r="BJ24" s="71"/>
      <c r="BK24" s="72"/>
      <c r="BL24" s="73"/>
      <c r="BM24" s="71"/>
      <c r="BN24" s="74"/>
      <c r="BO24" s="71"/>
      <c r="BP24" s="72"/>
      <c r="BQ24" s="73"/>
      <c r="BR24" s="71"/>
      <c r="CX24"/>
      <c r="CY24"/>
      <c r="CZ24"/>
      <c r="DA24"/>
      <c r="DB24"/>
      <c r="DC24"/>
      <c r="DD24" s="107" t="s">
        <v>17</v>
      </c>
      <c r="DE24" s="108"/>
      <c r="DF24"/>
    </row>
    <row r="25" spans="1:110" ht="17.25" customHeight="1">
      <c r="A25" s="45"/>
      <c r="B25" s="71"/>
      <c r="C25" s="72"/>
      <c r="D25" s="73"/>
      <c r="E25" s="71"/>
      <c r="F25" s="71"/>
      <c r="G25" s="71"/>
      <c r="H25" s="72"/>
      <c r="I25" s="73"/>
      <c r="J25" s="71"/>
      <c r="K25" s="71"/>
      <c r="L25" s="71"/>
      <c r="M25" s="72"/>
      <c r="N25" s="73"/>
      <c r="O25" s="71"/>
      <c r="P25" s="71"/>
      <c r="Q25" s="71"/>
      <c r="R25" s="72"/>
      <c r="S25" s="73"/>
      <c r="T25" s="71"/>
      <c r="U25" s="71"/>
      <c r="V25" s="71"/>
      <c r="W25" s="72"/>
      <c r="X25" s="73"/>
      <c r="Y25" s="71"/>
      <c r="Z25" s="71"/>
      <c r="AA25" s="71"/>
      <c r="AB25" s="72"/>
      <c r="AC25" s="73"/>
      <c r="AD25" s="71"/>
      <c r="AE25" s="71"/>
      <c r="AF25" s="71"/>
      <c r="AG25" s="72"/>
      <c r="AH25" s="73"/>
      <c r="AI25" s="71"/>
      <c r="AJ25" s="71"/>
      <c r="AK25" s="71"/>
      <c r="AL25" s="72"/>
      <c r="AM25" s="73"/>
      <c r="AN25" s="71"/>
      <c r="AO25" s="71"/>
      <c r="AP25" s="71"/>
      <c r="AQ25" s="72"/>
      <c r="AR25" s="73"/>
      <c r="AS25" s="71"/>
      <c r="AT25" s="71"/>
      <c r="AU25" s="71"/>
      <c r="AV25" s="72"/>
      <c r="AW25" s="73"/>
      <c r="AX25" s="71"/>
      <c r="AY25" s="71"/>
      <c r="AZ25" s="71"/>
      <c r="BA25" s="72"/>
      <c r="BB25" s="73"/>
      <c r="BC25" s="71"/>
      <c r="BD25" s="71"/>
      <c r="BE25" s="71"/>
      <c r="BF25" s="72"/>
      <c r="BG25" s="73"/>
      <c r="BH25" s="71"/>
      <c r="BI25" s="74"/>
      <c r="BJ25" s="71"/>
      <c r="BK25" s="72"/>
      <c r="BL25" s="73"/>
      <c r="BM25" s="71"/>
      <c r="BN25" s="74"/>
      <c r="BO25" s="71"/>
      <c r="BP25" s="72"/>
      <c r="BQ25" s="73"/>
      <c r="BR25" s="71"/>
      <c r="CX25"/>
      <c r="CY25"/>
      <c r="CZ25"/>
      <c r="DA25"/>
      <c r="DB25"/>
      <c r="DC25"/>
      <c r="DD25" s="109"/>
      <c r="DE25" s="110"/>
      <c r="DF25"/>
    </row>
    <row r="26" spans="1:110" ht="17.25" customHeight="1" thickBot="1">
      <c r="A26" s="45"/>
      <c r="B26" s="71"/>
      <c r="C26" s="72"/>
      <c r="D26" s="73"/>
      <c r="E26" s="71"/>
      <c r="F26" s="71"/>
      <c r="G26" s="71"/>
      <c r="H26" s="72"/>
      <c r="I26" s="73"/>
      <c r="J26" s="71"/>
      <c r="K26" s="71"/>
      <c r="L26" s="71"/>
      <c r="M26" s="72"/>
      <c r="N26" s="73"/>
      <c r="O26" s="71"/>
      <c r="P26" s="71"/>
      <c r="Q26" s="71"/>
      <c r="R26" s="72"/>
      <c r="S26" s="73"/>
      <c r="T26" s="71"/>
      <c r="U26" s="71"/>
      <c r="V26" s="71"/>
      <c r="W26" s="72"/>
      <c r="X26" s="73"/>
      <c r="Y26" s="71"/>
      <c r="Z26" s="71"/>
      <c r="AA26" s="71"/>
      <c r="AB26" s="72"/>
      <c r="AC26" s="73"/>
      <c r="AD26" s="71"/>
      <c r="AE26" s="71"/>
      <c r="AF26" s="71"/>
      <c r="AG26" s="72"/>
      <c r="AH26" s="73"/>
      <c r="AI26" s="71"/>
      <c r="AJ26" s="71"/>
      <c r="AK26" s="71"/>
      <c r="AL26" s="72"/>
      <c r="AM26" s="73"/>
      <c r="AN26" s="71"/>
      <c r="AO26" s="71"/>
      <c r="AP26" s="71"/>
      <c r="AQ26" s="72"/>
      <c r="AR26" s="73"/>
      <c r="AS26" s="71"/>
      <c r="AT26" s="71"/>
      <c r="AU26" s="71"/>
      <c r="AV26" s="72"/>
      <c r="AW26" s="73"/>
      <c r="AX26" s="71"/>
      <c r="AY26" s="71"/>
      <c r="AZ26" s="71"/>
      <c r="BA26" s="72"/>
      <c r="BB26" s="73"/>
      <c r="BC26" s="71"/>
      <c r="BD26" s="71"/>
      <c r="BE26" s="71"/>
      <c r="BF26" s="72"/>
      <c r="BG26" s="73"/>
      <c r="BH26" s="71"/>
      <c r="BI26" s="74"/>
      <c r="BJ26" s="71"/>
      <c r="BK26" s="72"/>
      <c r="BL26" s="73"/>
      <c r="BM26" s="71"/>
      <c r="BN26" s="74"/>
      <c r="BO26" s="71"/>
      <c r="BP26" s="72"/>
      <c r="BQ26" s="73"/>
      <c r="BR26" s="71"/>
      <c r="CX26"/>
      <c r="CY26"/>
      <c r="CZ26"/>
      <c r="DA26"/>
      <c r="DB26"/>
      <c r="DC26"/>
      <c r="DD26" s="111"/>
      <c r="DE26" s="112"/>
      <c r="DF26"/>
    </row>
    <row r="27" spans="1:110" ht="17.25" customHeight="1">
      <c r="A27" s="45"/>
      <c r="B27" s="71"/>
      <c r="C27" s="72"/>
      <c r="D27" s="73"/>
      <c r="E27" s="71"/>
      <c r="F27" s="71"/>
      <c r="G27" s="71"/>
      <c r="H27" s="72"/>
      <c r="I27" s="73"/>
      <c r="J27" s="71"/>
      <c r="K27" s="71"/>
      <c r="L27" s="71"/>
      <c r="M27" s="72"/>
      <c r="N27" s="73"/>
      <c r="O27" s="71"/>
      <c r="P27" s="71"/>
      <c r="Q27" s="71"/>
      <c r="R27" s="72"/>
      <c r="S27" s="73"/>
      <c r="T27" s="71"/>
      <c r="U27" s="71"/>
      <c r="V27" s="71"/>
      <c r="W27" s="72"/>
      <c r="X27" s="73"/>
      <c r="Y27" s="71"/>
      <c r="Z27" s="71"/>
      <c r="AA27" s="71"/>
      <c r="AB27" s="72"/>
      <c r="AC27" s="73"/>
      <c r="AD27" s="71"/>
      <c r="AE27" s="71"/>
      <c r="AF27" s="71"/>
      <c r="AG27" s="72"/>
      <c r="AH27" s="73"/>
      <c r="AI27" s="71"/>
      <c r="AJ27" s="71"/>
      <c r="AK27" s="71"/>
      <c r="AL27" s="72"/>
      <c r="AM27" s="73"/>
      <c r="AN27" s="71"/>
      <c r="AO27" s="71"/>
      <c r="AP27" s="71"/>
      <c r="AQ27" s="72"/>
      <c r="AR27" s="73"/>
      <c r="AS27" s="71"/>
      <c r="AT27" s="71"/>
      <c r="AU27" s="71"/>
      <c r="AV27" s="72"/>
      <c r="AW27" s="73"/>
      <c r="AX27" s="71"/>
      <c r="AY27" s="71"/>
      <c r="AZ27" s="71"/>
      <c r="BA27" s="72"/>
      <c r="BB27" s="73"/>
      <c r="BC27" s="71"/>
      <c r="BD27" s="71"/>
      <c r="BE27" s="71"/>
      <c r="BF27" s="72"/>
      <c r="BG27" s="73"/>
      <c r="BH27" s="71"/>
      <c r="BI27" s="74"/>
      <c r="BJ27" s="71"/>
      <c r="BK27" s="72"/>
      <c r="BL27" s="73"/>
      <c r="BM27" s="71"/>
      <c r="BN27" s="74"/>
      <c r="BO27" s="71"/>
      <c r="BP27" s="72"/>
      <c r="BQ27" s="73"/>
      <c r="BR27" s="71"/>
      <c r="CX27"/>
      <c r="CY27"/>
      <c r="CZ27"/>
      <c r="DA27"/>
      <c r="DB27"/>
      <c r="DC27"/>
      <c r="DD27" s="57">
        <f ca="1">DAY(DATE(YEAR("1/1/"&amp;YEAR($DA$16)),MONTH("1/1/"&amp;YEAR($DA$16))+1,1)-1)</f>
        <v>31</v>
      </c>
      <c r="DE27" s="58" t="s">
        <v>18</v>
      </c>
      <c r="DF27"/>
    </row>
    <row r="28" spans="1:110" ht="17.25" customHeight="1">
      <c r="A28" s="45"/>
      <c r="B28" s="71"/>
      <c r="C28" s="72"/>
      <c r="D28" s="73"/>
      <c r="E28" s="71"/>
      <c r="F28" s="71"/>
      <c r="G28" s="71"/>
      <c r="H28" s="72"/>
      <c r="I28" s="73"/>
      <c r="J28" s="71"/>
      <c r="K28" s="71"/>
      <c r="L28" s="71"/>
      <c r="M28" s="72"/>
      <c r="N28" s="73"/>
      <c r="O28" s="71"/>
      <c r="P28" s="71"/>
      <c r="Q28" s="71"/>
      <c r="R28" s="72"/>
      <c r="S28" s="73"/>
      <c r="T28" s="71"/>
      <c r="U28" s="71"/>
      <c r="V28" s="71"/>
      <c r="W28" s="72"/>
      <c r="X28" s="73"/>
      <c r="Y28" s="71"/>
      <c r="Z28" s="71"/>
      <c r="AA28" s="71"/>
      <c r="AB28" s="72"/>
      <c r="AC28" s="73"/>
      <c r="AD28" s="71"/>
      <c r="AE28" s="71"/>
      <c r="AF28" s="71"/>
      <c r="AG28" s="72"/>
      <c r="AH28" s="73"/>
      <c r="AI28" s="71"/>
      <c r="AJ28" s="71"/>
      <c r="AK28" s="71"/>
      <c r="AL28" s="72"/>
      <c r="AM28" s="73"/>
      <c r="AN28" s="71"/>
      <c r="AO28" s="71"/>
      <c r="AP28" s="71"/>
      <c r="AQ28" s="72"/>
      <c r="AR28" s="73"/>
      <c r="AS28" s="71"/>
      <c r="AT28" s="71"/>
      <c r="AU28" s="71"/>
      <c r="AV28" s="72"/>
      <c r="AW28" s="73"/>
      <c r="AX28" s="71"/>
      <c r="AY28" s="71"/>
      <c r="AZ28" s="71"/>
      <c r="BA28" s="72"/>
      <c r="BB28" s="73"/>
      <c r="BC28" s="71"/>
      <c r="BD28" s="71"/>
      <c r="BE28" s="71"/>
      <c r="BF28" s="72"/>
      <c r="BG28" s="73"/>
      <c r="BH28" s="71"/>
      <c r="BI28" s="74"/>
      <c r="BJ28" s="71"/>
      <c r="BK28" s="72"/>
      <c r="BL28" s="73"/>
      <c r="BM28" s="71"/>
      <c r="BN28" s="74"/>
      <c r="BO28" s="71"/>
      <c r="BP28" s="72"/>
      <c r="BQ28" s="73"/>
      <c r="BR28" s="71"/>
      <c r="CX28"/>
      <c r="CY28"/>
      <c r="CZ28"/>
      <c r="DA28"/>
      <c r="DB28"/>
      <c r="DC28"/>
      <c r="DD28" s="59">
        <f ca="1">DD27+DAY(DATE(YEAR("1/2/"&amp;YEAR($DA$16)),MONTH("1/2/"&amp;YEAR($DA$16))+1,1)-1)</f>
        <v>59</v>
      </c>
      <c r="DE28" s="60" t="s">
        <v>19</v>
      </c>
      <c r="DF28"/>
    </row>
    <row r="29" spans="1:110" ht="17.25" customHeight="1">
      <c r="A29" s="45"/>
      <c r="B29" s="71"/>
      <c r="C29" s="72"/>
      <c r="D29" s="73"/>
      <c r="E29" s="71"/>
      <c r="F29" s="71"/>
      <c r="G29" s="71"/>
      <c r="H29" s="72"/>
      <c r="I29" s="73"/>
      <c r="J29" s="71"/>
      <c r="K29" s="71"/>
      <c r="L29" s="71"/>
      <c r="M29" s="72"/>
      <c r="N29" s="73"/>
      <c r="O29" s="71"/>
      <c r="P29" s="71"/>
      <c r="Q29" s="71"/>
      <c r="R29" s="72"/>
      <c r="S29" s="73"/>
      <c r="T29" s="71"/>
      <c r="U29" s="71"/>
      <c r="V29" s="71"/>
      <c r="W29" s="72"/>
      <c r="X29" s="73"/>
      <c r="Y29" s="71"/>
      <c r="Z29" s="71"/>
      <c r="AA29" s="71"/>
      <c r="AB29" s="72"/>
      <c r="AC29" s="73"/>
      <c r="AD29" s="71"/>
      <c r="AE29" s="71"/>
      <c r="AF29" s="71"/>
      <c r="AG29" s="72"/>
      <c r="AH29" s="73"/>
      <c r="AI29" s="71"/>
      <c r="AJ29" s="71"/>
      <c r="AK29" s="71"/>
      <c r="AL29" s="72"/>
      <c r="AM29" s="73"/>
      <c r="AN29" s="71"/>
      <c r="AO29" s="71"/>
      <c r="AP29" s="71"/>
      <c r="AQ29" s="72"/>
      <c r="AR29" s="73"/>
      <c r="AS29" s="71"/>
      <c r="AT29" s="71"/>
      <c r="AU29" s="71"/>
      <c r="AV29" s="72"/>
      <c r="AW29" s="73"/>
      <c r="AX29" s="71"/>
      <c r="AY29" s="71"/>
      <c r="AZ29" s="71"/>
      <c r="BA29" s="72"/>
      <c r="BB29" s="73"/>
      <c r="BC29" s="71"/>
      <c r="BD29" s="71"/>
      <c r="BE29" s="71"/>
      <c r="BF29" s="72"/>
      <c r="BG29" s="73"/>
      <c r="BH29" s="71"/>
      <c r="BI29" s="74"/>
      <c r="BJ29" s="71"/>
      <c r="BK29" s="72"/>
      <c r="BL29" s="73"/>
      <c r="BM29" s="71"/>
      <c r="BN29" s="74"/>
      <c r="BO29" s="71"/>
      <c r="BP29" s="72"/>
      <c r="BQ29" s="73"/>
      <c r="BR29" s="71"/>
      <c r="CX29"/>
      <c r="CY29"/>
      <c r="CZ29"/>
      <c r="DA29"/>
      <c r="DB29"/>
      <c r="DC29"/>
      <c r="DD29" s="59">
        <f ca="1">DD28+DAY(DATE(YEAR("1/3/"&amp;YEAR($DA$16)),MONTH("1/3/"&amp;YEAR($DA$16))+1,1)-1)</f>
        <v>90</v>
      </c>
      <c r="DE29" s="60" t="s">
        <v>20</v>
      </c>
      <c r="DF29"/>
    </row>
    <row r="30" spans="1:110" ht="17.25" customHeight="1">
      <c r="A30" s="45"/>
      <c r="B30" s="71"/>
      <c r="C30" s="72"/>
      <c r="D30" s="73"/>
      <c r="E30" s="71"/>
      <c r="F30" s="71"/>
      <c r="G30" s="71"/>
      <c r="H30" s="72"/>
      <c r="I30" s="73"/>
      <c r="J30" s="71"/>
      <c r="K30" s="71"/>
      <c r="L30" s="71"/>
      <c r="M30" s="72"/>
      <c r="N30" s="73"/>
      <c r="O30" s="71"/>
      <c r="P30" s="71"/>
      <c r="Q30" s="71"/>
      <c r="R30" s="72"/>
      <c r="S30" s="73"/>
      <c r="T30" s="71"/>
      <c r="U30" s="71"/>
      <c r="V30" s="71"/>
      <c r="W30" s="72"/>
      <c r="X30" s="73"/>
      <c r="Y30" s="71"/>
      <c r="Z30" s="71"/>
      <c r="AA30" s="71"/>
      <c r="AB30" s="72"/>
      <c r="AC30" s="73"/>
      <c r="AD30" s="71"/>
      <c r="AE30" s="71"/>
      <c r="AF30" s="71"/>
      <c r="AG30" s="72"/>
      <c r="AH30" s="73"/>
      <c r="AI30" s="71"/>
      <c r="AJ30" s="71"/>
      <c r="AK30" s="71"/>
      <c r="AL30" s="72"/>
      <c r="AM30" s="73"/>
      <c r="AN30" s="71"/>
      <c r="AO30" s="71"/>
      <c r="AP30" s="71"/>
      <c r="AQ30" s="72"/>
      <c r="AR30" s="73"/>
      <c r="AS30" s="71"/>
      <c r="AT30" s="71"/>
      <c r="AU30" s="71"/>
      <c r="AV30" s="72"/>
      <c r="AW30" s="73"/>
      <c r="AX30" s="71"/>
      <c r="AY30" s="71"/>
      <c r="AZ30" s="71"/>
      <c r="BA30" s="72"/>
      <c r="BB30" s="73"/>
      <c r="BC30" s="71"/>
      <c r="BD30" s="71"/>
      <c r="BE30" s="71"/>
      <c r="BF30" s="72"/>
      <c r="BG30" s="73"/>
      <c r="BH30" s="71"/>
      <c r="BI30" s="74"/>
      <c r="BJ30" s="71"/>
      <c r="BK30" s="72"/>
      <c r="BL30" s="73"/>
      <c r="BM30" s="71"/>
      <c r="BN30" s="74"/>
      <c r="BO30" s="71"/>
      <c r="BP30" s="72"/>
      <c r="BQ30" s="73"/>
      <c r="BR30" s="71"/>
      <c r="CX30"/>
      <c r="CY30"/>
      <c r="CZ30"/>
      <c r="DA30"/>
      <c r="DB30"/>
      <c r="DC30"/>
      <c r="DD30" s="59">
        <f ca="1">DD29+DAY(DATE(YEAR("1/4/"&amp;YEAR($DA$16)),MONTH("1/4/"&amp;YEAR($DA$16))+1,1)-1)</f>
        <v>120</v>
      </c>
      <c r="DE30" s="60" t="s">
        <v>21</v>
      </c>
      <c r="DF30"/>
    </row>
    <row r="31" spans="1:110" ht="17.25" customHeight="1">
      <c r="A31" s="45"/>
      <c r="B31" s="71"/>
      <c r="C31" s="72"/>
      <c r="D31" s="73"/>
      <c r="E31" s="71"/>
      <c r="F31" s="71"/>
      <c r="G31" s="71"/>
      <c r="H31" s="72"/>
      <c r="I31" s="73"/>
      <c r="J31" s="71"/>
      <c r="K31" s="71"/>
      <c r="L31" s="71"/>
      <c r="M31" s="72"/>
      <c r="N31" s="73"/>
      <c r="O31" s="71"/>
      <c r="P31" s="71"/>
      <c r="Q31" s="71"/>
      <c r="R31" s="72"/>
      <c r="S31" s="73"/>
      <c r="T31" s="71"/>
      <c r="U31" s="71"/>
      <c r="V31" s="71"/>
      <c r="W31" s="72"/>
      <c r="X31" s="73"/>
      <c r="Y31" s="71"/>
      <c r="Z31" s="71"/>
      <c r="AA31" s="71"/>
      <c r="AB31" s="72"/>
      <c r="AC31" s="73"/>
      <c r="AD31" s="71"/>
      <c r="AE31" s="71"/>
      <c r="AF31" s="71"/>
      <c r="AG31" s="72"/>
      <c r="AH31" s="73"/>
      <c r="AI31" s="71"/>
      <c r="AJ31" s="71"/>
      <c r="AK31" s="71"/>
      <c r="AL31" s="72"/>
      <c r="AM31" s="73"/>
      <c r="AN31" s="71"/>
      <c r="AO31" s="71"/>
      <c r="AP31" s="71"/>
      <c r="AQ31" s="72"/>
      <c r="AR31" s="73"/>
      <c r="AS31" s="71"/>
      <c r="AT31" s="71"/>
      <c r="AU31" s="71"/>
      <c r="AV31" s="72"/>
      <c r="AW31" s="73"/>
      <c r="AX31" s="71"/>
      <c r="AY31" s="71"/>
      <c r="AZ31" s="71"/>
      <c r="BA31" s="72"/>
      <c r="BB31" s="73"/>
      <c r="BC31" s="71"/>
      <c r="BD31" s="71"/>
      <c r="BE31" s="71"/>
      <c r="BF31" s="72"/>
      <c r="BG31" s="73"/>
      <c r="BH31" s="71"/>
      <c r="BI31" s="74"/>
      <c r="BJ31" s="71"/>
      <c r="BK31" s="72"/>
      <c r="BL31" s="73"/>
      <c r="BM31" s="71"/>
      <c r="BN31" s="74"/>
      <c r="BO31" s="71"/>
      <c r="BP31" s="72"/>
      <c r="BQ31" s="73"/>
      <c r="BR31" s="71"/>
      <c r="CX31"/>
      <c r="CY31"/>
      <c r="CZ31"/>
      <c r="DA31"/>
      <c r="DB31"/>
      <c r="DC31"/>
      <c r="DD31" s="59">
        <f ca="1">DD30+DAY(DATE(YEAR("1/5/"&amp;YEAR($DA$16)),MONTH("1/5/"&amp;YEAR($DA$16))+1,1)-1)</f>
        <v>151</v>
      </c>
      <c r="DE31" s="60" t="s">
        <v>22</v>
      </c>
      <c r="DF31"/>
    </row>
    <row r="32" spans="1:110" ht="17.25" customHeight="1">
      <c r="A32" s="45"/>
      <c r="B32" s="71"/>
      <c r="C32" s="72"/>
      <c r="D32" s="73"/>
      <c r="E32" s="71"/>
      <c r="F32" s="71"/>
      <c r="G32" s="71"/>
      <c r="H32" s="72"/>
      <c r="I32" s="73"/>
      <c r="J32" s="71"/>
      <c r="K32" s="71"/>
      <c r="L32" s="71"/>
      <c r="M32" s="72"/>
      <c r="N32" s="73"/>
      <c r="O32" s="71"/>
      <c r="P32" s="71"/>
      <c r="Q32" s="71"/>
      <c r="R32" s="72"/>
      <c r="S32" s="73"/>
      <c r="T32" s="71"/>
      <c r="U32" s="71"/>
      <c r="V32" s="71"/>
      <c r="W32" s="72"/>
      <c r="X32" s="73"/>
      <c r="Y32" s="71"/>
      <c r="Z32" s="71"/>
      <c r="AA32" s="71"/>
      <c r="AB32" s="72"/>
      <c r="AC32" s="73"/>
      <c r="AD32" s="71"/>
      <c r="AE32" s="71"/>
      <c r="AF32" s="71"/>
      <c r="AG32" s="72"/>
      <c r="AH32" s="73"/>
      <c r="AI32" s="71"/>
      <c r="AJ32" s="71"/>
      <c r="AK32" s="71"/>
      <c r="AL32" s="72"/>
      <c r="AM32" s="73"/>
      <c r="AN32" s="71"/>
      <c r="AO32" s="71"/>
      <c r="AP32" s="71"/>
      <c r="AQ32" s="72"/>
      <c r="AR32" s="73"/>
      <c r="AS32" s="71"/>
      <c r="AT32" s="71"/>
      <c r="AU32" s="71"/>
      <c r="AV32" s="72"/>
      <c r="AW32" s="73"/>
      <c r="AX32" s="71"/>
      <c r="AY32" s="71"/>
      <c r="AZ32" s="71"/>
      <c r="BA32" s="72"/>
      <c r="BB32" s="73"/>
      <c r="BC32" s="71"/>
      <c r="BD32" s="71"/>
      <c r="BE32" s="71"/>
      <c r="BF32" s="72"/>
      <c r="BG32" s="73"/>
      <c r="BH32" s="71"/>
      <c r="BI32" s="74"/>
      <c r="BJ32" s="71"/>
      <c r="BK32" s="72"/>
      <c r="BL32" s="73"/>
      <c r="BM32" s="71"/>
      <c r="BN32" s="74"/>
      <c r="BO32" s="71"/>
      <c r="BP32" s="72"/>
      <c r="BQ32" s="73"/>
      <c r="BR32" s="71"/>
      <c r="CX32"/>
      <c r="CY32"/>
      <c r="CZ32"/>
      <c r="DA32"/>
      <c r="DB32"/>
      <c r="DC32"/>
      <c r="DD32" s="59">
        <f ca="1">DD31+DAY(DATE(YEAR("1/6/"&amp;YEAR($DA$16)),MONTH("1/6/"&amp;YEAR($DA$16))+1,1)-1)</f>
        <v>181</v>
      </c>
      <c r="DE32" s="60" t="s">
        <v>23</v>
      </c>
      <c r="DF32"/>
    </row>
    <row r="33" spans="1:110" ht="17.25" customHeight="1">
      <c r="A33" s="45"/>
      <c r="B33" s="71"/>
      <c r="C33" s="72"/>
      <c r="D33" s="73"/>
      <c r="E33" s="71"/>
      <c r="F33" s="71"/>
      <c r="G33" s="71"/>
      <c r="H33" s="72"/>
      <c r="I33" s="73"/>
      <c r="J33" s="71"/>
      <c r="K33" s="71"/>
      <c r="L33" s="71"/>
      <c r="M33" s="72"/>
      <c r="N33" s="73"/>
      <c r="O33" s="71"/>
      <c r="P33" s="71"/>
      <c r="Q33" s="71"/>
      <c r="R33" s="72"/>
      <c r="S33" s="73"/>
      <c r="T33" s="71"/>
      <c r="U33" s="71"/>
      <c r="V33" s="71"/>
      <c r="W33" s="72"/>
      <c r="X33" s="73"/>
      <c r="Y33" s="71"/>
      <c r="Z33" s="71"/>
      <c r="AA33" s="71"/>
      <c r="AB33" s="72"/>
      <c r="AC33" s="73"/>
      <c r="AD33" s="71"/>
      <c r="AE33" s="71"/>
      <c r="AF33" s="71"/>
      <c r="AG33" s="72"/>
      <c r="AH33" s="73"/>
      <c r="AI33" s="71"/>
      <c r="AJ33" s="71"/>
      <c r="AK33" s="71"/>
      <c r="AL33" s="72"/>
      <c r="AM33" s="73"/>
      <c r="AN33" s="71"/>
      <c r="AO33" s="71"/>
      <c r="AP33" s="71"/>
      <c r="AQ33" s="72"/>
      <c r="AR33" s="73"/>
      <c r="AS33" s="71"/>
      <c r="AT33" s="71"/>
      <c r="AU33" s="71"/>
      <c r="AV33" s="72"/>
      <c r="AW33" s="73"/>
      <c r="AX33" s="71"/>
      <c r="AY33" s="71"/>
      <c r="AZ33" s="71"/>
      <c r="BA33" s="72"/>
      <c r="BB33" s="73"/>
      <c r="BC33" s="71"/>
      <c r="BD33" s="71"/>
      <c r="BE33" s="71"/>
      <c r="BF33" s="72"/>
      <c r="BG33" s="73"/>
      <c r="BH33" s="71"/>
      <c r="BI33" s="74"/>
      <c r="BJ33" s="71"/>
      <c r="BK33" s="72"/>
      <c r="BL33" s="73"/>
      <c r="BM33" s="71"/>
      <c r="BN33" s="74"/>
      <c r="BO33" s="71"/>
      <c r="BP33" s="72"/>
      <c r="BQ33" s="73"/>
      <c r="BR33" s="71"/>
      <c r="CX33"/>
      <c r="CY33"/>
      <c r="CZ33"/>
      <c r="DA33"/>
      <c r="DB33"/>
      <c r="DC33"/>
      <c r="DD33" s="59">
        <f ca="1">DD32+DAY(DATE(YEAR("1/7/"&amp;YEAR($DA$16)),MONTH("1/7/"&amp;YEAR($DA$16))+1,1)-1)</f>
        <v>212</v>
      </c>
      <c r="DE33" s="60" t="s">
        <v>24</v>
      </c>
      <c r="DF33"/>
    </row>
    <row r="34" spans="1:110" ht="17.25" customHeight="1">
      <c r="A34" s="45"/>
      <c r="B34" s="71"/>
      <c r="C34" s="72"/>
      <c r="D34" s="73"/>
      <c r="E34" s="71"/>
      <c r="F34" s="71"/>
      <c r="G34" s="71"/>
      <c r="H34" s="72"/>
      <c r="I34" s="73"/>
      <c r="J34" s="71"/>
      <c r="K34" s="71"/>
      <c r="L34" s="71"/>
      <c r="M34" s="72"/>
      <c r="N34" s="73"/>
      <c r="O34" s="71"/>
      <c r="P34" s="71"/>
      <c r="Q34" s="71"/>
      <c r="R34" s="72"/>
      <c r="S34" s="73"/>
      <c r="T34" s="71"/>
      <c r="U34" s="71"/>
      <c r="V34" s="71"/>
      <c r="W34" s="72"/>
      <c r="X34" s="73"/>
      <c r="Y34" s="71"/>
      <c r="Z34" s="71"/>
      <c r="AA34" s="71"/>
      <c r="AB34" s="72"/>
      <c r="AC34" s="73"/>
      <c r="AD34" s="71"/>
      <c r="AE34" s="71"/>
      <c r="AF34" s="71"/>
      <c r="AG34" s="72"/>
      <c r="AH34" s="73"/>
      <c r="AI34" s="71"/>
      <c r="AJ34" s="71"/>
      <c r="AK34" s="71"/>
      <c r="AL34" s="72"/>
      <c r="AM34" s="73"/>
      <c r="AN34" s="71"/>
      <c r="AO34" s="71"/>
      <c r="AP34" s="71"/>
      <c r="AQ34" s="72"/>
      <c r="AR34" s="73"/>
      <c r="AS34" s="71"/>
      <c r="AT34" s="71"/>
      <c r="AU34" s="71"/>
      <c r="AV34" s="72"/>
      <c r="AW34" s="73"/>
      <c r="AX34" s="71"/>
      <c r="AY34" s="71"/>
      <c r="AZ34" s="71"/>
      <c r="BA34" s="72"/>
      <c r="BB34" s="73"/>
      <c r="BC34" s="71"/>
      <c r="BD34" s="71"/>
      <c r="BE34" s="71"/>
      <c r="BF34" s="72"/>
      <c r="BG34" s="73"/>
      <c r="BH34" s="71"/>
      <c r="BI34" s="74"/>
      <c r="BJ34" s="71"/>
      <c r="BK34" s="72"/>
      <c r="BL34" s="73"/>
      <c r="BM34" s="71"/>
      <c r="BN34" s="74"/>
      <c r="BO34" s="71"/>
      <c r="BP34" s="72"/>
      <c r="BQ34" s="73"/>
      <c r="BR34" s="71"/>
      <c r="CX34"/>
      <c r="CY34"/>
      <c r="CZ34"/>
      <c r="DA34"/>
      <c r="DB34"/>
      <c r="DC34"/>
      <c r="DD34" s="59">
        <f ca="1">DD33+DAY(DATE(YEAR("1/8/"&amp;YEAR($DA$16)),MONTH("1/8/"&amp;YEAR($DA$16))+1,1)-1)</f>
        <v>243</v>
      </c>
      <c r="DE34" s="60" t="s">
        <v>25</v>
      </c>
      <c r="DF34"/>
    </row>
    <row r="35" spans="1:110" ht="17.25" customHeight="1">
      <c r="A35" s="45"/>
      <c r="B35" s="71"/>
      <c r="C35" s="72"/>
      <c r="D35" s="73"/>
      <c r="E35" s="71"/>
      <c r="F35" s="71"/>
      <c r="G35" s="71"/>
      <c r="H35" s="72"/>
      <c r="I35" s="73"/>
      <c r="J35" s="71"/>
      <c r="K35" s="71"/>
      <c r="L35" s="71"/>
      <c r="M35" s="72"/>
      <c r="N35" s="73"/>
      <c r="O35" s="71"/>
      <c r="P35" s="71"/>
      <c r="Q35" s="71"/>
      <c r="R35" s="72"/>
      <c r="S35" s="73"/>
      <c r="T35" s="71"/>
      <c r="U35" s="71"/>
      <c r="V35" s="71"/>
      <c r="W35" s="72"/>
      <c r="X35" s="73"/>
      <c r="Y35" s="71"/>
      <c r="Z35" s="71"/>
      <c r="AA35" s="71"/>
      <c r="AB35" s="72"/>
      <c r="AC35" s="73"/>
      <c r="AD35" s="71"/>
      <c r="AE35" s="71"/>
      <c r="AF35" s="71"/>
      <c r="AG35" s="72"/>
      <c r="AH35" s="73"/>
      <c r="AI35" s="71"/>
      <c r="AJ35" s="71"/>
      <c r="AK35" s="71"/>
      <c r="AL35" s="72"/>
      <c r="AM35" s="73"/>
      <c r="AN35" s="71"/>
      <c r="AO35" s="71"/>
      <c r="AP35" s="71"/>
      <c r="AQ35" s="72"/>
      <c r="AR35" s="73"/>
      <c r="AS35" s="71"/>
      <c r="AT35" s="71"/>
      <c r="AU35" s="71"/>
      <c r="AV35" s="72"/>
      <c r="AW35" s="73"/>
      <c r="AX35" s="71"/>
      <c r="AY35" s="71"/>
      <c r="AZ35" s="71"/>
      <c r="BA35" s="72"/>
      <c r="BB35" s="73"/>
      <c r="BC35" s="71"/>
      <c r="BD35" s="71"/>
      <c r="BE35" s="71"/>
      <c r="BF35" s="72"/>
      <c r="BG35" s="73"/>
      <c r="BH35" s="71"/>
      <c r="BI35" s="74"/>
      <c r="BJ35" s="71"/>
      <c r="BK35" s="72"/>
      <c r="BL35" s="73"/>
      <c r="BM35" s="71"/>
      <c r="BN35" s="74"/>
      <c r="BO35" s="71"/>
      <c r="BP35" s="72"/>
      <c r="BQ35" s="73"/>
      <c r="BR35" s="71"/>
      <c r="CX35"/>
      <c r="CY35"/>
      <c r="CZ35"/>
      <c r="DA35"/>
      <c r="DB35"/>
      <c r="DC35"/>
      <c r="DD35" s="59">
        <f ca="1">DD34+DAY(DATE(YEAR("1/9/"&amp;YEAR($DA$16)),MONTH("1/9/"&amp;YEAR($DA$16))+1,1)-1)</f>
        <v>273</v>
      </c>
      <c r="DE35" s="60" t="s">
        <v>26</v>
      </c>
      <c r="DF35"/>
    </row>
    <row r="36" spans="1:110" ht="17.25" customHeight="1">
      <c r="A36" s="45"/>
      <c r="B36" s="71"/>
      <c r="C36" s="72"/>
      <c r="D36" s="73"/>
      <c r="E36" s="71"/>
      <c r="F36" s="71"/>
      <c r="G36" s="71"/>
      <c r="H36" s="72"/>
      <c r="I36" s="73"/>
      <c r="J36" s="71"/>
      <c r="K36" s="71"/>
      <c r="L36" s="71"/>
      <c r="M36" s="72"/>
      <c r="N36" s="73"/>
      <c r="O36" s="71"/>
      <c r="P36" s="71"/>
      <c r="Q36" s="71"/>
      <c r="R36" s="72"/>
      <c r="S36" s="73"/>
      <c r="T36" s="71"/>
      <c r="U36" s="71"/>
      <c r="V36" s="71"/>
      <c r="W36" s="72"/>
      <c r="X36" s="73"/>
      <c r="Y36" s="71"/>
      <c r="Z36" s="71"/>
      <c r="AA36" s="71"/>
      <c r="AB36" s="72"/>
      <c r="AC36" s="73"/>
      <c r="AD36" s="71"/>
      <c r="AE36" s="71"/>
      <c r="AF36" s="71"/>
      <c r="AG36" s="72"/>
      <c r="AH36" s="73"/>
      <c r="AI36" s="71"/>
      <c r="AJ36" s="71"/>
      <c r="AK36" s="71"/>
      <c r="AL36" s="72"/>
      <c r="AM36" s="73"/>
      <c r="AN36" s="71"/>
      <c r="AO36" s="71"/>
      <c r="AP36" s="71"/>
      <c r="AQ36" s="72"/>
      <c r="AR36" s="73"/>
      <c r="AS36" s="71"/>
      <c r="AT36" s="71"/>
      <c r="AU36" s="71"/>
      <c r="AV36" s="72"/>
      <c r="AW36" s="73"/>
      <c r="AX36" s="71"/>
      <c r="AY36" s="71"/>
      <c r="AZ36" s="71"/>
      <c r="BA36" s="72"/>
      <c r="BB36" s="73"/>
      <c r="BC36" s="71"/>
      <c r="BD36" s="71"/>
      <c r="BE36" s="71"/>
      <c r="BF36" s="72"/>
      <c r="BG36" s="73"/>
      <c r="BH36" s="71"/>
      <c r="BI36" s="74"/>
      <c r="BJ36" s="71"/>
      <c r="BK36" s="72"/>
      <c r="BL36" s="73"/>
      <c r="BM36" s="71"/>
      <c r="BN36" s="74"/>
      <c r="BO36" s="71"/>
      <c r="BP36" s="72"/>
      <c r="BQ36" s="73"/>
      <c r="BR36" s="71"/>
      <c r="CX36"/>
      <c r="CY36"/>
      <c r="CZ36"/>
      <c r="DA36"/>
      <c r="DB36"/>
      <c r="DC36"/>
      <c r="DD36" s="59">
        <f ca="1">DD35+DAY(DATE(YEAR("1/10/"&amp;YEAR($DA$16)),MONTH("1/10/"&amp;YEAR($DA$16))+1,1)-1)</f>
        <v>304</v>
      </c>
      <c r="DE36" s="60" t="s">
        <v>27</v>
      </c>
      <c r="DF36"/>
    </row>
    <row r="37" spans="1:110" ht="17.25" customHeight="1">
      <c r="A37" s="45"/>
      <c r="B37" s="71"/>
      <c r="C37" s="72"/>
      <c r="D37" s="73"/>
      <c r="E37" s="71"/>
      <c r="F37" s="71"/>
      <c r="G37" s="71"/>
      <c r="H37" s="72"/>
      <c r="I37" s="73"/>
      <c r="J37" s="71"/>
      <c r="K37" s="71"/>
      <c r="L37" s="71"/>
      <c r="M37" s="72"/>
      <c r="N37" s="73"/>
      <c r="O37" s="71"/>
      <c r="P37" s="71"/>
      <c r="Q37" s="71"/>
      <c r="R37" s="72"/>
      <c r="S37" s="73"/>
      <c r="T37" s="71"/>
      <c r="U37" s="71"/>
      <c r="V37" s="71"/>
      <c r="W37" s="72"/>
      <c r="X37" s="73"/>
      <c r="Y37" s="71"/>
      <c r="Z37" s="71"/>
      <c r="AA37" s="71"/>
      <c r="AB37" s="72"/>
      <c r="AC37" s="73"/>
      <c r="AD37" s="71"/>
      <c r="AE37" s="71"/>
      <c r="AF37" s="71"/>
      <c r="AG37" s="72"/>
      <c r="AH37" s="73"/>
      <c r="AI37" s="71"/>
      <c r="AJ37" s="71"/>
      <c r="AK37" s="71"/>
      <c r="AL37" s="72"/>
      <c r="AM37" s="73"/>
      <c r="AN37" s="71"/>
      <c r="AO37" s="71"/>
      <c r="AP37" s="71"/>
      <c r="AQ37" s="72"/>
      <c r="AR37" s="73"/>
      <c r="AS37" s="71"/>
      <c r="AT37" s="71"/>
      <c r="AU37" s="71"/>
      <c r="AV37" s="72"/>
      <c r="AW37" s="73"/>
      <c r="AX37" s="71"/>
      <c r="AY37" s="71"/>
      <c r="AZ37" s="71"/>
      <c r="BA37" s="72"/>
      <c r="BB37" s="73"/>
      <c r="BC37" s="71"/>
      <c r="BD37" s="71"/>
      <c r="BE37" s="71"/>
      <c r="BF37" s="72"/>
      <c r="BG37" s="73"/>
      <c r="BH37" s="71"/>
      <c r="BI37" s="74"/>
      <c r="BJ37" s="71"/>
      <c r="BK37" s="72"/>
      <c r="BL37" s="73"/>
      <c r="BM37" s="71"/>
      <c r="BN37" s="74"/>
      <c r="BO37" s="71"/>
      <c r="BP37" s="72"/>
      <c r="BQ37" s="73"/>
      <c r="BR37" s="71"/>
      <c r="BT37" s="97" t="s">
        <v>1</v>
      </c>
      <c r="BU37" s="97"/>
      <c r="BV37" s="97"/>
      <c r="BW37" s="97"/>
      <c r="BX37" s="97"/>
      <c r="BY37" s="96" t="str">
        <f>SUM(D40:BQ40)&amp; " jours"</f>
        <v>0 jours</v>
      </c>
      <c r="BZ37" s="96"/>
      <c r="CA37" s="96"/>
      <c r="CB37" s="101" t="s">
        <v>2</v>
      </c>
      <c r="CC37" s="101"/>
      <c r="CD37" s="101"/>
      <c r="CE37" s="101"/>
      <c r="CF37" s="101"/>
      <c r="CG37" s="100" t="e">
        <f ca="1" xml:space="preserve"> TRIM(IF(CA21-TODAY(),TEXT(DATEDIF(TODAY(),CA21,"y"),"[&gt;1]0""ans"";[&gt;]""1an"";")&amp;TEXT(DATEDIF(TODAY(),CA21,"ym"),"[&gt;] 0"" mois "";")&amp;TEXT(DATEDIF(TODAY(),CA21,"md"),"[&gt;1]0"" jours"";[&gt;]""1 jour"";"),"0 jour"))</f>
        <v>#NUM!</v>
      </c>
      <c r="CH37" s="100"/>
      <c r="CI37" s="100"/>
      <c r="CJ37" s="100"/>
      <c r="CK37" s="100"/>
      <c r="CL37" s="100"/>
      <c r="CM37" s="100"/>
      <c r="CN37" s="100"/>
      <c r="CX37"/>
      <c r="CY37"/>
      <c r="CZ37"/>
      <c r="DA37"/>
      <c r="DB37"/>
      <c r="DC37"/>
      <c r="DD37" s="59">
        <f ca="1">DD36+DAY(DATE(YEAR("1/11/"&amp;YEAR($DA$16)),MONTH("1/11/"&amp;YEAR($DA$16))+1,1)-1)</f>
        <v>334</v>
      </c>
      <c r="DE37" s="60" t="s">
        <v>28</v>
      </c>
      <c r="DF37"/>
    </row>
    <row r="38" spans="1:110" ht="17.25" customHeight="1" thickBot="1">
      <c r="A38" s="45"/>
      <c r="B38" s="71"/>
      <c r="C38" s="72"/>
      <c r="D38" s="73"/>
      <c r="E38" s="71"/>
      <c r="F38" s="71"/>
      <c r="G38" s="71"/>
      <c r="H38" s="72"/>
      <c r="I38" s="73"/>
      <c r="J38" s="71"/>
      <c r="K38" s="71"/>
      <c r="L38" s="71"/>
      <c r="M38" s="72"/>
      <c r="N38" s="73"/>
      <c r="O38" s="71"/>
      <c r="P38" s="71"/>
      <c r="Q38" s="71"/>
      <c r="R38" s="72"/>
      <c r="S38" s="73"/>
      <c r="T38" s="71"/>
      <c r="U38" s="71"/>
      <c r="V38" s="71"/>
      <c r="W38" s="72"/>
      <c r="X38" s="73"/>
      <c r="Y38" s="71"/>
      <c r="Z38" s="71"/>
      <c r="AA38" s="71"/>
      <c r="AB38" s="72"/>
      <c r="AC38" s="73"/>
      <c r="AD38" s="71"/>
      <c r="AE38" s="71"/>
      <c r="AF38" s="71"/>
      <c r="AG38" s="72"/>
      <c r="AH38" s="73"/>
      <c r="AI38" s="71"/>
      <c r="AJ38" s="71"/>
      <c r="AK38" s="71"/>
      <c r="AL38" s="72"/>
      <c r="AM38" s="73"/>
      <c r="AN38" s="71"/>
      <c r="AO38" s="71"/>
      <c r="AP38" s="71"/>
      <c r="AQ38" s="72"/>
      <c r="AR38" s="73"/>
      <c r="AS38" s="71"/>
      <c r="AT38" s="71"/>
      <c r="AU38" s="71"/>
      <c r="AV38" s="72"/>
      <c r="AW38" s="73"/>
      <c r="AX38" s="71"/>
      <c r="AY38" s="71"/>
      <c r="AZ38" s="71"/>
      <c r="BA38" s="72"/>
      <c r="BB38" s="73"/>
      <c r="BC38" s="71"/>
      <c r="BD38" s="71"/>
      <c r="BE38" s="71"/>
      <c r="BF38" s="72"/>
      <c r="BG38" s="73"/>
      <c r="BH38" s="71"/>
      <c r="BI38" s="74"/>
      <c r="BJ38" s="71"/>
      <c r="BK38" s="72"/>
      <c r="BL38" s="73"/>
      <c r="BM38" s="71"/>
      <c r="BN38" s="74"/>
      <c r="BO38" s="71"/>
      <c r="BP38" s="72"/>
      <c r="BQ38" s="73"/>
      <c r="BR38" s="71"/>
      <c r="CX38"/>
      <c r="CY38"/>
      <c r="CZ38"/>
      <c r="DA38"/>
      <c r="DB38"/>
      <c r="DC38"/>
      <c r="DD38" s="61">
        <f ca="1">DD37+DAY(DATE(YEAR("1/12/"&amp;YEAR($DA$16)),MONTH("1/12/"&amp;YEAR($DA$16))+1,1)-1)</f>
        <v>365</v>
      </c>
      <c r="DE38" s="62" t="s">
        <v>29</v>
      </c>
      <c r="DF38"/>
    </row>
    <row r="39" spans="1:110" ht="19.5" thickTop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CX39"/>
      <c r="CY39"/>
      <c r="CZ39"/>
      <c r="DA39"/>
      <c r="DB39"/>
      <c r="DC39"/>
      <c r="DD39" s="63"/>
      <c r="DE39" s="51"/>
      <c r="DF39"/>
    </row>
    <row r="40" spans="1:110" ht="15.75" customHeight="1">
      <c r="D40" s="46">
        <f>SUMPRODUCT(LEN(D8:D38)-LEN(SUBSTITUTE(D8:D38,"P","")))</f>
        <v>0</v>
      </c>
      <c r="E40" s="46"/>
      <c r="F40" s="46"/>
      <c r="G40" s="46"/>
      <c r="H40" s="46"/>
      <c r="I40" s="47">
        <f>SUMPRODUCT(LEN(I8:I38)-LEN(SUBSTITUTE(I8:I38,"P","")))</f>
        <v>0</v>
      </c>
      <c r="J40" s="46"/>
      <c r="K40" s="46"/>
      <c r="L40" s="46"/>
      <c r="M40" s="46"/>
      <c r="N40" s="47">
        <f>SUMPRODUCT(LEN(N8:N38)-LEN(SUBSTITUTE(N8:N38,"P","")))</f>
        <v>0</v>
      </c>
      <c r="O40" s="46"/>
      <c r="P40" s="46"/>
      <c r="Q40" s="46"/>
      <c r="R40" s="46"/>
      <c r="S40" s="47">
        <f>SUMPRODUCT(LEN(S8:S38)-LEN(SUBSTITUTE(S8:S38,"P","")))</f>
        <v>0</v>
      </c>
      <c r="T40" s="46"/>
      <c r="U40" s="46"/>
      <c r="V40" s="46"/>
      <c r="W40" s="46"/>
      <c r="X40" s="47">
        <f>SUMPRODUCT(LEN(X8:X38)-LEN(SUBSTITUTE(X8:X38,"P","")))</f>
        <v>0</v>
      </c>
      <c r="Y40" s="46"/>
      <c r="Z40" s="46"/>
      <c r="AA40" s="46"/>
      <c r="AB40" s="46"/>
      <c r="AC40" s="47">
        <f>SUMPRODUCT(LEN(AC8:AC38)-LEN(SUBSTITUTE(AC8:AC38,"P","")))</f>
        <v>0</v>
      </c>
      <c r="AD40" s="46"/>
      <c r="AE40" s="46"/>
      <c r="AF40" s="46"/>
      <c r="AG40" s="46"/>
      <c r="AH40" s="47">
        <f>SUMPRODUCT(LEN(AH8:AH38)-LEN(SUBSTITUTE(AH8:AH38,"P","")))</f>
        <v>0</v>
      </c>
      <c r="AI40" s="46"/>
      <c r="AJ40" s="46"/>
      <c r="AK40" s="46"/>
      <c r="AL40" s="46"/>
      <c r="AM40" s="47">
        <f>SUMPRODUCT(LEN(AM8:AM38)-LEN(SUBSTITUTE(AM8:AM38,"P","")))</f>
        <v>0</v>
      </c>
      <c r="AN40" s="46"/>
      <c r="AO40" s="46"/>
      <c r="AP40" s="46"/>
      <c r="AQ40" s="46"/>
      <c r="AR40" s="47">
        <f>SUMPRODUCT(LEN(AR8:AR38)-LEN(SUBSTITUTE(AR8:AR38,"P","")))</f>
        <v>0</v>
      </c>
      <c r="AS40" s="46"/>
      <c r="AT40" s="46"/>
      <c r="AU40" s="46"/>
      <c r="AV40" s="46"/>
      <c r="AW40" s="47">
        <f>SUMPRODUCT(LEN(AW8:AW38)-LEN(SUBSTITUTE(AW8:AW38,"P","")))</f>
        <v>0</v>
      </c>
      <c r="AX40" s="46"/>
      <c r="AY40" s="46"/>
      <c r="AZ40" s="46"/>
      <c r="BA40" s="46"/>
      <c r="BB40" s="47">
        <f>SUMPRODUCT(LEN(BB8:BB38)-LEN(SUBSTITUTE(BB8:BB38,"P","")))</f>
        <v>0</v>
      </c>
      <c r="BC40" s="46"/>
      <c r="BD40" s="46"/>
      <c r="BE40" s="46"/>
      <c r="BF40" s="46"/>
      <c r="BG40" s="47">
        <f>SUMPRODUCT(LEN(BG8:BG38)-LEN(SUBSTITUTE(BG8:BG38,"P","")))</f>
        <v>0</v>
      </c>
      <c r="BH40" s="46"/>
      <c r="BI40" s="46"/>
      <c r="BJ40" s="46"/>
      <c r="BK40" s="46"/>
      <c r="BL40" s="47">
        <f>SUMPRODUCT(LEN(BL8:BL38)-LEN(SUBSTITUTE(BL8:BL38,"P","")))</f>
        <v>0</v>
      </c>
      <c r="BM40" s="46"/>
      <c r="BN40" s="46"/>
      <c r="BO40" s="46"/>
      <c r="BP40" s="46"/>
      <c r="BQ40" s="47">
        <f>SUMPRODUCT(LEN(BQ8:BQ38)-LEN(SUBSTITUTE(BQ8:BQ38,"P","")))</f>
        <v>0</v>
      </c>
      <c r="CX40"/>
      <c r="CY40"/>
      <c r="CZ40"/>
      <c r="DA40"/>
      <c r="DB40"/>
      <c r="DC40"/>
      <c r="DD40"/>
      <c r="DE40"/>
      <c r="DF40"/>
    </row>
    <row r="41" spans="1:110" ht="15.75" customHeight="1">
      <c r="CX41"/>
      <c r="CY41"/>
      <c r="CZ41"/>
      <c r="DA41"/>
      <c r="DB41"/>
      <c r="DC41"/>
      <c r="DD41"/>
      <c r="DE41"/>
      <c r="DF41"/>
    </row>
    <row r="42" spans="1:110" ht="15.75" customHeight="1">
      <c r="CX42"/>
      <c r="CY42"/>
      <c r="CZ42"/>
      <c r="DA42"/>
      <c r="DB42"/>
      <c r="DC42"/>
      <c r="DD42"/>
      <c r="DE42"/>
      <c r="DF42"/>
    </row>
    <row r="43" spans="1:110" ht="15.75" customHeight="1">
      <c r="CX43"/>
      <c r="CY43"/>
      <c r="CZ43"/>
      <c r="DA43"/>
      <c r="DB43"/>
      <c r="DC43"/>
      <c r="DD43"/>
      <c r="DE43"/>
      <c r="DF43"/>
    </row>
    <row r="44" spans="1:110" ht="15.75" customHeight="1">
      <c r="CX44"/>
      <c r="CY44"/>
      <c r="CZ44"/>
      <c r="DA44"/>
      <c r="DB44"/>
      <c r="DC44"/>
      <c r="DD44"/>
      <c r="DE44"/>
      <c r="DF44"/>
    </row>
    <row r="45" spans="1:110" ht="15.75" customHeight="1">
      <c r="CX45"/>
      <c r="CY45"/>
      <c r="CZ45"/>
      <c r="DA45"/>
      <c r="DB45"/>
      <c r="DC45"/>
      <c r="DD45"/>
      <c r="DE45"/>
      <c r="DF45"/>
    </row>
    <row r="46" spans="1:110" ht="15.75" customHeight="1">
      <c r="CX46"/>
      <c r="CY46"/>
      <c r="CZ46"/>
      <c r="DA46"/>
      <c r="DB46"/>
      <c r="DC46"/>
      <c r="DD46"/>
      <c r="DE46"/>
      <c r="DF46"/>
    </row>
    <row r="47" spans="1:110" ht="15.75" customHeight="1">
      <c r="CX47"/>
      <c r="CY47"/>
      <c r="CZ47"/>
      <c r="DA47"/>
      <c r="DB47"/>
      <c r="DC47"/>
      <c r="DD47"/>
      <c r="DE47"/>
      <c r="DF47"/>
    </row>
    <row r="48" spans="1:110" ht="15.75" customHeight="1">
      <c r="CX48"/>
      <c r="CY48"/>
      <c r="CZ48"/>
      <c r="DA48"/>
      <c r="DB48"/>
      <c r="DC48"/>
      <c r="DD48"/>
      <c r="DE48"/>
      <c r="DF48"/>
    </row>
    <row r="49" spans="102:110" ht="15.75" customHeight="1">
      <c r="CX49"/>
      <c r="CY49"/>
      <c r="CZ49"/>
      <c r="DA49"/>
      <c r="DB49"/>
      <c r="DC49"/>
      <c r="DD49"/>
      <c r="DE49"/>
      <c r="DF49"/>
    </row>
    <row r="50" spans="102:110" ht="15.75" customHeight="1">
      <c r="CX50"/>
      <c r="CY50"/>
      <c r="CZ50"/>
      <c r="DA50"/>
      <c r="DB50"/>
      <c r="DC50"/>
      <c r="DD50"/>
      <c r="DE50"/>
      <c r="DF50"/>
    </row>
    <row r="51" spans="102:110" ht="15.75" customHeight="1">
      <c r="CX51"/>
      <c r="CY51"/>
      <c r="CZ51"/>
      <c r="DA51"/>
      <c r="DB51"/>
      <c r="DC51"/>
      <c r="DD51"/>
      <c r="DE51"/>
      <c r="DF51"/>
    </row>
    <row r="52" spans="102:110" ht="15.75" customHeight="1">
      <c r="CX52"/>
      <c r="CY52"/>
      <c r="CZ52"/>
      <c r="DA52"/>
      <c r="DB52"/>
      <c r="DC52"/>
      <c r="DD52"/>
      <c r="DE52"/>
      <c r="DF52"/>
    </row>
    <row r="53" spans="102:110" ht="15.75" customHeight="1">
      <c r="CX53"/>
      <c r="CY53"/>
      <c r="CZ53"/>
      <c r="DA53"/>
      <c r="DB53"/>
      <c r="DC53"/>
      <c r="DD53"/>
      <c r="DE53"/>
      <c r="DF53"/>
    </row>
    <row r="54" spans="102:110" ht="15.75" customHeight="1">
      <c r="CX54"/>
      <c r="CY54"/>
      <c r="CZ54"/>
      <c r="DA54"/>
      <c r="DB54"/>
      <c r="DC54"/>
      <c r="DD54"/>
      <c r="DE54"/>
      <c r="DF54"/>
    </row>
    <row r="55" spans="102:110" ht="15.75" customHeight="1">
      <c r="CX55"/>
      <c r="CY55"/>
      <c r="CZ55"/>
      <c r="DA55"/>
      <c r="DB55"/>
      <c r="DC55"/>
      <c r="DD55"/>
      <c r="DE55"/>
      <c r="DF55"/>
    </row>
    <row r="56" spans="102:110" ht="15.75" customHeight="1">
      <c r="CX56"/>
      <c r="CY56"/>
      <c r="CZ56"/>
      <c r="DA56"/>
      <c r="DB56"/>
      <c r="DC56"/>
      <c r="DD56"/>
      <c r="DE56"/>
      <c r="DF56"/>
    </row>
    <row r="57" spans="102:110" ht="15.75" customHeight="1">
      <c r="CX57"/>
      <c r="CY57"/>
      <c r="CZ57"/>
      <c r="DA57"/>
      <c r="DB57"/>
      <c r="DC57"/>
      <c r="DD57"/>
      <c r="DE57"/>
      <c r="DF57"/>
    </row>
    <row r="58" spans="102:110" ht="15.75" customHeight="1">
      <c r="CX58"/>
      <c r="CY58"/>
      <c r="CZ58"/>
      <c r="DA58"/>
      <c r="DB58"/>
      <c r="DC58"/>
      <c r="DD58"/>
      <c r="DE58"/>
      <c r="DF58"/>
    </row>
    <row r="59" spans="102:110" ht="15.75" customHeight="1">
      <c r="CX59"/>
      <c r="CY59"/>
      <c r="CZ59"/>
      <c r="DA59"/>
      <c r="DB59"/>
      <c r="DC59"/>
      <c r="DD59"/>
      <c r="DE59"/>
      <c r="DF59"/>
    </row>
    <row r="60" spans="102:110" ht="15.75" customHeight="1">
      <c r="CX60"/>
      <c r="CY60"/>
      <c r="CZ60"/>
      <c r="DA60"/>
      <c r="DB60"/>
      <c r="DC60"/>
      <c r="DD60"/>
      <c r="DE60"/>
      <c r="DF60"/>
    </row>
    <row r="61" spans="102:110" ht="15.75" customHeight="1">
      <c r="CX61"/>
      <c r="CY61"/>
      <c r="CZ61"/>
      <c r="DA61"/>
      <c r="DB61"/>
      <c r="DC61"/>
      <c r="DD61"/>
      <c r="DE61"/>
      <c r="DF61"/>
    </row>
    <row r="62" spans="102:110" ht="15.75" customHeight="1">
      <c r="CX62"/>
      <c r="CY62"/>
      <c r="CZ62"/>
      <c r="DA62"/>
      <c r="DB62"/>
      <c r="DC62"/>
      <c r="DD62"/>
      <c r="DE62"/>
      <c r="DF62"/>
    </row>
    <row r="63" spans="102:110" ht="15.75" customHeight="1">
      <c r="CX63"/>
      <c r="CY63"/>
      <c r="CZ63"/>
      <c r="DA63"/>
      <c r="DB63"/>
      <c r="DC63"/>
      <c r="DD63"/>
      <c r="DE63"/>
      <c r="DF63"/>
    </row>
    <row r="64" spans="102:110" ht="15.75" customHeight="1">
      <c r="CX64"/>
      <c r="CY64"/>
      <c r="CZ64"/>
      <c r="DA64"/>
      <c r="DB64"/>
      <c r="DC64"/>
      <c r="DD64"/>
      <c r="DE64"/>
      <c r="DF64"/>
    </row>
    <row r="65" spans="102:110" ht="15.75" customHeight="1">
      <c r="CX65"/>
      <c r="CY65"/>
      <c r="CZ65"/>
      <c r="DA65"/>
      <c r="DB65"/>
      <c r="DC65"/>
      <c r="DD65"/>
      <c r="DE65"/>
      <c r="DF65"/>
    </row>
    <row r="66" spans="102:110" ht="15.75" customHeight="1">
      <c r="CX66"/>
      <c r="CY66"/>
      <c r="CZ66"/>
      <c r="DA66"/>
      <c r="DB66"/>
      <c r="DC66"/>
      <c r="DD66"/>
      <c r="DE66"/>
      <c r="DF66"/>
    </row>
    <row r="67" spans="102:110" ht="15.75" customHeight="1">
      <c r="CX67"/>
      <c r="CY67"/>
      <c r="CZ67"/>
      <c r="DA67"/>
      <c r="DB67"/>
      <c r="DC67"/>
      <c r="DD67"/>
      <c r="DE67"/>
      <c r="DF67"/>
    </row>
    <row r="68" spans="102:110" ht="15.75" customHeight="1">
      <c r="CX68"/>
      <c r="CY68"/>
      <c r="CZ68"/>
      <c r="DA68"/>
      <c r="DB68"/>
      <c r="DC68"/>
      <c r="DD68"/>
      <c r="DE68"/>
      <c r="DF68"/>
    </row>
    <row r="69" spans="102:110" ht="15.75" customHeight="1">
      <c r="CX69"/>
      <c r="CY69"/>
      <c r="CZ69"/>
      <c r="DA69"/>
      <c r="DB69"/>
      <c r="DC69"/>
      <c r="DD69"/>
      <c r="DE69"/>
      <c r="DF69"/>
    </row>
    <row r="70" spans="102:110" ht="15.75" customHeight="1">
      <c r="CX70"/>
      <c r="CY70"/>
      <c r="CZ70"/>
      <c r="DA70"/>
      <c r="DB70"/>
      <c r="DC70"/>
      <c r="DD70"/>
      <c r="DE70"/>
      <c r="DF70"/>
    </row>
    <row r="71" spans="102:110" ht="15.75" customHeight="1">
      <c r="CX71"/>
      <c r="CY71"/>
      <c r="CZ71"/>
      <c r="DA71"/>
      <c r="DB71"/>
      <c r="DC71"/>
      <c r="DD71"/>
      <c r="DE71"/>
      <c r="DF71"/>
    </row>
    <row r="72" spans="102:110" ht="15.75" customHeight="1">
      <c r="CX72"/>
      <c r="CY72"/>
      <c r="CZ72"/>
      <c r="DA72"/>
      <c r="DB72"/>
      <c r="DC72"/>
      <c r="DD72"/>
      <c r="DE72"/>
      <c r="DF72"/>
    </row>
    <row r="73" spans="102:110" ht="15.75" customHeight="1">
      <c r="CX73"/>
      <c r="CY73"/>
      <c r="CZ73"/>
      <c r="DA73"/>
      <c r="DB73"/>
      <c r="DC73"/>
      <c r="DD73"/>
      <c r="DE73"/>
      <c r="DF73"/>
    </row>
    <row r="74" spans="102:110" ht="15.75" customHeight="1">
      <c r="CX74"/>
      <c r="CY74"/>
      <c r="CZ74"/>
      <c r="DA74"/>
      <c r="DB74"/>
      <c r="DC74"/>
      <c r="DD74"/>
      <c r="DE74"/>
      <c r="DF74"/>
    </row>
    <row r="75" spans="102:110" ht="15.75" customHeight="1">
      <c r="CX75"/>
      <c r="CY75"/>
      <c r="CZ75"/>
      <c r="DA75"/>
      <c r="DB75"/>
      <c r="DC75"/>
      <c r="DD75"/>
      <c r="DE75"/>
      <c r="DF75"/>
    </row>
    <row r="76" spans="102:110" ht="15.75" customHeight="1">
      <c r="CX76"/>
      <c r="CY76"/>
      <c r="CZ76"/>
      <c r="DA76"/>
      <c r="DB76"/>
      <c r="DC76"/>
      <c r="DD76"/>
      <c r="DE76"/>
      <c r="DF76"/>
    </row>
    <row r="77" spans="102:110" ht="15.75" customHeight="1">
      <c r="CX77"/>
      <c r="CY77"/>
      <c r="CZ77"/>
      <c r="DA77"/>
      <c r="DB77"/>
      <c r="DC77"/>
      <c r="DD77"/>
      <c r="DE77"/>
      <c r="DF77"/>
    </row>
    <row r="78" spans="102:110" ht="15.75" customHeight="1">
      <c r="CX78"/>
      <c r="CY78"/>
      <c r="CZ78"/>
      <c r="DA78"/>
      <c r="DB78"/>
      <c r="DC78"/>
      <c r="DD78"/>
      <c r="DE78"/>
      <c r="DF78"/>
    </row>
    <row r="79" spans="102:110" ht="15.75" customHeight="1">
      <c r="CX79"/>
      <c r="CY79"/>
      <c r="CZ79"/>
      <c r="DA79"/>
      <c r="DB79"/>
      <c r="DC79"/>
      <c r="DD79"/>
      <c r="DE79"/>
      <c r="DF79"/>
    </row>
    <row r="80" spans="102:110" ht="15.75" customHeight="1">
      <c r="CX80"/>
      <c r="CY80"/>
      <c r="CZ80"/>
      <c r="DA80"/>
      <c r="DB80"/>
      <c r="DC80"/>
      <c r="DD80"/>
      <c r="DE80"/>
      <c r="DF80"/>
    </row>
    <row r="81" spans="102:110" ht="15.75" customHeight="1">
      <c r="CX81"/>
      <c r="CY81"/>
      <c r="CZ81"/>
      <c r="DA81"/>
      <c r="DB81"/>
      <c r="DC81"/>
      <c r="DD81"/>
      <c r="DE81"/>
      <c r="DF81"/>
    </row>
    <row r="82" spans="102:110" ht="15.75" customHeight="1">
      <c r="CX82"/>
      <c r="CY82"/>
      <c r="CZ82"/>
      <c r="DA82"/>
      <c r="DB82"/>
      <c r="DC82"/>
      <c r="DD82"/>
      <c r="DE82"/>
      <c r="DF82"/>
    </row>
    <row r="83" spans="102:110" ht="15.75" customHeight="1">
      <c r="CX83"/>
      <c r="CY83"/>
      <c r="CZ83"/>
      <c r="DA83"/>
      <c r="DB83"/>
      <c r="DC83"/>
      <c r="DD83"/>
      <c r="DE83"/>
      <c r="DF83"/>
    </row>
    <row r="84" spans="102:110" ht="15.75" customHeight="1">
      <c r="CX84"/>
      <c r="CY84"/>
      <c r="CZ84"/>
      <c r="DA84"/>
      <c r="DB84"/>
      <c r="DC84"/>
      <c r="DD84"/>
      <c r="DE84"/>
      <c r="DF84"/>
    </row>
    <row r="85" spans="102:110" ht="15.75" customHeight="1">
      <c r="CX85"/>
      <c r="CY85"/>
      <c r="CZ85"/>
      <c r="DA85"/>
      <c r="DB85"/>
      <c r="DC85"/>
      <c r="DD85"/>
      <c r="DE85"/>
      <c r="DF85"/>
    </row>
    <row r="86" spans="102:110" ht="15.75" customHeight="1">
      <c r="CX86"/>
      <c r="CY86"/>
      <c r="CZ86"/>
      <c r="DA86"/>
      <c r="DB86"/>
      <c r="DC86"/>
      <c r="DD86"/>
      <c r="DE86"/>
      <c r="DF86"/>
    </row>
    <row r="87" spans="102:110" ht="15.75" customHeight="1">
      <c r="CX87"/>
      <c r="CY87"/>
      <c r="CZ87"/>
      <c r="DA87"/>
      <c r="DB87"/>
      <c r="DC87"/>
      <c r="DD87"/>
      <c r="DE87"/>
      <c r="DF87"/>
    </row>
    <row r="88" spans="102:110" ht="15.75" customHeight="1">
      <c r="CX88"/>
      <c r="CY88"/>
      <c r="CZ88"/>
      <c r="DA88"/>
      <c r="DB88"/>
      <c r="DC88"/>
      <c r="DD88"/>
      <c r="DE88"/>
      <c r="DF88"/>
    </row>
    <row r="89" spans="102:110" ht="15.75" customHeight="1">
      <c r="CX89"/>
      <c r="CY89"/>
      <c r="CZ89"/>
      <c r="DA89"/>
      <c r="DB89"/>
      <c r="DC89"/>
      <c r="DD89"/>
      <c r="DE89"/>
      <c r="DF89"/>
    </row>
    <row r="90" spans="102:110" ht="15.75" customHeight="1">
      <c r="CX90"/>
      <c r="CY90"/>
      <c r="CZ90"/>
      <c r="DA90"/>
      <c r="DB90"/>
      <c r="DC90"/>
      <c r="DD90"/>
      <c r="DE90"/>
      <c r="DF90"/>
    </row>
    <row r="91" spans="102:110" ht="15.75" customHeight="1">
      <c r="CX91"/>
      <c r="CY91"/>
      <c r="CZ91"/>
      <c r="DA91"/>
      <c r="DB91"/>
      <c r="DC91"/>
      <c r="DD91"/>
      <c r="DE91"/>
      <c r="DF91"/>
    </row>
    <row r="92" spans="102:110" ht="15.75" customHeight="1">
      <c r="CX92"/>
      <c r="CY92"/>
      <c r="CZ92"/>
      <c r="DA92"/>
      <c r="DB92"/>
      <c r="DC92"/>
      <c r="DD92"/>
      <c r="DE92"/>
      <c r="DF92"/>
    </row>
    <row r="93" spans="102:110" ht="15.75" customHeight="1">
      <c r="CX93"/>
      <c r="CY93"/>
      <c r="CZ93"/>
      <c r="DA93"/>
      <c r="DB93"/>
      <c r="DC93"/>
      <c r="DD93"/>
      <c r="DE93"/>
      <c r="DF93"/>
    </row>
    <row r="94" spans="102:110" ht="15.75" customHeight="1">
      <c r="CX94"/>
      <c r="CY94"/>
      <c r="CZ94"/>
      <c r="DA94"/>
      <c r="DB94"/>
      <c r="DC94"/>
      <c r="DD94"/>
      <c r="DE94"/>
      <c r="DF94"/>
    </row>
    <row r="95" spans="102:110" ht="15.75" customHeight="1">
      <c r="CX95"/>
      <c r="CY95"/>
      <c r="CZ95"/>
      <c r="DA95"/>
      <c r="DB95"/>
      <c r="DC95"/>
      <c r="DD95"/>
      <c r="DE95"/>
      <c r="DF95"/>
    </row>
    <row r="96" spans="102:110" ht="15.75" customHeight="1">
      <c r="CX96"/>
      <c r="CY96"/>
      <c r="CZ96"/>
      <c r="DA96"/>
      <c r="DB96"/>
      <c r="DC96"/>
      <c r="DD96"/>
      <c r="DE96"/>
      <c r="DF96"/>
    </row>
    <row r="97" spans="102:110" ht="15.75" customHeight="1">
      <c r="CX97"/>
      <c r="CY97"/>
      <c r="CZ97"/>
      <c r="DA97"/>
      <c r="DB97"/>
      <c r="DC97"/>
      <c r="DD97"/>
      <c r="DE97"/>
      <c r="DF97"/>
    </row>
    <row r="98" spans="102:110" ht="15.75" customHeight="1">
      <c r="CX98"/>
      <c r="CY98"/>
      <c r="CZ98"/>
      <c r="DA98"/>
      <c r="DB98"/>
      <c r="DC98"/>
      <c r="DD98"/>
      <c r="DE98"/>
      <c r="DF98"/>
    </row>
    <row r="99" spans="102:110" ht="15.75" customHeight="1">
      <c r="CX99"/>
      <c r="CY99"/>
      <c r="CZ99"/>
      <c r="DA99"/>
      <c r="DB99"/>
      <c r="DC99"/>
      <c r="DD99"/>
      <c r="DE99"/>
      <c r="DF99"/>
    </row>
    <row r="100" spans="102:110" ht="15.75" customHeight="1">
      <c r="CX100"/>
      <c r="CY100"/>
      <c r="CZ100"/>
      <c r="DA100"/>
      <c r="DB100"/>
      <c r="DC100"/>
      <c r="DD100"/>
      <c r="DE100"/>
      <c r="DF100"/>
    </row>
    <row r="101" spans="102:110" ht="15.75" customHeight="1">
      <c r="CX101"/>
      <c r="CY101"/>
      <c r="CZ101"/>
      <c r="DA101"/>
      <c r="DB101"/>
      <c r="DC101"/>
      <c r="DD101"/>
      <c r="DE101"/>
      <c r="DF101"/>
    </row>
    <row r="102" spans="102:110" ht="15.75" customHeight="1">
      <c r="CX102"/>
      <c r="CY102"/>
      <c r="CZ102"/>
      <c r="DA102"/>
      <c r="DB102"/>
      <c r="DC102"/>
      <c r="DD102"/>
      <c r="DE102"/>
      <c r="DF102"/>
    </row>
    <row r="103" spans="102:110" ht="15.75" customHeight="1">
      <c r="CX103"/>
      <c r="CY103"/>
      <c r="CZ103"/>
      <c r="DA103"/>
      <c r="DB103"/>
      <c r="DC103"/>
      <c r="DD103"/>
      <c r="DE103"/>
      <c r="DF103"/>
    </row>
    <row r="104" spans="102:110" ht="15.75" customHeight="1">
      <c r="CX104"/>
      <c r="CY104"/>
      <c r="CZ104"/>
      <c r="DA104"/>
      <c r="DB104"/>
      <c r="DC104"/>
      <c r="DD104"/>
      <c r="DE104"/>
      <c r="DF104"/>
    </row>
    <row r="105" spans="102:110" ht="15.75" customHeight="1">
      <c r="CX105"/>
      <c r="CY105"/>
      <c r="CZ105"/>
      <c r="DA105"/>
      <c r="DB105"/>
      <c r="DC105"/>
      <c r="DD105"/>
      <c r="DE105"/>
      <c r="DF105"/>
    </row>
    <row r="106" spans="102:110" ht="15.75" customHeight="1">
      <c r="CX106"/>
      <c r="CY106"/>
      <c r="CZ106"/>
      <c r="DA106"/>
      <c r="DB106"/>
      <c r="DC106"/>
      <c r="DD106"/>
      <c r="DE106"/>
      <c r="DF106"/>
    </row>
    <row r="107" spans="102:110" ht="15.75" customHeight="1">
      <c r="CX107"/>
      <c r="CY107"/>
      <c r="CZ107"/>
      <c r="DA107"/>
      <c r="DB107"/>
      <c r="DC107"/>
      <c r="DD107"/>
      <c r="DE107"/>
      <c r="DF107"/>
    </row>
    <row r="108" spans="102:110" ht="15.75" customHeight="1">
      <c r="CX108"/>
      <c r="CY108"/>
      <c r="CZ108"/>
      <c r="DA108"/>
      <c r="DB108"/>
      <c r="DC108"/>
      <c r="DD108"/>
      <c r="DE108"/>
      <c r="DF108"/>
    </row>
    <row r="109" spans="102:110" ht="15.75" customHeight="1">
      <c r="CX109"/>
      <c r="CY109"/>
      <c r="CZ109"/>
      <c r="DA109"/>
      <c r="DB109"/>
      <c r="DC109"/>
      <c r="DD109"/>
      <c r="DE109"/>
      <c r="DF109"/>
    </row>
    <row r="110" spans="102:110" ht="15.75" customHeight="1">
      <c r="CX110"/>
      <c r="CY110"/>
      <c r="CZ110"/>
      <c r="DA110"/>
      <c r="DB110"/>
      <c r="DC110"/>
      <c r="DD110"/>
      <c r="DE110"/>
      <c r="DF110"/>
    </row>
    <row r="111" spans="102:110" ht="15.75" customHeight="1">
      <c r="CX111"/>
      <c r="CY111"/>
      <c r="CZ111"/>
      <c r="DA111"/>
      <c r="DB111"/>
      <c r="DC111"/>
      <c r="DD111"/>
      <c r="DE111"/>
      <c r="DF111"/>
    </row>
    <row r="112" spans="102:110" ht="15.75" customHeight="1">
      <c r="CX112"/>
      <c r="CY112"/>
      <c r="CZ112"/>
      <c r="DA112"/>
      <c r="DB112"/>
      <c r="DC112"/>
      <c r="DD112"/>
      <c r="DE112"/>
      <c r="DF112"/>
    </row>
    <row r="113" spans="102:110" ht="15.75" customHeight="1">
      <c r="CX113"/>
      <c r="CY113"/>
      <c r="CZ113"/>
      <c r="DA113"/>
      <c r="DB113"/>
      <c r="DC113"/>
      <c r="DD113"/>
      <c r="DE113"/>
      <c r="DF113"/>
    </row>
    <row r="114" spans="102:110" ht="15.75" customHeight="1">
      <c r="CX114"/>
      <c r="CY114"/>
      <c r="CZ114"/>
      <c r="DA114"/>
      <c r="DB114"/>
      <c r="DC114"/>
      <c r="DD114"/>
      <c r="DE114"/>
      <c r="DF114"/>
    </row>
    <row r="115" spans="102:110" ht="15.75" customHeight="1">
      <c r="CX115"/>
      <c r="CY115"/>
      <c r="CZ115"/>
      <c r="DA115"/>
      <c r="DB115"/>
      <c r="DC115"/>
      <c r="DD115"/>
      <c r="DE115"/>
      <c r="DF115"/>
    </row>
    <row r="116" spans="102:110" ht="15.75" customHeight="1">
      <c r="CX116"/>
      <c r="CY116"/>
      <c r="CZ116"/>
      <c r="DA116"/>
      <c r="DB116"/>
      <c r="DC116"/>
      <c r="DD116"/>
      <c r="DE116"/>
      <c r="DF116"/>
    </row>
    <row r="117" spans="102:110" ht="15.75" customHeight="1">
      <c r="CX117"/>
      <c r="CY117"/>
      <c r="CZ117"/>
      <c r="DA117"/>
      <c r="DB117"/>
      <c r="DC117"/>
      <c r="DD117"/>
      <c r="DE117"/>
      <c r="DF117"/>
    </row>
    <row r="118" spans="102:110" ht="15.75" customHeight="1">
      <c r="CX118"/>
      <c r="CY118"/>
      <c r="CZ118"/>
      <c r="DA118"/>
      <c r="DB118"/>
      <c r="DC118"/>
      <c r="DD118"/>
      <c r="DE118"/>
      <c r="DF118"/>
    </row>
    <row r="119" spans="102:110" ht="15.75" customHeight="1">
      <c r="CX119"/>
      <c r="CY119"/>
      <c r="CZ119"/>
      <c r="DA119"/>
      <c r="DB119"/>
      <c r="DC119"/>
      <c r="DD119"/>
      <c r="DE119"/>
      <c r="DF119"/>
    </row>
    <row r="120" spans="102:110" ht="15.75" customHeight="1">
      <c r="CX120"/>
      <c r="CY120"/>
      <c r="CZ120"/>
      <c r="DA120"/>
      <c r="DB120"/>
      <c r="DC120"/>
      <c r="DD120"/>
      <c r="DE120"/>
      <c r="DF120"/>
    </row>
    <row r="121" spans="102:110" ht="15.75" customHeight="1">
      <c r="CX121"/>
      <c r="CY121"/>
      <c r="CZ121"/>
      <c r="DA121"/>
      <c r="DB121"/>
      <c r="DC121"/>
      <c r="DD121"/>
      <c r="DE121"/>
      <c r="DF121"/>
    </row>
    <row r="122" spans="102:110" ht="15.75" customHeight="1">
      <c r="CX122"/>
      <c r="CY122"/>
      <c r="CZ122"/>
      <c r="DA122"/>
      <c r="DB122"/>
      <c r="DC122"/>
      <c r="DD122"/>
      <c r="DE122"/>
      <c r="DF122"/>
    </row>
    <row r="123" spans="102:110" ht="15.75" customHeight="1">
      <c r="CX123"/>
      <c r="CY123"/>
      <c r="CZ123"/>
      <c r="DA123"/>
      <c r="DB123"/>
      <c r="DC123"/>
      <c r="DD123"/>
      <c r="DE123"/>
      <c r="DF123"/>
    </row>
    <row r="124" spans="102:110" ht="15.75" customHeight="1">
      <c r="CX124"/>
      <c r="CY124"/>
      <c r="CZ124"/>
      <c r="DA124"/>
      <c r="DB124"/>
      <c r="DC124"/>
      <c r="DD124"/>
      <c r="DE124"/>
      <c r="DF124"/>
    </row>
    <row r="125" spans="102:110" ht="15.75" customHeight="1">
      <c r="CX125"/>
      <c r="CY125"/>
      <c r="CZ125"/>
      <c r="DA125"/>
      <c r="DB125"/>
      <c r="DC125"/>
      <c r="DD125"/>
      <c r="DE125"/>
      <c r="DF125"/>
    </row>
    <row r="126" spans="102:110" ht="15.75" customHeight="1">
      <c r="CX126"/>
      <c r="CY126"/>
      <c r="CZ126"/>
      <c r="DA126"/>
      <c r="DB126"/>
      <c r="DC126"/>
      <c r="DD126"/>
      <c r="DE126"/>
      <c r="DF126"/>
    </row>
    <row r="127" spans="102:110" ht="15.75" customHeight="1">
      <c r="CX127"/>
      <c r="CY127"/>
      <c r="CZ127"/>
      <c r="DA127"/>
      <c r="DB127"/>
      <c r="DC127"/>
      <c r="DD127"/>
      <c r="DE127"/>
      <c r="DF127"/>
    </row>
    <row r="128" spans="102:110" ht="15.75" customHeight="1">
      <c r="CX128"/>
      <c r="CY128"/>
      <c r="CZ128"/>
      <c r="DA128"/>
      <c r="DB128"/>
      <c r="DC128"/>
      <c r="DD128"/>
      <c r="DE128"/>
      <c r="DF128"/>
    </row>
    <row r="129" spans="102:110" ht="15.75" customHeight="1">
      <c r="CX129"/>
      <c r="CY129"/>
      <c r="CZ129"/>
      <c r="DA129"/>
      <c r="DB129"/>
      <c r="DC129"/>
      <c r="DD129"/>
      <c r="DE129"/>
      <c r="DF129"/>
    </row>
    <row r="130" spans="102:110" ht="15.75" customHeight="1">
      <c r="CX130"/>
      <c r="CY130"/>
      <c r="CZ130"/>
      <c r="DA130"/>
      <c r="DB130"/>
      <c r="DC130"/>
      <c r="DD130"/>
      <c r="DE130"/>
      <c r="DF130"/>
    </row>
    <row r="131" spans="102:110" ht="15.75" customHeight="1">
      <c r="CX131"/>
      <c r="CY131"/>
      <c r="CZ131"/>
      <c r="DA131"/>
      <c r="DB131"/>
      <c r="DC131"/>
      <c r="DD131"/>
      <c r="DE131"/>
      <c r="DF131"/>
    </row>
    <row r="132" spans="102:110" ht="15.75" customHeight="1">
      <c r="CX132"/>
      <c r="CY132"/>
      <c r="CZ132"/>
      <c r="DA132"/>
      <c r="DB132"/>
      <c r="DC132"/>
      <c r="DD132"/>
      <c r="DE132"/>
      <c r="DF132"/>
    </row>
    <row r="133" spans="102:110" ht="15.75" customHeight="1">
      <c r="CX133"/>
      <c r="CY133"/>
      <c r="CZ133"/>
      <c r="DA133"/>
      <c r="DB133"/>
      <c r="DC133"/>
      <c r="DD133"/>
      <c r="DE133"/>
      <c r="DF133"/>
    </row>
    <row r="134" spans="102:110" ht="15.75" customHeight="1">
      <c r="CX134"/>
      <c r="CY134"/>
      <c r="CZ134"/>
      <c r="DA134"/>
      <c r="DB134"/>
      <c r="DC134"/>
      <c r="DD134"/>
      <c r="DE134"/>
      <c r="DF134"/>
    </row>
    <row r="135" spans="102:110" ht="15.75" customHeight="1">
      <c r="CX135"/>
      <c r="CY135"/>
      <c r="CZ135"/>
      <c r="DA135"/>
      <c r="DB135"/>
      <c r="DC135"/>
      <c r="DD135"/>
      <c r="DE135"/>
      <c r="DF135"/>
    </row>
    <row r="136" spans="102:110" ht="15.75" customHeight="1">
      <c r="CX136"/>
      <c r="CY136"/>
      <c r="CZ136"/>
      <c r="DA136"/>
      <c r="DB136"/>
      <c r="DC136"/>
      <c r="DD136"/>
      <c r="DE136"/>
      <c r="DF136"/>
    </row>
    <row r="137" spans="102:110" ht="15.75" customHeight="1">
      <c r="CX137"/>
      <c r="CY137"/>
      <c r="CZ137"/>
      <c r="DA137"/>
      <c r="DB137"/>
      <c r="DC137"/>
      <c r="DD137"/>
      <c r="DE137"/>
      <c r="DF137"/>
    </row>
    <row r="138" spans="102:110" ht="15.75" customHeight="1">
      <c r="CX138"/>
      <c r="CY138"/>
      <c r="CZ138"/>
      <c r="DA138"/>
      <c r="DB138"/>
      <c r="DC138"/>
      <c r="DD138"/>
      <c r="DE138"/>
      <c r="DF138"/>
    </row>
    <row r="139" spans="102:110" ht="15.75" customHeight="1">
      <c r="CX139"/>
      <c r="CY139"/>
      <c r="CZ139"/>
      <c r="DA139"/>
      <c r="DB139"/>
      <c r="DC139"/>
      <c r="DD139"/>
      <c r="DE139"/>
      <c r="DF139"/>
    </row>
    <row r="140" spans="102:110" ht="15.75" customHeight="1">
      <c r="CX140"/>
      <c r="CY140"/>
      <c r="CZ140"/>
      <c r="DA140"/>
      <c r="DB140"/>
      <c r="DC140"/>
      <c r="DD140"/>
      <c r="DE140"/>
      <c r="DF140"/>
    </row>
    <row r="141" spans="102:110" ht="15.75" customHeight="1">
      <c r="CX141"/>
      <c r="CY141"/>
      <c r="CZ141"/>
      <c r="DA141"/>
      <c r="DB141"/>
      <c r="DC141"/>
      <c r="DD141"/>
      <c r="DE141"/>
      <c r="DF141"/>
    </row>
    <row r="142" spans="102:110" ht="15.75" customHeight="1">
      <c r="CX142"/>
      <c r="CY142"/>
      <c r="CZ142"/>
      <c r="DA142"/>
      <c r="DB142"/>
      <c r="DC142"/>
      <c r="DD142"/>
      <c r="DE142"/>
      <c r="DF142"/>
    </row>
    <row r="143" spans="102:110" ht="15.75" customHeight="1">
      <c r="CX143"/>
      <c r="CY143"/>
      <c r="CZ143"/>
      <c r="DA143"/>
      <c r="DB143"/>
      <c r="DC143"/>
      <c r="DD143"/>
      <c r="DE143"/>
      <c r="DF143"/>
    </row>
    <row r="144" spans="102:110" ht="15.75" customHeight="1">
      <c r="CX144"/>
      <c r="CY144"/>
      <c r="CZ144"/>
      <c r="DA144"/>
      <c r="DB144"/>
      <c r="DC144"/>
      <c r="DD144"/>
      <c r="DE144"/>
      <c r="DF144"/>
    </row>
    <row r="145" spans="102:110" ht="15.75" customHeight="1">
      <c r="CX145"/>
      <c r="CY145"/>
      <c r="CZ145"/>
      <c r="DA145"/>
      <c r="DB145"/>
      <c r="DC145"/>
      <c r="DD145"/>
      <c r="DE145"/>
      <c r="DF145"/>
    </row>
    <row r="146" spans="102:110" ht="15.75" customHeight="1">
      <c r="CX146"/>
      <c r="CY146"/>
      <c r="CZ146"/>
      <c r="DA146"/>
      <c r="DB146"/>
      <c r="DC146"/>
      <c r="DD146"/>
      <c r="DE146"/>
      <c r="DF146"/>
    </row>
    <row r="147" spans="102:110" ht="15.75" customHeight="1">
      <c r="CX147"/>
      <c r="CY147"/>
      <c r="CZ147"/>
      <c r="DA147"/>
      <c r="DB147"/>
      <c r="DC147"/>
      <c r="DD147"/>
      <c r="DE147"/>
      <c r="DF147"/>
    </row>
    <row r="148" spans="102:110" ht="15.75" customHeight="1">
      <c r="CX148"/>
      <c r="CY148"/>
      <c r="CZ148"/>
      <c r="DA148"/>
      <c r="DB148"/>
      <c r="DC148"/>
      <c r="DD148"/>
      <c r="DE148"/>
      <c r="DF148"/>
    </row>
    <row r="149" spans="102:110" ht="15.75" customHeight="1">
      <c r="CX149"/>
      <c r="CY149"/>
      <c r="CZ149"/>
      <c r="DA149"/>
      <c r="DB149"/>
      <c r="DC149"/>
      <c r="DD149"/>
      <c r="DE149"/>
      <c r="DF149"/>
    </row>
    <row r="150" spans="102:110" ht="15.75" customHeight="1">
      <c r="CX150"/>
      <c r="CY150"/>
      <c r="CZ150"/>
      <c r="DA150"/>
      <c r="DB150"/>
      <c r="DC150"/>
      <c r="DD150"/>
      <c r="DE150"/>
      <c r="DF150"/>
    </row>
    <row r="151" spans="102:110" ht="15.75" customHeight="1">
      <c r="CX151"/>
      <c r="CY151"/>
      <c r="CZ151"/>
      <c r="DA151"/>
      <c r="DB151"/>
      <c r="DC151"/>
      <c r="DD151"/>
      <c r="DE151"/>
      <c r="DF151"/>
    </row>
    <row r="152" spans="102:110" ht="15.75" customHeight="1">
      <c r="CX152"/>
      <c r="CY152"/>
      <c r="CZ152"/>
      <c r="DA152"/>
      <c r="DB152"/>
      <c r="DC152"/>
      <c r="DD152"/>
      <c r="DE152"/>
      <c r="DF152"/>
    </row>
    <row r="153" spans="102:110" ht="15.75" customHeight="1">
      <c r="CX153"/>
      <c r="CY153"/>
      <c r="CZ153"/>
      <c r="DA153"/>
      <c r="DB153"/>
      <c r="DC153"/>
      <c r="DD153"/>
      <c r="DE153"/>
      <c r="DF153"/>
    </row>
    <row r="154" spans="102:110" ht="15.75" customHeight="1">
      <c r="CX154"/>
      <c r="CY154"/>
      <c r="CZ154"/>
      <c r="DA154"/>
      <c r="DB154"/>
      <c r="DC154"/>
      <c r="DD154"/>
      <c r="DE154"/>
      <c r="DF154"/>
    </row>
    <row r="155" spans="102:110" ht="15.75" customHeight="1">
      <c r="CX155"/>
      <c r="CY155"/>
      <c r="CZ155"/>
      <c r="DA155"/>
      <c r="DB155"/>
      <c r="DC155"/>
      <c r="DD155"/>
      <c r="DE155"/>
      <c r="DF155"/>
    </row>
    <row r="156" spans="102:110" ht="15.75" customHeight="1">
      <c r="CX156"/>
      <c r="CY156"/>
      <c r="CZ156"/>
      <c r="DA156"/>
      <c r="DB156"/>
      <c r="DC156"/>
      <c r="DD156"/>
      <c r="DE156"/>
      <c r="DF156"/>
    </row>
    <row r="157" spans="102:110" ht="15.75" customHeight="1">
      <c r="CX157"/>
      <c r="CY157"/>
      <c r="CZ157"/>
      <c r="DA157"/>
      <c r="DB157"/>
      <c r="DC157"/>
      <c r="DD157"/>
      <c r="DE157"/>
      <c r="DF157"/>
    </row>
    <row r="158" spans="102:110" ht="15.75" customHeight="1">
      <c r="CX158"/>
      <c r="CY158"/>
      <c r="CZ158"/>
      <c r="DA158"/>
      <c r="DB158"/>
      <c r="DC158"/>
      <c r="DD158"/>
      <c r="DE158"/>
      <c r="DF158"/>
    </row>
    <row r="159" spans="102:110" ht="15.75" customHeight="1">
      <c r="CX159"/>
      <c r="CY159"/>
      <c r="CZ159"/>
      <c r="DA159"/>
      <c r="DB159"/>
      <c r="DC159"/>
      <c r="DD159"/>
      <c r="DE159"/>
      <c r="DF159"/>
    </row>
    <row r="160" spans="102:110" ht="15.75" customHeight="1">
      <c r="CX160"/>
      <c r="CY160"/>
      <c r="CZ160"/>
      <c r="DA160"/>
      <c r="DB160"/>
      <c r="DC160"/>
      <c r="DD160"/>
      <c r="DE160"/>
      <c r="DF160"/>
    </row>
    <row r="161" spans="102:110" ht="15.75" customHeight="1">
      <c r="CX161"/>
      <c r="CY161"/>
      <c r="CZ161"/>
      <c r="DA161"/>
      <c r="DB161"/>
      <c r="DC161"/>
      <c r="DD161"/>
      <c r="DE161"/>
      <c r="DF161"/>
    </row>
    <row r="162" spans="102:110" ht="15.75" customHeight="1">
      <c r="CX162"/>
      <c r="CY162"/>
      <c r="CZ162"/>
      <c r="DA162"/>
      <c r="DB162"/>
      <c r="DC162"/>
      <c r="DD162"/>
      <c r="DE162"/>
      <c r="DF162"/>
    </row>
    <row r="163" spans="102:110" ht="15.75" customHeight="1">
      <c r="CX163"/>
      <c r="CY163"/>
      <c r="CZ163"/>
      <c r="DA163"/>
      <c r="DB163"/>
      <c r="DC163"/>
      <c r="DD163"/>
      <c r="DE163"/>
      <c r="DF163"/>
    </row>
    <row r="164" spans="102:110" ht="15.75" customHeight="1">
      <c r="CX164"/>
      <c r="CY164"/>
      <c r="CZ164"/>
      <c r="DA164"/>
      <c r="DB164"/>
      <c r="DC164"/>
      <c r="DD164"/>
      <c r="DE164"/>
      <c r="DF164"/>
    </row>
    <row r="165" spans="102:110" ht="15.75" customHeight="1">
      <c r="CX165"/>
      <c r="CY165"/>
      <c r="CZ165"/>
      <c r="DA165"/>
      <c r="DB165"/>
      <c r="DC165"/>
      <c r="DD165"/>
      <c r="DE165"/>
      <c r="DF165"/>
    </row>
    <row r="166" spans="102:110" ht="15.75" customHeight="1">
      <c r="CX166"/>
      <c r="CY166"/>
      <c r="CZ166"/>
      <c r="DA166"/>
      <c r="DB166"/>
      <c r="DC166"/>
      <c r="DD166"/>
      <c r="DE166"/>
      <c r="DF166"/>
    </row>
    <row r="167" spans="102:110" ht="15.75" customHeight="1">
      <c r="CX167"/>
      <c r="CY167"/>
      <c r="CZ167"/>
      <c r="DA167"/>
      <c r="DB167"/>
      <c r="DC167"/>
      <c r="DD167"/>
      <c r="DE167"/>
      <c r="DF167"/>
    </row>
    <row r="168" spans="102:110" ht="15.75" customHeight="1">
      <c r="CX168"/>
      <c r="CY168"/>
      <c r="CZ168"/>
      <c r="DA168"/>
      <c r="DB168"/>
      <c r="DC168"/>
      <c r="DD168"/>
      <c r="DE168"/>
      <c r="DF168"/>
    </row>
    <row r="169" spans="102:110" ht="15.75" customHeight="1">
      <c r="CX169"/>
      <c r="CY169"/>
      <c r="CZ169"/>
      <c r="DA169"/>
      <c r="DB169"/>
      <c r="DC169"/>
      <c r="DD169"/>
      <c r="DE169"/>
      <c r="DF169"/>
    </row>
    <row r="170" spans="102:110" ht="15.75" customHeight="1">
      <c r="CX170"/>
      <c r="CY170"/>
      <c r="CZ170"/>
      <c r="DA170"/>
      <c r="DB170"/>
      <c r="DC170"/>
      <c r="DD170"/>
      <c r="DE170"/>
      <c r="DF170"/>
    </row>
    <row r="171" spans="102:110" ht="15.75" customHeight="1">
      <c r="CX171"/>
      <c r="CY171"/>
      <c r="CZ171"/>
      <c r="DA171"/>
      <c r="DB171"/>
      <c r="DC171"/>
      <c r="DD171"/>
      <c r="DE171"/>
      <c r="DF171"/>
    </row>
    <row r="172" spans="102:110" ht="15.75" customHeight="1">
      <c r="CX172"/>
      <c r="CY172"/>
      <c r="CZ172"/>
      <c r="DA172"/>
      <c r="DB172"/>
      <c r="DC172"/>
      <c r="DD172"/>
      <c r="DE172"/>
      <c r="DF172"/>
    </row>
    <row r="173" spans="102:110" ht="15.75" customHeight="1">
      <c r="CX173"/>
      <c r="CY173"/>
      <c r="CZ173"/>
      <c r="DA173"/>
      <c r="DB173"/>
      <c r="DC173"/>
      <c r="DD173"/>
      <c r="DE173"/>
      <c r="DF173"/>
    </row>
    <row r="174" spans="102:110" ht="15.75" customHeight="1">
      <c r="CX174"/>
      <c r="CY174"/>
      <c r="CZ174"/>
      <c r="DA174"/>
      <c r="DB174"/>
      <c r="DC174"/>
      <c r="DD174"/>
      <c r="DE174"/>
      <c r="DF174"/>
    </row>
    <row r="175" spans="102:110" ht="15.75" customHeight="1">
      <c r="CX175"/>
      <c r="CY175"/>
      <c r="CZ175"/>
      <c r="DA175"/>
      <c r="DB175"/>
      <c r="DC175"/>
      <c r="DD175"/>
      <c r="DE175"/>
      <c r="DF175"/>
    </row>
    <row r="176" spans="102:110" ht="15.75" customHeight="1">
      <c r="CX176"/>
      <c r="CY176"/>
      <c r="CZ176"/>
      <c r="DA176"/>
      <c r="DB176"/>
      <c r="DC176"/>
      <c r="DD176"/>
      <c r="DE176"/>
      <c r="DF176"/>
    </row>
    <row r="177" spans="102:110" ht="15.75" customHeight="1">
      <c r="CX177"/>
      <c r="CY177"/>
      <c r="CZ177"/>
      <c r="DA177"/>
      <c r="DB177"/>
      <c r="DC177"/>
      <c r="DD177"/>
      <c r="DE177"/>
      <c r="DF177"/>
    </row>
    <row r="178" spans="102:110" ht="15.75" customHeight="1">
      <c r="CX178"/>
      <c r="CY178"/>
      <c r="CZ178"/>
      <c r="DA178"/>
      <c r="DB178"/>
      <c r="DC178"/>
      <c r="DD178"/>
      <c r="DE178"/>
      <c r="DF178"/>
    </row>
    <row r="179" spans="102:110" ht="15.75" customHeight="1">
      <c r="CX179"/>
      <c r="CY179"/>
      <c r="CZ179"/>
      <c r="DA179"/>
      <c r="DB179"/>
      <c r="DC179"/>
      <c r="DD179"/>
      <c r="DE179"/>
      <c r="DF179"/>
    </row>
    <row r="180" spans="102:110" ht="15.75" customHeight="1">
      <c r="CX180"/>
      <c r="CY180"/>
      <c r="CZ180"/>
      <c r="DA180"/>
      <c r="DB180"/>
      <c r="DC180"/>
      <c r="DD180"/>
      <c r="DE180"/>
      <c r="DF180"/>
    </row>
    <row r="181" spans="102:110" ht="15.75" customHeight="1">
      <c r="CX181"/>
      <c r="CY181"/>
      <c r="CZ181"/>
      <c r="DA181"/>
      <c r="DB181"/>
      <c r="DC181"/>
      <c r="DD181"/>
      <c r="DE181"/>
      <c r="DF181"/>
    </row>
    <row r="182" spans="102:110" ht="15.75" customHeight="1">
      <c r="CX182"/>
      <c r="CY182"/>
      <c r="CZ182"/>
      <c r="DA182"/>
      <c r="DB182"/>
      <c r="DC182"/>
      <c r="DD182"/>
      <c r="DE182"/>
      <c r="DF182"/>
    </row>
    <row r="183" spans="102:110" ht="15.75" customHeight="1">
      <c r="CX183"/>
      <c r="CY183"/>
      <c r="CZ183"/>
      <c r="DA183"/>
      <c r="DB183"/>
      <c r="DC183"/>
      <c r="DD183"/>
      <c r="DE183"/>
      <c r="DF183"/>
    </row>
    <row r="184" spans="102:110" ht="15.75" customHeight="1">
      <c r="CX184"/>
      <c r="CY184"/>
      <c r="CZ184"/>
      <c r="DA184"/>
      <c r="DB184"/>
      <c r="DC184"/>
      <c r="DD184"/>
      <c r="DE184"/>
      <c r="DF184"/>
    </row>
    <row r="185" spans="102:110" ht="15.75" customHeight="1">
      <c r="CX185"/>
      <c r="CY185"/>
      <c r="CZ185"/>
      <c r="DA185"/>
      <c r="DB185"/>
      <c r="DC185"/>
      <c r="DD185"/>
      <c r="DE185"/>
      <c r="DF185"/>
    </row>
    <row r="186" spans="102:110" ht="15.75" customHeight="1">
      <c r="CX186"/>
      <c r="CY186"/>
      <c r="CZ186"/>
      <c r="DA186"/>
      <c r="DB186"/>
      <c r="DC186"/>
      <c r="DD186"/>
      <c r="DE186"/>
      <c r="DF186"/>
    </row>
    <row r="187" spans="102:110" ht="15.75" customHeight="1">
      <c r="CX187"/>
      <c r="CY187"/>
      <c r="CZ187"/>
      <c r="DA187"/>
      <c r="DB187"/>
      <c r="DC187"/>
      <c r="DD187"/>
      <c r="DE187"/>
      <c r="DF187"/>
    </row>
    <row r="188" spans="102:110" ht="15.75" customHeight="1">
      <c r="CX188"/>
      <c r="CY188"/>
      <c r="CZ188"/>
      <c r="DA188"/>
      <c r="DB188"/>
      <c r="DC188"/>
      <c r="DD188"/>
      <c r="DE188"/>
      <c r="DF188"/>
    </row>
    <row r="189" spans="102:110" ht="15.75" customHeight="1">
      <c r="CX189"/>
      <c r="CY189"/>
      <c r="CZ189"/>
      <c r="DA189"/>
      <c r="DB189"/>
      <c r="DC189"/>
      <c r="DD189"/>
      <c r="DE189"/>
      <c r="DF189"/>
    </row>
    <row r="190" spans="102:110" ht="15.75" customHeight="1">
      <c r="CX190"/>
      <c r="CY190"/>
      <c r="CZ190"/>
      <c r="DA190"/>
      <c r="DB190"/>
      <c r="DC190"/>
      <c r="DD190"/>
      <c r="DE190"/>
      <c r="DF190"/>
    </row>
    <row r="191" spans="102:110" ht="15.75" customHeight="1">
      <c r="CX191"/>
      <c r="CY191"/>
      <c r="CZ191"/>
      <c r="DA191"/>
      <c r="DB191"/>
      <c r="DC191"/>
      <c r="DD191"/>
      <c r="DE191"/>
      <c r="DF191"/>
    </row>
    <row r="192" spans="102:110" ht="15.75" customHeight="1">
      <c r="CX192"/>
      <c r="CY192"/>
      <c r="CZ192"/>
      <c r="DA192"/>
      <c r="DB192"/>
      <c r="DC192"/>
      <c r="DD192"/>
      <c r="DE192"/>
      <c r="DF192"/>
    </row>
    <row r="193" spans="102:110" ht="15.75" customHeight="1">
      <c r="CX193"/>
      <c r="CY193"/>
      <c r="CZ193"/>
      <c r="DA193"/>
      <c r="DB193"/>
      <c r="DC193"/>
      <c r="DD193"/>
      <c r="DE193"/>
      <c r="DF193"/>
    </row>
    <row r="194" spans="102:110" ht="15.75" customHeight="1">
      <c r="CX194"/>
      <c r="CY194"/>
      <c r="CZ194"/>
      <c r="DA194"/>
      <c r="DB194"/>
      <c r="DC194"/>
      <c r="DD194"/>
      <c r="DE194"/>
      <c r="DF194"/>
    </row>
    <row r="195" spans="102:110" ht="15.75" customHeight="1">
      <c r="CX195"/>
      <c r="CY195"/>
      <c r="CZ195"/>
      <c r="DA195"/>
      <c r="DB195"/>
      <c r="DC195"/>
      <c r="DD195"/>
      <c r="DE195"/>
      <c r="DF195"/>
    </row>
    <row r="196" spans="102:110" ht="15.75" customHeight="1">
      <c r="CX196"/>
      <c r="CY196"/>
      <c r="CZ196"/>
      <c r="DA196"/>
      <c r="DB196"/>
      <c r="DC196"/>
      <c r="DD196"/>
      <c r="DE196"/>
      <c r="DF196"/>
    </row>
    <row r="197" spans="102:110" ht="15.75" customHeight="1">
      <c r="CX197"/>
      <c r="CY197"/>
      <c r="CZ197"/>
      <c r="DA197"/>
      <c r="DB197"/>
      <c r="DC197"/>
      <c r="DD197"/>
      <c r="DE197"/>
      <c r="DF197"/>
    </row>
    <row r="198" spans="102:110" ht="15.75" customHeight="1">
      <c r="CX198"/>
      <c r="CY198"/>
      <c r="CZ198"/>
      <c r="DA198"/>
      <c r="DB198"/>
      <c r="DC198"/>
      <c r="DD198"/>
      <c r="DE198"/>
      <c r="DF198"/>
    </row>
    <row r="199" spans="102:110" ht="15.75" customHeight="1">
      <c r="CX199"/>
      <c r="CY199"/>
      <c r="CZ199"/>
      <c r="DA199"/>
      <c r="DB199"/>
      <c r="DC199"/>
      <c r="DD199"/>
      <c r="DE199"/>
      <c r="DF199"/>
    </row>
    <row r="200" spans="102:110" ht="15.75" customHeight="1">
      <c r="CX200"/>
      <c r="CY200"/>
      <c r="CZ200"/>
      <c r="DA200"/>
      <c r="DB200"/>
      <c r="DC200"/>
      <c r="DD200"/>
      <c r="DE200"/>
      <c r="DF200"/>
    </row>
    <row r="201" spans="102:110" ht="15.75" customHeight="1">
      <c r="CX201"/>
      <c r="CY201"/>
      <c r="CZ201"/>
      <c r="DA201"/>
      <c r="DB201"/>
      <c r="DC201"/>
      <c r="DD201"/>
      <c r="DE201"/>
      <c r="DF201"/>
    </row>
    <row r="202" spans="102:110" ht="15.75" customHeight="1">
      <c r="CX202"/>
      <c r="CY202"/>
      <c r="CZ202"/>
      <c r="DA202"/>
      <c r="DB202"/>
      <c r="DC202"/>
      <c r="DD202"/>
      <c r="DE202"/>
      <c r="DF202"/>
    </row>
    <row r="203" spans="102:110" ht="15.75" customHeight="1">
      <c r="CX203"/>
      <c r="CY203"/>
      <c r="CZ203"/>
      <c r="DA203"/>
      <c r="DB203"/>
      <c r="DC203"/>
      <c r="DD203"/>
      <c r="DE203"/>
      <c r="DF203"/>
    </row>
    <row r="204" spans="102:110" ht="15.75" customHeight="1">
      <c r="CX204"/>
      <c r="CY204"/>
      <c r="CZ204"/>
      <c r="DA204"/>
      <c r="DB204"/>
      <c r="DC204"/>
      <c r="DD204"/>
      <c r="DE204"/>
      <c r="DF204"/>
    </row>
    <row r="205" spans="102:110" ht="15.75" customHeight="1">
      <c r="CX205"/>
      <c r="CY205"/>
      <c r="CZ205"/>
      <c r="DA205"/>
      <c r="DB205"/>
      <c r="DC205"/>
      <c r="DD205"/>
      <c r="DE205"/>
      <c r="DF205"/>
    </row>
    <row r="206" spans="102:110" ht="15.75" customHeight="1">
      <c r="CX206"/>
      <c r="CY206"/>
      <c r="CZ206"/>
      <c r="DA206"/>
      <c r="DB206"/>
      <c r="DC206"/>
      <c r="DD206"/>
      <c r="DE206"/>
      <c r="DF206"/>
    </row>
    <row r="207" spans="102:110" ht="15.75" customHeight="1">
      <c r="CX207"/>
      <c r="CY207"/>
      <c r="CZ207"/>
      <c r="DA207"/>
      <c r="DB207"/>
      <c r="DC207"/>
      <c r="DD207"/>
      <c r="DE207"/>
      <c r="DF207"/>
    </row>
    <row r="208" spans="102:110" ht="15.75" customHeight="1">
      <c r="CX208"/>
      <c r="CY208"/>
      <c r="CZ208"/>
      <c r="DA208"/>
      <c r="DB208"/>
      <c r="DC208"/>
      <c r="DD208"/>
      <c r="DE208"/>
      <c r="DF208"/>
    </row>
    <row r="209" spans="102:110" ht="15.75" customHeight="1">
      <c r="CX209"/>
      <c r="CY209"/>
      <c r="CZ209"/>
      <c r="DA209"/>
      <c r="DB209"/>
      <c r="DC209"/>
      <c r="DD209"/>
      <c r="DE209"/>
      <c r="DF209"/>
    </row>
    <row r="210" spans="102:110" ht="15.75" customHeight="1">
      <c r="CX210"/>
      <c r="CY210"/>
      <c r="CZ210"/>
      <c r="DA210"/>
      <c r="DB210"/>
      <c r="DC210"/>
      <c r="DD210"/>
      <c r="DE210"/>
      <c r="DF210"/>
    </row>
    <row r="211" spans="102:110" ht="15.75" customHeight="1">
      <c r="CX211"/>
      <c r="CY211"/>
      <c r="CZ211"/>
      <c r="DA211"/>
      <c r="DB211"/>
      <c r="DC211"/>
      <c r="DD211"/>
      <c r="DE211"/>
      <c r="DF211"/>
    </row>
    <row r="212" spans="102:110" ht="15.75" customHeight="1">
      <c r="CX212"/>
      <c r="CY212"/>
      <c r="CZ212"/>
      <c r="DA212"/>
      <c r="DB212"/>
      <c r="DC212"/>
      <c r="DD212"/>
      <c r="DE212"/>
      <c r="DF212"/>
    </row>
    <row r="213" spans="102:110" ht="15.75" customHeight="1">
      <c r="CX213"/>
      <c r="CY213"/>
      <c r="CZ213"/>
      <c r="DA213"/>
      <c r="DB213"/>
      <c r="DC213"/>
      <c r="DD213"/>
      <c r="DE213"/>
      <c r="DF213"/>
    </row>
    <row r="214" spans="102:110" ht="15.75" customHeight="1">
      <c r="CX214"/>
      <c r="CY214"/>
      <c r="CZ214"/>
      <c r="DA214"/>
      <c r="DB214"/>
      <c r="DC214"/>
      <c r="DD214"/>
      <c r="DE214"/>
      <c r="DF214"/>
    </row>
    <row r="215" spans="102:110" ht="15.75" customHeight="1">
      <c r="CX215"/>
      <c r="CY215"/>
      <c r="CZ215"/>
      <c r="DA215"/>
      <c r="DB215"/>
      <c r="DC215"/>
      <c r="DD215"/>
      <c r="DE215"/>
      <c r="DF215"/>
    </row>
    <row r="216" spans="102:110" ht="15.75" customHeight="1">
      <c r="CX216"/>
      <c r="CY216"/>
      <c r="CZ216"/>
      <c r="DA216"/>
      <c r="DB216"/>
      <c r="DC216"/>
      <c r="DD216"/>
      <c r="DE216"/>
      <c r="DF216"/>
    </row>
    <row r="217" spans="102:110" ht="15.75" customHeight="1">
      <c r="CX217"/>
      <c r="CY217"/>
      <c r="CZ217"/>
      <c r="DA217"/>
      <c r="DB217"/>
      <c r="DC217"/>
      <c r="DD217"/>
      <c r="DE217"/>
      <c r="DF217"/>
    </row>
    <row r="218" spans="102:110" ht="15.75" customHeight="1">
      <c r="CX218"/>
      <c r="CY218"/>
      <c r="CZ218"/>
      <c r="DA218"/>
      <c r="DB218"/>
      <c r="DC218"/>
      <c r="DD218"/>
      <c r="DE218"/>
      <c r="DF218"/>
    </row>
    <row r="219" spans="102:110" ht="15.75" customHeight="1">
      <c r="CX219"/>
      <c r="CY219"/>
      <c r="CZ219"/>
      <c r="DA219"/>
      <c r="DB219"/>
      <c r="DC219"/>
      <c r="DD219"/>
      <c r="DE219"/>
      <c r="DF219"/>
    </row>
    <row r="220" spans="102:110" ht="15.75" customHeight="1">
      <c r="CX220"/>
      <c r="CY220"/>
      <c r="CZ220"/>
      <c r="DA220"/>
      <c r="DB220"/>
      <c r="DC220"/>
      <c r="DD220"/>
      <c r="DE220"/>
      <c r="DF220"/>
    </row>
    <row r="221" spans="102:110" ht="15.75" customHeight="1">
      <c r="CX221"/>
      <c r="CY221"/>
      <c r="CZ221"/>
      <c r="DA221"/>
      <c r="DB221"/>
      <c r="DC221"/>
      <c r="DD221"/>
      <c r="DE221"/>
      <c r="DF221"/>
    </row>
    <row r="222" spans="102:110" ht="15.75" customHeight="1">
      <c r="CX222"/>
      <c r="CY222"/>
      <c r="CZ222"/>
      <c r="DA222"/>
      <c r="DB222"/>
      <c r="DC222"/>
      <c r="DD222"/>
      <c r="DE222"/>
      <c r="DF222"/>
    </row>
    <row r="223" spans="102:110" ht="15.75" customHeight="1">
      <c r="CX223"/>
      <c r="CY223"/>
      <c r="CZ223"/>
      <c r="DA223"/>
      <c r="DB223"/>
      <c r="DC223"/>
      <c r="DD223"/>
      <c r="DE223"/>
      <c r="DF223"/>
    </row>
    <row r="224" spans="102:110" ht="15.75" customHeight="1">
      <c r="CX224"/>
      <c r="CY224"/>
      <c r="CZ224"/>
      <c r="DA224"/>
      <c r="DB224"/>
      <c r="DC224"/>
      <c r="DD224"/>
      <c r="DE224"/>
      <c r="DF224"/>
    </row>
    <row r="225" spans="102:110" ht="15.75" customHeight="1">
      <c r="CX225"/>
      <c r="CY225"/>
      <c r="CZ225"/>
      <c r="DA225"/>
      <c r="DB225"/>
      <c r="DC225"/>
      <c r="DD225"/>
      <c r="DE225"/>
      <c r="DF225"/>
    </row>
    <row r="226" spans="102:110" ht="15.75" customHeight="1">
      <c r="CX226"/>
      <c r="CY226"/>
      <c r="CZ226"/>
      <c r="DA226"/>
      <c r="DB226"/>
      <c r="DC226"/>
      <c r="DD226"/>
      <c r="DE226"/>
      <c r="DF226"/>
    </row>
    <row r="227" spans="102:110" ht="15.75" customHeight="1">
      <c r="CX227"/>
      <c r="CY227"/>
      <c r="CZ227"/>
      <c r="DA227"/>
      <c r="DB227"/>
      <c r="DC227"/>
      <c r="DD227"/>
      <c r="DE227"/>
      <c r="DF227"/>
    </row>
    <row r="228" spans="102:110" ht="15.75" customHeight="1">
      <c r="CX228"/>
      <c r="CY228"/>
      <c r="CZ228"/>
      <c r="DA228"/>
      <c r="DB228"/>
      <c r="DC228"/>
      <c r="DD228"/>
      <c r="DE228"/>
      <c r="DF228"/>
    </row>
    <row r="229" spans="102:110" ht="15.75" customHeight="1">
      <c r="CX229"/>
      <c r="CY229"/>
      <c r="CZ229"/>
      <c r="DA229"/>
      <c r="DB229"/>
      <c r="DC229"/>
      <c r="DD229"/>
      <c r="DE229"/>
      <c r="DF229"/>
    </row>
    <row r="230" spans="102:110" ht="15.75" customHeight="1">
      <c r="CX230"/>
      <c r="CY230"/>
      <c r="CZ230"/>
      <c r="DA230"/>
      <c r="DB230"/>
      <c r="DC230"/>
      <c r="DD230"/>
      <c r="DE230"/>
      <c r="DF230"/>
    </row>
    <row r="231" spans="102:110" ht="15.75" customHeight="1">
      <c r="CX231"/>
      <c r="CY231"/>
      <c r="CZ231"/>
      <c r="DA231"/>
      <c r="DB231"/>
      <c r="DC231"/>
      <c r="DD231"/>
      <c r="DE231"/>
      <c r="DF231"/>
    </row>
    <row r="232" spans="102:110" ht="15.75" customHeight="1">
      <c r="CX232"/>
      <c r="CY232"/>
      <c r="CZ232"/>
      <c r="DA232"/>
      <c r="DB232"/>
      <c r="DC232"/>
      <c r="DD232"/>
      <c r="DE232"/>
      <c r="DF232"/>
    </row>
    <row r="233" spans="102:110" ht="15.75" customHeight="1">
      <c r="CX233"/>
      <c r="CY233"/>
      <c r="CZ233"/>
      <c r="DA233"/>
      <c r="DB233"/>
      <c r="DC233"/>
      <c r="DD233"/>
      <c r="DE233"/>
      <c r="DF233"/>
    </row>
    <row r="234" spans="102:110" ht="15.75" customHeight="1">
      <c r="CX234"/>
      <c r="CY234"/>
      <c r="CZ234"/>
      <c r="DA234"/>
      <c r="DB234"/>
      <c r="DC234"/>
      <c r="DD234"/>
      <c r="DE234"/>
      <c r="DF234"/>
    </row>
    <row r="235" spans="102:110" ht="15.75" customHeight="1">
      <c r="CX235"/>
      <c r="CY235"/>
      <c r="CZ235"/>
      <c r="DA235"/>
      <c r="DB235"/>
      <c r="DC235"/>
      <c r="DD235"/>
      <c r="DE235"/>
      <c r="DF235"/>
    </row>
    <row r="236" spans="102:110" ht="15.75" customHeight="1">
      <c r="CX236"/>
      <c r="CY236"/>
      <c r="CZ236"/>
      <c r="DA236"/>
      <c r="DB236"/>
      <c r="DC236"/>
      <c r="DD236"/>
      <c r="DE236"/>
      <c r="DF236"/>
    </row>
    <row r="237" spans="102:110" ht="15.75" customHeight="1">
      <c r="CX237"/>
      <c r="CY237"/>
      <c r="CZ237"/>
      <c r="DA237"/>
      <c r="DB237"/>
      <c r="DC237"/>
      <c r="DD237"/>
      <c r="DE237"/>
      <c r="DF237"/>
    </row>
    <row r="238" spans="102:110" ht="15.75" customHeight="1">
      <c r="CX238"/>
      <c r="CY238"/>
      <c r="CZ238"/>
      <c r="DA238"/>
      <c r="DB238"/>
      <c r="DC238"/>
      <c r="DD238"/>
      <c r="DE238"/>
      <c r="DF238"/>
    </row>
    <row r="239" spans="102:110" ht="15.75" customHeight="1">
      <c r="CX239"/>
      <c r="CY239"/>
      <c r="CZ239"/>
      <c r="DA239"/>
      <c r="DB239"/>
      <c r="DC239"/>
      <c r="DD239"/>
      <c r="DE239"/>
      <c r="DF239"/>
    </row>
    <row r="240" spans="102:110" ht="15.75" customHeight="1">
      <c r="CX240"/>
      <c r="CY240"/>
      <c r="CZ240"/>
      <c r="DA240"/>
      <c r="DB240"/>
      <c r="DC240"/>
      <c r="DD240"/>
      <c r="DE240"/>
      <c r="DF240"/>
    </row>
    <row r="241" spans="102:110" ht="15.75" customHeight="1">
      <c r="CX241"/>
      <c r="CY241"/>
      <c r="CZ241"/>
      <c r="DA241"/>
      <c r="DB241"/>
      <c r="DC241"/>
      <c r="DD241"/>
      <c r="DE241"/>
      <c r="DF241"/>
    </row>
    <row r="242" spans="102:110" ht="15.75" customHeight="1">
      <c r="CX242"/>
      <c r="CY242"/>
      <c r="CZ242"/>
      <c r="DA242"/>
      <c r="DB242"/>
      <c r="DC242"/>
      <c r="DD242"/>
      <c r="DE242"/>
      <c r="DF242"/>
    </row>
    <row r="243" spans="102:110" ht="15.75" customHeight="1">
      <c r="CX243"/>
      <c r="CY243"/>
      <c r="CZ243"/>
      <c r="DA243"/>
      <c r="DB243"/>
      <c r="DC243"/>
      <c r="DD243"/>
      <c r="DE243"/>
      <c r="DF243"/>
    </row>
    <row r="244" spans="102:110" ht="15.75" customHeight="1">
      <c r="CX244"/>
      <c r="CY244"/>
      <c r="CZ244"/>
      <c r="DA244"/>
      <c r="DB244"/>
      <c r="DC244"/>
      <c r="DD244"/>
      <c r="DE244"/>
      <c r="DF244"/>
    </row>
    <row r="245" spans="102:110" ht="15.75" customHeight="1">
      <c r="CX245"/>
      <c r="CY245"/>
      <c r="CZ245"/>
      <c r="DA245"/>
      <c r="DB245"/>
      <c r="DC245"/>
      <c r="DD245"/>
      <c r="DE245"/>
      <c r="DF245"/>
    </row>
    <row r="246" spans="102:110" ht="15.75" customHeight="1">
      <c r="CX246"/>
      <c r="CY246"/>
      <c r="CZ246"/>
      <c r="DA246"/>
      <c r="DB246"/>
      <c r="DC246"/>
      <c r="DD246"/>
      <c r="DE246"/>
      <c r="DF246"/>
    </row>
    <row r="247" spans="102:110" ht="15.75" customHeight="1">
      <c r="CX247"/>
      <c r="CY247"/>
      <c r="CZ247"/>
      <c r="DA247"/>
      <c r="DB247"/>
      <c r="DC247"/>
      <c r="DD247"/>
      <c r="DE247"/>
      <c r="DF247"/>
    </row>
    <row r="248" spans="102:110" ht="15.75" customHeight="1">
      <c r="CX248"/>
      <c r="CY248"/>
      <c r="CZ248"/>
      <c r="DA248"/>
      <c r="DB248"/>
      <c r="DC248"/>
      <c r="DD248"/>
      <c r="DE248"/>
      <c r="DF248"/>
    </row>
    <row r="249" spans="102:110" ht="15.75" customHeight="1">
      <c r="CX249"/>
      <c r="CY249"/>
      <c r="CZ249"/>
      <c r="DA249"/>
      <c r="DB249"/>
      <c r="DC249"/>
      <c r="DD249"/>
      <c r="DE249"/>
      <c r="DF249"/>
    </row>
    <row r="250" spans="102:110" ht="15.75" customHeight="1">
      <c r="CX250"/>
      <c r="CY250"/>
      <c r="CZ250"/>
      <c r="DA250"/>
      <c r="DB250"/>
      <c r="DC250"/>
      <c r="DD250"/>
      <c r="DE250"/>
      <c r="DF250"/>
    </row>
    <row r="251" spans="102:110" ht="15.75" customHeight="1">
      <c r="CX251"/>
      <c r="CY251"/>
      <c r="CZ251"/>
      <c r="DA251"/>
      <c r="DB251"/>
      <c r="DC251"/>
      <c r="DD251"/>
      <c r="DE251"/>
      <c r="DF251"/>
    </row>
    <row r="252" spans="102:110" ht="15.75" customHeight="1">
      <c r="CX252"/>
      <c r="CY252"/>
      <c r="CZ252"/>
      <c r="DA252"/>
      <c r="DB252"/>
      <c r="DC252"/>
      <c r="DD252"/>
      <c r="DE252"/>
      <c r="DF252"/>
    </row>
    <row r="253" spans="102:110" ht="15.75" customHeight="1">
      <c r="CX253"/>
      <c r="CY253"/>
      <c r="CZ253"/>
      <c r="DA253"/>
      <c r="DB253"/>
      <c r="DC253"/>
      <c r="DD253"/>
      <c r="DE253"/>
      <c r="DF253"/>
    </row>
    <row r="254" spans="102:110" ht="15.75" customHeight="1">
      <c r="CX254"/>
      <c r="CY254"/>
      <c r="CZ254"/>
      <c r="DA254"/>
      <c r="DB254"/>
      <c r="DC254"/>
      <c r="DD254"/>
      <c r="DE254"/>
      <c r="DF254"/>
    </row>
    <row r="255" spans="102:110" ht="15.75" customHeight="1">
      <c r="CX255"/>
      <c r="CY255"/>
      <c r="CZ255"/>
      <c r="DA255"/>
      <c r="DB255"/>
      <c r="DC255"/>
      <c r="DD255"/>
      <c r="DE255"/>
      <c r="DF255"/>
    </row>
    <row r="256" spans="102:110" ht="15.75" customHeight="1">
      <c r="CX256"/>
      <c r="CY256"/>
      <c r="CZ256"/>
      <c r="DA256"/>
      <c r="DB256"/>
      <c r="DC256"/>
      <c r="DD256"/>
      <c r="DE256"/>
      <c r="DF256"/>
    </row>
    <row r="257" spans="102:110" ht="15.75" customHeight="1">
      <c r="CX257"/>
      <c r="CY257"/>
      <c r="CZ257"/>
      <c r="DA257"/>
      <c r="DB257"/>
      <c r="DC257"/>
      <c r="DD257"/>
      <c r="DE257"/>
      <c r="DF257"/>
    </row>
    <row r="258" spans="102:110" ht="15.75" customHeight="1">
      <c r="CX258"/>
      <c r="CY258"/>
      <c r="CZ258"/>
      <c r="DA258"/>
      <c r="DB258"/>
      <c r="DC258"/>
      <c r="DD258"/>
      <c r="DE258"/>
      <c r="DF258"/>
    </row>
    <row r="259" spans="102:110" ht="15.75" customHeight="1">
      <c r="CX259"/>
      <c r="CY259"/>
      <c r="CZ259"/>
      <c r="DA259"/>
      <c r="DB259"/>
      <c r="DC259"/>
      <c r="DD259"/>
      <c r="DE259"/>
      <c r="DF259"/>
    </row>
    <row r="260" spans="102:110" ht="15.75" customHeight="1">
      <c r="CX260"/>
      <c r="CY260"/>
      <c r="CZ260"/>
      <c r="DA260"/>
      <c r="DB260"/>
      <c r="DC260"/>
      <c r="DD260"/>
      <c r="DE260"/>
      <c r="DF260"/>
    </row>
    <row r="261" spans="102:110" ht="15.75" customHeight="1">
      <c r="CX261"/>
      <c r="CY261"/>
      <c r="CZ261"/>
      <c r="DA261"/>
      <c r="DB261"/>
      <c r="DC261"/>
      <c r="DD261"/>
      <c r="DE261"/>
      <c r="DF261"/>
    </row>
    <row r="262" spans="102:110" ht="15.75" customHeight="1">
      <c r="CX262"/>
      <c r="CY262"/>
      <c r="CZ262"/>
      <c r="DA262"/>
      <c r="DB262"/>
      <c r="DC262"/>
      <c r="DD262"/>
      <c r="DE262"/>
      <c r="DF262"/>
    </row>
    <row r="263" spans="102:110" ht="15.75" customHeight="1">
      <c r="CX263"/>
      <c r="CY263"/>
      <c r="CZ263"/>
      <c r="DA263"/>
      <c r="DB263"/>
      <c r="DC263"/>
      <c r="DD263"/>
      <c r="DE263"/>
      <c r="DF263"/>
    </row>
    <row r="264" spans="102:110" ht="15.75" customHeight="1">
      <c r="CX264"/>
      <c r="CY264"/>
      <c r="CZ264"/>
      <c r="DA264"/>
      <c r="DB264"/>
      <c r="DC264"/>
      <c r="DD264"/>
      <c r="DE264"/>
      <c r="DF264"/>
    </row>
    <row r="265" spans="102:110" ht="15.75" customHeight="1">
      <c r="CX265"/>
      <c r="CY265"/>
      <c r="CZ265"/>
      <c r="DA265"/>
      <c r="DB265"/>
      <c r="DC265"/>
      <c r="DD265"/>
      <c r="DE265"/>
      <c r="DF265"/>
    </row>
    <row r="266" spans="102:110" ht="15.75" customHeight="1">
      <c r="CX266"/>
      <c r="CY266"/>
      <c r="CZ266"/>
      <c r="DA266"/>
      <c r="DB266"/>
      <c r="DC266"/>
      <c r="DD266"/>
      <c r="DE266"/>
      <c r="DF266"/>
    </row>
    <row r="267" spans="102:110" ht="15.75" customHeight="1">
      <c r="CX267"/>
      <c r="CY267"/>
      <c r="CZ267"/>
      <c r="DA267"/>
      <c r="DB267"/>
      <c r="DC267"/>
      <c r="DD267"/>
      <c r="DE267"/>
      <c r="DF267"/>
    </row>
    <row r="268" spans="102:110" ht="15.75" customHeight="1">
      <c r="CX268"/>
      <c r="CY268"/>
      <c r="CZ268"/>
      <c r="DA268"/>
      <c r="DB268"/>
      <c r="DC268"/>
      <c r="DD268"/>
      <c r="DE268"/>
      <c r="DF268"/>
    </row>
    <row r="269" spans="102:110" ht="15.75" customHeight="1">
      <c r="CX269"/>
      <c r="CY269"/>
      <c r="CZ269"/>
      <c r="DA269"/>
      <c r="DB269"/>
      <c r="DC269"/>
      <c r="DD269"/>
      <c r="DE269"/>
      <c r="DF269"/>
    </row>
    <row r="270" spans="102:110" ht="15.75" customHeight="1">
      <c r="CX270"/>
      <c r="CY270"/>
      <c r="CZ270"/>
      <c r="DA270"/>
      <c r="DB270"/>
      <c r="DC270"/>
      <c r="DD270"/>
      <c r="DE270"/>
      <c r="DF270"/>
    </row>
    <row r="271" spans="102:110" ht="15.75" customHeight="1">
      <c r="CX271"/>
      <c r="CY271"/>
      <c r="CZ271"/>
      <c r="DA271"/>
      <c r="DB271"/>
      <c r="DC271"/>
      <c r="DD271"/>
      <c r="DE271"/>
      <c r="DF271"/>
    </row>
    <row r="272" spans="102:110" ht="15.75" customHeight="1">
      <c r="CX272"/>
      <c r="CY272"/>
      <c r="CZ272"/>
      <c r="DA272"/>
      <c r="DB272"/>
      <c r="DC272"/>
      <c r="DD272"/>
      <c r="DE272"/>
      <c r="DF272"/>
    </row>
    <row r="273" spans="102:110" ht="15.75" customHeight="1">
      <c r="CX273"/>
      <c r="CY273"/>
      <c r="CZ273"/>
      <c r="DA273"/>
      <c r="DB273"/>
      <c r="DC273"/>
      <c r="DD273"/>
      <c r="DE273"/>
      <c r="DF273"/>
    </row>
    <row r="274" spans="102:110" ht="15.75" customHeight="1">
      <c r="CX274"/>
      <c r="CY274"/>
      <c r="CZ274"/>
      <c r="DA274"/>
      <c r="DB274"/>
      <c r="DC274"/>
      <c r="DD274"/>
      <c r="DE274"/>
      <c r="DF274"/>
    </row>
    <row r="275" spans="102:110" ht="15.75" customHeight="1">
      <c r="CX275"/>
      <c r="CY275"/>
      <c r="CZ275"/>
      <c r="DA275"/>
      <c r="DB275"/>
      <c r="DC275"/>
      <c r="DD275"/>
      <c r="DE275"/>
      <c r="DF275"/>
    </row>
    <row r="276" spans="102:110" ht="15.75" customHeight="1">
      <c r="CX276"/>
      <c r="CY276"/>
      <c r="CZ276"/>
      <c r="DA276"/>
      <c r="DB276"/>
      <c r="DC276"/>
      <c r="DD276"/>
      <c r="DE276"/>
      <c r="DF276"/>
    </row>
    <row r="277" spans="102:110" ht="15.75" customHeight="1">
      <c r="CX277"/>
      <c r="CY277"/>
      <c r="CZ277"/>
      <c r="DA277"/>
      <c r="DB277"/>
      <c r="DC277"/>
      <c r="DD277"/>
      <c r="DE277"/>
      <c r="DF277"/>
    </row>
    <row r="278" spans="102:110" ht="15.75" customHeight="1">
      <c r="CX278"/>
      <c r="CY278"/>
      <c r="CZ278"/>
      <c r="DA278"/>
      <c r="DB278"/>
      <c r="DC278"/>
      <c r="DD278"/>
      <c r="DE278"/>
      <c r="DF278"/>
    </row>
    <row r="279" spans="102:110" ht="15.75" customHeight="1">
      <c r="CX279"/>
      <c r="CY279"/>
      <c r="CZ279"/>
      <c r="DA279"/>
      <c r="DB279"/>
      <c r="DC279"/>
      <c r="DD279"/>
      <c r="DE279"/>
      <c r="DF279"/>
    </row>
    <row r="280" spans="102:110" ht="15.75" customHeight="1">
      <c r="CX280"/>
      <c r="CY280"/>
      <c r="CZ280"/>
      <c r="DA280"/>
      <c r="DB280"/>
      <c r="DC280"/>
      <c r="DD280"/>
      <c r="DE280"/>
      <c r="DF280"/>
    </row>
    <row r="281" spans="102:110" ht="15.75" customHeight="1">
      <c r="CX281"/>
      <c r="CY281"/>
      <c r="CZ281"/>
      <c r="DA281"/>
      <c r="DB281"/>
      <c r="DC281"/>
      <c r="DD281"/>
      <c r="DE281"/>
      <c r="DF281"/>
    </row>
    <row r="282" spans="102:110" ht="15.75" customHeight="1">
      <c r="CX282"/>
      <c r="CY282"/>
      <c r="CZ282"/>
      <c r="DA282"/>
      <c r="DB282"/>
      <c r="DC282"/>
      <c r="DD282"/>
      <c r="DE282"/>
      <c r="DF282"/>
    </row>
    <row r="283" spans="102:110" ht="15.75" customHeight="1">
      <c r="CX283"/>
      <c r="CY283"/>
      <c r="CZ283"/>
      <c r="DA283"/>
      <c r="DB283"/>
      <c r="DC283"/>
      <c r="DD283"/>
      <c r="DE283"/>
      <c r="DF283"/>
    </row>
    <row r="284" spans="102:110" ht="15.75" customHeight="1">
      <c r="CX284"/>
      <c r="CY284"/>
      <c r="CZ284"/>
      <c r="DA284"/>
      <c r="DB284"/>
      <c r="DC284"/>
      <c r="DD284"/>
      <c r="DE284"/>
      <c r="DF284"/>
    </row>
    <row r="285" spans="102:110" ht="15.75" customHeight="1">
      <c r="CX285"/>
      <c r="CY285"/>
      <c r="CZ285"/>
      <c r="DA285"/>
      <c r="DB285"/>
      <c r="DC285"/>
      <c r="DD285"/>
      <c r="DE285"/>
      <c r="DF285"/>
    </row>
    <row r="286" spans="102:110" ht="15.75" customHeight="1">
      <c r="CX286"/>
      <c r="CY286"/>
      <c r="CZ286"/>
      <c r="DA286"/>
      <c r="DB286"/>
      <c r="DC286"/>
      <c r="DD286"/>
      <c r="DE286"/>
      <c r="DF286"/>
    </row>
    <row r="287" spans="102:110" ht="15.75" customHeight="1">
      <c r="CX287"/>
      <c r="CY287"/>
      <c r="CZ287"/>
      <c r="DA287"/>
      <c r="DB287"/>
      <c r="DC287"/>
      <c r="DD287"/>
      <c r="DE287"/>
      <c r="DF287"/>
    </row>
    <row r="288" spans="102:110" ht="15.75" customHeight="1">
      <c r="CX288"/>
      <c r="CY288"/>
      <c r="CZ288"/>
      <c r="DA288"/>
      <c r="DB288"/>
      <c r="DC288"/>
      <c r="DD288"/>
      <c r="DE288"/>
      <c r="DF288"/>
    </row>
    <row r="289" spans="102:110" ht="15.75" customHeight="1">
      <c r="CX289"/>
      <c r="CY289"/>
      <c r="CZ289"/>
      <c r="DA289"/>
      <c r="DB289"/>
      <c r="DC289"/>
      <c r="DD289"/>
      <c r="DE289"/>
      <c r="DF289"/>
    </row>
    <row r="290" spans="102:110" ht="15.75" customHeight="1">
      <c r="CX290"/>
      <c r="CY290"/>
      <c r="CZ290"/>
      <c r="DA290"/>
      <c r="DB290"/>
      <c r="DC290"/>
      <c r="DD290"/>
      <c r="DE290"/>
      <c r="DF290"/>
    </row>
    <row r="291" spans="102:110" ht="15.75" customHeight="1">
      <c r="CX291"/>
      <c r="CY291"/>
      <c r="CZ291"/>
      <c r="DA291"/>
      <c r="DB291"/>
      <c r="DC291"/>
      <c r="DD291"/>
      <c r="DE291"/>
      <c r="DF291"/>
    </row>
    <row r="292" spans="102:110" ht="15.75" customHeight="1">
      <c r="CX292"/>
      <c r="CY292"/>
      <c r="CZ292"/>
      <c r="DA292"/>
      <c r="DB292"/>
      <c r="DC292"/>
      <c r="DD292"/>
      <c r="DE292"/>
      <c r="DF292"/>
    </row>
    <row r="293" spans="102:110" ht="15.75" customHeight="1">
      <c r="CX293"/>
      <c r="CY293"/>
      <c r="CZ293"/>
      <c r="DA293"/>
      <c r="DB293"/>
      <c r="DC293"/>
      <c r="DD293"/>
      <c r="DE293"/>
      <c r="DF293"/>
    </row>
    <row r="294" spans="102:110" ht="15.75" customHeight="1">
      <c r="CX294"/>
      <c r="CY294"/>
      <c r="CZ294"/>
      <c r="DA294"/>
      <c r="DB294"/>
      <c r="DC294"/>
      <c r="DD294"/>
      <c r="DE294"/>
      <c r="DF294"/>
    </row>
    <row r="295" spans="102:110" ht="15.75" customHeight="1">
      <c r="CX295"/>
      <c r="CY295"/>
      <c r="CZ295"/>
      <c r="DA295"/>
      <c r="DB295"/>
      <c r="DC295"/>
      <c r="DD295"/>
      <c r="DE295"/>
      <c r="DF295"/>
    </row>
    <row r="296" spans="102:110" ht="15.75" customHeight="1">
      <c r="CX296"/>
      <c r="CY296"/>
      <c r="CZ296"/>
      <c r="DA296"/>
      <c r="DB296"/>
      <c r="DC296"/>
      <c r="DD296"/>
      <c r="DE296"/>
      <c r="DF296"/>
    </row>
    <row r="297" spans="102:110" ht="15.75" customHeight="1">
      <c r="CX297"/>
      <c r="CY297"/>
      <c r="CZ297"/>
      <c r="DA297"/>
      <c r="DB297"/>
      <c r="DC297"/>
      <c r="DD297"/>
      <c r="DE297"/>
      <c r="DF297"/>
    </row>
    <row r="298" spans="102:110" ht="15.75" customHeight="1">
      <c r="CX298"/>
      <c r="CY298"/>
      <c r="CZ298"/>
      <c r="DA298"/>
      <c r="DB298"/>
      <c r="DC298"/>
      <c r="DD298"/>
      <c r="DE298"/>
      <c r="DF298"/>
    </row>
    <row r="299" spans="102:110" ht="15.75" customHeight="1">
      <c r="CX299"/>
      <c r="CY299"/>
      <c r="CZ299"/>
      <c r="DA299"/>
      <c r="DB299"/>
      <c r="DC299"/>
      <c r="DD299"/>
      <c r="DE299"/>
      <c r="DF299"/>
    </row>
    <row r="300" spans="102:110" ht="15.75" customHeight="1">
      <c r="CX300"/>
      <c r="CY300"/>
      <c r="CZ300"/>
      <c r="DA300"/>
      <c r="DB300"/>
      <c r="DC300"/>
      <c r="DD300"/>
      <c r="DE300"/>
      <c r="DF300"/>
    </row>
    <row r="301" spans="102:110" ht="15.75" customHeight="1">
      <c r="CX301"/>
      <c r="CY301"/>
      <c r="CZ301"/>
      <c r="DA301"/>
      <c r="DB301"/>
      <c r="DC301"/>
      <c r="DD301"/>
      <c r="DE301"/>
      <c r="DF301"/>
    </row>
    <row r="302" spans="102:110" ht="15.75" customHeight="1">
      <c r="CX302"/>
      <c r="CY302"/>
      <c r="CZ302"/>
      <c r="DA302"/>
      <c r="DB302"/>
      <c r="DC302"/>
      <c r="DD302"/>
      <c r="DE302"/>
      <c r="DF302"/>
    </row>
    <row r="303" spans="102:110" ht="15.75" customHeight="1">
      <c r="CX303"/>
      <c r="CY303"/>
      <c r="CZ303"/>
      <c r="DA303"/>
      <c r="DB303"/>
      <c r="DC303"/>
      <c r="DD303"/>
      <c r="DE303"/>
      <c r="DF303"/>
    </row>
    <row r="304" spans="102:110" ht="15.75" customHeight="1">
      <c r="CX304"/>
      <c r="CY304"/>
      <c r="CZ304"/>
      <c r="DA304"/>
      <c r="DB304"/>
      <c r="DC304"/>
      <c r="DD304"/>
      <c r="DE304"/>
      <c r="DF304"/>
    </row>
    <row r="305" spans="102:110" ht="15.75" customHeight="1">
      <c r="CX305"/>
      <c r="CY305"/>
      <c r="CZ305"/>
      <c r="DA305"/>
      <c r="DB305"/>
      <c r="DC305"/>
      <c r="DD305"/>
      <c r="DE305"/>
      <c r="DF305"/>
    </row>
    <row r="306" spans="102:110" ht="15.75" customHeight="1">
      <c r="CX306"/>
      <c r="CY306"/>
      <c r="CZ306"/>
      <c r="DA306"/>
      <c r="DB306"/>
      <c r="DC306"/>
      <c r="DD306"/>
      <c r="DE306"/>
      <c r="DF306"/>
    </row>
    <row r="307" spans="102:110" ht="15.75" customHeight="1">
      <c r="CX307"/>
      <c r="CY307"/>
      <c r="CZ307"/>
      <c r="DA307"/>
      <c r="DB307"/>
      <c r="DC307"/>
      <c r="DD307"/>
      <c r="DE307"/>
      <c r="DF307"/>
    </row>
    <row r="308" spans="102:110" ht="15.75" customHeight="1">
      <c r="CX308"/>
      <c r="CY308"/>
      <c r="CZ308"/>
      <c r="DA308"/>
      <c r="DB308"/>
      <c r="DC308"/>
      <c r="DD308"/>
      <c r="DE308"/>
      <c r="DF308"/>
    </row>
    <row r="309" spans="102:110" ht="15.75" customHeight="1">
      <c r="CX309"/>
      <c r="CY309"/>
      <c r="CZ309"/>
      <c r="DA309"/>
      <c r="DB309"/>
      <c r="DC309"/>
      <c r="DD309"/>
      <c r="DE309"/>
      <c r="DF309"/>
    </row>
    <row r="310" spans="102:110" ht="15.75" customHeight="1">
      <c r="CX310"/>
      <c r="CY310"/>
      <c r="CZ310"/>
      <c r="DA310"/>
      <c r="DB310"/>
      <c r="DC310"/>
      <c r="DD310"/>
      <c r="DE310"/>
      <c r="DF310"/>
    </row>
    <row r="311" spans="102:110" ht="15.75" customHeight="1">
      <c r="CX311"/>
      <c r="CY311"/>
      <c r="CZ311"/>
      <c r="DA311"/>
      <c r="DB311"/>
      <c r="DC311"/>
      <c r="DD311"/>
      <c r="DE311"/>
      <c r="DF311"/>
    </row>
    <row r="312" spans="102:110" ht="15.75" customHeight="1">
      <c r="CX312"/>
      <c r="CY312"/>
      <c r="CZ312"/>
      <c r="DA312"/>
      <c r="DB312"/>
      <c r="DC312"/>
      <c r="DD312"/>
      <c r="DE312"/>
      <c r="DF312"/>
    </row>
    <row r="313" spans="102:110" ht="15.75" customHeight="1">
      <c r="CX313"/>
      <c r="CY313"/>
      <c r="CZ313"/>
      <c r="DA313"/>
      <c r="DB313"/>
      <c r="DC313"/>
      <c r="DD313"/>
      <c r="DE313"/>
      <c r="DF313"/>
    </row>
    <row r="314" spans="102:110" ht="15.75" customHeight="1">
      <c r="CX314"/>
      <c r="CY314"/>
      <c r="CZ314"/>
      <c r="DA314"/>
      <c r="DB314"/>
      <c r="DC314"/>
      <c r="DD314"/>
      <c r="DE314"/>
      <c r="DF314"/>
    </row>
    <row r="315" spans="102:110" ht="15.75" customHeight="1">
      <c r="CX315"/>
      <c r="CY315"/>
      <c r="CZ315"/>
      <c r="DA315"/>
      <c r="DB315"/>
      <c r="DC315"/>
      <c r="DD315"/>
      <c r="DE315"/>
      <c r="DF315"/>
    </row>
    <row r="316" spans="102:110" ht="15.75" customHeight="1">
      <c r="CX316"/>
      <c r="CY316"/>
      <c r="CZ316"/>
      <c r="DA316"/>
      <c r="DB316"/>
      <c r="DC316"/>
      <c r="DD316"/>
      <c r="DE316"/>
      <c r="DF316"/>
    </row>
    <row r="317" spans="102:110" ht="15.75" customHeight="1">
      <c r="CX317"/>
      <c r="CY317"/>
      <c r="CZ317"/>
      <c r="DA317"/>
      <c r="DB317"/>
      <c r="DC317"/>
      <c r="DD317"/>
      <c r="DE317"/>
      <c r="DF317"/>
    </row>
    <row r="318" spans="102:110" ht="15.75" customHeight="1">
      <c r="CX318"/>
      <c r="CY318"/>
      <c r="CZ318"/>
      <c r="DA318"/>
      <c r="DB318"/>
      <c r="DC318"/>
      <c r="DD318"/>
      <c r="DE318"/>
      <c r="DF318"/>
    </row>
    <row r="319" spans="102:110" ht="15.75" customHeight="1">
      <c r="CX319"/>
      <c r="CY319"/>
      <c r="CZ319"/>
      <c r="DA319"/>
      <c r="DB319"/>
      <c r="DC319"/>
      <c r="DD319"/>
      <c r="DE319"/>
      <c r="DF319"/>
    </row>
    <row r="320" spans="102:110" ht="15.75" customHeight="1">
      <c r="CX320"/>
      <c r="CY320"/>
      <c r="CZ320"/>
      <c r="DA320"/>
      <c r="DB320"/>
      <c r="DC320"/>
      <c r="DD320"/>
      <c r="DE320"/>
      <c r="DF320"/>
    </row>
    <row r="321" spans="102:110" ht="15.75" customHeight="1">
      <c r="CX321"/>
      <c r="CY321"/>
      <c r="CZ321"/>
      <c r="DA321"/>
      <c r="DB321"/>
      <c r="DC321"/>
      <c r="DD321"/>
      <c r="DE321"/>
      <c r="DF321"/>
    </row>
    <row r="322" spans="102:110" ht="15.75" customHeight="1">
      <c r="CX322"/>
      <c r="CY322"/>
      <c r="CZ322"/>
      <c r="DA322"/>
      <c r="DB322"/>
      <c r="DC322"/>
      <c r="DD322"/>
      <c r="DE322"/>
      <c r="DF322"/>
    </row>
    <row r="323" spans="102:110" ht="15.75" customHeight="1">
      <c r="CX323"/>
      <c r="CY323"/>
      <c r="CZ323"/>
      <c r="DA323"/>
      <c r="DB323"/>
      <c r="DC323"/>
      <c r="DD323"/>
      <c r="DE323"/>
      <c r="DF323"/>
    </row>
    <row r="324" spans="102:110" ht="15.75" customHeight="1">
      <c r="CX324"/>
      <c r="CY324"/>
      <c r="CZ324"/>
      <c r="DA324"/>
      <c r="DB324"/>
      <c r="DC324"/>
      <c r="DD324"/>
      <c r="DE324"/>
      <c r="DF324"/>
    </row>
    <row r="325" spans="102:110" ht="15.75" customHeight="1">
      <c r="CX325"/>
      <c r="CY325"/>
      <c r="CZ325"/>
      <c r="DA325"/>
      <c r="DB325"/>
      <c r="DC325"/>
      <c r="DD325"/>
      <c r="DE325"/>
      <c r="DF325"/>
    </row>
    <row r="326" spans="102:110" ht="15.75" customHeight="1">
      <c r="CX326"/>
      <c r="CY326"/>
      <c r="CZ326"/>
      <c r="DA326"/>
      <c r="DB326"/>
      <c r="DC326"/>
      <c r="DD326"/>
      <c r="DE326"/>
      <c r="DF326"/>
    </row>
    <row r="327" spans="102:110" ht="15.75" customHeight="1">
      <c r="CX327"/>
      <c r="CY327"/>
      <c r="CZ327"/>
      <c r="DA327"/>
      <c r="DB327"/>
      <c r="DC327"/>
      <c r="DD327"/>
      <c r="DE327"/>
      <c r="DF327"/>
    </row>
    <row r="328" spans="102:110" ht="15.75" customHeight="1">
      <c r="CX328"/>
      <c r="CY328"/>
      <c r="CZ328"/>
      <c r="DA328"/>
      <c r="DB328"/>
      <c r="DC328"/>
      <c r="DD328"/>
      <c r="DE328"/>
      <c r="DF328"/>
    </row>
    <row r="329" spans="102:110" ht="15.75" customHeight="1">
      <c r="CX329"/>
      <c r="CY329"/>
      <c r="CZ329"/>
      <c r="DA329"/>
      <c r="DB329"/>
      <c r="DC329"/>
      <c r="DD329"/>
      <c r="DE329"/>
      <c r="DF329"/>
    </row>
    <row r="330" spans="102:110" ht="15.75" customHeight="1">
      <c r="CX330"/>
      <c r="CY330"/>
      <c r="CZ330"/>
      <c r="DA330"/>
      <c r="DB330"/>
      <c r="DC330"/>
      <c r="DD330"/>
      <c r="DE330"/>
      <c r="DF330"/>
    </row>
    <row r="331" spans="102:110" ht="15.75" customHeight="1">
      <c r="CX331"/>
      <c r="CY331"/>
      <c r="CZ331"/>
      <c r="DA331"/>
      <c r="DB331"/>
      <c r="DC331"/>
      <c r="DD331"/>
      <c r="DE331"/>
      <c r="DF331"/>
    </row>
    <row r="332" spans="102:110" ht="15.75" customHeight="1">
      <c r="CX332"/>
      <c r="CY332"/>
      <c r="CZ332"/>
      <c r="DA332"/>
      <c r="DB332"/>
      <c r="DC332"/>
      <c r="DD332"/>
      <c r="DE332"/>
      <c r="DF332"/>
    </row>
    <row r="333" spans="102:110" ht="15.75" customHeight="1">
      <c r="CX333"/>
      <c r="CY333"/>
      <c r="CZ333"/>
      <c r="DA333"/>
      <c r="DB333"/>
      <c r="DC333"/>
      <c r="DD333"/>
      <c r="DE333"/>
      <c r="DF333"/>
    </row>
    <row r="334" spans="102:110" ht="15.75" customHeight="1">
      <c r="CX334"/>
      <c r="CY334"/>
      <c r="CZ334"/>
      <c r="DA334"/>
      <c r="DB334"/>
      <c r="DC334"/>
      <c r="DD334"/>
      <c r="DE334"/>
      <c r="DF334"/>
    </row>
    <row r="335" spans="102:110" ht="15.75" customHeight="1">
      <c r="CX335"/>
      <c r="CY335"/>
      <c r="CZ335"/>
      <c r="DA335"/>
      <c r="DB335"/>
      <c r="DC335"/>
      <c r="DD335"/>
      <c r="DE335"/>
      <c r="DF335"/>
    </row>
    <row r="336" spans="102:110" ht="15.75" customHeight="1">
      <c r="CX336"/>
      <c r="CY336"/>
      <c r="CZ336"/>
      <c r="DA336"/>
      <c r="DB336"/>
      <c r="DC336"/>
      <c r="DD336"/>
      <c r="DE336"/>
      <c r="DF336"/>
    </row>
    <row r="337" spans="102:110" ht="15.75" customHeight="1">
      <c r="CX337"/>
      <c r="CY337"/>
      <c r="CZ337"/>
      <c r="DA337"/>
      <c r="DB337"/>
      <c r="DC337"/>
      <c r="DD337"/>
      <c r="DE337"/>
      <c r="DF337"/>
    </row>
    <row r="338" spans="102:110" ht="15.75" customHeight="1">
      <c r="CX338"/>
      <c r="CY338"/>
      <c r="CZ338"/>
      <c r="DA338"/>
      <c r="DB338"/>
      <c r="DC338"/>
      <c r="DD338"/>
      <c r="DE338"/>
      <c r="DF338"/>
    </row>
    <row r="339" spans="102:110" ht="15.75" customHeight="1">
      <c r="CX339"/>
      <c r="CY339"/>
      <c r="CZ339"/>
      <c r="DA339"/>
      <c r="DB339"/>
      <c r="DC339"/>
      <c r="DD339"/>
      <c r="DE339"/>
      <c r="DF339"/>
    </row>
    <row r="340" spans="102:110" ht="15.75" customHeight="1">
      <c r="CX340"/>
      <c r="CY340"/>
      <c r="CZ340"/>
      <c r="DA340"/>
      <c r="DB340"/>
      <c r="DC340"/>
      <c r="DD340"/>
      <c r="DE340"/>
      <c r="DF340"/>
    </row>
    <row r="341" spans="102:110" ht="15.75" customHeight="1">
      <c r="CX341"/>
      <c r="CY341"/>
      <c r="CZ341"/>
      <c r="DA341"/>
      <c r="DB341"/>
      <c r="DC341"/>
      <c r="DD341"/>
      <c r="DE341"/>
      <c r="DF341"/>
    </row>
    <row r="342" spans="102:110" ht="15.75" customHeight="1">
      <c r="CX342"/>
      <c r="CY342"/>
      <c r="CZ342"/>
      <c r="DA342"/>
      <c r="DB342"/>
      <c r="DC342"/>
      <c r="DD342"/>
      <c r="DE342"/>
      <c r="DF342"/>
    </row>
    <row r="343" spans="102:110" ht="15.75" customHeight="1">
      <c r="CX343"/>
      <c r="CY343"/>
      <c r="CZ343"/>
      <c r="DA343"/>
      <c r="DB343"/>
      <c r="DC343"/>
      <c r="DD343"/>
      <c r="DE343"/>
      <c r="DF343"/>
    </row>
    <row r="344" spans="102:110" ht="15.75" customHeight="1">
      <c r="CX344"/>
      <c r="CY344"/>
      <c r="CZ344"/>
      <c r="DA344"/>
      <c r="DB344"/>
      <c r="DC344"/>
      <c r="DD344"/>
      <c r="DE344"/>
      <c r="DF344"/>
    </row>
    <row r="345" spans="102:110" ht="15.75" customHeight="1">
      <c r="CX345"/>
      <c r="CY345"/>
      <c r="CZ345"/>
      <c r="DA345"/>
      <c r="DB345"/>
      <c r="DC345"/>
      <c r="DD345"/>
      <c r="DE345"/>
      <c r="DF345"/>
    </row>
    <row r="346" spans="102:110" ht="15.75" customHeight="1">
      <c r="CX346"/>
      <c r="CY346"/>
      <c r="CZ346"/>
      <c r="DA346"/>
      <c r="DB346"/>
      <c r="DC346"/>
      <c r="DD346"/>
      <c r="DE346"/>
      <c r="DF346"/>
    </row>
    <row r="347" spans="102:110" ht="15.75" customHeight="1">
      <c r="CX347"/>
      <c r="CY347"/>
      <c r="CZ347"/>
      <c r="DA347"/>
      <c r="DB347"/>
      <c r="DC347"/>
      <c r="DD347"/>
      <c r="DE347"/>
      <c r="DF347"/>
    </row>
    <row r="348" spans="102:110" ht="15.75" customHeight="1">
      <c r="CX348"/>
      <c r="CY348"/>
      <c r="CZ348"/>
      <c r="DA348"/>
      <c r="DB348"/>
      <c r="DC348"/>
      <c r="DD348"/>
      <c r="DE348"/>
      <c r="DF348"/>
    </row>
    <row r="349" spans="102:110" ht="15.75" customHeight="1">
      <c r="CX349"/>
      <c r="CY349"/>
      <c r="CZ349"/>
      <c r="DA349"/>
      <c r="DB349"/>
      <c r="DC349"/>
      <c r="DD349"/>
      <c r="DE349"/>
      <c r="DF349"/>
    </row>
    <row r="350" spans="102:110" ht="15.75" customHeight="1">
      <c r="CX350"/>
      <c r="CY350"/>
      <c r="CZ350"/>
      <c r="DA350"/>
      <c r="DB350"/>
      <c r="DC350"/>
      <c r="DD350"/>
      <c r="DE350"/>
      <c r="DF350"/>
    </row>
    <row r="351" spans="102:110" ht="15.75" customHeight="1">
      <c r="CX351"/>
      <c r="CY351"/>
      <c r="CZ351"/>
      <c r="DA351"/>
      <c r="DB351"/>
      <c r="DC351"/>
      <c r="DD351"/>
      <c r="DE351"/>
      <c r="DF351"/>
    </row>
    <row r="352" spans="102:110" ht="15.75" customHeight="1">
      <c r="CX352"/>
      <c r="CY352"/>
      <c r="CZ352"/>
      <c r="DA352"/>
      <c r="DB352"/>
      <c r="DC352"/>
      <c r="DD352"/>
      <c r="DE352"/>
      <c r="DF352"/>
    </row>
    <row r="353" spans="102:110" ht="15.75" customHeight="1">
      <c r="CX353"/>
      <c r="CY353"/>
      <c r="CZ353"/>
      <c r="DA353"/>
      <c r="DB353"/>
      <c r="DC353"/>
      <c r="DD353"/>
      <c r="DE353"/>
      <c r="DF353"/>
    </row>
    <row r="354" spans="102:110" ht="15.75" customHeight="1">
      <c r="CX354"/>
      <c r="CY354"/>
      <c r="CZ354"/>
      <c r="DA354"/>
      <c r="DB354"/>
      <c r="DC354"/>
      <c r="DD354"/>
      <c r="DE354"/>
      <c r="DF354"/>
    </row>
    <row r="355" spans="102:110" ht="15.75" customHeight="1">
      <c r="CX355"/>
      <c r="CY355"/>
      <c r="CZ355"/>
      <c r="DA355"/>
      <c r="DB355"/>
      <c r="DC355"/>
      <c r="DD355"/>
      <c r="DE355"/>
      <c r="DF355"/>
    </row>
    <row r="356" spans="102:110" ht="15.75" customHeight="1">
      <c r="CX356"/>
      <c r="CY356"/>
      <c r="CZ356"/>
      <c r="DA356"/>
      <c r="DB356"/>
      <c r="DC356"/>
      <c r="DD356"/>
      <c r="DE356"/>
      <c r="DF356"/>
    </row>
    <row r="357" spans="102:110" ht="15.75" customHeight="1">
      <c r="CX357"/>
      <c r="CY357"/>
      <c r="CZ357"/>
      <c r="DA357"/>
      <c r="DB357"/>
      <c r="DC357"/>
      <c r="DD357"/>
      <c r="DE357"/>
      <c r="DF357"/>
    </row>
    <row r="358" spans="102:110" ht="15.75" customHeight="1">
      <c r="CX358"/>
      <c r="CY358"/>
      <c r="CZ358"/>
      <c r="DA358"/>
      <c r="DB358"/>
      <c r="DC358"/>
      <c r="DD358"/>
      <c r="DE358"/>
      <c r="DF358"/>
    </row>
    <row r="359" spans="102:110" ht="15.75" customHeight="1">
      <c r="CX359"/>
      <c r="CY359"/>
      <c r="CZ359"/>
      <c r="DA359"/>
      <c r="DB359"/>
      <c r="DC359"/>
      <c r="DD359"/>
      <c r="DE359"/>
      <c r="DF359"/>
    </row>
    <row r="360" spans="102:110" ht="15.75" customHeight="1">
      <c r="CX360"/>
      <c r="CY360"/>
      <c r="CZ360"/>
      <c r="DA360"/>
      <c r="DB360"/>
      <c r="DC360"/>
      <c r="DD360"/>
      <c r="DE360"/>
      <c r="DF360"/>
    </row>
    <row r="361" spans="102:110" ht="15.75" customHeight="1">
      <c r="CX361"/>
      <c r="CY361"/>
      <c r="CZ361"/>
      <c r="DA361"/>
      <c r="DB361"/>
      <c r="DC361"/>
      <c r="DD361"/>
      <c r="DE361"/>
      <c r="DF361"/>
    </row>
    <row r="362" spans="102:110" ht="15.75" customHeight="1">
      <c r="CX362"/>
      <c r="CY362"/>
      <c r="CZ362"/>
      <c r="DA362"/>
      <c r="DB362"/>
      <c r="DC362"/>
      <c r="DD362"/>
      <c r="DE362"/>
      <c r="DF362"/>
    </row>
    <row r="363" spans="102:110" ht="15.75" customHeight="1">
      <c r="CX363"/>
      <c r="CY363"/>
      <c r="CZ363"/>
      <c r="DA363"/>
      <c r="DB363"/>
      <c r="DC363"/>
      <c r="DD363"/>
      <c r="DE363"/>
      <c r="DF363"/>
    </row>
    <row r="364" spans="102:110" ht="15.75" customHeight="1">
      <c r="CX364"/>
      <c r="CY364"/>
      <c r="CZ364"/>
      <c r="DA364"/>
      <c r="DB364"/>
      <c r="DC364"/>
      <c r="DD364"/>
      <c r="DE364"/>
      <c r="DF364"/>
    </row>
    <row r="365" spans="102:110" ht="15.75" customHeight="1">
      <c r="CX365"/>
      <c r="CY365"/>
      <c r="CZ365"/>
      <c r="DA365"/>
      <c r="DB365"/>
      <c r="DC365"/>
      <c r="DD365"/>
      <c r="DE365"/>
      <c r="DF365"/>
    </row>
    <row r="366" spans="102:110" ht="15.75" customHeight="1">
      <c r="CX366"/>
      <c r="CY366"/>
      <c r="CZ366"/>
      <c r="DA366"/>
      <c r="DB366"/>
      <c r="DC366"/>
      <c r="DD366"/>
      <c r="DE366"/>
      <c r="DF366"/>
    </row>
    <row r="367" spans="102:110" ht="15.75" customHeight="1">
      <c r="CX367"/>
      <c r="CY367"/>
      <c r="CZ367"/>
      <c r="DA367"/>
      <c r="DB367"/>
      <c r="DC367"/>
      <c r="DD367"/>
      <c r="DE367"/>
      <c r="DF367"/>
    </row>
    <row r="368" spans="102:110" ht="15.75" customHeight="1">
      <c r="CX368"/>
      <c r="CY368"/>
      <c r="CZ368"/>
      <c r="DA368"/>
      <c r="DB368"/>
      <c r="DC368"/>
      <c r="DD368"/>
      <c r="DE368"/>
      <c r="DF368"/>
    </row>
    <row r="369" spans="102:110" ht="15.75" customHeight="1">
      <c r="CX369"/>
      <c r="CY369"/>
      <c r="CZ369"/>
      <c r="DA369"/>
      <c r="DB369"/>
      <c r="DC369"/>
      <c r="DD369"/>
      <c r="DE369"/>
      <c r="DF369"/>
    </row>
    <row r="370" spans="102:110" ht="15.75" customHeight="1">
      <c r="CX370"/>
      <c r="CY370"/>
      <c r="CZ370"/>
      <c r="DA370"/>
      <c r="DB370"/>
      <c r="DC370"/>
      <c r="DD370"/>
      <c r="DE370"/>
      <c r="DF370"/>
    </row>
    <row r="371" spans="102:110" ht="15.75" customHeight="1">
      <c r="CX371"/>
      <c r="CY371"/>
      <c r="CZ371"/>
      <c r="DA371"/>
      <c r="DB371"/>
      <c r="DC371"/>
      <c r="DD371"/>
      <c r="DE371"/>
      <c r="DF371"/>
    </row>
    <row r="372" spans="102:110" ht="15.75" customHeight="1">
      <c r="CX372"/>
      <c r="CY372"/>
      <c r="CZ372"/>
      <c r="DA372"/>
      <c r="DB372"/>
      <c r="DC372"/>
      <c r="DD372"/>
      <c r="DE372"/>
      <c r="DF372"/>
    </row>
    <row r="373" spans="102:110" ht="15.75" customHeight="1">
      <c r="CX373"/>
      <c r="CY373"/>
      <c r="CZ373"/>
      <c r="DA373"/>
      <c r="DB373"/>
      <c r="DC373"/>
      <c r="DD373"/>
      <c r="DE373"/>
      <c r="DF373"/>
    </row>
    <row r="374" spans="102:110" ht="15.75" customHeight="1">
      <c r="CX374"/>
      <c r="CY374"/>
      <c r="CZ374"/>
      <c r="DA374"/>
      <c r="DB374"/>
      <c r="DC374"/>
      <c r="DD374"/>
      <c r="DE374"/>
      <c r="DF374"/>
    </row>
    <row r="375" spans="102:110" ht="15.75" customHeight="1">
      <c r="CX375"/>
      <c r="CY375"/>
      <c r="CZ375"/>
      <c r="DA375"/>
      <c r="DB375"/>
      <c r="DC375"/>
      <c r="DD375"/>
      <c r="DE375"/>
      <c r="DF375"/>
    </row>
    <row r="376" spans="102:110" ht="15.75" customHeight="1">
      <c r="CX376"/>
      <c r="CY376"/>
      <c r="CZ376"/>
      <c r="DA376"/>
      <c r="DB376"/>
      <c r="DC376"/>
      <c r="DD376"/>
      <c r="DE376"/>
      <c r="DF376"/>
    </row>
    <row r="377" spans="102:110" ht="15.75" customHeight="1">
      <c r="CX377"/>
      <c r="CY377"/>
      <c r="CZ377"/>
      <c r="DA377"/>
      <c r="DB377"/>
      <c r="DC377"/>
      <c r="DD377"/>
      <c r="DE377"/>
      <c r="DF377"/>
    </row>
    <row r="378" spans="102:110" ht="15.75" customHeight="1">
      <c r="CX378"/>
      <c r="CY378"/>
      <c r="CZ378"/>
      <c r="DA378"/>
      <c r="DB378"/>
      <c r="DC378"/>
      <c r="DD378"/>
      <c r="DE378"/>
      <c r="DF378"/>
    </row>
    <row r="379" spans="102:110" ht="15.75" customHeight="1">
      <c r="CX379"/>
      <c r="CY379"/>
      <c r="CZ379"/>
      <c r="DA379"/>
      <c r="DB379"/>
      <c r="DC379"/>
      <c r="DD379"/>
      <c r="DE379"/>
      <c r="DF379"/>
    </row>
    <row r="380" spans="102:110" ht="15.75" customHeight="1">
      <c r="CX380"/>
      <c r="CY380"/>
      <c r="CZ380"/>
      <c r="DA380"/>
      <c r="DB380"/>
      <c r="DC380"/>
      <c r="DD380"/>
      <c r="DE380"/>
      <c r="DF380"/>
    </row>
    <row r="381" spans="102:110" ht="15.75" customHeight="1">
      <c r="CX381"/>
      <c r="CY381"/>
      <c r="CZ381"/>
      <c r="DA381"/>
      <c r="DB381"/>
      <c r="DC381"/>
      <c r="DD381"/>
      <c r="DE381"/>
      <c r="DF381"/>
    </row>
    <row r="382" spans="102:110" ht="15.75" customHeight="1">
      <c r="CX382"/>
      <c r="CY382"/>
      <c r="CZ382"/>
      <c r="DA382"/>
      <c r="DB382"/>
      <c r="DC382"/>
      <c r="DD382"/>
      <c r="DE382"/>
      <c r="DF382"/>
    </row>
    <row r="383" spans="102:110" ht="15.75" customHeight="1">
      <c r="CX383"/>
      <c r="CY383"/>
      <c r="CZ383"/>
      <c r="DA383"/>
      <c r="DB383"/>
      <c r="DC383"/>
      <c r="DD383"/>
      <c r="DE383"/>
      <c r="DF383"/>
    </row>
    <row r="384" spans="102:110" ht="15.75" customHeight="1">
      <c r="CX384"/>
      <c r="CY384"/>
      <c r="CZ384"/>
      <c r="DA384"/>
      <c r="DB384"/>
      <c r="DC384"/>
      <c r="DD384"/>
      <c r="DE384"/>
      <c r="DF384"/>
    </row>
    <row r="385" spans="102:118" ht="15.75" customHeight="1">
      <c r="CX385"/>
      <c r="CY385"/>
      <c r="CZ385"/>
      <c r="DA385"/>
      <c r="DB385"/>
      <c r="DC385"/>
      <c r="DD385"/>
      <c r="DE385"/>
      <c r="DF385"/>
    </row>
    <row r="386" spans="102:118" ht="15.75" customHeight="1">
      <c r="CX386"/>
      <c r="CY386"/>
      <c r="CZ386"/>
      <c r="DA386"/>
      <c r="DB386"/>
      <c r="DC386"/>
      <c r="DD386"/>
      <c r="DE386"/>
      <c r="DF386"/>
    </row>
    <row r="387" spans="102:118" ht="15.75" customHeight="1">
      <c r="CX387"/>
      <c r="CY387"/>
      <c r="CZ387"/>
      <c r="DA387"/>
      <c r="DB387"/>
      <c r="DC387"/>
      <c r="DD387"/>
      <c r="DE387"/>
      <c r="DF387"/>
    </row>
    <row r="388" spans="102:118" ht="15.75" customHeight="1">
      <c r="CX388"/>
      <c r="CY388"/>
      <c r="CZ388"/>
      <c r="DA388"/>
      <c r="DB388"/>
      <c r="DC388"/>
      <c r="DD388"/>
      <c r="DE388"/>
      <c r="DF388"/>
    </row>
    <row r="389" spans="102:118" ht="15.75" customHeight="1"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</row>
    <row r="390" spans="102:118" ht="15.75" customHeight="1"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</row>
    <row r="391" spans="102:118" ht="15.75" customHeight="1"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</row>
    <row r="392" spans="102:118" ht="15.75" customHeight="1"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</row>
    <row r="393" spans="102:118" ht="15.75" customHeight="1"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</row>
    <row r="394" spans="102:118" ht="15.75" customHeight="1"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</row>
    <row r="395" spans="102:118" ht="15.75" customHeight="1"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</row>
    <row r="396" spans="102:118" ht="15.75" customHeight="1"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</row>
    <row r="397" spans="102:118" ht="15.75" customHeight="1">
      <c r="DB397"/>
      <c r="DC397"/>
      <c r="DD397"/>
      <c r="DE397"/>
      <c r="DF397"/>
      <c r="DG397"/>
      <c r="DH397"/>
      <c r="DI397"/>
      <c r="DJ397"/>
      <c r="DK397"/>
      <c r="DL397"/>
      <c r="DM397"/>
      <c r="DN397"/>
    </row>
    <row r="398" spans="102:118" ht="15.75" customHeight="1">
      <c r="DB398"/>
      <c r="DC398"/>
      <c r="DD398"/>
      <c r="DE398"/>
      <c r="DF398"/>
      <c r="DG398"/>
      <c r="DH398"/>
      <c r="DI398"/>
      <c r="DJ398"/>
      <c r="DK398"/>
      <c r="DL398"/>
      <c r="DM398"/>
      <c r="DN398"/>
    </row>
    <row r="399" spans="102:118" ht="15.75" customHeight="1">
      <c r="DB399"/>
      <c r="DC399"/>
      <c r="DD399"/>
      <c r="DE399"/>
      <c r="DF399"/>
      <c r="DG399"/>
      <c r="DH399"/>
      <c r="DI399"/>
      <c r="DJ399"/>
      <c r="DK399"/>
      <c r="DL399"/>
      <c r="DM399"/>
      <c r="DN399"/>
    </row>
    <row r="400" spans="102:118" ht="15.75" customHeight="1">
      <c r="DB400"/>
      <c r="DC400"/>
      <c r="DD400"/>
      <c r="DE400"/>
      <c r="DF400"/>
      <c r="DG400"/>
      <c r="DH400"/>
      <c r="DI400"/>
      <c r="DJ400"/>
      <c r="DK400"/>
      <c r="DL400"/>
      <c r="DM400"/>
      <c r="DN400"/>
    </row>
    <row r="401" spans="106:118" ht="15.75" customHeight="1">
      <c r="DB401"/>
      <c r="DC401"/>
      <c r="DD401"/>
      <c r="DE401"/>
      <c r="DF401"/>
      <c r="DG401"/>
      <c r="DH401"/>
      <c r="DI401"/>
      <c r="DJ401"/>
      <c r="DK401"/>
      <c r="DL401"/>
      <c r="DM401"/>
      <c r="DN401"/>
    </row>
    <row r="402" spans="106:118" ht="15.75" customHeight="1">
      <c r="DB402"/>
      <c r="DC402"/>
      <c r="DD402"/>
      <c r="DE402"/>
      <c r="DF402"/>
      <c r="DG402"/>
      <c r="DH402"/>
      <c r="DI402"/>
      <c r="DJ402"/>
      <c r="DK402"/>
      <c r="DL402"/>
      <c r="DM402"/>
      <c r="DN402"/>
    </row>
    <row r="403" spans="106:118" ht="15.75" customHeight="1">
      <c r="DB403"/>
      <c r="DC403"/>
      <c r="DD403"/>
      <c r="DE403"/>
      <c r="DF403"/>
      <c r="DG403"/>
      <c r="DH403"/>
      <c r="DI403"/>
      <c r="DJ403"/>
      <c r="DK403"/>
      <c r="DL403"/>
      <c r="DM403"/>
      <c r="DN403"/>
    </row>
    <row r="404" spans="106:118" ht="15.75" customHeight="1">
      <c r="DB404"/>
      <c r="DC404"/>
      <c r="DD404"/>
      <c r="DE404"/>
      <c r="DF404"/>
      <c r="DG404"/>
      <c r="DH404"/>
      <c r="DI404"/>
      <c r="DJ404"/>
      <c r="DK404"/>
      <c r="DL404"/>
      <c r="DM404"/>
      <c r="DN404"/>
    </row>
    <row r="405" spans="106:118" ht="15.75" customHeight="1">
      <c r="DB405"/>
      <c r="DC405"/>
      <c r="DD405"/>
      <c r="DE405"/>
      <c r="DF405"/>
      <c r="DG405"/>
      <c r="DH405"/>
      <c r="DI405"/>
      <c r="DJ405"/>
      <c r="DK405"/>
      <c r="DL405"/>
      <c r="DM405"/>
      <c r="DN405"/>
    </row>
    <row r="406" spans="106:118" ht="15.75" customHeight="1">
      <c r="DB406"/>
      <c r="DC406"/>
      <c r="DD406"/>
      <c r="DE406"/>
      <c r="DF406"/>
      <c r="DG406"/>
      <c r="DH406"/>
      <c r="DI406"/>
      <c r="DJ406"/>
      <c r="DK406"/>
      <c r="DL406"/>
      <c r="DM406"/>
      <c r="DN406"/>
    </row>
    <row r="407" spans="106:118" ht="15.75" customHeight="1">
      <c r="DB407"/>
      <c r="DC407"/>
      <c r="DD407"/>
      <c r="DE407"/>
      <c r="DF407"/>
      <c r="DG407"/>
      <c r="DH407"/>
      <c r="DI407"/>
      <c r="DJ407"/>
      <c r="DK407"/>
      <c r="DL407"/>
      <c r="DM407"/>
      <c r="DN407"/>
    </row>
    <row r="408" spans="106:118" ht="15.75" customHeight="1">
      <c r="DB408"/>
      <c r="DC408"/>
      <c r="DD408"/>
      <c r="DE408"/>
      <c r="DF408"/>
      <c r="DG408"/>
      <c r="DH408"/>
      <c r="DI408"/>
      <c r="DJ408"/>
      <c r="DK408"/>
      <c r="DL408"/>
      <c r="DM408"/>
      <c r="DN408"/>
    </row>
    <row r="409" spans="106:118" ht="15.75" customHeight="1">
      <c r="DB409"/>
      <c r="DG409"/>
      <c r="DH409"/>
      <c r="DI409"/>
      <c r="DJ409"/>
      <c r="DK409"/>
      <c r="DL409"/>
      <c r="DM409"/>
      <c r="DN409"/>
    </row>
    <row r="410" spans="106:118" ht="15.75" customHeight="1">
      <c r="DB410"/>
      <c r="DG410"/>
      <c r="DH410"/>
      <c r="DI410"/>
      <c r="DJ410"/>
      <c r="DK410"/>
      <c r="DL410"/>
      <c r="DM410"/>
      <c r="DN410"/>
    </row>
    <row r="411" spans="106:118" ht="15.75" customHeight="1">
      <c r="DB411"/>
      <c r="DG411"/>
      <c r="DH411"/>
      <c r="DI411"/>
      <c r="DJ411"/>
      <c r="DK411"/>
      <c r="DL411"/>
      <c r="DM411"/>
      <c r="DN411"/>
    </row>
    <row r="412" spans="106:118" ht="15.75" customHeight="1">
      <c r="DB412"/>
      <c r="DG412"/>
      <c r="DH412"/>
      <c r="DI412"/>
      <c r="DJ412"/>
      <c r="DK412"/>
      <c r="DL412"/>
      <c r="DM412"/>
      <c r="DN412"/>
    </row>
  </sheetData>
  <mergeCells count="42">
    <mergeCell ref="DD23:DE23"/>
    <mergeCell ref="DD24:DE26"/>
    <mergeCell ref="B6:E6"/>
    <mergeCell ref="AA6:AD6"/>
    <mergeCell ref="BE6:BH6"/>
    <mergeCell ref="BJ6:BM6"/>
    <mergeCell ref="BJ7:BM7"/>
    <mergeCell ref="AU6:AX6"/>
    <mergeCell ref="AF7:AI7"/>
    <mergeCell ref="G7:J7"/>
    <mergeCell ref="L7:O7"/>
    <mergeCell ref="Q7:T7"/>
    <mergeCell ref="V7:Y7"/>
    <mergeCell ref="AA7:AD7"/>
    <mergeCell ref="AF6:AI6"/>
    <mergeCell ref="G6:J6"/>
    <mergeCell ref="C1:I1"/>
    <mergeCell ref="CI7:CK7"/>
    <mergeCell ref="CG37:CN37"/>
    <mergeCell ref="CB37:CF37"/>
    <mergeCell ref="BD2:BF2"/>
    <mergeCell ref="AK7:AN7"/>
    <mergeCell ref="AP7:AS7"/>
    <mergeCell ref="AU7:AX7"/>
    <mergeCell ref="AZ7:BC7"/>
    <mergeCell ref="BD4:BF4"/>
    <mergeCell ref="AK6:AN6"/>
    <mergeCell ref="AP6:AS6"/>
    <mergeCell ref="AU2:BB2"/>
    <mergeCell ref="CZ15:DC15"/>
    <mergeCell ref="CZ20:DA20"/>
    <mergeCell ref="BY37:CA37"/>
    <mergeCell ref="BT37:BX37"/>
    <mergeCell ref="BE7:BH7"/>
    <mergeCell ref="B7:E7"/>
    <mergeCell ref="AZ6:BC6"/>
    <mergeCell ref="AV4:BB4"/>
    <mergeCell ref="BO6:BR6"/>
    <mergeCell ref="BO7:BR7"/>
    <mergeCell ref="L6:O6"/>
    <mergeCell ref="Q6:T6"/>
    <mergeCell ref="V6:Y6"/>
  </mergeCells>
  <conditionalFormatting sqref="E8:E38 J8:J38 O8:O38 T8:T38 Y8:Y38 AD8:AD38 AI8:AI38 AN8:AN38 AS8:AS38 AX8:AX38 BC8:BC38 BH8:BH38 BM8:BM38 BR8:BR38">
    <cfRule type="expression" dxfId="2495" priority="2506">
      <formula>COUNTIF(dates,INDIRECT(ADDRESS(ROW(),ROUNDUP(COLUMN()/5,0)*5-2,3)))&gt;0</formula>
    </cfRule>
  </conditionalFormatting>
  <conditionalFormatting sqref="B8:E38 G8:J38 L8:O38 Q8:T38 V8:Y38 AA8:AD38 AF8:AI38 AK8:AN38 AP8:AS38 AU8:AX38 AZ8:BC38 BE8:BH38 BJ8:BM38 BO8:BR38">
    <cfRule type="expression" dxfId="2494" priority="2504">
      <formula>INDIRECT(ADDRESS(ROW(),ROUNDUP(COLUMN()/5,0)*5-2,3))=""</formula>
    </cfRule>
    <cfRule type="expression" dxfId="2493" priority="2505">
      <formula>INDIRECT(ADDRESS(ROW(),ROUNDUP(COLUMN()/5,0)*5-2,3))&lt;&gt;""</formula>
    </cfRule>
    <cfRule type="expression" dxfId="2492" priority="2507">
      <formula>WEEKDAY(INDIRECT(ADDRESS(ROW(),ROUNDUP(COLUMN()/5,0)*5-2,3)),2)&gt;=6</formula>
    </cfRule>
  </conditionalFormatting>
  <conditionalFormatting sqref="H8:H38">
    <cfRule type="expression" dxfId="2491" priority="2488" stopIfTrue="1">
      <formula>H8=TODAY()</formula>
    </cfRule>
  </conditionalFormatting>
  <conditionalFormatting sqref="M8:M38">
    <cfRule type="expression" dxfId="2490" priority="2487" stopIfTrue="1">
      <formula>M8=TODAY()</formula>
    </cfRule>
  </conditionalFormatting>
  <conditionalFormatting sqref="R8:R38">
    <cfRule type="expression" dxfId="2489" priority="2486" stopIfTrue="1">
      <formula>R8=TODAY()</formula>
    </cfRule>
  </conditionalFormatting>
  <conditionalFormatting sqref="W8:W38">
    <cfRule type="expression" dxfId="2488" priority="2485" stopIfTrue="1">
      <formula>W8=TODAY()</formula>
    </cfRule>
  </conditionalFormatting>
  <conditionalFormatting sqref="AB8:AB38">
    <cfRule type="expression" dxfId="2487" priority="2484" stopIfTrue="1">
      <formula>AB8=TODAY()</formula>
    </cfRule>
  </conditionalFormatting>
  <conditionalFormatting sqref="AG8:AG38">
    <cfRule type="expression" dxfId="2486" priority="2483" stopIfTrue="1">
      <formula>AG8=TODAY()</formula>
    </cfRule>
  </conditionalFormatting>
  <conditionalFormatting sqref="AL8:AL38">
    <cfRule type="expression" dxfId="2485" priority="2482" stopIfTrue="1">
      <formula>AL8=TODAY()</formula>
    </cfRule>
  </conditionalFormatting>
  <conditionalFormatting sqref="AQ8:AQ38">
    <cfRule type="expression" dxfId="2484" priority="2481" stopIfTrue="1">
      <formula>AQ8=TODAY()</formula>
    </cfRule>
  </conditionalFormatting>
  <conditionalFormatting sqref="AV8:AV38">
    <cfRule type="expression" dxfId="2483" priority="2480" stopIfTrue="1">
      <formula>AV8=TODAY()</formula>
    </cfRule>
  </conditionalFormatting>
  <conditionalFormatting sqref="BA8:BA38">
    <cfRule type="expression" dxfId="2482" priority="2479" stopIfTrue="1">
      <formula>BA8=TODAY()</formula>
    </cfRule>
  </conditionalFormatting>
  <conditionalFormatting sqref="BF8:BF38">
    <cfRule type="expression" dxfId="2481" priority="2478" stopIfTrue="1">
      <formula>BF8=TODAY()</formula>
    </cfRule>
  </conditionalFormatting>
  <conditionalFormatting sqref="BK8:BK38">
    <cfRule type="expression" dxfId="2480" priority="2477" stopIfTrue="1">
      <formula>BK8=TODAY()</formula>
    </cfRule>
  </conditionalFormatting>
  <conditionalFormatting sqref="BP8:BP38">
    <cfRule type="expression" dxfId="2479" priority="2476" stopIfTrue="1">
      <formula>BP8=TODAY()</formula>
    </cfRule>
  </conditionalFormatting>
  <conditionalFormatting sqref="L6:O6">
    <cfRule type="cellIs" dxfId="2478" priority="2475" stopIfTrue="1" operator="equal">
      <formula>$B$5</formula>
    </cfRule>
  </conditionalFormatting>
  <conditionalFormatting sqref="B6">
    <cfRule type="cellIs" dxfId="2477" priority="2474" stopIfTrue="1" operator="equal">
      <formula>$B$5</formula>
    </cfRule>
  </conditionalFormatting>
  <conditionalFormatting sqref="G6:J6">
    <cfRule type="cellIs" dxfId="2476" priority="2473" stopIfTrue="1" operator="equal">
      <formula>$B$5</formula>
    </cfRule>
  </conditionalFormatting>
  <conditionalFormatting sqref="Q6:T6">
    <cfRule type="cellIs" dxfId="2475" priority="2472" stopIfTrue="1" operator="equal">
      <formula>$B$5</formula>
    </cfRule>
  </conditionalFormatting>
  <conditionalFormatting sqref="V6:Y6">
    <cfRule type="cellIs" dxfId="2474" priority="2471" stopIfTrue="1" operator="equal">
      <formula>$B$5</formula>
    </cfRule>
  </conditionalFormatting>
  <conditionalFormatting sqref="AA6:AD6">
    <cfRule type="cellIs" dxfId="2473" priority="2470" stopIfTrue="1" operator="equal">
      <formula>$B$5</formula>
    </cfRule>
  </conditionalFormatting>
  <conditionalFormatting sqref="AF6:AI6">
    <cfRule type="cellIs" dxfId="2472" priority="2469" stopIfTrue="1" operator="equal">
      <formula>$B$5</formula>
    </cfRule>
  </conditionalFormatting>
  <conditionalFormatting sqref="AK6:AN6">
    <cfRule type="cellIs" dxfId="2471" priority="2468" stopIfTrue="1" operator="equal">
      <formula>$B$5</formula>
    </cfRule>
  </conditionalFormatting>
  <conditionalFormatting sqref="AP6:AS6">
    <cfRule type="cellIs" dxfId="2470" priority="2467" stopIfTrue="1" operator="equal">
      <formula>$B$5</formula>
    </cfRule>
  </conditionalFormatting>
  <conditionalFormatting sqref="AU6:AX6">
    <cfRule type="cellIs" dxfId="2469" priority="2466" stopIfTrue="1" operator="equal">
      <formula>$B$5</formula>
    </cfRule>
  </conditionalFormatting>
  <conditionalFormatting sqref="AZ6:BC6">
    <cfRule type="cellIs" dxfId="2468" priority="2465" stopIfTrue="1" operator="equal">
      <formula>$B$5</formula>
    </cfRule>
  </conditionalFormatting>
  <conditionalFormatting sqref="BE6:BH6">
    <cfRule type="cellIs" dxfId="2467" priority="2464" stopIfTrue="1" operator="equal">
      <formula>$B$5</formula>
    </cfRule>
  </conditionalFormatting>
  <conditionalFormatting sqref="BJ6:BM6">
    <cfRule type="cellIs" dxfId="2466" priority="2463" stopIfTrue="1" operator="equal">
      <formula>$B$5</formula>
    </cfRule>
  </conditionalFormatting>
  <conditionalFormatting sqref="BO6:BR6">
    <cfRule type="cellIs" dxfId="2465" priority="2462" stopIfTrue="1" operator="equal">
      <formula>$B$5</formula>
    </cfRule>
  </conditionalFormatting>
  <conditionalFormatting sqref="B6">
    <cfRule type="cellIs" dxfId="2464" priority="2461" stopIfTrue="1" operator="equal">
      <formula>$B$5</formula>
    </cfRule>
  </conditionalFormatting>
  <conditionalFormatting sqref="G6:I6">
    <cfRule type="cellIs" dxfId="2463" priority="2460" stopIfTrue="1" operator="equal">
      <formula>$B$5</formula>
    </cfRule>
  </conditionalFormatting>
  <conditionalFormatting sqref="G6:J6">
    <cfRule type="cellIs" dxfId="2462" priority="2459" stopIfTrue="1" operator="equal">
      <formula>$B$5</formula>
    </cfRule>
  </conditionalFormatting>
  <conditionalFormatting sqref="Q6:T6">
    <cfRule type="cellIs" dxfId="2461" priority="2458" stopIfTrue="1" operator="equal">
      <formula>$B$5</formula>
    </cfRule>
  </conditionalFormatting>
  <conditionalFormatting sqref="Q6:S6">
    <cfRule type="cellIs" dxfId="2460" priority="2457" stopIfTrue="1" operator="equal">
      <formula>$B$5</formula>
    </cfRule>
  </conditionalFormatting>
  <conditionalFormatting sqref="Q6:T6">
    <cfRule type="cellIs" dxfId="2459" priority="2456" stopIfTrue="1" operator="equal">
      <formula>$B$5</formula>
    </cfRule>
  </conditionalFormatting>
  <conditionalFormatting sqref="V6:Y6">
    <cfRule type="cellIs" dxfId="2458" priority="2455" stopIfTrue="1" operator="equal">
      <formula>$B$5</formula>
    </cfRule>
  </conditionalFormatting>
  <conditionalFormatting sqref="V6:Y6">
    <cfRule type="cellIs" dxfId="2457" priority="2454" stopIfTrue="1" operator="equal">
      <formula>$B$5</formula>
    </cfRule>
  </conditionalFormatting>
  <conditionalFormatting sqref="V6:X6">
    <cfRule type="cellIs" dxfId="2456" priority="2453" stopIfTrue="1" operator="equal">
      <formula>$B$5</formula>
    </cfRule>
  </conditionalFormatting>
  <conditionalFormatting sqref="V6:Y6">
    <cfRule type="cellIs" dxfId="2455" priority="2452" stopIfTrue="1" operator="equal">
      <formula>$B$5</formula>
    </cfRule>
  </conditionalFormatting>
  <conditionalFormatting sqref="AA6:AD6">
    <cfRule type="cellIs" dxfId="2454" priority="2451" stopIfTrue="1" operator="equal">
      <formula>$B$5</formula>
    </cfRule>
  </conditionalFormatting>
  <conditionalFormatting sqref="AA6:AD6">
    <cfRule type="cellIs" dxfId="2453" priority="2450" stopIfTrue="1" operator="equal">
      <formula>$B$5</formula>
    </cfRule>
  </conditionalFormatting>
  <conditionalFormatting sqref="AA6:AD6">
    <cfRule type="cellIs" dxfId="2452" priority="2449" stopIfTrue="1" operator="equal">
      <formula>$B$5</formula>
    </cfRule>
  </conditionalFormatting>
  <conditionalFormatting sqref="AA6:AC6">
    <cfRule type="cellIs" dxfId="2451" priority="2448" stopIfTrue="1" operator="equal">
      <formula>$B$5</formula>
    </cfRule>
  </conditionalFormatting>
  <conditionalFormatting sqref="AA6:AD6">
    <cfRule type="cellIs" dxfId="2450" priority="2447" stopIfTrue="1" operator="equal">
      <formula>$B$5</formula>
    </cfRule>
  </conditionalFormatting>
  <conditionalFormatting sqref="AF6:AI6">
    <cfRule type="cellIs" dxfId="2449" priority="2446" stopIfTrue="1" operator="equal">
      <formula>$B$5</formula>
    </cfRule>
  </conditionalFormatting>
  <conditionalFormatting sqref="AF6:AI6">
    <cfRule type="cellIs" dxfId="2448" priority="2445" stopIfTrue="1" operator="equal">
      <formula>$B$5</formula>
    </cfRule>
  </conditionalFormatting>
  <conditionalFormatting sqref="AF6:AI6">
    <cfRule type="cellIs" dxfId="2447" priority="2444" stopIfTrue="1" operator="equal">
      <formula>$B$5</formula>
    </cfRule>
  </conditionalFormatting>
  <conditionalFormatting sqref="AF6:AI6">
    <cfRule type="cellIs" dxfId="2446" priority="2443" stopIfTrue="1" operator="equal">
      <formula>$B$5</formula>
    </cfRule>
  </conditionalFormatting>
  <conditionalFormatting sqref="AF6:AH6">
    <cfRule type="cellIs" dxfId="2445" priority="2442" stopIfTrue="1" operator="equal">
      <formula>$B$5</formula>
    </cfRule>
  </conditionalFormatting>
  <conditionalFormatting sqref="AF6:AI6">
    <cfRule type="cellIs" dxfId="2444" priority="2441" stopIfTrue="1" operator="equal">
      <formula>$B$5</formula>
    </cfRule>
  </conditionalFormatting>
  <conditionalFormatting sqref="AK6:AN6">
    <cfRule type="cellIs" dxfId="2443" priority="2440" stopIfTrue="1" operator="equal">
      <formula>$B$5</formula>
    </cfRule>
  </conditionalFormatting>
  <conditionalFormatting sqref="AK6:AN6">
    <cfRule type="cellIs" dxfId="2442" priority="2439" stopIfTrue="1" operator="equal">
      <formula>$B$5</formula>
    </cfRule>
  </conditionalFormatting>
  <conditionalFormatting sqref="AK6:AN6">
    <cfRule type="cellIs" dxfId="2441" priority="2438" stopIfTrue="1" operator="equal">
      <formula>$B$5</formula>
    </cfRule>
  </conditionalFormatting>
  <conditionalFormatting sqref="AK6:AN6">
    <cfRule type="cellIs" dxfId="2440" priority="2437" stopIfTrue="1" operator="equal">
      <formula>$B$5</formula>
    </cfRule>
  </conditionalFormatting>
  <conditionalFormatting sqref="AK6:AN6">
    <cfRule type="cellIs" dxfId="2439" priority="2436" stopIfTrue="1" operator="equal">
      <formula>$B$5</formula>
    </cfRule>
  </conditionalFormatting>
  <conditionalFormatting sqref="AK6:AM6">
    <cfRule type="cellIs" dxfId="2438" priority="2435" stopIfTrue="1" operator="equal">
      <formula>$B$5</formula>
    </cfRule>
  </conditionalFormatting>
  <conditionalFormatting sqref="AK6:AN6">
    <cfRule type="cellIs" dxfId="2437" priority="2434" stopIfTrue="1" operator="equal">
      <formula>$B$5</formula>
    </cfRule>
  </conditionalFormatting>
  <conditionalFormatting sqref="AU6:AX6">
    <cfRule type="cellIs" dxfId="2436" priority="2433" stopIfTrue="1" operator="equal">
      <formula>$B$5</formula>
    </cfRule>
  </conditionalFormatting>
  <conditionalFormatting sqref="AU6:AX6">
    <cfRule type="cellIs" dxfId="2435" priority="2432" stopIfTrue="1" operator="equal">
      <formula>$B$5</formula>
    </cfRule>
  </conditionalFormatting>
  <conditionalFormatting sqref="AU6:AX6">
    <cfRule type="cellIs" dxfId="2434" priority="2431" stopIfTrue="1" operator="equal">
      <formula>$B$5</formula>
    </cfRule>
  </conditionalFormatting>
  <conditionalFormatting sqref="AU6:AX6">
    <cfRule type="cellIs" dxfId="2433" priority="2430" stopIfTrue="1" operator="equal">
      <formula>$B$5</formula>
    </cfRule>
  </conditionalFormatting>
  <conditionalFormatting sqref="AU6:AX6">
    <cfRule type="cellIs" dxfId="2432" priority="2429" stopIfTrue="1" operator="equal">
      <formula>$B$5</formula>
    </cfRule>
  </conditionalFormatting>
  <conditionalFormatting sqref="AU6:AX6">
    <cfRule type="cellIs" dxfId="2431" priority="2428" stopIfTrue="1" operator="equal">
      <formula>$B$5</formula>
    </cfRule>
  </conditionalFormatting>
  <conditionalFormatting sqref="AU6:AW6">
    <cfRule type="cellIs" dxfId="2430" priority="2427" stopIfTrue="1" operator="equal">
      <formula>$B$5</formula>
    </cfRule>
  </conditionalFormatting>
  <conditionalFormatting sqref="AU6:AX6">
    <cfRule type="cellIs" dxfId="2429" priority="2426" stopIfTrue="1" operator="equal">
      <formula>$B$5</formula>
    </cfRule>
  </conditionalFormatting>
  <conditionalFormatting sqref="AP6:AS6">
    <cfRule type="cellIs" dxfId="2428" priority="2425" stopIfTrue="1" operator="equal">
      <formula>$B$5</formula>
    </cfRule>
  </conditionalFormatting>
  <conditionalFormatting sqref="AP6:AS6">
    <cfRule type="cellIs" dxfId="2427" priority="2424" stopIfTrue="1" operator="equal">
      <formula>$B$5</formula>
    </cfRule>
  </conditionalFormatting>
  <conditionalFormatting sqref="AP6:AS6">
    <cfRule type="cellIs" dxfId="2426" priority="2423" stopIfTrue="1" operator="equal">
      <formula>$B$5</formula>
    </cfRule>
  </conditionalFormatting>
  <conditionalFormatting sqref="AP6:AS6">
    <cfRule type="cellIs" dxfId="2425" priority="2422" stopIfTrue="1" operator="equal">
      <formula>$B$5</formula>
    </cfRule>
  </conditionalFormatting>
  <conditionalFormatting sqref="AP6:AS6">
    <cfRule type="cellIs" dxfId="2424" priority="2421" stopIfTrue="1" operator="equal">
      <formula>$B$5</formula>
    </cfRule>
  </conditionalFormatting>
  <conditionalFormatting sqref="AP6:AS6">
    <cfRule type="cellIs" dxfId="2423" priority="2420" stopIfTrue="1" operator="equal">
      <formula>$B$5</formula>
    </cfRule>
  </conditionalFormatting>
  <conditionalFormatting sqref="AP6:AS6">
    <cfRule type="cellIs" dxfId="2422" priority="2419" stopIfTrue="1" operator="equal">
      <formula>$B$5</formula>
    </cfRule>
  </conditionalFormatting>
  <conditionalFormatting sqref="AP6:AR6">
    <cfRule type="cellIs" dxfId="2421" priority="2418" stopIfTrue="1" operator="equal">
      <formula>$B$5</formula>
    </cfRule>
  </conditionalFormatting>
  <conditionalFormatting sqref="AP6:AS6">
    <cfRule type="cellIs" dxfId="2420" priority="2417" stopIfTrue="1" operator="equal">
      <formula>$B$5</formula>
    </cfRule>
  </conditionalFormatting>
  <conditionalFormatting sqref="AZ6:BC6">
    <cfRule type="cellIs" dxfId="2419" priority="2416" stopIfTrue="1" operator="equal">
      <formula>$B$5</formula>
    </cfRule>
  </conditionalFormatting>
  <conditionalFormatting sqref="AZ6:BC6">
    <cfRule type="cellIs" dxfId="2418" priority="2415" stopIfTrue="1" operator="equal">
      <formula>$B$5</formula>
    </cfRule>
  </conditionalFormatting>
  <conditionalFormatting sqref="AZ6:BC6">
    <cfRule type="cellIs" dxfId="2417" priority="2414" stopIfTrue="1" operator="equal">
      <formula>$B$5</formula>
    </cfRule>
  </conditionalFormatting>
  <conditionalFormatting sqref="AZ6:BC6">
    <cfRule type="cellIs" dxfId="2416" priority="2413" stopIfTrue="1" operator="equal">
      <formula>$B$5</formula>
    </cfRule>
  </conditionalFormatting>
  <conditionalFormatting sqref="AZ6:BC6">
    <cfRule type="cellIs" dxfId="2415" priority="2412" stopIfTrue="1" operator="equal">
      <formula>$B$5</formula>
    </cfRule>
  </conditionalFormatting>
  <conditionalFormatting sqref="AZ6:BC6">
    <cfRule type="cellIs" dxfId="2414" priority="2411" stopIfTrue="1" operator="equal">
      <formula>$B$5</formula>
    </cfRule>
  </conditionalFormatting>
  <conditionalFormatting sqref="AZ6:BC6">
    <cfRule type="cellIs" dxfId="2413" priority="2410" stopIfTrue="1" operator="equal">
      <formula>$B$5</formula>
    </cfRule>
  </conditionalFormatting>
  <conditionalFormatting sqref="AZ6:BC6">
    <cfRule type="cellIs" dxfId="2412" priority="2409" stopIfTrue="1" operator="equal">
      <formula>$B$5</formula>
    </cfRule>
  </conditionalFormatting>
  <conditionalFormatting sqref="AZ6:BB6">
    <cfRule type="cellIs" dxfId="2411" priority="2408" stopIfTrue="1" operator="equal">
      <formula>$B$5</formula>
    </cfRule>
  </conditionalFormatting>
  <conditionalFormatting sqref="AZ6:BC6">
    <cfRule type="cellIs" dxfId="2410" priority="2407" stopIfTrue="1" operator="equal">
      <formula>$B$5</formula>
    </cfRule>
  </conditionalFormatting>
  <conditionalFormatting sqref="BE6:BH6">
    <cfRule type="cellIs" dxfId="2409" priority="2406" stopIfTrue="1" operator="equal">
      <formula>$B$5</formula>
    </cfRule>
  </conditionalFormatting>
  <conditionalFormatting sqref="BE6:BH6">
    <cfRule type="cellIs" dxfId="2408" priority="2405" stopIfTrue="1" operator="equal">
      <formula>$B$5</formula>
    </cfRule>
  </conditionalFormatting>
  <conditionalFormatting sqref="BE6:BH6">
    <cfRule type="cellIs" dxfId="2407" priority="2404" stopIfTrue="1" operator="equal">
      <formula>$B$5</formula>
    </cfRule>
  </conditionalFormatting>
  <conditionalFormatting sqref="BE6:BH6">
    <cfRule type="cellIs" dxfId="2406" priority="2403" stopIfTrue="1" operator="equal">
      <formula>$B$5</formula>
    </cfRule>
  </conditionalFormatting>
  <conditionalFormatting sqref="BE6:BH6">
    <cfRule type="cellIs" dxfId="2405" priority="2402" stopIfTrue="1" operator="equal">
      <formula>$B$5</formula>
    </cfRule>
  </conditionalFormatting>
  <conditionalFormatting sqref="BE6:BH6">
    <cfRule type="cellIs" dxfId="2404" priority="2401" stopIfTrue="1" operator="equal">
      <formula>$B$5</formula>
    </cfRule>
  </conditionalFormatting>
  <conditionalFormatting sqref="BE6:BH6">
    <cfRule type="cellIs" dxfId="2403" priority="2400" stopIfTrue="1" operator="equal">
      <formula>$B$5</formula>
    </cfRule>
  </conditionalFormatting>
  <conditionalFormatting sqref="BE6:BH6">
    <cfRule type="cellIs" dxfId="2402" priority="2399" stopIfTrue="1" operator="equal">
      <formula>$B$5</formula>
    </cfRule>
  </conditionalFormatting>
  <conditionalFormatting sqref="BE6:BH6">
    <cfRule type="cellIs" dxfId="2401" priority="2398" stopIfTrue="1" operator="equal">
      <formula>$B$5</formula>
    </cfRule>
  </conditionalFormatting>
  <conditionalFormatting sqref="BE6:BG6">
    <cfRule type="cellIs" dxfId="2400" priority="2397" stopIfTrue="1" operator="equal">
      <formula>$B$5</formula>
    </cfRule>
  </conditionalFormatting>
  <conditionalFormatting sqref="BE6:BH6">
    <cfRule type="cellIs" dxfId="2399" priority="2396" stopIfTrue="1" operator="equal">
      <formula>$B$5</formula>
    </cfRule>
  </conditionalFormatting>
  <conditionalFormatting sqref="BJ6:BM6">
    <cfRule type="cellIs" dxfId="2398" priority="2395" stopIfTrue="1" operator="equal">
      <formula>$B$5</formula>
    </cfRule>
  </conditionalFormatting>
  <conditionalFormatting sqref="BJ6:BM6">
    <cfRule type="cellIs" dxfId="2397" priority="2394" stopIfTrue="1" operator="equal">
      <formula>$B$5</formula>
    </cfRule>
  </conditionalFormatting>
  <conditionalFormatting sqref="BJ6:BM6">
    <cfRule type="cellIs" dxfId="2396" priority="2393" stopIfTrue="1" operator="equal">
      <formula>$B$5</formula>
    </cfRule>
  </conditionalFormatting>
  <conditionalFormatting sqref="BJ6:BM6">
    <cfRule type="cellIs" dxfId="2395" priority="2392" stopIfTrue="1" operator="equal">
      <formula>$B$5</formula>
    </cfRule>
  </conditionalFormatting>
  <conditionalFormatting sqref="BJ6:BM6">
    <cfRule type="cellIs" dxfId="2394" priority="2391" stopIfTrue="1" operator="equal">
      <formula>$B$5</formula>
    </cfRule>
  </conditionalFormatting>
  <conditionalFormatting sqref="BJ6:BM6">
    <cfRule type="cellIs" dxfId="2393" priority="2390" stopIfTrue="1" operator="equal">
      <formula>$B$5</formula>
    </cfRule>
  </conditionalFormatting>
  <conditionalFormatting sqref="BJ6:BM6">
    <cfRule type="cellIs" dxfId="2392" priority="2389" stopIfTrue="1" operator="equal">
      <formula>$B$5</formula>
    </cfRule>
  </conditionalFormatting>
  <conditionalFormatting sqref="BJ6:BM6">
    <cfRule type="cellIs" dxfId="2391" priority="2388" stopIfTrue="1" operator="equal">
      <formula>$B$5</formula>
    </cfRule>
  </conditionalFormatting>
  <conditionalFormatting sqref="BJ6:BM6">
    <cfRule type="cellIs" dxfId="2390" priority="2387" stopIfTrue="1" operator="equal">
      <formula>$B$5</formula>
    </cfRule>
  </conditionalFormatting>
  <conditionalFormatting sqref="BJ6:BM6">
    <cfRule type="cellIs" dxfId="2389" priority="2386" stopIfTrue="1" operator="equal">
      <formula>$B$5</formula>
    </cfRule>
  </conditionalFormatting>
  <conditionalFormatting sqref="BJ6:BL6">
    <cfRule type="cellIs" dxfId="2388" priority="2385" stopIfTrue="1" operator="equal">
      <formula>$B$5</formula>
    </cfRule>
  </conditionalFormatting>
  <conditionalFormatting sqref="BJ6:BM6">
    <cfRule type="cellIs" dxfId="2387" priority="2384" stopIfTrue="1" operator="equal">
      <formula>$B$5</formula>
    </cfRule>
  </conditionalFormatting>
  <conditionalFormatting sqref="BO6:BR6">
    <cfRule type="cellIs" dxfId="2386" priority="2383" stopIfTrue="1" operator="equal">
      <formula>$B$5</formula>
    </cfRule>
  </conditionalFormatting>
  <conditionalFormatting sqref="BO6:BR6">
    <cfRule type="cellIs" dxfId="2385" priority="2382" stopIfTrue="1" operator="equal">
      <formula>$B$5</formula>
    </cfRule>
  </conditionalFormatting>
  <conditionalFormatting sqref="BO6:BR6">
    <cfRule type="cellIs" dxfId="2384" priority="2381" stopIfTrue="1" operator="equal">
      <formula>$B$5</formula>
    </cfRule>
  </conditionalFormatting>
  <conditionalFormatting sqref="BO6:BR6">
    <cfRule type="cellIs" dxfId="2383" priority="2380" stopIfTrue="1" operator="equal">
      <formula>$B$5</formula>
    </cfRule>
  </conditionalFormatting>
  <conditionalFormatting sqref="BO6:BR6">
    <cfRule type="cellIs" dxfId="2382" priority="2379" stopIfTrue="1" operator="equal">
      <formula>$B$5</formula>
    </cfRule>
  </conditionalFormatting>
  <conditionalFormatting sqref="BO6:BR6">
    <cfRule type="cellIs" dxfId="2381" priority="2378" stopIfTrue="1" operator="equal">
      <formula>$B$5</formula>
    </cfRule>
  </conditionalFormatting>
  <conditionalFormatting sqref="BO6:BR6">
    <cfRule type="cellIs" dxfId="2380" priority="2377" stopIfTrue="1" operator="equal">
      <formula>$B$5</formula>
    </cfRule>
  </conditionalFormatting>
  <conditionalFormatting sqref="BO6:BR6">
    <cfRule type="cellIs" dxfId="2379" priority="2376" stopIfTrue="1" operator="equal">
      <formula>$B$5</formula>
    </cfRule>
  </conditionalFormatting>
  <conditionalFormatting sqref="BO6:BR6">
    <cfRule type="cellIs" dxfId="2378" priority="2375" stopIfTrue="1" operator="equal">
      <formula>$B$5</formula>
    </cfRule>
  </conditionalFormatting>
  <conditionalFormatting sqref="BO6:BR6">
    <cfRule type="cellIs" dxfId="2377" priority="2374" stopIfTrue="1" operator="equal">
      <formula>$B$5</formula>
    </cfRule>
  </conditionalFormatting>
  <conditionalFormatting sqref="BO6:BR6">
    <cfRule type="cellIs" dxfId="2376" priority="2373" stopIfTrue="1" operator="equal">
      <formula>$B$5</formula>
    </cfRule>
  </conditionalFormatting>
  <conditionalFormatting sqref="BO6:BQ6">
    <cfRule type="cellIs" dxfId="2375" priority="2372" stopIfTrue="1" operator="equal">
      <formula>$B$5</formula>
    </cfRule>
  </conditionalFormatting>
  <conditionalFormatting sqref="BO6:BR6">
    <cfRule type="cellIs" dxfId="2374" priority="2371" stopIfTrue="1" operator="equal">
      <formula>$B$5</formula>
    </cfRule>
  </conditionalFormatting>
  <conditionalFormatting sqref="B6">
    <cfRule type="cellIs" dxfId="2373" priority="2370" stopIfTrue="1" operator="equal">
      <formula>$B$5</formula>
    </cfRule>
  </conditionalFormatting>
  <conditionalFormatting sqref="G6:I6">
    <cfRule type="cellIs" dxfId="2372" priority="2369" stopIfTrue="1" operator="equal">
      <formula>$B$5</formula>
    </cfRule>
  </conditionalFormatting>
  <conditionalFormatting sqref="G6:J6">
    <cfRule type="cellIs" dxfId="2371" priority="2368" stopIfTrue="1" operator="equal">
      <formula>$B$5</formula>
    </cfRule>
  </conditionalFormatting>
  <conditionalFormatting sqref="G6:J6">
    <cfRule type="cellIs" dxfId="2370" priority="2367" stopIfTrue="1" operator="equal">
      <formula>$B$5</formula>
    </cfRule>
  </conditionalFormatting>
  <conditionalFormatting sqref="Q6:T6">
    <cfRule type="cellIs" dxfId="2369" priority="2366" stopIfTrue="1" operator="equal">
      <formula>$B$5</formula>
    </cfRule>
  </conditionalFormatting>
  <conditionalFormatting sqref="Q6:S6">
    <cfRule type="cellIs" dxfId="2368" priority="2365" stopIfTrue="1" operator="equal">
      <formula>$B$5</formula>
    </cfRule>
  </conditionalFormatting>
  <conditionalFormatting sqref="Q6:T6">
    <cfRule type="cellIs" dxfId="2367" priority="2364" stopIfTrue="1" operator="equal">
      <formula>$B$5</formula>
    </cfRule>
  </conditionalFormatting>
  <conditionalFormatting sqref="Q6:S6">
    <cfRule type="cellIs" dxfId="2366" priority="2363" stopIfTrue="1" operator="equal">
      <formula>$B$5</formula>
    </cfRule>
  </conditionalFormatting>
  <conditionalFormatting sqref="Q6:T6">
    <cfRule type="cellIs" dxfId="2365" priority="2362" stopIfTrue="1" operator="equal">
      <formula>$B$5</formula>
    </cfRule>
  </conditionalFormatting>
  <conditionalFormatting sqref="Q6:T6">
    <cfRule type="cellIs" dxfId="2364" priority="2361" stopIfTrue="1" operator="equal">
      <formula>$B$5</formula>
    </cfRule>
  </conditionalFormatting>
  <conditionalFormatting sqref="V6:Y6">
    <cfRule type="cellIs" dxfId="2363" priority="2360" stopIfTrue="1" operator="equal">
      <formula>$B$5</formula>
    </cfRule>
  </conditionalFormatting>
  <conditionalFormatting sqref="V6:Y6">
    <cfRule type="cellIs" dxfId="2362" priority="2359" stopIfTrue="1" operator="equal">
      <formula>$B$5</formula>
    </cfRule>
  </conditionalFormatting>
  <conditionalFormatting sqref="V6:X6">
    <cfRule type="cellIs" dxfId="2361" priority="2358" stopIfTrue="1" operator="equal">
      <formula>$B$5</formula>
    </cfRule>
  </conditionalFormatting>
  <conditionalFormatting sqref="V6:Y6">
    <cfRule type="cellIs" dxfId="2360" priority="2357" stopIfTrue="1" operator="equal">
      <formula>$B$5</formula>
    </cfRule>
  </conditionalFormatting>
  <conditionalFormatting sqref="V6:Y6">
    <cfRule type="cellIs" dxfId="2359" priority="2356" stopIfTrue="1" operator="equal">
      <formula>$B$5</formula>
    </cfRule>
  </conditionalFormatting>
  <conditionalFormatting sqref="V6:X6">
    <cfRule type="cellIs" dxfId="2358" priority="2355" stopIfTrue="1" operator="equal">
      <formula>$B$5</formula>
    </cfRule>
  </conditionalFormatting>
  <conditionalFormatting sqref="V6:Y6">
    <cfRule type="cellIs" dxfId="2357" priority="2354" stopIfTrue="1" operator="equal">
      <formula>$B$5</formula>
    </cfRule>
  </conditionalFormatting>
  <conditionalFormatting sqref="V6:X6">
    <cfRule type="cellIs" dxfId="2356" priority="2353" stopIfTrue="1" operator="equal">
      <formula>$B$5</formula>
    </cfRule>
  </conditionalFormatting>
  <conditionalFormatting sqref="V6:Y6">
    <cfRule type="cellIs" dxfId="2355" priority="2352" stopIfTrue="1" operator="equal">
      <formula>$B$5</formula>
    </cfRule>
  </conditionalFormatting>
  <conditionalFormatting sqref="V6:Y6">
    <cfRule type="cellIs" dxfId="2354" priority="2351" stopIfTrue="1" operator="equal">
      <formula>$B$5</formula>
    </cfRule>
  </conditionalFormatting>
  <conditionalFormatting sqref="AA6:AD6">
    <cfRule type="cellIs" dxfId="2353" priority="2350" stopIfTrue="1" operator="equal">
      <formula>$B$5</formula>
    </cfRule>
  </conditionalFormatting>
  <conditionalFormatting sqref="AA6:AD6">
    <cfRule type="cellIs" dxfId="2352" priority="2349" stopIfTrue="1" operator="equal">
      <formula>$B$5</formula>
    </cfRule>
  </conditionalFormatting>
  <conditionalFormatting sqref="AA6:AD6">
    <cfRule type="cellIs" dxfId="2351" priority="2348" stopIfTrue="1" operator="equal">
      <formula>$B$5</formula>
    </cfRule>
  </conditionalFormatting>
  <conditionalFormatting sqref="AA6:AC6">
    <cfRule type="cellIs" dxfId="2350" priority="2347" stopIfTrue="1" operator="equal">
      <formula>$B$5</formula>
    </cfRule>
  </conditionalFormatting>
  <conditionalFormatting sqref="AA6:AD6">
    <cfRule type="cellIs" dxfId="2349" priority="2346" stopIfTrue="1" operator="equal">
      <formula>$B$5</formula>
    </cfRule>
  </conditionalFormatting>
  <conditionalFormatting sqref="AA6:AD6">
    <cfRule type="cellIs" dxfId="2348" priority="2345" stopIfTrue="1" operator="equal">
      <formula>$B$5</formula>
    </cfRule>
  </conditionalFormatting>
  <conditionalFormatting sqref="AA6:AD6">
    <cfRule type="cellIs" dxfId="2347" priority="2344" stopIfTrue="1" operator="equal">
      <formula>$B$5</formula>
    </cfRule>
  </conditionalFormatting>
  <conditionalFormatting sqref="AA6:AC6">
    <cfRule type="cellIs" dxfId="2346" priority="2343" stopIfTrue="1" operator="equal">
      <formula>$B$5</formula>
    </cfRule>
  </conditionalFormatting>
  <conditionalFormatting sqref="AA6:AD6">
    <cfRule type="cellIs" dxfId="2345" priority="2342" stopIfTrue="1" operator="equal">
      <formula>$B$5</formula>
    </cfRule>
  </conditionalFormatting>
  <conditionalFormatting sqref="AA6:AD6">
    <cfRule type="cellIs" dxfId="2344" priority="2341" stopIfTrue="1" operator="equal">
      <formula>$B$5</formula>
    </cfRule>
  </conditionalFormatting>
  <conditionalFormatting sqref="AA6:AC6">
    <cfRule type="cellIs" dxfId="2343" priority="2340" stopIfTrue="1" operator="equal">
      <formula>$B$5</formula>
    </cfRule>
  </conditionalFormatting>
  <conditionalFormatting sqref="AA6:AD6">
    <cfRule type="cellIs" dxfId="2342" priority="2339" stopIfTrue="1" operator="equal">
      <formula>$B$5</formula>
    </cfRule>
  </conditionalFormatting>
  <conditionalFormatting sqref="AA6:AC6">
    <cfRule type="cellIs" dxfId="2341" priority="2338" stopIfTrue="1" operator="equal">
      <formula>$B$5</formula>
    </cfRule>
  </conditionalFormatting>
  <conditionalFormatting sqref="AA6:AD6">
    <cfRule type="cellIs" dxfId="2340" priority="2337" stopIfTrue="1" operator="equal">
      <formula>$B$5</formula>
    </cfRule>
  </conditionalFormatting>
  <conditionalFormatting sqref="AA6:AD6">
    <cfRule type="cellIs" dxfId="2339" priority="2336" stopIfTrue="1" operator="equal">
      <formula>$B$5</formula>
    </cfRule>
  </conditionalFormatting>
  <conditionalFormatting sqref="AF6:AI6">
    <cfRule type="cellIs" dxfId="2338" priority="2335" stopIfTrue="1" operator="equal">
      <formula>$B$5</formula>
    </cfRule>
  </conditionalFormatting>
  <conditionalFormatting sqref="AF6:AI6">
    <cfRule type="cellIs" dxfId="2337" priority="2334" stopIfTrue="1" operator="equal">
      <formula>$B$5</formula>
    </cfRule>
  </conditionalFormatting>
  <conditionalFormatting sqref="AF6:AI6">
    <cfRule type="cellIs" dxfId="2336" priority="2333" stopIfTrue="1" operator="equal">
      <formula>$B$5</formula>
    </cfRule>
  </conditionalFormatting>
  <conditionalFormatting sqref="AF6:AI6">
    <cfRule type="cellIs" dxfId="2335" priority="2332" stopIfTrue="1" operator="equal">
      <formula>$B$5</formula>
    </cfRule>
  </conditionalFormatting>
  <conditionalFormatting sqref="AF6:AH6">
    <cfRule type="cellIs" dxfId="2334" priority="2331" stopIfTrue="1" operator="equal">
      <formula>$B$5</formula>
    </cfRule>
  </conditionalFormatting>
  <conditionalFormatting sqref="AF6:AI6">
    <cfRule type="cellIs" dxfId="2333" priority="2330" stopIfTrue="1" operator="equal">
      <formula>$B$5</formula>
    </cfRule>
  </conditionalFormatting>
  <conditionalFormatting sqref="AF6:AI6">
    <cfRule type="cellIs" dxfId="2332" priority="2329" stopIfTrue="1" operator="equal">
      <formula>$B$5</formula>
    </cfRule>
  </conditionalFormatting>
  <conditionalFormatting sqref="AF6:AI6">
    <cfRule type="cellIs" dxfId="2331" priority="2328" stopIfTrue="1" operator="equal">
      <formula>$B$5</formula>
    </cfRule>
  </conditionalFormatting>
  <conditionalFormatting sqref="AF6:AI6">
    <cfRule type="cellIs" dxfId="2330" priority="2327" stopIfTrue="1" operator="equal">
      <formula>$B$5</formula>
    </cfRule>
  </conditionalFormatting>
  <conditionalFormatting sqref="AF6:AH6">
    <cfRule type="cellIs" dxfId="2329" priority="2326" stopIfTrue="1" operator="equal">
      <formula>$B$5</formula>
    </cfRule>
  </conditionalFormatting>
  <conditionalFormatting sqref="AF6:AI6">
    <cfRule type="cellIs" dxfId="2328" priority="2325" stopIfTrue="1" operator="equal">
      <formula>$B$5</formula>
    </cfRule>
  </conditionalFormatting>
  <conditionalFormatting sqref="AF6:AI6">
    <cfRule type="cellIs" dxfId="2327" priority="2324" stopIfTrue="1" operator="equal">
      <formula>$B$5</formula>
    </cfRule>
  </conditionalFormatting>
  <conditionalFormatting sqref="AF6:AI6">
    <cfRule type="cellIs" dxfId="2326" priority="2323" stopIfTrue="1" operator="equal">
      <formula>$B$5</formula>
    </cfRule>
  </conditionalFormatting>
  <conditionalFormatting sqref="AF6:AH6">
    <cfRule type="cellIs" dxfId="2325" priority="2322" stopIfTrue="1" operator="equal">
      <formula>$B$5</formula>
    </cfRule>
  </conditionalFormatting>
  <conditionalFormatting sqref="AF6:AI6">
    <cfRule type="cellIs" dxfId="2324" priority="2321" stopIfTrue="1" operator="equal">
      <formula>$B$5</formula>
    </cfRule>
  </conditionalFormatting>
  <conditionalFormatting sqref="AF6:AI6">
    <cfRule type="cellIs" dxfId="2323" priority="2320" stopIfTrue="1" operator="equal">
      <formula>$B$5</formula>
    </cfRule>
  </conditionalFormatting>
  <conditionalFormatting sqref="AF6:AH6">
    <cfRule type="cellIs" dxfId="2322" priority="2319" stopIfTrue="1" operator="equal">
      <formula>$B$5</formula>
    </cfRule>
  </conditionalFormatting>
  <conditionalFormatting sqref="AF6:AI6">
    <cfRule type="cellIs" dxfId="2321" priority="2318" stopIfTrue="1" operator="equal">
      <formula>$B$5</formula>
    </cfRule>
  </conditionalFormatting>
  <conditionalFormatting sqref="AF6:AH6">
    <cfRule type="cellIs" dxfId="2320" priority="2317" stopIfTrue="1" operator="equal">
      <formula>$B$5</formula>
    </cfRule>
  </conditionalFormatting>
  <conditionalFormatting sqref="AF6:AI6">
    <cfRule type="cellIs" dxfId="2319" priority="2316" stopIfTrue="1" operator="equal">
      <formula>$B$5</formula>
    </cfRule>
  </conditionalFormatting>
  <conditionalFormatting sqref="AF6:AI6">
    <cfRule type="cellIs" dxfId="2318" priority="2315" stopIfTrue="1" operator="equal">
      <formula>$B$5</formula>
    </cfRule>
  </conditionalFormatting>
  <conditionalFormatting sqref="AK6:AN6">
    <cfRule type="cellIs" dxfId="2317" priority="2314" stopIfTrue="1" operator="equal">
      <formula>$B$5</formula>
    </cfRule>
  </conditionalFormatting>
  <conditionalFormatting sqref="AK6:AN6">
    <cfRule type="cellIs" dxfId="2316" priority="2313" stopIfTrue="1" operator="equal">
      <formula>$B$5</formula>
    </cfRule>
  </conditionalFormatting>
  <conditionalFormatting sqref="AK6:AN6">
    <cfRule type="cellIs" dxfId="2315" priority="2312" stopIfTrue="1" operator="equal">
      <formula>$B$5</formula>
    </cfRule>
  </conditionalFormatting>
  <conditionalFormatting sqref="AK6:AN6">
    <cfRule type="cellIs" dxfId="2314" priority="2311" stopIfTrue="1" operator="equal">
      <formula>$B$5</formula>
    </cfRule>
  </conditionalFormatting>
  <conditionalFormatting sqref="AK6:AN6">
    <cfRule type="cellIs" dxfId="2313" priority="2310" stopIfTrue="1" operator="equal">
      <formula>$B$5</formula>
    </cfRule>
  </conditionalFormatting>
  <conditionalFormatting sqref="AK6:AM6">
    <cfRule type="cellIs" dxfId="2312" priority="2309" stopIfTrue="1" operator="equal">
      <formula>$B$5</formula>
    </cfRule>
  </conditionalFormatting>
  <conditionalFormatting sqref="AK6:AN6">
    <cfRule type="cellIs" dxfId="2311" priority="2308" stopIfTrue="1" operator="equal">
      <formula>$B$5</formula>
    </cfRule>
  </conditionalFormatting>
  <conditionalFormatting sqref="AK6:AN6">
    <cfRule type="cellIs" dxfId="2310" priority="2307" stopIfTrue="1" operator="equal">
      <formula>$B$5</formula>
    </cfRule>
  </conditionalFormatting>
  <conditionalFormatting sqref="AK6:AN6">
    <cfRule type="cellIs" dxfId="2309" priority="2306" stopIfTrue="1" operator="equal">
      <formula>$B$5</formula>
    </cfRule>
  </conditionalFormatting>
  <conditionalFormatting sqref="AK6:AN6">
    <cfRule type="cellIs" dxfId="2308" priority="2305" stopIfTrue="1" operator="equal">
      <formula>$B$5</formula>
    </cfRule>
  </conditionalFormatting>
  <conditionalFormatting sqref="AK6:AN6">
    <cfRule type="cellIs" dxfId="2307" priority="2304" stopIfTrue="1" operator="equal">
      <formula>$B$5</formula>
    </cfRule>
  </conditionalFormatting>
  <conditionalFormatting sqref="AK6:AM6">
    <cfRule type="cellIs" dxfId="2306" priority="2303" stopIfTrue="1" operator="equal">
      <formula>$B$5</formula>
    </cfRule>
  </conditionalFormatting>
  <conditionalFormatting sqref="AK6:AN6">
    <cfRule type="cellIs" dxfId="2305" priority="2302" stopIfTrue="1" operator="equal">
      <formula>$B$5</formula>
    </cfRule>
  </conditionalFormatting>
  <conditionalFormatting sqref="AK6:AN6">
    <cfRule type="cellIs" dxfId="2304" priority="2301" stopIfTrue="1" operator="equal">
      <formula>$B$5</formula>
    </cfRule>
  </conditionalFormatting>
  <conditionalFormatting sqref="AK6:AN6">
    <cfRule type="cellIs" dxfId="2303" priority="2300" stopIfTrue="1" operator="equal">
      <formula>$B$5</formula>
    </cfRule>
  </conditionalFormatting>
  <conditionalFormatting sqref="AK6:AN6">
    <cfRule type="cellIs" dxfId="2302" priority="2299" stopIfTrue="1" operator="equal">
      <formula>$B$5</formula>
    </cfRule>
  </conditionalFormatting>
  <conditionalFormatting sqref="AK6:AM6">
    <cfRule type="cellIs" dxfId="2301" priority="2298" stopIfTrue="1" operator="equal">
      <formula>$B$5</formula>
    </cfRule>
  </conditionalFormatting>
  <conditionalFormatting sqref="AK6:AN6">
    <cfRule type="cellIs" dxfId="2300" priority="2297" stopIfTrue="1" operator="equal">
      <formula>$B$5</formula>
    </cfRule>
  </conditionalFormatting>
  <conditionalFormatting sqref="AK6:AN6">
    <cfRule type="cellIs" dxfId="2299" priority="2296" stopIfTrue="1" operator="equal">
      <formula>$B$5</formula>
    </cfRule>
  </conditionalFormatting>
  <conditionalFormatting sqref="AK6:AN6">
    <cfRule type="cellIs" dxfId="2298" priority="2295" stopIfTrue="1" operator="equal">
      <formula>$B$5</formula>
    </cfRule>
  </conditionalFormatting>
  <conditionalFormatting sqref="AK6:AM6">
    <cfRule type="cellIs" dxfId="2297" priority="2294" stopIfTrue="1" operator="equal">
      <formula>$B$5</formula>
    </cfRule>
  </conditionalFormatting>
  <conditionalFormatting sqref="AK6:AN6">
    <cfRule type="cellIs" dxfId="2296" priority="2293" stopIfTrue="1" operator="equal">
      <formula>$B$5</formula>
    </cfRule>
  </conditionalFormatting>
  <conditionalFormatting sqref="AK6:AN6">
    <cfRule type="cellIs" dxfId="2295" priority="2292" stopIfTrue="1" operator="equal">
      <formula>$B$5</formula>
    </cfRule>
  </conditionalFormatting>
  <conditionalFormatting sqref="AK6:AM6">
    <cfRule type="cellIs" dxfId="2294" priority="2291" stopIfTrue="1" operator="equal">
      <formula>$B$5</formula>
    </cfRule>
  </conditionalFormatting>
  <conditionalFormatting sqref="AK6:AN6">
    <cfRule type="cellIs" dxfId="2293" priority="2290" stopIfTrue="1" operator="equal">
      <formula>$B$5</formula>
    </cfRule>
  </conditionalFormatting>
  <conditionalFormatting sqref="AK6:AM6">
    <cfRule type="cellIs" dxfId="2292" priority="2289" stopIfTrue="1" operator="equal">
      <formula>$B$5</formula>
    </cfRule>
  </conditionalFormatting>
  <conditionalFormatting sqref="AK6:AN6">
    <cfRule type="cellIs" dxfId="2291" priority="2288" stopIfTrue="1" operator="equal">
      <formula>$B$5</formula>
    </cfRule>
  </conditionalFormatting>
  <conditionalFormatting sqref="AK6:AN6">
    <cfRule type="cellIs" dxfId="2290" priority="2287" stopIfTrue="1" operator="equal">
      <formula>$B$5</formula>
    </cfRule>
  </conditionalFormatting>
  <conditionalFormatting sqref="AP6:AS6">
    <cfRule type="cellIs" dxfId="2289" priority="2286" stopIfTrue="1" operator="equal">
      <formula>$B$5</formula>
    </cfRule>
  </conditionalFormatting>
  <conditionalFormatting sqref="AP6:AS6">
    <cfRule type="cellIs" dxfId="2288" priority="2285" stopIfTrue="1" operator="equal">
      <formula>$B$5</formula>
    </cfRule>
  </conditionalFormatting>
  <conditionalFormatting sqref="AP6:AS6">
    <cfRule type="cellIs" dxfId="2287" priority="2284" stopIfTrue="1" operator="equal">
      <formula>$B$5</formula>
    </cfRule>
  </conditionalFormatting>
  <conditionalFormatting sqref="AP6:AS6">
    <cfRule type="cellIs" dxfId="2286" priority="2283" stopIfTrue="1" operator="equal">
      <formula>$B$5</formula>
    </cfRule>
  </conditionalFormatting>
  <conditionalFormatting sqref="AP6:AS6">
    <cfRule type="cellIs" dxfId="2285" priority="2282" stopIfTrue="1" operator="equal">
      <formula>$B$5</formula>
    </cfRule>
  </conditionalFormatting>
  <conditionalFormatting sqref="AP6:AS6">
    <cfRule type="cellIs" dxfId="2284" priority="2281" stopIfTrue="1" operator="equal">
      <formula>$B$5</formula>
    </cfRule>
  </conditionalFormatting>
  <conditionalFormatting sqref="AP6:AR6">
    <cfRule type="cellIs" dxfId="2283" priority="2280" stopIfTrue="1" operator="equal">
      <formula>$B$5</formula>
    </cfRule>
  </conditionalFormatting>
  <conditionalFormatting sqref="AP6:AS6">
    <cfRule type="cellIs" dxfId="2282" priority="2279" stopIfTrue="1" operator="equal">
      <formula>$B$5</formula>
    </cfRule>
  </conditionalFormatting>
  <conditionalFormatting sqref="AP6:AS6">
    <cfRule type="cellIs" dxfId="2281" priority="2278" stopIfTrue="1" operator="equal">
      <formula>$B$5</formula>
    </cfRule>
  </conditionalFormatting>
  <conditionalFormatting sqref="AP6:AS6">
    <cfRule type="cellIs" dxfId="2280" priority="2277" stopIfTrue="1" operator="equal">
      <formula>$B$5</formula>
    </cfRule>
  </conditionalFormatting>
  <conditionalFormatting sqref="AP6:AS6">
    <cfRule type="cellIs" dxfId="2279" priority="2276" stopIfTrue="1" operator="equal">
      <formula>$B$5</formula>
    </cfRule>
  </conditionalFormatting>
  <conditionalFormatting sqref="AP6:AS6">
    <cfRule type="cellIs" dxfId="2278" priority="2275" stopIfTrue="1" operator="equal">
      <formula>$B$5</formula>
    </cfRule>
  </conditionalFormatting>
  <conditionalFormatting sqref="AP6:AS6">
    <cfRule type="cellIs" dxfId="2277" priority="2274" stopIfTrue="1" operator="equal">
      <formula>$B$5</formula>
    </cfRule>
  </conditionalFormatting>
  <conditionalFormatting sqref="AP6:AR6">
    <cfRule type="cellIs" dxfId="2276" priority="2273" stopIfTrue="1" operator="equal">
      <formula>$B$5</formula>
    </cfRule>
  </conditionalFormatting>
  <conditionalFormatting sqref="AP6:AS6">
    <cfRule type="cellIs" dxfId="2275" priority="2272" stopIfTrue="1" operator="equal">
      <formula>$B$5</formula>
    </cfRule>
  </conditionalFormatting>
  <conditionalFormatting sqref="AP6:AS6">
    <cfRule type="cellIs" dxfId="2274" priority="2271" stopIfTrue="1" operator="equal">
      <formula>$B$5</formula>
    </cfRule>
  </conditionalFormatting>
  <conditionalFormatting sqref="AP6:AS6">
    <cfRule type="cellIs" dxfId="2273" priority="2270" stopIfTrue="1" operator="equal">
      <formula>$B$5</formula>
    </cfRule>
  </conditionalFormatting>
  <conditionalFormatting sqref="AP6:AS6">
    <cfRule type="cellIs" dxfId="2272" priority="2269" stopIfTrue="1" operator="equal">
      <formula>$B$5</formula>
    </cfRule>
  </conditionalFormatting>
  <conditionalFormatting sqref="AP6:AS6">
    <cfRule type="cellIs" dxfId="2271" priority="2268" stopIfTrue="1" operator="equal">
      <formula>$B$5</formula>
    </cfRule>
  </conditionalFormatting>
  <conditionalFormatting sqref="AP6:AR6">
    <cfRule type="cellIs" dxfId="2270" priority="2267" stopIfTrue="1" operator="equal">
      <formula>$B$5</formula>
    </cfRule>
  </conditionalFormatting>
  <conditionalFormatting sqref="AP6:AS6">
    <cfRule type="cellIs" dxfId="2269" priority="2266" stopIfTrue="1" operator="equal">
      <formula>$B$5</formula>
    </cfRule>
  </conditionalFormatting>
  <conditionalFormatting sqref="AP6:AS6">
    <cfRule type="cellIs" dxfId="2268" priority="2265" stopIfTrue="1" operator="equal">
      <formula>$B$5</formula>
    </cfRule>
  </conditionalFormatting>
  <conditionalFormatting sqref="AP6:AS6">
    <cfRule type="cellIs" dxfId="2267" priority="2264" stopIfTrue="1" operator="equal">
      <formula>$B$5</formula>
    </cfRule>
  </conditionalFormatting>
  <conditionalFormatting sqref="AP6:AS6">
    <cfRule type="cellIs" dxfId="2266" priority="2263" stopIfTrue="1" operator="equal">
      <formula>$B$5</formula>
    </cfRule>
  </conditionalFormatting>
  <conditionalFormatting sqref="AP6:AR6">
    <cfRule type="cellIs" dxfId="2265" priority="2262" stopIfTrue="1" operator="equal">
      <formula>$B$5</formula>
    </cfRule>
  </conditionalFormatting>
  <conditionalFormatting sqref="AP6:AS6">
    <cfRule type="cellIs" dxfId="2264" priority="2261" stopIfTrue="1" operator="equal">
      <formula>$B$5</formula>
    </cfRule>
  </conditionalFormatting>
  <conditionalFormatting sqref="AP6:AS6">
    <cfRule type="cellIs" dxfId="2263" priority="2260" stopIfTrue="1" operator="equal">
      <formula>$B$5</formula>
    </cfRule>
  </conditionalFormatting>
  <conditionalFormatting sqref="AP6:AS6">
    <cfRule type="cellIs" dxfId="2262" priority="2259" stopIfTrue="1" operator="equal">
      <formula>$B$5</formula>
    </cfRule>
  </conditionalFormatting>
  <conditionalFormatting sqref="AP6:AR6">
    <cfRule type="cellIs" dxfId="2261" priority="2258" stopIfTrue="1" operator="equal">
      <formula>$B$5</formula>
    </cfRule>
  </conditionalFormatting>
  <conditionalFormatting sqref="AP6:AS6">
    <cfRule type="cellIs" dxfId="2260" priority="2257" stopIfTrue="1" operator="equal">
      <formula>$B$5</formula>
    </cfRule>
  </conditionalFormatting>
  <conditionalFormatting sqref="AP6:AS6">
    <cfRule type="cellIs" dxfId="2259" priority="2256" stopIfTrue="1" operator="equal">
      <formula>$B$5</formula>
    </cfRule>
  </conditionalFormatting>
  <conditionalFormatting sqref="AP6:AR6">
    <cfRule type="cellIs" dxfId="2258" priority="2255" stopIfTrue="1" operator="equal">
      <formula>$B$5</formula>
    </cfRule>
  </conditionalFormatting>
  <conditionalFormatting sqref="AP6:AS6">
    <cfRule type="cellIs" dxfId="2257" priority="2254" stopIfTrue="1" operator="equal">
      <formula>$B$5</formula>
    </cfRule>
  </conditionalFormatting>
  <conditionalFormatting sqref="AP6:AR6">
    <cfRule type="cellIs" dxfId="2256" priority="2253" stopIfTrue="1" operator="equal">
      <formula>$B$5</formula>
    </cfRule>
  </conditionalFormatting>
  <conditionalFormatting sqref="AP6:AS6">
    <cfRule type="cellIs" dxfId="2255" priority="2252" stopIfTrue="1" operator="equal">
      <formula>$B$5</formula>
    </cfRule>
  </conditionalFormatting>
  <conditionalFormatting sqref="AP6:AS6">
    <cfRule type="cellIs" dxfId="2254" priority="2251" stopIfTrue="1" operator="equal">
      <formula>$B$5</formula>
    </cfRule>
  </conditionalFormatting>
  <conditionalFormatting sqref="AU6:AX6">
    <cfRule type="cellIs" dxfId="2253" priority="2250" stopIfTrue="1" operator="equal">
      <formula>$B$5</formula>
    </cfRule>
  </conditionalFormatting>
  <conditionalFormatting sqref="AU6:AX6">
    <cfRule type="cellIs" dxfId="2252" priority="2249" stopIfTrue="1" operator="equal">
      <formula>$B$5</formula>
    </cfRule>
  </conditionalFormatting>
  <conditionalFormatting sqref="AU6:AX6">
    <cfRule type="cellIs" dxfId="2251" priority="2248" stopIfTrue="1" operator="equal">
      <formula>$B$5</formula>
    </cfRule>
  </conditionalFormatting>
  <conditionalFormatting sqref="AU6:AX6">
    <cfRule type="cellIs" dxfId="2250" priority="2247" stopIfTrue="1" operator="equal">
      <formula>$B$5</formula>
    </cfRule>
  </conditionalFormatting>
  <conditionalFormatting sqref="AU6:AX6">
    <cfRule type="cellIs" dxfId="2249" priority="2246" stopIfTrue="1" operator="equal">
      <formula>$B$5</formula>
    </cfRule>
  </conditionalFormatting>
  <conditionalFormatting sqref="AU6:AX6">
    <cfRule type="cellIs" dxfId="2248" priority="2245" stopIfTrue="1" operator="equal">
      <formula>$B$5</formula>
    </cfRule>
  </conditionalFormatting>
  <conditionalFormatting sqref="AU6:AX6">
    <cfRule type="cellIs" dxfId="2247" priority="2244" stopIfTrue="1" operator="equal">
      <formula>$B$5</formula>
    </cfRule>
  </conditionalFormatting>
  <conditionalFormatting sqref="AU6:AX6">
    <cfRule type="cellIs" dxfId="2246" priority="2243" stopIfTrue="1" operator="equal">
      <formula>$B$5</formula>
    </cfRule>
  </conditionalFormatting>
  <conditionalFormatting sqref="AU6:AW6">
    <cfRule type="cellIs" dxfId="2245" priority="2242" stopIfTrue="1" operator="equal">
      <formula>$B$5</formula>
    </cfRule>
  </conditionalFormatting>
  <conditionalFormatting sqref="AU6:AX6">
    <cfRule type="cellIs" dxfId="2244" priority="2241" stopIfTrue="1" operator="equal">
      <formula>$B$5</formula>
    </cfRule>
  </conditionalFormatting>
  <conditionalFormatting sqref="AU6:AX6">
    <cfRule type="cellIs" dxfId="2243" priority="2240" stopIfTrue="1" operator="equal">
      <formula>$B$5</formula>
    </cfRule>
  </conditionalFormatting>
  <conditionalFormatting sqref="AU6:AX6">
    <cfRule type="cellIs" dxfId="2242" priority="2239" stopIfTrue="1" operator="equal">
      <formula>$B$5</formula>
    </cfRule>
  </conditionalFormatting>
  <conditionalFormatting sqref="AU6:AX6">
    <cfRule type="cellIs" dxfId="2241" priority="2238" stopIfTrue="1" operator="equal">
      <formula>$B$5</formula>
    </cfRule>
  </conditionalFormatting>
  <conditionalFormatting sqref="AU6:AX6">
    <cfRule type="cellIs" dxfId="2240" priority="2237" stopIfTrue="1" operator="equal">
      <formula>$B$5</formula>
    </cfRule>
  </conditionalFormatting>
  <conditionalFormatting sqref="AU6:AX6">
    <cfRule type="cellIs" dxfId="2239" priority="2236" stopIfTrue="1" operator="equal">
      <formula>$B$5</formula>
    </cfRule>
  </conditionalFormatting>
  <conditionalFormatting sqref="AU6:AX6">
    <cfRule type="cellIs" dxfId="2238" priority="2235" stopIfTrue="1" operator="equal">
      <formula>$B$5</formula>
    </cfRule>
  </conditionalFormatting>
  <conditionalFormatting sqref="AU6:AW6">
    <cfRule type="cellIs" dxfId="2237" priority="2234" stopIfTrue="1" operator="equal">
      <formula>$B$5</formula>
    </cfRule>
  </conditionalFormatting>
  <conditionalFormatting sqref="AU6:AX6">
    <cfRule type="cellIs" dxfId="2236" priority="2233" stopIfTrue="1" operator="equal">
      <formula>$B$5</formula>
    </cfRule>
  </conditionalFormatting>
  <conditionalFormatting sqref="AU6:AX6">
    <cfRule type="cellIs" dxfId="2235" priority="2232" stopIfTrue="1" operator="equal">
      <formula>$B$5</formula>
    </cfRule>
  </conditionalFormatting>
  <conditionalFormatting sqref="AU6:AX6">
    <cfRule type="cellIs" dxfId="2234" priority="2231" stopIfTrue="1" operator="equal">
      <formula>$B$5</formula>
    </cfRule>
  </conditionalFormatting>
  <conditionalFormatting sqref="AU6:AX6">
    <cfRule type="cellIs" dxfId="2233" priority="2230" stopIfTrue="1" operator="equal">
      <formula>$B$5</formula>
    </cfRule>
  </conditionalFormatting>
  <conditionalFormatting sqref="AU6:AX6">
    <cfRule type="cellIs" dxfId="2232" priority="2229" stopIfTrue="1" operator="equal">
      <formula>$B$5</formula>
    </cfRule>
  </conditionalFormatting>
  <conditionalFormatting sqref="AU6:AX6">
    <cfRule type="cellIs" dxfId="2231" priority="2228" stopIfTrue="1" operator="equal">
      <formula>$B$5</formula>
    </cfRule>
  </conditionalFormatting>
  <conditionalFormatting sqref="AU6:AW6">
    <cfRule type="cellIs" dxfId="2230" priority="2227" stopIfTrue="1" operator="equal">
      <formula>$B$5</formula>
    </cfRule>
  </conditionalFormatting>
  <conditionalFormatting sqref="AU6:AX6">
    <cfRule type="cellIs" dxfId="2229" priority="2226" stopIfTrue="1" operator="equal">
      <formula>$B$5</formula>
    </cfRule>
  </conditionalFormatting>
  <conditionalFormatting sqref="AU6:AX6">
    <cfRule type="cellIs" dxfId="2228" priority="2225" stopIfTrue="1" operator="equal">
      <formula>$B$5</formula>
    </cfRule>
  </conditionalFormatting>
  <conditionalFormatting sqref="AU6:AX6">
    <cfRule type="cellIs" dxfId="2227" priority="2224" stopIfTrue="1" operator="equal">
      <formula>$B$5</formula>
    </cfRule>
  </conditionalFormatting>
  <conditionalFormatting sqref="AU6:AX6">
    <cfRule type="cellIs" dxfId="2226" priority="2223" stopIfTrue="1" operator="equal">
      <formula>$B$5</formula>
    </cfRule>
  </conditionalFormatting>
  <conditionalFormatting sqref="AU6:AX6">
    <cfRule type="cellIs" dxfId="2225" priority="2222" stopIfTrue="1" operator="equal">
      <formula>$B$5</formula>
    </cfRule>
  </conditionalFormatting>
  <conditionalFormatting sqref="AU6:AW6">
    <cfRule type="cellIs" dxfId="2224" priority="2221" stopIfTrue="1" operator="equal">
      <formula>$B$5</formula>
    </cfRule>
  </conditionalFormatting>
  <conditionalFormatting sqref="AU6:AX6">
    <cfRule type="cellIs" dxfId="2223" priority="2220" stopIfTrue="1" operator="equal">
      <formula>$B$5</formula>
    </cfRule>
  </conditionalFormatting>
  <conditionalFormatting sqref="AU6:AX6">
    <cfRule type="cellIs" dxfId="2222" priority="2219" stopIfTrue="1" operator="equal">
      <formula>$B$5</formula>
    </cfRule>
  </conditionalFormatting>
  <conditionalFormatting sqref="AU6:AX6">
    <cfRule type="cellIs" dxfId="2221" priority="2218" stopIfTrue="1" operator="equal">
      <formula>$B$5</formula>
    </cfRule>
  </conditionalFormatting>
  <conditionalFormatting sqref="AU6:AX6">
    <cfRule type="cellIs" dxfId="2220" priority="2217" stopIfTrue="1" operator="equal">
      <formula>$B$5</formula>
    </cfRule>
  </conditionalFormatting>
  <conditionalFormatting sqref="AU6:AW6">
    <cfRule type="cellIs" dxfId="2219" priority="2216" stopIfTrue="1" operator="equal">
      <formula>$B$5</formula>
    </cfRule>
  </conditionalFormatting>
  <conditionalFormatting sqref="AU6:AX6">
    <cfRule type="cellIs" dxfId="2218" priority="2215" stopIfTrue="1" operator="equal">
      <formula>$B$5</formula>
    </cfRule>
  </conditionalFormatting>
  <conditionalFormatting sqref="AU6:AX6">
    <cfRule type="cellIs" dxfId="2217" priority="2214" stopIfTrue="1" operator="equal">
      <formula>$B$5</formula>
    </cfRule>
  </conditionalFormatting>
  <conditionalFormatting sqref="AU6:AX6">
    <cfRule type="cellIs" dxfId="2216" priority="2213" stopIfTrue="1" operator="equal">
      <formula>$B$5</formula>
    </cfRule>
  </conditionalFormatting>
  <conditionalFormatting sqref="AU6:AW6">
    <cfRule type="cellIs" dxfId="2215" priority="2212" stopIfTrue="1" operator="equal">
      <formula>$B$5</formula>
    </cfRule>
  </conditionalFormatting>
  <conditionalFormatting sqref="AU6:AX6">
    <cfRule type="cellIs" dxfId="2214" priority="2211" stopIfTrue="1" operator="equal">
      <formula>$B$5</formula>
    </cfRule>
  </conditionalFormatting>
  <conditionalFormatting sqref="AU6:AX6">
    <cfRule type="cellIs" dxfId="2213" priority="2210" stopIfTrue="1" operator="equal">
      <formula>$B$5</formula>
    </cfRule>
  </conditionalFormatting>
  <conditionalFormatting sqref="AU6:AW6">
    <cfRule type="cellIs" dxfId="2212" priority="2209" stopIfTrue="1" operator="equal">
      <formula>$B$5</formula>
    </cfRule>
  </conditionalFormatting>
  <conditionalFormatting sqref="AU6:AX6">
    <cfRule type="cellIs" dxfId="2211" priority="2208" stopIfTrue="1" operator="equal">
      <formula>$B$5</formula>
    </cfRule>
  </conditionalFormatting>
  <conditionalFormatting sqref="AU6:AW6">
    <cfRule type="cellIs" dxfId="2210" priority="2207" stopIfTrue="1" operator="equal">
      <formula>$B$5</formula>
    </cfRule>
  </conditionalFormatting>
  <conditionalFormatting sqref="AU6:AX6">
    <cfRule type="cellIs" dxfId="2209" priority="2206" stopIfTrue="1" operator="equal">
      <formula>$B$5</formula>
    </cfRule>
  </conditionalFormatting>
  <conditionalFormatting sqref="AU6:AX6">
    <cfRule type="cellIs" dxfId="2208" priority="2205" stopIfTrue="1" operator="equal">
      <formula>$B$5</formula>
    </cfRule>
  </conditionalFormatting>
  <conditionalFormatting sqref="AZ6:BC6">
    <cfRule type="cellIs" dxfId="2207" priority="2204" stopIfTrue="1" operator="equal">
      <formula>$B$5</formula>
    </cfRule>
  </conditionalFormatting>
  <conditionalFormatting sqref="AZ6:BC6">
    <cfRule type="cellIs" dxfId="2206" priority="2203" stopIfTrue="1" operator="equal">
      <formula>$B$5</formula>
    </cfRule>
  </conditionalFormatting>
  <conditionalFormatting sqref="AZ6:BC6">
    <cfRule type="cellIs" dxfId="2205" priority="2202" stopIfTrue="1" operator="equal">
      <formula>$B$5</formula>
    </cfRule>
  </conditionalFormatting>
  <conditionalFormatting sqref="AZ6:BC6">
    <cfRule type="cellIs" dxfId="2204" priority="2201" stopIfTrue="1" operator="equal">
      <formula>$B$5</formula>
    </cfRule>
  </conditionalFormatting>
  <conditionalFormatting sqref="AZ6:BC6">
    <cfRule type="cellIs" dxfId="2203" priority="2200" stopIfTrue="1" operator="equal">
      <formula>$B$5</formula>
    </cfRule>
  </conditionalFormatting>
  <conditionalFormatting sqref="AZ6:BC6">
    <cfRule type="cellIs" dxfId="2202" priority="2199" stopIfTrue="1" operator="equal">
      <formula>$B$5</formula>
    </cfRule>
  </conditionalFormatting>
  <conditionalFormatting sqref="AZ6:BC6">
    <cfRule type="cellIs" dxfId="2201" priority="2198" stopIfTrue="1" operator="equal">
      <formula>$B$5</formula>
    </cfRule>
  </conditionalFormatting>
  <conditionalFormatting sqref="AZ6:BB6">
    <cfRule type="cellIs" dxfId="2200" priority="2197" stopIfTrue="1" operator="equal">
      <formula>$B$5</formula>
    </cfRule>
  </conditionalFormatting>
  <conditionalFormatting sqref="AZ6:BC6">
    <cfRule type="cellIs" dxfId="2199" priority="2196" stopIfTrue="1" operator="equal">
      <formula>$B$5</formula>
    </cfRule>
  </conditionalFormatting>
  <conditionalFormatting sqref="AZ6:BC6">
    <cfRule type="cellIs" dxfId="2198" priority="2195" stopIfTrue="1" operator="equal">
      <formula>$B$5</formula>
    </cfRule>
  </conditionalFormatting>
  <conditionalFormatting sqref="AZ6:BC6">
    <cfRule type="cellIs" dxfId="2197" priority="2194" stopIfTrue="1" operator="equal">
      <formula>$B$5</formula>
    </cfRule>
  </conditionalFormatting>
  <conditionalFormatting sqref="AZ6:BC6">
    <cfRule type="cellIs" dxfId="2196" priority="2193" stopIfTrue="1" operator="equal">
      <formula>$B$5</formula>
    </cfRule>
  </conditionalFormatting>
  <conditionalFormatting sqref="AZ6:BC6">
    <cfRule type="cellIs" dxfId="2195" priority="2192" stopIfTrue="1" operator="equal">
      <formula>$B$5</formula>
    </cfRule>
  </conditionalFormatting>
  <conditionalFormatting sqref="AZ6:BC6">
    <cfRule type="cellIs" dxfId="2194" priority="2191" stopIfTrue="1" operator="equal">
      <formula>$B$5</formula>
    </cfRule>
  </conditionalFormatting>
  <conditionalFormatting sqref="AZ6:BC6">
    <cfRule type="cellIs" dxfId="2193" priority="2190" stopIfTrue="1" operator="equal">
      <formula>$B$5</formula>
    </cfRule>
  </conditionalFormatting>
  <conditionalFormatting sqref="AZ6:BC6">
    <cfRule type="cellIs" dxfId="2192" priority="2189" stopIfTrue="1" operator="equal">
      <formula>$B$5</formula>
    </cfRule>
  </conditionalFormatting>
  <conditionalFormatting sqref="AZ6:BC6">
    <cfRule type="cellIs" dxfId="2191" priority="2188" stopIfTrue="1" operator="equal">
      <formula>$B$5</formula>
    </cfRule>
  </conditionalFormatting>
  <conditionalFormatting sqref="AZ6:BB6">
    <cfRule type="cellIs" dxfId="2190" priority="2187" stopIfTrue="1" operator="equal">
      <formula>$B$5</formula>
    </cfRule>
  </conditionalFormatting>
  <conditionalFormatting sqref="AZ6:BC6">
    <cfRule type="cellIs" dxfId="2189" priority="2186" stopIfTrue="1" operator="equal">
      <formula>$B$5</formula>
    </cfRule>
  </conditionalFormatting>
  <conditionalFormatting sqref="AZ6:BC6">
    <cfRule type="cellIs" dxfId="2188" priority="2185" stopIfTrue="1" operator="equal">
      <formula>$B$5</formula>
    </cfRule>
  </conditionalFormatting>
  <conditionalFormatting sqref="AZ6:BC6">
    <cfRule type="cellIs" dxfId="2187" priority="2184" stopIfTrue="1" operator="equal">
      <formula>$B$5</formula>
    </cfRule>
  </conditionalFormatting>
  <conditionalFormatting sqref="AZ6:BC6">
    <cfRule type="cellIs" dxfId="2186" priority="2183" stopIfTrue="1" operator="equal">
      <formula>$B$5</formula>
    </cfRule>
  </conditionalFormatting>
  <conditionalFormatting sqref="AZ6:BC6">
    <cfRule type="cellIs" dxfId="2185" priority="2182" stopIfTrue="1" operator="equal">
      <formula>$B$5</formula>
    </cfRule>
  </conditionalFormatting>
  <conditionalFormatting sqref="AZ6:BC6">
    <cfRule type="cellIs" dxfId="2184" priority="2181" stopIfTrue="1" operator="equal">
      <formula>$B$5</formula>
    </cfRule>
  </conditionalFormatting>
  <conditionalFormatting sqref="AZ6:BC6">
    <cfRule type="cellIs" dxfId="2183" priority="2180" stopIfTrue="1" operator="equal">
      <formula>$B$5</formula>
    </cfRule>
  </conditionalFormatting>
  <conditionalFormatting sqref="AZ6:BB6">
    <cfRule type="cellIs" dxfId="2182" priority="2179" stopIfTrue="1" operator="equal">
      <formula>$B$5</formula>
    </cfRule>
  </conditionalFormatting>
  <conditionalFormatting sqref="AZ6:BC6">
    <cfRule type="cellIs" dxfId="2181" priority="2178" stopIfTrue="1" operator="equal">
      <formula>$B$5</formula>
    </cfRule>
  </conditionalFormatting>
  <conditionalFormatting sqref="AZ6:BC6">
    <cfRule type="cellIs" dxfId="2180" priority="2177" stopIfTrue="1" operator="equal">
      <formula>$B$5</formula>
    </cfRule>
  </conditionalFormatting>
  <conditionalFormatting sqref="AZ6:BC6">
    <cfRule type="cellIs" dxfId="2179" priority="2176" stopIfTrue="1" operator="equal">
      <formula>$B$5</formula>
    </cfRule>
  </conditionalFormatting>
  <conditionalFormatting sqref="AZ6:BC6">
    <cfRule type="cellIs" dxfId="2178" priority="2175" stopIfTrue="1" operator="equal">
      <formula>$B$5</formula>
    </cfRule>
  </conditionalFormatting>
  <conditionalFormatting sqref="AZ6:BC6">
    <cfRule type="cellIs" dxfId="2177" priority="2174" stopIfTrue="1" operator="equal">
      <formula>$B$5</formula>
    </cfRule>
  </conditionalFormatting>
  <conditionalFormatting sqref="AZ6:BC6">
    <cfRule type="cellIs" dxfId="2176" priority="2173" stopIfTrue="1" operator="equal">
      <formula>$B$5</formula>
    </cfRule>
  </conditionalFormatting>
  <conditionalFormatting sqref="AZ6:BB6">
    <cfRule type="cellIs" dxfId="2175" priority="2172" stopIfTrue="1" operator="equal">
      <formula>$B$5</formula>
    </cfRule>
  </conditionalFormatting>
  <conditionalFormatting sqref="AZ6:BC6">
    <cfRule type="cellIs" dxfId="2174" priority="2171" stopIfTrue="1" operator="equal">
      <formula>$B$5</formula>
    </cfRule>
  </conditionalFormatting>
  <conditionalFormatting sqref="AZ6:BC6">
    <cfRule type="cellIs" dxfId="2173" priority="2170" stopIfTrue="1" operator="equal">
      <formula>$B$5</formula>
    </cfRule>
  </conditionalFormatting>
  <conditionalFormatting sqref="AZ6:BC6">
    <cfRule type="cellIs" dxfId="2172" priority="2169" stopIfTrue="1" operator="equal">
      <formula>$B$5</formula>
    </cfRule>
  </conditionalFormatting>
  <conditionalFormatting sqref="AZ6:BC6">
    <cfRule type="cellIs" dxfId="2171" priority="2168" stopIfTrue="1" operator="equal">
      <formula>$B$5</formula>
    </cfRule>
  </conditionalFormatting>
  <conditionalFormatting sqref="AZ6:BC6">
    <cfRule type="cellIs" dxfId="2170" priority="2167" stopIfTrue="1" operator="equal">
      <formula>$B$5</formula>
    </cfRule>
  </conditionalFormatting>
  <conditionalFormatting sqref="AZ6:BB6">
    <cfRule type="cellIs" dxfId="2169" priority="2166" stopIfTrue="1" operator="equal">
      <formula>$B$5</formula>
    </cfRule>
  </conditionalFormatting>
  <conditionalFormatting sqref="AZ6:BC6">
    <cfRule type="cellIs" dxfId="2168" priority="2165" stopIfTrue="1" operator="equal">
      <formula>$B$5</formula>
    </cfRule>
  </conditionalFormatting>
  <conditionalFormatting sqref="AZ6:BC6">
    <cfRule type="cellIs" dxfId="2167" priority="2164" stopIfTrue="1" operator="equal">
      <formula>$B$5</formula>
    </cfRule>
  </conditionalFormatting>
  <conditionalFormatting sqref="AZ6:BC6">
    <cfRule type="cellIs" dxfId="2166" priority="2163" stopIfTrue="1" operator="equal">
      <formula>$B$5</formula>
    </cfRule>
  </conditionalFormatting>
  <conditionalFormatting sqref="AZ6:BC6">
    <cfRule type="cellIs" dxfId="2165" priority="2162" stopIfTrue="1" operator="equal">
      <formula>$B$5</formula>
    </cfRule>
  </conditionalFormatting>
  <conditionalFormatting sqref="AZ6:BB6">
    <cfRule type="cellIs" dxfId="2164" priority="2161" stopIfTrue="1" operator="equal">
      <formula>$B$5</formula>
    </cfRule>
  </conditionalFormatting>
  <conditionalFormatting sqref="AZ6:BC6">
    <cfRule type="cellIs" dxfId="2163" priority="2160" stopIfTrue="1" operator="equal">
      <formula>$B$5</formula>
    </cfRule>
  </conditionalFormatting>
  <conditionalFormatting sqref="AZ6:BC6">
    <cfRule type="cellIs" dxfId="2162" priority="2159" stopIfTrue="1" operator="equal">
      <formula>$B$5</formula>
    </cfRule>
  </conditionalFormatting>
  <conditionalFormatting sqref="AZ6:BC6">
    <cfRule type="cellIs" dxfId="2161" priority="2158" stopIfTrue="1" operator="equal">
      <formula>$B$5</formula>
    </cfRule>
  </conditionalFormatting>
  <conditionalFormatting sqref="AZ6:BB6">
    <cfRule type="cellIs" dxfId="2160" priority="2157" stopIfTrue="1" operator="equal">
      <formula>$B$5</formula>
    </cfRule>
  </conditionalFormatting>
  <conditionalFormatting sqref="AZ6:BC6">
    <cfRule type="cellIs" dxfId="2159" priority="2156" stopIfTrue="1" operator="equal">
      <formula>$B$5</formula>
    </cfRule>
  </conditionalFormatting>
  <conditionalFormatting sqref="AZ6:BC6">
    <cfRule type="cellIs" dxfId="2158" priority="2155" stopIfTrue="1" operator="equal">
      <formula>$B$5</formula>
    </cfRule>
  </conditionalFormatting>
  <conditionalFormatting sqref="AZ6:BB6">
    <cfRule type="cellIs" dxfId="2157" priority="2154" stopIfTrue="1" operator="equal">
      <formula>$B$5</formula>
    </cfRule>
  </conditionalFormatting>
  <conditionalFormatting sqref="AZ6:BC6">
    <cfRule type="cellIs" dxfId="2156" priority="2153" stopIfTrue="1" operator="equal">
      <formula>$B$5</formula>
    </cfRule>
  </conditionalFormatting>
  <conditionalFormatting sqref="AZ6:BB6">
    <cfRule type="cellIs" dxfId="2155" priority="2152" stopIfTrue="1" operator="equal">
      <formula>$B$5</formula>
    </cfRule>
  </conditionalFormatting>
  <conditionalFormatting sqref="AZ6:BC6">
    <cfRule type="cellIs" dxfId="2154" priority="2151" stopIfTrue="1" operator="equal">
      <formula>$B$5</formula>
    </cfRule>
  </conditionalFormatting>
  <conditionalFormatting sqref="AZ6:BC6">
    <cfRule type="cellIs" dxfId="2153" priority="2150" stopIfTrue="1" operator="equal">
      <formula>$B$5</formula>
    </cfRule>
  </conditionalFormatting>
  <conditionalFormatting sqref="BE6:BH6">
    <cfRule type="cellIs" dxfId="2152" priority="2149" stopIfTrue="1" operator="equal">
      <formula>$B$5</formula>
    </cfRule>
  </conditionalFormatting>
  <conditionalFormatting sqref="BE6:BH6">
    <cfRule type="cellIs" dxfId="2151" priority="2148" stopIfTrue="1" operator="equal">
      <formula>$B$5</formula>
    </cfRule>
  </conditionalFormatting>
  <conditionalFormatting sqref="BE6:BH6">
    <cfRule type="cellIs" dxfId="2150" priority="2147" stopIfTrue="1" operator="equal">
      <formula>$B$5</formula>
    </cfRule>
  </conditionalFormatting>
  <conditionalFormatting sqref="BE6:BH6">
    <cfRule type="cellIs" dxfId="2149" priority="2146" stopIfTrue="1" operator="equal">
      <formula>$B$5</formula>
    </cfRule>
  </conditionalFormatting>
  <conditionalFormatting sqref="BE6:BH6">
    <cfRule type="cellIs" dxfId="2148" priority="2145" stopIfTrue="1" operator="equal">
      <formula>$B$5</formula>
    </cfRule>
  </conditionalFormatting>
  <conditionalFormatting sqref="BE6:BH6">
    <cfRule type="cellIs" dxfId="2147" priority="2144" stopIfTrue="1" operator="equal">
      <formula>$B$5</formula>
    </cfRule>
  </conditionalFormatting>
  <conditionalFormatting sqref="BE6:BH6">
    <cfRule type="cellIs" dxfId="2146" priority="2143" stopIfTrue="1" operator="equal">
      <formula>$B$5</formula>
    </cfRule>
  </conditionalFormatting>
  <conditionalFormatting sqref="BE6:BH6">
    <cfRule type="cellIs" dxfId="2145" priority="2142" stopIfTrue="1" operator="equal">
      <formula>$B$5</formula>
    </cfRule>
  </conditionalFormatting>
  <conditionalFormatting sqref="BE6:BH6">
    <cfRule type="cellIs" dxfId="2144" priority="2141" stopIfTrue="1" operator="equal">
      <formula>$B$5</formula>
    </cfRule>
  </conditionalFormatting>
  <conditionalFormatting sqref="BE6:BG6">
    <cfRule type="cellIs" dxfId="2143" priority="2140" stopIfTrue="1" operator="equal">
      <formula>$B$5</formula>
    </cfRule>
  </conditionalFormatting>
  <conditionalFormatting sqref="BE6:BH6">
    <cfRule type="cellIs" dxfId="2142" priority="2139" stopIfTrue="1" operator="equal">
      <formula>$B$5</formula>
    </cfRule>
  </conditionalFormatting>
  <conditionalFormatting sqref="BE6:BH6">
    <cfRule type="cellIs" dxfId="2141" priority="2138" stopIfTrue="1" operator="equal">
      <formula>$B$5</formula>
    </cfRule>
  </conditionalFormatting>
  <conditionalFormatting sqref="BE6:BH6">
    <cfRule type="cellIs" dxfId="2140" priority="2137" stopIfTrue="1" operator="equal">
      <formula>$B$5</formula>
    </cfRule>
  </conditionalFormatting>
  <conditionalFormatting sqref="BE6:BH6">
    <cfRule type="cellIs" dxfId="2139" priority="2136" stopIfTrue="1" operator="equal">
      <formula>$B$5</formula>
    </cfRule>
  </conditionalFormatting>
  <conditionalFormatting sqref="BE6:BH6">
    <cfRule type="cellIs" dxfId="2138" priority="2135" stopIfTrue="1" operator="equal">
      <formula>$B$5</formula>
    </cfRule>
  </conditionalFormatting>
  <conditionalFormatting sqref="BE6:BH6">
    <cfRule type="cellIs" dxfId="2137" priority="2134" stopIfTrue="1" operator="equal">
      <formula>$B$5</formula>
    </cfRule>
  </conditionalFormatting>
  <conditionalFormatting sqref="BE6:BH6">
    <cfRule type="cellIs" dxfId="2136" priority="2133" stopIfTrue="1" operator="equal">
      <formula>$B$5</formula>
    </cfRule>
  </conditionalFormatting>
  <conditionalFormatting sqref="BE6:BH6">
    <cfRule type="cellIs" dxfId="2135" priority="2132" stopIfTrue="1" operator="equal">
      <formula>$B$5</formula>
    </cfRule>
  </conditionalFormatting>
  <conditionalFormatting sqref="BE6:BG6">
    <cfRule type="cellIs" dxfId="2134" priority="2131" stopIfTrue="1" operator="equal">
      <formula>$B$5</formula>
    </cfRule>
  </conditionalFormatting>
  <conditionalFormatting sqref="BE6:BH6">
    <cfRule type="cellIs" dxfId="2133" priority="2130" stopIfTrue="1" operator="equal">
      <formula>$B$5</formula>
    </cfRule>
  </conditionalFormatting>
  <conditionalFormatting sqref="BE6:BH6">
    <cfRule type="cellIs" dxfId="2132" priority="2129" stopIfTrue="1" operator="equal">
      <formula>$B$5</formula>
    </cfRule>
  </conditionalFormatting>
  <conditionalFormatting sqref="BE6:BH6">
    <cfRule type="cellIs" dxfId="2131" priority="2128" stopIfTrue="1" operator="equal">
      <formula>$B$5</formula>
    </cfRule>
  </conditionalFormatting>
  <conditionalFormatting sqref="BE6:BH6">
    <cfRule type="cellIs" dxfId="2130" priority="2127" stopIfTrue="1" operator="equal">
      <formula>$B$5</formula>
    </cfRule>
  </conditionalFormatting>
  <conditionalFormatting sqref="BE6:BH6">
    <cfRule type="cellIs" dxfId="2129" priority="2126" stopIfTrue="1" operator="equal">
      <formula>$B$5</formula>
    </cfRule>
  </conditionalFormatting>
  <conditionalFormatting sqref="BE6:BH6">
    <cfRule type="cellIs" dxfId="2128" priority="2125" stopIfTrue="1" operator="equal">
      <formula>$B$5</formula>
    </cfRule>
  </conditionalFormatting>
  <conditionalFormatting sqref="BE6:BH6">
    <cfRule type="cellIs" dxfId="2127" priority="2124" stopIfTrue="1" operator="equal">
      <formula>$B$5</formula>
    </cfRule>
  </conditionalFormatting>
  <conditionalFormatting sqref="BE6:BH6">
    <cfRule type="cellIs" dxfId="2126" priority="2123" stopIfTrue="1" operator="equal">
      <formula>$B$5</formula>
    </cfRule>
  </conditionalFormatting>
  <conditionalFormatting sqref="BE6:BH6">
    <cfRule type="cellIs" dxfId="2125" priority="2122" stopIfTrue="1" operator="equal">
      <formula>$B$5</formula>
    </cfRule>
  </conditionalFormatting>
  <conditionalFormatting sqref="BE6:BG6">
    <cfRule type="cellIs" dxfId="2124" priority="2121" stopIfTrue="1" operator="equal">
      <formula>$B$5</formula>
    </cfRule>
  </conditionalFormatting>
  <conditionalFormatting sqref="BE6:BH6">
    <cfRule type="cellIs" dxfId="2123" priority="2120" stopIfTrue="1" operator="equal">
      <formula>$B$5</formula>
    </cfRule>
  </conditionalFormatting>
  <conditionalFormatting sqref="BE6:BH6">
    <cfRule type="cellIs" dxfId="2122" priority="2119" stopIfTrue="1" operator="equal">
      <formula>$B$5</formula>
    </cfRule>
  </conditionalFormatting>
  <conditionalFormatting sqref="BE6:BH6">
    <cfRule type="cellIs" dxfId="2121" priority="2118" stopIfTrue="1" operator="equal">
      <formula>$B$5</formula>
    </cfRule>
  </conditionalFormatting>
  <conditionalFormatting sqref="BE6:BH6">
    <cfRule type="cellIs" dxfId="2120" priority="2117" stopIfTrue="1" operator="equal">
      <formula>$B$5</formula>
    </cfRule>
  </conditionalFormatting>
  <conditionalFormatting sqref="BE6:BH6">
    <cfRule type="cellIs" dxfId="2119" priority="2116" stopIfTrue="1" operator="equal">
      <formula>$B$5</formula>
    </cfRule>
  </conditionalFormatting>
  <conditionalFormatting sqref="BE6:BH6">
    <cfRule type="cellIs" dxfId="2118" priority="2115" stopIfTrue="1" operator="equal">
      <formula>$B$5</formula>
    </cfRule>
  </conditionalFormatting>
  <conditionalFormatting sqref="BE6:BH6">
    <cfRule type="cellIs" dxfId="2117" priority="2114" stopIfTrue="1" operator="equal">
      <formula>$B$5</formula>
    </cfRule>
  </conditionalFormatting>
  <conditionalFormatting sqref="BE6:BG6">
    <cfRule type="cellIs" dxfId="2116" priority="2113" stopIfTrue="1" operator="equal">
      <formula>$B$5</formula>
    </cfRule>
  </conditionalFormatting>
  <conditionalFormatting sqref="BE6:BH6">
    <cfRule type="cellIs" dxfId="2115" priority="2112" stopIfTrue="1" operator="equal">
      <formula>$B$5</formula>
    </cfRule>
  </conditionalFormatting>
  <conditionalFormatting sqref="BE6:BH6">
    <cfRule type="cellIs" dxfId="2114" priority="2111" stopIfTrue="1" operator="equal">
      <formula>$B$5</formula>
    </cfRule>
  </conditionalFormatting>
  <conditionalFormatting sqref="BE6:BH6">
    <cfRule type="cellIs" dxfId="2113" priority="2110" stopIfTrue="1" operator="equal">
      <formula>$B$5</formula>
    </cfRule>
  </conditionalFormatting>
  <conditionalFormatting sqref="BE6:BH6">
    <cfRule type="cellIs" dxfId="2112" priority="2109" stopIfTrue="1" operator="equal">
      <formula>$B$5</formula>
    </cfRule>
  </conditionalFormatting>
  <conditionalFormatting sqref="BE6:BH6">
    <cfRule type="cellIs" dxfId="2111" priority="2108" stopIfTrue="1" operator="equal">
      <formula>$B$5</formula>
    </cfRule>
  </conditionalFormatting>
  <conditionalFormatting sqref="BE6:BH6">
    <cfRule type="cellIs" dxfId="2110" priority="2107" stopIfTrue="1" operator="equal">
      <formula>$B$5</formula>
    </cfRule>
  </conditionalFormatting>
  <conditionalFormatting sqref="BE6:BG6">
    <cfRule type="cellIs" dxfId="2109" priority="2106" stopIfTrue="1" operator="equal">
      <formula>$B$5</formula>
    </cfRule>
  </conditionalFormatting>
  <conditionalFormatting sqref="BE6:BH6">
    <cfRule type="cellIs" dxfId="2108" priority="2105" stopIfTrue="1" operator="equal">
      <formula>$B$5</formula>
    </cfRule>
  </conditionalFormatting>
  <conditionalFormatting sqref="BE6:BH6">
    <cfRule type="cellIs" dxfId="2107" priority="2104" stopIfTrue="1" operator="equal">
      <formula>$B$5</formula>
    </cfRule>
  </conditionalFormatting>
  <conditionalFormatting sqref="BE6:BH6">
    <cfRule type="cellIs" dxfId="2106" priority="2103" stopIfTrue="1" operator="equal">
      <formula>$B$5</formula>
    </cfRule>
  </conditionalFormatting>
  <conditionalFormatting sqref="BE6:BH6">
    <cfRule type="cellIs" dxfId="2105" priority="2102" stopIfTrue="1" operator="equal">
      <formula>$B$5</formula>
    </cfRule>
  </conditionalFormatting>
  <conditionalFormatting sqref="BE6:BH6">
    <cfRule type="cellIs" dxfId="2104" priority="2101" stopIfTrue="1" operator="equal">
      <formula>$B$5</formula>
    </cfRule>
  </conditionalFormatting>
  <conditionalFormatting sqref="BE6:BG6">
    <cfRule type="cellIs" dxfId="2103" priority="2100" stopIfTrue="1" operator="equal">
      <formula>$B$5</formula>
    </cfRule>
  </conditionalFormatting>
  <conditionalFormatting sqref="BE6:BH6">
    <cfRule type="cellIs" dxfId="2102" priority="2099" stopIfTrue="1" operator="equal">
      <formula>$B$5</formula>
    </cfRule>
  </conditionalFormatting>
  <conditionalFormatting sqref="BE6:BH6">
    <cfRule type="cellIs" dxfId="2101" priority="2098" stopIfTrue="1" operator="equal">
      <formula>$B$5</formula>
    </cfRule>
  </conditionalFormatting>
  <conditionalFormatting sqref="BE6:BH6">
    <cfRule type="cellIs" dxfId="2100" priority="2097" stopIfTrue="1" operator="equal">
      <formula>$B$5</formula>
    </cfRule>
  </conditionalFormatting>
  <conditionalFormatting sqref="BE6:BH6">
    <cfRule type="cellIs" dxfId="2099" priority="2096" stopIfTrue="1" operator="equal">
      <formula>$B$5</formula>
    </cfRule>
  </conditionalFormatting>
  <conditionalFormatting sqref="BE6:BG6">
    <cfRule type="cellIs" dxfId="2098" priority="2095" stopIfTrue="1" operator="equal">
      <formula>$B$5</formula>
    </cfRule>
  </conditionalFormatting>
  <conditionalFormatting sqref="BE6:BH6">
    <cfRule type="cellIs" dxfId="2097" priority="2094" stopIfTrue="1" operator="equal">
      <formula>$B$5</formula>
    </cfRule>
  </conditionalFormatting>
  <conditionalFormatting sqref="BE6:BH6">
    <cfRule type="cellIs" dxfId="2096" priority="2093" stopIfTrue="1" operator="equal">
      <formula>$B$5</formula>
    </cfRule>
  </conditionalFormatting>
  <conditionalFormatting sqref="BE6:BH6">
    <cfRule type="cellIs" dxfId="2095" priority="2092" stopIfTrue="1" operator="equal">
      <formula>$B$5</formula>
    </cfRule>
  </conditionalFormatting>
  <conditionalFormatting sqref="BE6:BG6">
    <cfRule type="cellIs" dxfId="2094" priority="2091" stopIfTrue="1" operator="equal">
      <formula>$B$5</formula>
    </cfRule>
  </conditionalFormatting>
  <conditionalFormatting sqref="BE6:BH6">
    <cfRule type="cellIs" dxfId="2093" priority="2090" stopIfTrue="1" operator="equal">
      <formula>$B$5</formula>
    </cfRule>
  </conditionalFormatting>
  <conditionalFormatting sqref="BE6:BH6">
    <cfRule type="cellIs" dxfId="2092" priority="2089" stopIfTrue="1" operator="equal">
      <formula>$B$5</formula>
    </cfRule>
  </conditionalFormatting>
  <conditionalFormatting sqref="BE6:BG6">
    <cfRule type="cellIs" dxfId="2091" priority="2088" stopIfTrue="1" operator="equal">
      <formula>$B$5</formula>
    </cfRule>
  </conditionalFormatting>
  <conditionalFormatting sqref="BE6:BH6">
    <cfRule type="cellIs" dxfId="2090" priority="2087" stopIfTrue="1" operator="equal">
      <formula>$B$5</formula>
    </cfRule>
  </conditionalFormatting>
  <conditionalFormatting sqref="BE6:BG6">
    <cfRule type="cellIs" dxfId="2089" priority="2086" stopIfTrue="1" operator="equal">
      <formula>$B$5</formula>
    </cfRule>
  </conditionalFormatting>
  <conditionalFormatting sqref="BE6:BH6">
    <cfRule type="cellIs" dxfId="2088" priority="2085" stopIfTrue="1" operator="equal">
      <formula>$B$5</formula>
    </cfRule>
  </conditionalFormatting>
  <conditionalFormatting sqref="BE6:BH6">
    <cfRule type="cellIs" dxfId="2087" priority="2084" stopIfTrue="1" operator="equal">
      <formula>$B$5</formula>
    </cfRule>
  </conditionalFormatting>
  <conditionalFormatting sqref="BJ6:BM6">
    <cfRule type="cellIs" dxfId="2086" priority="2083" stopIfTrue="1" operator="equal">
      <formula>$B$5</formula>
    </cfRule>
  </conditionalFormatting>
  <conditionalFormatting sqref="BJ6:BM6">
    <cfRule type="cellIs" dxfId="2085" priority="2082" stopIfTrue="1" operator="equal">
      <formula>$B$5</formula>
    </cfRule>
  </conditionalFormatting>
  <conditionalFormatting sqref="BJ6:BM6">
    <cfRule type="cellIs" dxfId="2084" priority="2081" stopIfTrue="1" operator="equal">
      <formula>$B$5</formula>
    </cfRule>
  </conditionalFormatting>
  <conditionalFormatting sqref="BJ6:BM6">
    <cfRule type="cellIs" dxfId="2083" priority="2080" stopIfTrue="1" operator="equal">
      <formula>$B$5</formula>
    </cfRule>
  </conditionalFormatting>
  <conditionalFormatting sqref="BJ6:BM6">
    <cfRule type="cellIs" dxfId="2082" priority="2079" stopIfTrue="1" operator="equal">
      <formula>$B$5</formula>
    </cfRule>
  </conditionalFormatting>
  <conditionalFormatting sqref="BJ6:BM6">
    <cfRule type="cellIs" dxfId="2081" priority="2078" stopIfTrue="1" operator="equal">
      <formula>$B$5</formula>
    </cfRule>
  </conditionalFormatting>
  <conditionalFormatting sqref="BJ6:BM6">
    <cfRule type="cellIs" dxfId="2080" priority="2077" stopIfTrue="1" operator="equal">
      <formula>$B$5</formula>
    </cfRule>
  </conditionalFormatting>
  <conditionalFormatting sqref="BJ6:BM6">
    <cfRule type="cellIs" dxfId="2079" priority="2076" stopIfTrue="1" operator="equal">
      <formula>$B$5</formula>
    </cfRule>
  </conditionalFormatting>
  <conditionalFormatting sqref="BJ6:BM6">
    <cfRule type="cellIs" dxfId="2078" priority="2075" stopIfTrue="1" operator="equal">
      <formula>$B$5</formula>
    </cfRule>
  </conditionalFormatting>
  <conditionalFormatting sqref="BJ6:BM6">
    <cfRule type="cellIs" dxfId="2077" priority="2074" stopIfTrue="1" operator="equal">
      <formula>$B$5</formula>
    </cfRule>
  </conditionalFormatting>
  <conditionalFormatting sqref="BJ6:BL6">
    <cfRule type="cellIs" dxfId="2076" priority="2073" stopIfTrue="1" operator="equal">
      <formula>$B$5</formula>
    </cfRule>
  </conditionalFormatting>
  <conditionalFormatting sqref="BJ6:BM6">
    <cfRule type="cellIs" dxfId="2075" priority="2072" stopIfTrue="1" operator="equal">
      <formula>$B$5</formula>
    </cfRule>
  </conditionalFormatting>
  <conditionalFormatting sqref="BJ6:BM6">
    <cfRule type="cellIs" dxfId="2074" priority="2071" stopIfTrue="1" operator="equal">
      <formula>$B$5</formula>
    </cfRule>
  </conditionalFormatting>
  <conditionalFormatting sqref="BJ6:BM6">
    <cfRule type="cellIs" dxfId="2073" priority="2070" stopIfTrue="1" operator="equal">
      <formula>$B$5</formula>
    </cfRule>
  </conditionalFormatting>
  <conditionalFormatting sqref="BJ6:BM6">
    <cfRule type="cellIs" dxfId="2072" priority="2069" stopIfTrue="1" operator="equal">
      <formula>$B$5</formula>
    </cfRule>
  </conditionalFormatting>
  <conditionalFormatting sqref="BJ6:BM6">
    <cfRule type="cellIs" dxfId="2071" priority="2068" stopIfTrue="1" operator="equal">
      <formula>$B$5</formula>
    </cfRule>
  </conditionalFormatting>
  <conditionalFormatting sqref="BJ6:BM6">
    <cfRule type="cellIs" dxfId="2070" priority="2067" stopIfTrue="1" operator="equal">
      <formula>$B$5</formula>
    </cfRule>
  </conditionalFormatting>
  <conditionalFormatting sqref="BJ6:BM6">
    <cfRule type="cellIs" dxfId="2069" priority="2066" stopIfTrue="1" operator="equal">
      <formula>$B$5</formula>
    </cfRule>
  </conditionalFormatting>
  <conditionalFormatting sqref="BJ6:BM6">
    <cfRule type="cellIs" dxfId="2068" priority="2065" stopIfTrue="1" operator="equal">
      <formula>$B$5</formula>
    </cfRule>
  </conditionalFormatting>
  <conditionalFormatting sqref="BJ6:BM6">
    <cfRule type="cellIs" dxfId="2067" priority="2064" stopIfTrue="1" operator="equal">
      <formula>$B$5</formula>
    </cfRule>
  </conditionalFormatting>
  <conditionalFormatting sqref="BJ6:BM6">
    <cfRule type="cellIs" dxfId="2066" priority="2063" stopIfTrue="1" operator="equal">
      <formula>$B$5</formula>
    </cfRule>
  </conditionalFormatting>
  <conditionalFormatting sqref="BJ6:BL6">
    <cfRule type="cellIs" dxfId="2065" priority="2062" stopIfTrue="1" operator="equal">
      <formula>$B$5</formula>
    </cfRule>
  </conditionalFormatting>
  <conditionalFormatting sqref="BJ6:BM6">
    <cfRule type="cellIs" dxfId="2064" priority="2061" stopIfTrue="1" operator="equal">
      <formula>$B$5</formula>
    </cfRule>
  </conditionalFormatting>
  <conditionalFormatting sqref="BJ6:BM6">
    <cfRule type="cellIs" dxfId="2063" priority="2060" stopIfTrue="1" operator="equal">
      <formula>$B$5</formula>
    </cfRule>
  </conditionalFormatting>
  <conditionalFormatting sqref="BJ6:BM6">
    <cfRule type="cellIs" dxfId="2062" priority="2059" stopIfTrue="1" operator="equal">
      <formula>$B$5</formula>
    </cfRule>
  </conditionalFormatting>
  <conditionalFormatting sqref="BJ6:BM6">
    <cfRule type="cellIs" dxfId="2061" priority="2058" stopIfTrue="1" operator="equal">
      <formula>$B$5</formula>
    </cfRule>
  </conditionalFormatting>
  <conditionalFormatting sqref="BJ6:BM6">
    <cfRule type="cellIs" dxfId="2060" priority="2057" stopIfTrue="1" operator="equal">
      <formula>$B$5</formula>
    </cfRule>
  </conditionalFormatting>
  <conditionalFormatting sqref="BJ6:BM6">
    <cfRule type="cellIs" dxfId="2059" priority="2056" stopIfTrue="1" operator="equal">
      <formula>$B$5</formula>
    </cfRule>
  </conditionalFormatting>
  <conditionalFormatting sqref="BJ6:BM6">
    <cfRule type="cellIs" dxfId="2058" priority="2055" stopIfTrue="1" operator="equal">
      <formula>$B$5</formula>
    </cfRule>
  </conditionalFormatting>
  <conditionalFormatting sqref="BJ6:BM6">
    <cfRule type="cellIs" dxfId="2057" priority="2054" stopIfTrue="1" operator="equal">
      <formula>$B$5</formula>
    </cfRule>
  </conditionalFormatting>
  <conditionalFormatting sqref="BJ6:BL6">
    <cfRule type="cellIs" dxfId="2056" priority="2053" stopIfTrue="1" operator="equal">
      <formula>$B$5</formula>
    </cfRule>
  </conditionalFormatting>
  <conditionalFormatting sqref="BJ6:BM6">
    <cfRule type="cellIs" dxfId="2055" priority="2052" stopIfTrue="1" operator="equal">
      <formula>$B$5</formula>
    </cfRule>
  </conditionalFormatting>
  <conditionalFormatting sqref="BJ6:BM6">
    <cfRule type="cellIs" dxfId="2054" priority="2051" stopIfTrue="1" operator="equal">
      <formula>$B$5</formula>
    </cfRule>
  </conditionalFormatting>
  <conditionalFormatting sqref="BJ6:BM6">
    <cfRule type="cellIs" dxfId="2053" priority="2050" stopIfTrue="1" operator="equal">
      <formula>$B$5</formula>
    </cfRule>
  </conditionalFormatting>
  <conditionalFormatting sqref="BJ6:BM6">
    <cfRule type="cellIs" dxfId="2052" priority="2049" stopIfTrue="1" operator="equal">
      <formula>$B$5</formula>
    </cfRule>
  </conditionalFormatting>
  <conditionalFormatting sqref="BJ6:BM6">
    <cfRule type="cellIs" dxfId="2051" priority="2048" stopIfTrue="1" operator="equal">
      <formula>$B$5</formula>
    </cfRule>
  </conditionalFormatting>
  <conditionalFormatting sqref="BJ6:BM6">
    <cfRule type="cellIs" dxfId="2050" priority="2047" stopIfTrue="1" operator="equal">
      <formula>$B$5</formula>
    </cfRule>
  </conditionalFormatting>
  <conditionalFormatting sqref="BJ6:BM6">
    <cfRule type="cellIs" dxfId="2049" priority="2046" stopIfTrue="1" operator="equal">
      <formula>$B$5</formula>
    </cfRule>
  </conditionalFormatting>
  <conditionalFormatting sqref="BJ6:BM6">
    <cfRule type="cellIs" dxfId="2048" priority="2045" stopIfTrue="1" operator="equal">
      <formula>$B$5</formula>
    </cfRule>
  </conditionalFormatting>
  <conditionalFormatting sqref="BJ6:BM6">
    <cfRule type="cellIs" dxfId="2047" priority="2044" stopIfTrue="1" operator="equal">
      <formula>$B$5</formula>
    </cfRule>
  </conditionalFormatting>
  <conditionalFormatting sqref="BJ6:BL6">
    <cfRule type="cellIs" dxfId="2046" priority="2043" stopIfTrue="1" operator="equal">
      <formula>$B$5</formula>
    </cfRule>
  </conditionalFormatting>
  <conditionalFormatting sqref="BJ6:BM6">
    <cfRule type="cellIs" dxfId="2045" priority="2042" stopIfTrue="1" operator="equal">
      <formula>$B$5</formula>
    </cfRule>
  </conditionalFormatting>
  <conditionalFormatting sqref="BJ6:BM6">
    <cfRule type="cellIs" dxfId="2044" priority="2041" stopIfTrue="1" operator="equal">
      <formula>$B$5</formula>
    </cfRule>
  </conditionalFormatting>
  <conditionalFormatting sqref="BJ6:BM6">
    <cfRule type="cellIs" dxfId="2043" priority="2040" stopIfTrue="1" operator="equal">
      <formula>$B$5</formula>
    </cfRule>
  </conditionalFormatting>
  <conditionalFormatting sqref="BJ6:BM6">
    <cfRule type="cellIs" dxfId="2042" priority="2039" stopIfTrue="1" operator="equal">
      <formula>$B$5</formula>
    </cfRule>
  </conditionalFormatting>
  <conditionalFormatting sqref="BJ6:BM6">
    <cfRule type="cellIs" dxfId="2041" priority="2038" stopIfTrue="1" operator="equal">
      <formula>$B$5</formula>
    </cfRule>
  </conditionalFormatting>
  <conditionalFormatting sqref="BJ6:BM6">
    <cfRule type="cellIs" dxfId="2040" priority="2037" stopIfTrue="1" operator="equal">
      <formula>$B$5</formula>
    </cfRule>
  </conditionalFormatting>
  <conditionalFormatting sqref="BJ6:BM6">
    <cfRule type="cellIs" dxfId="2039" priority="2036" stopIfTrue="1" operator="equal">
      <formula>$B$5</formula>
    </cfRule>
  </conditionalFormatting>
  <conditionalFormatting sqref="BJ6:BL6">
    <cfRule type="cellIs" dxfId="2038" priority="2035" stopIfTrue="1" operator="equal">
      <formula>$B$5</formula>
    </cfRule>
  </conditionalFormatting>
  <conditionalFormatting sqref="BJ6:BM6">
    <cfRule type="cellIs" dxfId="2037" priority="2034" stopIfTrue="1" operator="equal">
      <formula>$B$5</formula>
    </cfRule>
  </conditionalFormatting>
  <conditionalFormatting sqref="BJ6:BM6">
    <cfRule type="cellIs" dxfId="2036" priority="2033" stopIfTrue="1" operator="equal">
      <formula>$B$5</formula>
    </cfRule>
  </conditionalFormatting>
  <conditionalFormatting sqref="BJ6:BM6">
    <cfRule type="cellIs" dxfId="2035" priority="2032" stopIfTrue="1" operator="equal">
      <formula>$B$5</formula>
    </cfRule>
  </conditionalFormatting>
  <conditionalFormatting sqref="BJ6:BM6">
    <cfRule type="cellIs" dxfId="2034" priority="2031" stopIfTrue="1" operator="equal">
      <formula>$B$5</formula>
    </cfRule>
  </conditionalFormatting>
  <conditionalFormatting sqref="BJ6:BM6">
    <cfRule type="cellIs" dxfId="2033" priority="2030" stopIfTrue="1" operator="equal">
      <formula>$B$5</formula>
    </cfRule>
  </conditionalFormatting>
  <conditionalFormatting sqref="BJ6:BM6">
    <cfRule type="cellIs" dxfId="2032" priority="2029" stopIfTrue="1" operator="equal">
      <formula>$B$5</formula>
    </cfRule>
  </conditionalFormatting>
  <conditionalFormatting sqref="BJ6:BL6">
    <cfRule type="cellIs" dxfId="2031" priority="2028" stopIfTrue="1" operator="equal">
      <formula>$B$5</formula>
    </cfRule>
  </conditionalFormatting>
  <conditionalFormatting sqref="BJ6:BM6">
    <cfRule type="cellIs" dxfId="2030" priority="2027" stopIfTrue="1" operator="equal">
      <formula>$B$5</formula>
    </cfRule>
  </conditionalFormatting>
  <conditionalFormatting sqref="BJ6:BM6">
    <cfRule type="cellIs" dxfId="2029" priority="2026" stopIfTrue="1" operator="equal">
      <formula>$B$5</formula>
    </cfRule>
  </conditionalFormatting>
  <conditionalFormatting sqref="BJ6:BM6">
    <cfRule type="cellIs" dxfId="2028" priority="2025" stopIfTrue="1" operator="equal">
      <formula>$B$5</formula>
    </cfRule>
  </conditionalFormatting>
  <conditionalFormatting sqref="BJ6:BM6">
    <cfRule type="cellIs" dxfId="2027" priority="2024" stopIfTrue="1" operator="equal">
      <formula>$B$5</formula>
    </cfRule>
  </conditionalFormatting>
  <conditionalFormatting sqref="BJ6:BM6">
    <cfRule type="cellIs" dxfId="2026" priority="2023" stopIfTrue="1" operator="equal">
      <formula>$B$5</formula>
    </cfRule>
  </conditionalFormatting>
  <conditionalFormatting sqref="BJ6:BL6">
    <cfRule type="cellIs" dxfId="2025" priority="2022" stopIfTrue="1" operator="equal">
      <formula>$B$5</formula>
    </cfRule>
  </conditionalFormatting>
  <conditionalFormatting sqref="BJ6:BM6">
    <cfRule type="cellIs" dxfId="2024" priority="2021" stopIfTrue="1" operator="equal">
      <formula>$B$5</formula>
    </cfRule>
  </conditionalFormatting>
  <conditionalFormatting sqref="BJ6:BM6">
    <cfRule type="cellIs" dxfId="2023" priority="2020" stopIfTrue="1" operator="equal">
      <formula>$B$5</formula>
    </cfRule>
  </conditionalFormatting>
  <conditionalFormatting sqref="BJ6:BM6">
    <cfRule type="cellIs" dxfId="2022" priority="2019" stopIfTrue="1" operator="equal">
      <formula>$B$5</formula>
    </cfRule>
  </conditionalFormatting>
  <conditionalFormatting sqref="BJ6:BM6">
    <cfRule type="cellIs" dxfId="2021" priority="2018" stopIfTrue="1" operator="equal">
      <formula>$B$5</formula>
    </cfRule>
  </conditionalFormatting>
  <conditionalFormatting sqref="BJ6:BL6">
    <cfRule type="cellIs" dxfId="2020" priority="2017" stopIfTrue="1" operator="equal">
      <formula>$B$5</formula>
    </cfRule>
  </conditionalFormatting>
  <conditionalFormatting sqref="BJ6:BM6">
    <cfRule type="cellIs" dxfId="2019" priority="2016" stopIfTrue="1" operator="equal">
      <formula>$B$5</formula>
    </cfRule>
  </conditionalFormatting>
  <conditionalFormatting sqref="BJ6:BM6">
    <cfRule type="cellIs" dxfId="2018" priority="2015" stopIfTrue="1" operator="equal">
      <formula>$B$5</formula>
    </cfRule>
  </conditionalFormatting>
  <conditionalFormatting sqref="BJ6:BM6">
    <cfRule type="cellIs" dxfId="2017" priority="2014" stopIfTrue="1" operator="equal">
      <formula>$B$5</formula>
    </cfRule>
  </conditionalFormatting>
  <conditionalFormatting sqref="BJ6:BL6">
    <cfRule type="cellIs" dxfId="2016" priority="2013" stopIfTrue="1" operator="equal">
      <formula>$B$5</formula>
    </cfRule>
  </conditionalFormatting>
  <conditionalFormatting sqref="BJ6:BM6">
    <cfRule type="cellIs" dxfId="2015" priority="2012" stopIfTrue="1" operator="equal">
      <formula>$B$5</formula>
    </cfRule>
  </conditionalFormatting>
  <conditionalFormatting sqref="BJ6:BM6">
    <cfRule type="cellIs" dxfId="2014" priority="2011" stopIfTrue="1" operator="equal">
      <formula>$B$5</formula>
    </cfRule>
  </conditionalFormatting>
  <conditionalFormatting sqref="BJ6:BL6">
    <cfRule type="cellIs" dxfId="2013" priority="2010" stopIfTrue="1" operator="equal">
      <formula>$B$5</formula>
    </cfRule>
  </conditionalFormatting>
  <conditionalFormatting sqref="BJ6:BM6">
    <cfRule type="cellIs" dxfId="2012" priority="2009" stopIfTrue="1" operator="equal">
      <formula>$B$5</formula>
    </cfRule>
  </conditionalFormatting>
  <conditionalFormatting sqref="BJ6:BL6">
    <cfRule type="cellIs" dxfId="2011" priority="2008" stopIfTrue="1" operator="equal">
      <formula>$B$5</formula>
    </cfRule>
  </conditionalFormatting>
  <conditionalFormatting sqref="BJ6:BM6">
    <cfRule type="cellIs" dxfId="2010" priority="2007" stopIfTrue="1" operator="equal">
      <formula>$B$5</formula>
    </cfRule>
  </conditionalFormatting>
  <conditionalFormatting sqref="BJ6:BM6">
    <cfRule type="cellIs" dxfId="2009" priority="2006" stopIfTrue="1" operator="equal">
      <formula>$B$5</formula>
    </cfRule>
  </conditionalFormatting>
  <conditionalFormatting sqref="BO6:BR6">
    <cfRule type="cellIs" dxfId="2008" priority="2005" stopIfTrue="1" operator="equal">
      <formula>$B$5</formula>
    </cfRule>
  </conditionalFormatting>
  <conditionalFormatting sqref="BO6:BR6">
    <cfRule type="cellIs" dxfId="2007" priority="2004" stopIfTrue="1" operator="equal">
      <formula>$B$5</formula>
    </cfRule>
  </conditionalFormatting>
  <conditionalFormatting sqref="BO6:BR6">
    <cfRule type="cellIs" dxfId="2006" priority="2003" stopIfTrue="1" operator="equal">
      <formula>$B$5</formula>
    </cfRule>
  </conditionalFormatting>
  <conditionalFormatting sqref="BO6:BR6">
    <cfRule type="cellIs" dxfId="2005" priority="2002" stopIfTrue="1" operator="equal">
      <formula>$B$5</formula>
    </cfRule>
  </conditionalFormatting>
  <conditionalFormatting sqref="BO6:BR6">
    <cfRule type="cellIs" dxfId="2004" priority="2001" stopIfTrue="1" operator="equal">
      <formula>$B$5</formula>
    </cfRule>
  </conditionalFormatting>
  <conditionalFormatting sqref="BO6:BR6">
    <cfRule type="cellIs" dxfId="2003" priority="2000" stopIfTrue="1" operator="equal">
      <formula>$B$5</formula>
    </cfRule>
  </conditionalFormatting>
  <conditionalFormatting sqref="BO6:BR6">
    <cfRule type="cellIs" dxfId="2002" priority="1999" stopIfTrue="1" operator="equal">
      <formula>$B$5</formula>
    </cfRule>
  </conditionalFormatting>
  <conditionalFormatting sqref="BO6:BR6">
    <cfRule type="cellIs" dxfId="2001" priority="1998" stopIfTrue="1" operator="equal">
      <formula>$B$5</formula>
    </cfRule>
  </conditionalFormatting>
  <conditionalFormatting sqref="BO6:BR6">
    <cfRule type="cellIs" dxfId="2000" priority="1997" stopIfTrue="1" operator="equal">
      <formula>$B$5</formula>
    </cfRule>
  </conditionalFormatting>
  <conditionalFormatting sqref="BO6:BR6">
    <cfRule type="cellIs" dxfId="1999" priority="1996" stopIfTrue="1" operator="equal">
      <formula>$B$5</formula>
    </cfRule>
  </conditionalFormatting>
  <conditionalFormatting sqref="BO6:BR6">
    <cfRule type="cellIs" dxfId="1998" priority="1995" stopIfTrue="1" operator="equal">
      <formula>$B$5</formula>
    </cfRule>
  </conditionalFormatting>
  <conditionalFormatting sqref="BO6:BQ6">
    <cfRule type="cellIs" dxfId="1997" priority="1994" stopIfTrue="1" operator="equal">
      <formula>$B$5</formula>
    </cfRule>
  </conditionalFormatting>
  <conditionalFormatting sqref="BO6:BR6">
    <cfRule type="cellIs" dxfId="1996" priority="1993" stopIfTrue="1" operator="equal">
      <formula>$B$5</formula>
    </cfRule>
  </conditionalFormatting>
  <conditionalFormatting sqref="BO6:BR6">
    <cfRule type="cellIs" dxfId="1995" priority="1992" stopIfTrue="1" operator="equal">
      <formula>$B$5</formula>
    </cfRule>
  </conditionalFormatting>
  <conditionalFormatting sqref="BO6:BR6">
    <cfRule type="cellIs" dxfId="1994" priority="1991" stopIfTrue="1" operator="equal">
      <formula>$B$5</formula>
    </cfRule>
  </conditionalFormatting>
  <conditionalFormatting sqref="BO6:BR6">
    <cfRule type="cellIs" dxfId="1993" priority="1990" stopIfTrue="1" operator="equal">
      <formula>$B$5</formula>
    </cfRule>
  </conditionalFormatting>
  <conditionalFormatting sqref="BO6:BR6">
    <cfRule type="cellIs" dxfId="1992" priority="1989" stopIfTrue="1" operator="equal">
      <formula>$B$5</formula>
    </cfRule>
  </conditionalFormatting>
  <conditionalFormatting sqref="BO6:BR6">
    <cfRule type="cellIs" dxfId="1991" priority="1988" stopIfTrue="1" operator="equal">
      <formula>$B$5</formula>
    </cfRule>
  </conditionalFormatting>
  <conditionalFormatting sqref="BO6:BR6">
    <cfRule type="cellIs" dxfId="1990" priority="1987" stopIfTrue="1" operator="equal">
      <formula>$B$5</formula>
    </cfRule>
  </conditionalFormatting>
  <conditionalFormatting sqref="BO6:BR6">
    <cfRule type="cellIs" dxfId="1989" priority="1986" stopIfTrue="1" operator="equal">
      <formula>$B$5</formula>
    </cfRule>
  </conditionalFormatting>
  <conditionalFormatting sqref="BO6:BR6">
    <cfRule type="cellIs" dxfId="1988" priority="1985" stopIfTrue="1" operator="equal">
      <formula>$B$5</formula>
    </cfRule>
  </conditionalFormatting>
  <conditionalFormatting sqref="BO6:BR6">
    <cfRule type="cellIs" dxfId="1987" priority="1984" stopIfTrue="1" operator="equal">
      <formula>$B$5</formula>
    </cfRule>
  </conditionalFormatting>
  <conditionalFormatting sqref="BO6:BR6">
    <cfRule type="cellIs" dxfId="1986" priority="1983" stopIfTrue="1" operator="equal">
      <formula>$B$5</formula>
    </cfRule>
  </conditionalFormatting>
  <conditionalFormatting sqref="BO6:BQ6">
    <cfRule type="cellIs" dxfId="1985" priority="1982" stopIfTrue="1" operator="equal">
      <formula>$B$5</formula>
    </cfRule>
  </conditionalFormatting>
  <conditionalFormatting sqref="BO6:BR6">
    <cfRule type="cellIs" dxfId="1984" priority="1981" stopIfTrue="1" operator="equal">
      <formula>$B$5</formula>
    </cfRule>
  </conditionalFormatting>
  <conditionalFormatting sqref="BO6:BR6">
    <cfRule type="cellIs" dxfId="1983" priority="1980" stopIfTrue="1" operator="equal">
      <formula>$B$5</formula>
    </cfRule>
  </conditionalFormatting>
  <conditionalFormatting sqref="BO6:BR6">
    <cfRule type="cellIs" dxfId="1982" priority="1979" stopIfTrue="1" operator="equal">
      <formula>$B$5</formula>
    </cfRule>
  </conditionalFormatting>
  <conditionalFormatting sqref="BO6:BR6">
    <cfRule type="cellIs" dxfId="1981" priority="1978" stopIfTrue="1" operator="equal">
      <formula>$B$5</formula>
    </cfRule>
  </conditionalFormatting>
  <conditionalFormatting sqref="BO6:BR6">
    <cfRule type="cellIs" dxfId="1980" priority="1977" stopIfTrue="1" operator="equal">
      <formula>$B$5</formula>
    </cfRule>
  </conditionalFormatting>
  <conditionalFormatting sqref="BO6:BR6">
    <cfRule type="cellIs" dxfId="1979" priority="1976" stopIfTrue="1" operator="equal">
      <formula>$B$5</formula>
    </cfRule>
  </conditionalFormatting>
  <conditionalFormatting sqref="BO6:BR6">
    <cfRule type="cellIs" dxfId="1978" priority="1975" stopIfTrue="1" operator="equal">
      <formula>$B$5</formula>
    </cfRule>
  </conditionalFormatting>
  <conditionalFormatting sqref="BO6:BR6">
    <cfRule type="cellIs" dxfId="1977" priority="1974" stopIfTrue="1" operator="equal">
      <formula>$B$5</formula>
    </cfRule>
  </conditionalFormatting>
  <conditionalFormatting sqref="BO6:BR6">
    <cfRule type="cellIs" dxfId="1976" priority="1973" stopIfTrue="1" operator="equal">
      <formula>$B$5</formula>
    </cfRule>
  </conditionalFormatting>
  <conditionalFormatting sqref="BO6:BR6">
    <cfRule type="cellIs" dxfId="1975" priority="1972" stopIfTrue="1" operator="equal">
      <formula>$B$5</formula>
    </cfRule>
  </conditionalFormatting>
  <conditionalFormatting sqref="BO6:BQ6">
    <cfRule type="cellIs" dxfId="1974" priority="1971" stopIfTrue="1" operator="equal">
      <formula>$B$5</formula>
    </cfRule>
  </conditionalFormatting>
  <conditionalFormatting sqref="BO6:BR6">
    <cfRule type="cellIs" dxfId="1973" priority="1970" stopIfTrue="1" operator="equal">
      <formula>$B$5</formula>
    </cfRule>
  </conditionalFormatting>
  <conditionalFormatting sqref="BO6:BR6">
    <cfRule type="cellIs" dxfId="1972" priority="1969" stopIfTrue="1" operator="equal">
      <formula>$B$5</formula>
    </cfRule>
  </conditionalFormatting>
  <conditionalFormatting sqref="BO6:BR6">
    <cfRule type="cellIs" dxfId="1971" priority="1968" stopIfTrue="1" operator="equal">
      <formula>$B$5</formula>
    </cfRule>
  </conditionalFormatting>
  <conditionalFormatting sqref="BO6:BR6">
    <cfRule type="cellIs" dxfId="1970" priority="1967" stopIfTrue="1" operator="equal">
      <formula>$B$5</formula>
    </cfRule>
  </conditionalFormatting>
  <conditionalFormatting sqref="BO6:BR6">
    <cfRule type="cellIs" dxfId="1969" priority="1966" stopIfTrue="1" operator="equal">
      <formula>$B$5</formula>
    </cfRule>
  </conditionalFormatting>
  <conditionalFormatting sqref="BO6:BR6">
    <cfRule type="cellIs" dxfId="1968" priority="1965" stopIfTrue="1" operator="equal">
      <formula>$B$5</formula>
    </cfRule>
  </conditionalFormatting>
  <conditionalFormatting sqref="BO6:BR6">
    <cfRule type="cellIs" dxfId="1967" priority="1964" stopIfTrue="1" operator="equal">
      <formula>$B$5</formula>
    </cfRule>
  </conditionalFormatting>
  <conditionalFormatting sqref="BO6:BR6">
    <cfRule type="cellIs" dxfId="1966" priority="1963" stopIfTrue="1" operator="equal">
      <formula>$B$5</formula>
    </cfRule>
  </conditionalFormatting>
  <conditionalFormatting sqref="BO6:BQ6">
    <cfRule type="cellIs" dxfId="1965" priority="1962" stopIfTrue="1" operator="equal">
      <formula>$B$5</formula>
    </cfRule>
  </conditionalFormatting>
  <conditionalFormatting sqref="BO6:BR6">
    <cfRule type="cellIs" dxfId="1964" priority="1961" stopIfTrue="1" operator="equal">
      <formula>$B$5</formula>
    </cfRule>
  </conditionalFormatting>
  <conditionalFormatting sqref="BO6:BR6">
    <cfRule type="cellIs" dxfId="1963" priority="1960" stopIfTrue="1" operator="equal">
      <formula>$B$5</formula>
    </cfRule>
  </conditionalFormatting>
  <conditionalFormatting sqref="BO6:BR6">
    <cfRule type="cellIs" dxfId="1962" priority="1959" stopIfTrue="1" operator="equal">
      <formula>$B$5</formula>
    </cfRule>
  </conditionalFormatting>
  <conditionalFormatting sqref="BO6:BR6">
    <cfRule type="cellIs" dxfId="1961" priority="1958" stopIfTrue="1" operator="equal">
      <formula>$B$5</formula>
    </cfRule>
  </conditionalFormatting>
  <conditionalFormatting sqref="BO6:BR6">
    <cfRule type="cellIs" dxfId="1960" priority="1957" stopIfTrue="1" operator="equal">
      <formula>$B$5</formula>
    </cfRule>
  </conditionalFormatting>
  <conditionalFormatting sqref="BO6:BR6">
    <cfRule type="cellIs" dxfId="1959" priority="1956" stopIfTrue="1" operator="equal">
      <formula>$B$5</formula>
    </cfRule>
  </conditionalFormatting>
  <conditionalFormatting sqref="BO6:BR6">
    <cfRule type="cellIs" dxfId="1958" priority="1955" stopIfTrue="1" operator="equal">
      <formula>$B$5</formula>
    </cfRule>
  </conditionalFormatting>
  <conditionalFormatting sqref="BO6:BR6">
    <cfRule type="cellIs" dxfId="1957" priority="1954" stopIfTrue="1" operator="equal">
      <formula>$B$5</formula>
    </cfRule>
  </conditionalFormatting>
  <conditionalFormatting sqref="BO6:BR6">
    <cfRule type="cellIs" dxfId="1956" priority="1953" stopIfTrue="1" operator="equal">
      <formula>$B$5</formula>
    </cfRule>
  </conditionalFormatting>
  <conditionalFormatting sqref="BO6:BQ6">
    <cfRule type="cellIs" dxfId="1955" priority="1952" stopIfTrue="1" operator="equal">
      <formula>$B$5</formula>
    </cfRule>
  </conditionalFormatting>
  <conditionalFormatting sqref="BO6:BR6">
    <cfRule type="cellIs" dxfId="1954" priority="1951" stopIfTrue="1" operator="equal">
      <formula>$B$5</formula>
    </cfRule>
  </conditionalFormatting>
  <conditionalFormatting sqref="BO6:BR6">
    <cfRule type="cellIs" dxfId="1953" priority="1950" stopIfTrue="1" operator="equal">
      <formula>$B$5</formula>
    </cfRule>
  </conditionalFormatting>
  <conditionalFormatting sqref="BO6:BR6">
    <cfRule type="cellIs" dxfId="1952" priority="1949" stopIfTrue="1" operator="equal">
      <formula>$B$5</formula>
    </cfRule>
  </conditionalFormatting>
  <conditionalFormatting sqref="BO6:BR6">
    <cfRule type="cellIs" dxfId="1951" priority="1948" stopIfTrue="1" operator="equal">
      <formula>$B$5</formula>
    </cfRule>
  </conditionalFormatting>
  <conditionalFormatting sqref="BO6:BR6">
    <cfRule type="cellIs" dxfId="1950" priority="1947" stopIfTrue="1" operator="equal">
      <formula>$B$5</formula>
    </cfRule>
  </conditionalFormatting>
  <conditionalFormatting sqref="BO6:BR6">
    <cfRule type="cellIs" dxfId="1949" priority="1946" stopIfTrue="1" operator="equal">
      <formula>$B$5</formula>
    </cfRule>
  </conditionalFormatting>
  <conditionalFormatting sqref="BO6:BR6">
    <cfRule type="cellIs" dxfId="1948" priority="1945" stopIfTrue="1" operator="equal">
      <formula>$B$5</formula>
    </cfRule>
  </conditionalFormatting>
  <conditionalFormatting sqref="BO6:BQ6">
    <cfRule type="cellIs" dxfId="1947" priority="1944" stopIfTrue="1" operator="equal">
      <formula>$B$5</formula>
    </cfRule>
  </conditionalFormatting>
  <conditionalFormatting sqref="BO6:BR6">
    <cfRule type="cellIs" dxfId="1946" priority="1943" stopIfTrue="1" operator="equal">
      <formula>$B$5</formula>
    </cfRule>
  </conditionalFormatting>
  <conditionalFormatting sqref="BO6:BR6">
    <cfRule type="cellIs" dxfId="1945" priority="1942" stopIfTrue="1" operator="equal">
      <formula>$B$5</formula>
    </cfRule>
  </conditionalFormatting>
  <conditionalFormatting sqref="BO6:BR6">
    <cfRule type="cellIs" dxfId="1944" priority="1941" stopIfTrue="1" operator="equal">
      <formula>$B$5</formula>
    </cfRule>
  </conditionalFormatting>
  <conditionalFormatting sqref="BO6:BR6">
    <cfRule type="cellIs" dxfId="1943" priority="1940" stopIfTrue="1" operator="equal">
      <formula>$B$5</formula>
    </cfRule>
  </conditionalFormatting>
  <conditionalFormatting sqref="BO6:BR6">
    <cfRule type="cellIs" dxfId="1942" priority="1939" stopIfTrue="1" operator="equal">
      <formula>$B$5</formula>
    </cfRule>
  </conditionalFormatting>
  <conditionalFormatting sqref="BO6:BR6">
    <cfRule type="cellIs" dxfId="1941" priority="1938" stopIfTrue="1" operator="equal">
      <formula>$B$5</formula>
    </cfRule>
  </conditionalFormatting>
  <conditionalFormatting sqref="BO6:BQ6">
    <cfRule type="cellIs" dxfId="1940" priority="1937" stopIfTrue="1" operator="equal">
      <formula>$B$5</formula>
    </cfRule>
  </conditionalFormatting>
  <conditionalFormatting sqref="BO6:BR6">
    <cfRule type="cellIs" dxfId="1939" priority="1936" stopIfTrue="1" operator="equal">
      <formula>$B$5</formula>
    </cfRule>
  </conditionalFormatting>
  <conditionalFormatting sqref="BO6:BR6">
    <cfRule type="cellIs" dxfId="1938" priority="1935" stopIfTrue="1" operator="equal">
      <formula>$B$5</formula>
    </cfRule>
  </conditionalFormatting>
  <conditionalFormatting sqref="BO6:BR6">
    <cfRule type="cellIs" dxfId="1937" priority="1934" stopIfTrue="1" operator="equal">
      <formula>$B$5</formula>
    </cfRule>
  </conditionalFormatting>
  <conditionalFormatting sqref="BO6:BR6">
    <cfRule type="cellIs" dxfId="1936" priority="1933" stopIfTrue="1" operator="equal">
      <formula>$B$5</formula>
    </cfRule>
  </conditionalFormatting>
  <conditionalFormatting sqref="BO6:BR6">
    <cfRule type="cellIs" dxfId="1935" priority="1932" stopIfTrue="1" operator="equal">
      <formula>$B$5</formula>
    </cfRule>
  </conditionalFormatting>
  <conditionalFormatting sqref="BO6:BQ6">
    <cfRule type="cellIs" dxfId="1934" priority="1931" stopIfTrue="1" operator="equal">
      <formula>$B$5</formula>
    </cfRule>
  </conditionalFormatting>
  <conditionalFormatting sqref="BO6:BR6">
    <cfRule type="cellIs" dxfId="1933" priority="1930" stopIfTrue="1" operator="equal">
      <formula>$B$5</formula>
    </cfRule>
  </conditionalFormatting>
  <conditionalFormatting sqref="BO6:BR6">
    <cfRule type="cellIs" dxfId="1932" priority="1929" stopIfTrue="1" operator="equal">
      <formula>$B$5</formula>
    </cfRule>
  </conditionalFormatting>
  <conditionalFormatting sqref="BO6:BR6">
    <cfRule type="cellIs" dxfId="1931" priority="1928" stopIfTrue="1" operator="equal">
      <formula>$B$5</formula>
    </cfRule>
  </conditionalFormatting>
  <conditionalFormatting sqref="BO6:BR6">
    <cfRule type="cellIs" dxfId="1930" priority="1927" stopIfTrue="1" operator="equal">
      <formula>$B$5</formula>
    </cfRule>
  </conditionalFormatting>
  <conditionalFormatting sqref="BO6:BQ6">
    <cfRule type="cellIs" dxfId="1929" priority="1926" stopIfTrue="1" operator="equal">
      <formula>$B$5</formula>
    </cfRule>
  </conditionalFormatting>
  <conditionalFormatting sqref="BO6:BR6">
    <cfRule type="cellIs" dxfId="1928" priority="1925" stopIfTrue="1" operator="equal">
      <formula>$B$5</formula>
    </cfRule>
  </conditionalFormatting>
  <conditionalFormatting sqref="BO6:BR6">
    <cfRule type="cellIs" dxfId="1927" priority="1924" stopIfTrue="1" operator="equal">
      <formula>$B$5</formula>
    </cfRule>
  </conditionalFormatting>
  <conditionalFormatting sqref="BO6:BR6">
    <cfRule type="cellIs" dxfId="1926" priority="1923" stopIfTrue="1" operator="equal">
      <formula>$B$5</formula>
    </cfRule>
  </conditionalFormatting>
  <conditionalFormatting sqref="BO6:BQ6">
    <cfRule type="cellIs" dxfId="1925" priority="1922" stopIfTrue="1" operator="equal">
      <formula>$B$5</formula>
    </cfRule>
  </conditionalFormatting>
  <conditionalFormatting sqref="BO6:BR6">
    <cfRule type="cellIs" dxfId="1924" priority="1921" stopIfTrue="1" operator="equal">
      <formula>$B$5</formula>
    </cfRule>
  </conditionalFormatting>
  <conditionalFormatting sqref="BO6:BR6">
    <cfRule type="cellIs" dxfId="1923" priority="1920" stopIfTrue="1" operator="equal">
      <formula>$B$5</formula>
    </cfRule>
  </conditionalFormatting>
  <conditionalFormatting sqref="BO6:BQ6">
    <cfRule type="cellIs" dxfId="1922" priority="1919" stopIfTrue="1" operator="equal">
      <formula>$B$5</formula>
    </cfRule>
  </conditionalFormatting>
  <conditionalFormatting sqref="BO6:BR6">
    <cfRule type="cellIs" dxfId="1921" priority="1918" stopIfTrue="1" operator="equal">
      <formula>$B$5</formula>
    </cfRule>
  </conditionalFormatting>
  <conditionalFormatting sqref="BO6:BQ6">
    <cfRule type="cellIs" dxfId="1920" priority="1917" stopIfTrue="1" operator="equal">
      <formula>$B$5</formula>
    </cfRule>
  </conditionalFormatting>
  <conditionalFormatting sqref="BO6:BR6">
    <cfRule type="cellIs" dxfId="1919" priority="1916" stopIfTrue="1" operator="equal">
      <formula>$B$5</formula>
    </cfRule>
  </conditionalFormatting>
  <conditionalFormatting sqref="BO6:BR6">
    <cfRule type="cellIs" dxfId="1918" priority="1915" stopIfTrue="1" operator="equal">
      <formula>$B$5</formula>
    </cfRule>
  </conditionalFormatting>
  <conditionalFormatting sqref="G6">
    <cfRule type="cellIs" dxfId="1917" priority="1914" stopIfTrue="1" operator="equal">
      <formula>$B$5</formula>
    </cfRule>
  </conditionalFormatting>
  <conditionalFormatting sqref="G6">
    <cfRule type="cellIs" dxfId="1916" priority="1913" stopIfTrue="1" operator="equal">
      <formula>$B$5</formula>
    </cfRule>
  </conditionalFormatting>
  <conditionalFormatting sqref="G6">
    <cfRule type="cellIs" dxfId="1915" priority="1912" stopIfTrue="1" operator="equal">
      <formula>$B$5</formula>
    </cfRule>
  </conditionalFormatting>
  <conditionalFormatting sqref="M8:M38">
    <cfRule type="expression" dxfId="1914" priority="1911" stopIfTrue="1">
      <formula>M8=TODAY()</formula>
    </cfRule>
  </conditionalFormatting>
  <conditionalFormatting sqref="L6:O6">
    <cfRule type="cellIs" dxfId="1913" priority="1910" stopIfTrue="1" operator="equal">
      <formula>$B$5</formula>
    </cfRule>
  </conditionalFormatting>
  <conditionalFormatting sqref="L6:N6">
    <cfRule type="cellIs" dxfId="1912" priority="1909" stopIfTrue="1" operator="equal">
      <formula>$B$5</formula>
    </cfRule>
  </conditionalFormatting>
  <conditionalFormatting sqref="L6:O6">
    <cfRule type="cellIs" dxfId="1911" priority="1908" stopIfTrue="1" operator="equal">
      <formula>$B$5</formula>
    </cfRule>
  </conditionalFormatting>
  <conditionalFormatting sqref="L6:N6">
    <cfRule type="cellIs" dxfId="1910" priority="1907" stopIfTrue="1" operator="equal">
      <formula>$B$5</formula>
    </cfRule>
  </conditionalFormatting>
  <conditionalFormatting sqref="L6:O6">
    <cfRule type="cellIs" dxfId="1909" priority="1906" stopIfTrue="1" operator="equal">
      <formula>$B$5</formula>
    </cfRule>
  </conditionalFormatting>
  <conditionalFormatting sqref="L6:O6">
    <cfRule type="cellIs" dxfId="1908" priority="1905" stopIfTrue="1" operator="equal">
      <formula>$B$5</formula>
    </cfRule>
  </conditionalFormatting>
  <conditionalFormatting sqref="L6">
    <cfRule type="cellIs" dxfId="1907" priority="1904" stopIfTrue="1" operator="equal">
      <formula>$B$5</formula>
    </cfRule>
  </conditionalFormatting>
  <conditionalFormatting sqref="L6">
    <cfRule type="cellIs" dxfId="1906" priority="1903" stopIfTrue="1" operator="equal">
      <formula>$B$5</formula>
    </cfRule>
  </conditionalFormatting>
  <conditionalFormatting sqref="L6">
    <cfRule type="cellIs" dxfId="1905" priority="1902" stopIfTrue="1" operator="equal">
      <formula>$B$5</formula>
    </cfRule>
  </conditionalFormatting>
  <conditionalFormatting sqref="R8:R38">
    <cfRule type="expression" dxfId="1904" priority="1901" stopIfTrue="1">
      <formula>R8=TODAY()</formula>
    </cfRule>
  </conditionalFormatting>
  <conditionalFormatting sqref="Q6:T6">
    <cfRule type="cellIs" dxfId="1903" priority="1900" stopIfTrue="1" operator="equal">
      <formula>$B$5</formula>
    </cfRule>
  </conditionalFormatting>
  <conditionalFormatting sqref="R8:R38">
    <cfRule type="expression" dxfId="1902" priority="1899" stopIfTrue="1">
      <formula>R8=TODAY()</formula>
    </cfRule>
  </conditionalFormatting>
  <conditionalFormatting sqref="Q6:T6">
    <cfRule type="cellIs" dxfId="1901" priority="1898" stopIfTrue="1" operator="equal">
      <formula>$B$5</formula>
    </cfRule>
  </conditionalFormatting>
  <conditionalFormatting sqref="Q6:S6">
    <cfRule type="cellIs" dxfId="1900" priority="1897" stopIfTrue="1" operator="equal">
      <formula>$B$5</formula>
    </cfRule>
  </conditionalFormatting>
  <conditionalFormatting sqref="Q6:T6">
    <cfRule type="cellIs" dxfId="1899" priority="1896" stopIfTrue="1" operator="equal">
      <formula>$B$5</formula>
    </cfRule>
  </conditionalFormatting>
  <conditionalFormatting sqref="Q6:S6">
    <cfRule type="cellIs" dxfId="1898" priority="1895" stopIfTrue="1" operator="equal">
      <formula>$B$5</formula>
    </cfRule>
  </conditionalFormatting>
  <conditionalFormatting sqref="Q6:T6">
    <cfRule type="cellIs" dxfId="1897" priority="1894" stopIfTrue="1" operator="equal">
      <formula>$B$5</formula>
    </cfRule>
  </conditionalFormatting>
  <conditionalFormatting sqref="Q6:T6">
    <cfRule type="cellIs" dxfId="1896" priority="1893" stopIfTrue="1" operator="equal">
      <formula>$B$5</formula>
    </cfRule>
  </conditionalFormatting>
  <conditionalFormatting sqref="Q6">
    <cfRule type="cellIs" dxfId="1895" priority="1892" stopIfTrue="1" operator="equal">
      <formula>$B$5</formula>
    </cfRule>
  </conditionalFormatting>
  <conditionalFormatting sqref="Q6">
    <cfRule type="cellIs" dxfId="1894" priority="1891" stopIfTrue="1" operator="equal">
      <formula>$B$5</formula>
    </cfRule>
  </conditionalFormatting>
  <conditionalFormatting sqref="Q6">
    <cfRule type="cellIs" dxfId="1893" priority="1890" stopIfTrue="1" operator="equal">
      <formula>$B$5</formula>
    </cfRule>
  </conditionalFormatting>
  <conditionalFormatting sqref="W8:W38">
    <cfRule type="expression" dxfId="1892" priority="1889" stopIfTrue="1">
      <formula>W8=TODAY()</formula>
    </cfRule>
  </conditionalFormatting>
  <conditionalFormatting sqref="V6:Y6">
    <cfRule type="cellIs" dxfId="1891" priority="1888" stopIfTrue="1" operator="equal">
      <formula>$B$5</formula>
    </cfRule>
  </conditionalFormatting>
  <conditionalFormatting sqref="V6:Y6">
    <cfRule type="cellIs" dxfId="1890" priority="1887" stopIfTrue="1" operator="equal">
      <formula>$B$5</formula>
    </cfRule>
  </conditionalFormatting>
  <conditionalFormatting sqref="V6:X6">
    <cfRule type="cellIs" dxfId="1889" priority="1886" stopIfTrue="1" operator="equal">
      <formula>$B$5</formula>
    </cfRule>
  </conditionalFormatting>
  <conditionalFormatting sqref="V6:Y6">
    <cfRule type="cellIs" dxfId="1888" priority="1885" stopIfTrue="1" operator="equal">
      <formula>$B$5</formula>
    </cfRule>
  </conditionalFormatting>
  <conditionalFormatting sqref="V6:Y6">
    <cfRule type="cellIs" dxfId="1887" priority="1884" stopIfTrue="1" operator="equal">
      <formula>$B$5</formula>
    </cfRule>
  </conditionalFormatting>
  <conditionalFormatting sqref="V6:X6">
    <cfRule type="cellIs" dxfId="1886" priority="1883" stopIfTrue="1" operator="equal">
      <formula>$B$5</formula>
    </cfRule>
  </conditionalFormatting>
  <conditionalFormatting sqref="V6:Y6">
    <cfRule type="cellIs" dxfId="1885" priority="1882" stopIfTrue="1" operator="equal">
      <formula>$B$5</formula>
    </cfRule>
  </conditionalFormatting>
  <conditionalFormatting sqref="V6:X6">
    <cfRule type="cellIs" dxfId="1884" priority="1881" stopIfTrue="1" operator="equal">
      <formula>$B$5</formula>
    </cfRule>
  </conditionalFormatting>
  <conditionalFormatting sqref="V6:Y6">
    <cfRule type="cellIs" dxfId="1883" priority="1880" stopIfTrue="1" operator="equal">
      <formula>$B$5</formula>
    </cfRule>
  </conditionalFormatting>
  <conditionalFormatting sqref="V6:Y6">
    <cfRule type="cellIs" dxfId="1882" priority="1879" stopIfTrue="1" operator="equal">
      <formula>$B$5</formula>
    </cfRule>
  </conditionalFormatting>
  <conditionalFormatting sqref="W8:W38">
    <cfRule type="expression" dxfId="1881" priority="1878" stopIfTrue="1">
      <formula>W8=TODAY()</formula>
    </cfRule>
  </conditionalFormatting>
  <conditionalFormatting sqref="V6:Y6">
    <cfRule type="cellIs" dxfId="1880" priority="1877" stopIfTrue="1" operator="equal">
      <formula>$B$5</formula>
    </cfRule>
  </conditionalFormatting>
  <conditionalFormatting sqref="W8:W38">
    <cfRule type="expression" dxfId="1879" priority="1876" stopIfTrue="1">
      <formula>W8=TODAY()</formula>
    </cfRule>
  </conditionalFormatting>
  <conditionalFormatting sqref="V6:Y6">
    <cfRule type="cellIs" dxfId="1878" priority="1875" stopIfTrue="1" operator="equal">
      <formula>$B$5</formula>
    </cfRule>
  </conditionalFormatting>
  <conditionalFormatting sqref="V6:X6">
    <cfRule type="cellIs" dxfId="1877" priority="1874" stopIfTrue="1" operator="equal">
      <formula>$B$5</formula>
    </cfRule>
  </conditionalFormatting>
  <conditionalFormatting sqref="V6:Y6">
    <cfRule type="cellIs" dxfId="1876" priority="1873" stopIfTrue="1" operator="equal">
      <formula>$B$5</formula>
    </cfRule>
  </conditionalFormatting>
  <conditionalFormatting sqref="V6:X6">
    <cfRule type="cellIs" dxfId="1875" priority="1872" stopIfTrue="1" operator="equal">
      <formula>$B$5</formula>
    </cfRule>
  </conditionalFormatting>
  <conditionalFormatting sqref="V6:Y6">
    <cfRule type="cellIs" dxfId="1874" priority="1871" stopIfTrue="1" operator="equal">
      <formula>$B$5</formula>
    </cfRule>
  </conditionalFormatting>
  <conditionalFormatting sqref="V6:Y6">
    <cfRule type="cellIs" dxfId="1873" priority="1870" stopIfTrue="1" operator="equal">
      <formula>$B$5</formula>
    </cfRule>
  </conditionalFormatting>
  <conditionalFormatting sqref="V6">
    <cfRule type="cellIs" dxfId="1872" priority="1869" stopIfTrue="1" operator="equal">
      <formula>$B$5</formula>
    </cfRule>
  </conditionalFormatting>
  <conditionalFormatting sqref="V6">
    <cfRule type="cellIs" dxfId="1871" priority="1868" stopIfTrue="1" operator="equal">
      <formula>$B$5</formula>
    </cfRule>
  </conditionalFormatting>
  <conditionalFormatting sqref="V6">
    <cfRule type="cellIs" dxfId="1870" priority="1867" stopIfTrue="1" operator="equal">
      <formula>$B$5</formula>
    </cfRule>
  </conditionalFormatting>
  <conditionalFormatting sqref="AB8:AB38">
    <cfRule type="expression" dxfId="1869" priority="1866" stopIfTrue="1">
      <formula>AB8=TODAY()</formula>
    </cfRule>
  </conditionalFormatting>
  <conditionalFormatting sqref="AA6:AD6">
    <cfRule type="cellIs" dxfId="1868" priority="1865" stopIfTrue="1" operator="equal">
      <formula>$B$5</formula>
    </cfRule>
  </conditionalFormatting>
  <conditionalFormatting sqref="AA6:AD6">
    <cfRule type="cellIs" dxfId="1867" priority="1864" stopIfTrue="1" operator="equal">
      <formula>$B$5</formula>
    </cfRule>
  </conditionalFormatting>
  <conditionalFormatting sqref="AA6:AD6">
    <cfRule type="cellIs" dxfId="1866" priority="1863" stopIfTrue="1" operator="equal">
      <formula>$B$5</formula>
    </cfRule>
  </conditionalFormatting>
  <conditionalFormatting sqref="AA6:AC6">
    <cfRule type="cellIs" dxfId="1865" priority="1862" stopIfTrue="1" operator="equal">
      <formula>$B$5</formula>
    </cfRule>
  </conditionalFormatting>
  <conditionalFormatting sqref="AA6:AD6">
    <cfRule type="cellIs" dxfId="1864" priority="1861" stopIfTrue="1" operator="equal">
      <formula>$B$5</formula>
    </cfRule>
  </conditionalFormatting>
  <conditionalFormatting sqref="AA6:AD6">
    <cfRule type="cellIs" dxfId="1863" priority="1860" stopIfTrue="1" operator="equal">
      <formula>$B$5</formula>
    </cfRule>
  </conditionalFormatting>
  <conditionalFormatting sqref="AA6:AD6">
    <cfRule type="cellIs" dxfId="1862" priority="1859" stopIfTrue="1" operator="equal">
      <formula>$B$5</formula>
    </cfRule>
  </conditionalFormatting>
  <conditionalFormatting sqref="AA6:AC6">
    <cfRule type="cellIs" dxfId="1861" priority="1858" stopIfTrue="1" operator="equal">
      <formula>$B$5</formula>
    </cfRule>
  </conditionalFormatting>
  <conditionalFormatting sqref="AA6:AD6">
    <cfRule type="cellIs" dxfId="1860" priority="1857" stopIfTrue="1" operator="equal">
      <formula>$B$5</formula>
    </cfRule>
  </conditionalFormatting>
  <conditionalFormatting sqref="AA6:AD6">
    <cfRule type="cellIs" dxfId="1859" priority="1856" stopIfTrue="1" operator="equal">
      <formula>$B$5</formula>
    </cfRule>
  </conditionalFormatting>
  <conditionalFormatting sqref="AA6:AC6">
    <cfRule type="cellIs" dxfId="1858" priority="1855" stopIfTrue="1" operator="equal">
      <formula>$B$5</formula>
    </cfRule>
  </conditionalFormatting>
  <conditionalFormatting sqref="AA6:AD6">
    <cfRule type="cellIs" dxfId="1857" priority="1854" stopIfTrue="1" operator="equal">
      <formula>$B$5</formula>
    </cfRule>
  </conditionalFormatting>
  <conditionalFormatting sqref="AA6:AC6">
    <cfRule type="cellIs" dxfId="1856" priority="1853" stopIfTrue="1" operator="equal">
      <formula>$B$5</formula>
    </cfRule>
  </conditionalFormatting>
  <conditionalFormatting sqref="AA6:AD6">
    <cfRule type="cellIs" dxfId="1855" priority="1852" stopIfTrue="1" operator="equal">
      <formula>$B$5</formula>
    </cfRule>
  </conditionalFormatting>
  <conditionalFormatting sqref="AA6:AD6">
    <cfRule type="cellIs" dxfId="1854" priority="1851" stopIfTrue="1" operator="equal">
      <formula>$B$5</formula>
    </cfRule>
  </conditionalFormatting>
  <conditionalFormatting sqref="AB8:AB38">
    <cfRule type="expression" dxfId="1853" priority="1850" stopIfTrue="1">
      <formula>AB8=TODAY()</formula>
    </cfRule>
  </conditionalFormatting>
  <conditionalFormatting sqref="AA6:AD6">
    <cfRule type="cellIs" dxfId="1852" priority="1849" stopIfTrue="1" operator="equal">
      <formula>$B$5</formula>
    </cfRule>
  </conditionalFormatting>
  <conditionalFormatting sqref="AA6:AD6">
    <cfRule type="cellIs" dxfId="1851" priority="1848" stopIfTrue="1" operator="equal">
      <formula>$B$5</formula>
    </cfRule>
  </conditionalFormatting>
  <conditionalFormatting sqref="AA6:AC6">
    <cfRule type="cellIs" dxfId="1850" priority="1847" stopIfTrue="1" operator="equal">
      <formula>$B$5</formula>
    </cfRule>
  </conditionalFormatting>
  <conditionalFormatting sqref="AA6:AD6">
    <cfRule type="cellIs" dxfId="1849" priority="1846" stopIfTrue="1" operator="equal">
      <formula>$B$5</formula>
    </cfRule>
  </conditionalFormatting>
  <conditionalFormatting sqref="AA6:AD6">
    <cfRule type="cellIs" dxfId="1848" priority="1845" stopIfTrue="1" operator="equal">
      <formula>$B$5</formula>
    </cfRule>
  </conditionalFormatting>
  <conditionalFormatting sqref="AA6:AC6">
    <cfRule type="cellIs" dxfId="1847" priority="1844" stopIfTrue="1" operator="equal">
      <formula>$B$5</formula>
    </cfRule>
  </conditionalFormatting>
  <conditionalFormatting sqref="AA6:AD6">
    <cfRule type="cellIs" dxfId="1846" priority="1843" stopIfTrue="1" operator="equal">
      <formula>$B$5</formula>
    </cfRule>
  </conditionalFormatting>
  <conditionalFormatting sqref="AA6:AC6">
    <cfRule type="cellIs" dxfId="1845" priority="1842" stopIfTrue="1" operator="equal">
      <formula>$B$5</formula>
    </cfRule>
  </conditionalFormatting>
  <conditionalFormatting sqref="AA6:AD6">
    <cfRule type="cellIs" dxfId="1844" priority="1841" stopIfTrue="1" operator="equal">
      <formula>$B$5</formula>
    </cfRule>
  </conditionalFormatting>
  <conditionalFormatting sqref="AA6:AD6">
    <cfRule type="cellIs" dxfId="1843" priority="1840" stopIfTrue="1" operator="equal">
      <formula>$B$5</formula>
    </cfRule>
  </conditionalFormatting>
  <conditionalFormatting sqref="AB8:AB38">
    <cfRule type="expression" dxfId="1842" priority="1839" stopIfTrue="1">
      <formula>AB8=TODAY()</formula>
    </cfRule>
  </conditionalFormatting>
  <conditionalFormatting sqref="AA6:AD6">
    <cfRule type="cellIs" dxfId="1841" priority="1838" stopIfTrue="1" operator="equal">
      <formula>$B$5</formula>
    </cfRule>
  </conditionalFormatting>
  <conditionalFormatting sqref="AB8:AB38">
    <cfRule type="expression" dxfId="1840" priority="1837" stopIfTrue="1">
      <formula>AB8=TODAY()</formula>
    </cfRule>
  </conditionalFormatting>
  <conditionalFormatting sqref="AA6:AD6">
    <cfRule type="cellIs" dxfId="1839" priority="1836" stopIfTrue="1" operator="equal">
      <formula>$B$5</formula>
    </cfRule>
  </conditionalFormatting>
  <conditionalFormatting sqref="AA6:AC6">
    <cfRule type="cellIs" dxfId="1838" priority="1835" stopIfTrue="1" operator="equal">
      <formula>$B$5</formula>
    </cfRule>
  </conditionalFormatting>
  <conditionalFormatting sqref="AA6:AD6">
    <cfRule type="cellIs" dxfId="1837" priority="1834" stopIfTrue="1" operator="equal">
      <formula>$B$5</formula>
    </cfRule>
  </conditionalFormatting>
  <conditionalFormatting sqref="AA6:AC6">
    <cfRule type="cellIs" dxfId="1836" priority="1833" stopIfTrue="1" operator="equal">
      <formula>$B$5</formula>
    </cfRule>
  </conditionalFormatting>
  <conditionalFormatting sqref="AA6:AD6">
    <cfRule type="cellIs" dxfId="1835" priority="1832" stopIfTrue="1" operator="equal">
      <formula>$B$5</formula>
    </cfRule>
  </conditionalFormatting>
  <conditionalFormatting sqref="AA6:AD6">
    <cfRule type="cellIs" dxfId="1834" priority="1831" stopIfTrue="1" operator="equal">
      <formula>$B$5</formula>
    </cfRule>
  </conditionalFormatting>
  <conditionalFormatting sqref="AA6">
    <cfRule type="cellIs" dxfId="1833" priority="1830" stopIfTrue="1" operator="equal">
      <formula>$B$5</formula>
    </cfRule>
  </conditionalFormatting>
  <conditionalFormatting sqref="AA6">
    <cfRule type="cellIs" dxfId="1832" priority="1829" stopIfTrue="1" operator="equal">
      <formula>$B$5</formula>
    </cfRule>
  </conditionalFormatting>
  <conditionalFormatting sqref="AA6">
    <cfRule type="cellIs" dxfId="1831" priority="1828" stopIfTrue="1" operator="equal">
      <formula>$B$5</formula>
    </cfRule>
  </conditionalFormatting>
  <conditionalFormatting sqref="AG8:AG38">
    <cfRule type="expression" dxfId="1830" priority="1827" stopIfTrue="1">
      <formula>AG8=TODAY()</formula>
    </cfRule>
  </conditionalFormatting>
  <conditionalFormatting sqref="AF6:AI6">
    <cfRule type="cellIs" dxfId="1829" priority="1826" stopIfTrue="1" operator="equal">
      <formula>$B$5</formula>
    </cfRule>
  </conditionalFormatting>
  <conditionalFormatting sqref="AF6:AI6">
    <cfRule type="cellIs" dxfId="1828" priority="1825" stopIfTrue="1" operator="equal">
      <formula>$B$5</formula>
    </cfRule>
  </conditionalFormatting>
  <conditionalFormatting sqref="AF6:AI6">
    <cfRule type="cellIs" dxfId="1827" priority="1824" stopIfTrue="1" operator="equal">
      <formula>$B$5</formula>
    </cfRule>
  </conditionalFormatting>
  <conditionalFormatting sqref="AF6:AI6">
    <cfRule type="cellIs" dxfId="1826" priority="1823" stopIfTrue="1" operator="equal">
      <formula>$B$5</formula>
    </cfRule>
  </conditionalFormatting>
  <conditionalFormatting sqref="AF6:AH6">
    <cfRule type="cellIs" dxfId="1825" priority="1822" stopIfTrue="1" operator="equal">
      <formula>$B$5</formula>
    </cfRule>
  </conditionalFormatting>
  <conditionalFormatting sqref="AF6:AI6">
    <cfRule type="cellIs" dxfId="1824" priority="1821" stopIfTrue="1" operator="equal">
      <formula>$B$5</formula>
    </cfRule>
  </conditionalFormatting>
  <conditionalFormatting sqref="AF6:AI6">
    <cfRule type="cellIs" dxfId="1823" priority="1820" stopIfTrue="1" operator="equal">
      <formula>$B$5</formula>
    </cfRule>
  </conditionalFormatting>
  <conditionalFormatting sqref="AF6:AI6">
    <cfRule type="cellIs" dxfId="1822" priority="1819" stopIfTrue="1" operator="equal">
      <formula>$B$5</formula>
    </cfRule>
  </conditionalFormatting>
  <conditionalFormatting sqref="AF6:AI6">
    <cfRule type="cellIs" dxfId="1821" priority="1818" stopIfTrue="1" operator="equal">
      <formula>$B$5</formula>
    </cfRule>
  </conditionalFormatting>
  <conditionalFormatting sqref="AF6:AH6">
    <cfRule type="cellIs" dxfId="1820" priority="1817" stopIfTrue="1" operator="equal">
      <formula>$B$5</formula>
    </cfRule>
  </conditionalFormatting>
  <conditionalFormatting sqref="AF6:AI6">
    <cfRule type="cellIs" dxfId="1819" priority="1816" stopIfTrue="1" operator="equal">
      <formula>$B$5</formula>
    </cfRule>
  </conditionalFormatting>
  <conditionalFormatting sqref="AF6:AI6">
    <cfRule type="cellIs" dxfId="1818" priority="1815" stopIfTrue="1" operator="equal">
      <formula>$B$5</formula>
    </cfRule>
  </conditionalFormatting>
  <conditionalFormatting sqref="AF6:AI6">
    <cfRule type="cellIs" dxfId="1817" priority="1814" stopIfTrue="1" operator="equal">
      <formula>$B$5</formula>
    </cfRule>
  </conditionalFormatting>
  <conditionalFormatting sqref="AF6:AH6">
    <cfRule type="cellIs" dxfId="1816" priority="1813" stopIfTrue="1" operator="equal">
      <formula>$B$5</formula>
    </cfRule>
  </conditionalFormatting>
  <conditionalFormatting sqref="AF6:AI6">
    <cfRule type="cellIs" dxfId="1815" priority="1812" stopIfTrue="1" operator="equal">
      <formula>$B$5</formula>
    </cfRule>
  </conditionalFormatting>
  <conditionalFormatting sqref="AF6:AI6">
    <cfRule type="cellIs" dxfId="1814" priority="1811" stopIfTrue="1" operator="equal">
      <formula>$B$5</formula>
    </cfRule>
  </conditionalFormatting>
  <conditionalFormatting sqref="AF6:AH6">
    <cfRule type="cellIs" dxfId="1813" priority="1810" stopIfTrue="1" operator="equal">
      <formula>$B$5</formula>
    </cfRule>
  </conditionalFormatting>
  <conditionalFormatting sqref="AF6:AI6">
    <cfRule type="cellIs" dxfId="1812" priority="1809" stopIfTrue="1" operator="equal">
      <formula>$B$5</formula>
    </cfRule>
  </conditionalFormatting>
  <conditionalFormatting sqref="AF6:AH6">
    <cfRule type="cellIs" dxfId="1811" priority="1808" stopIfTrue="1" operator="equal">
      <formula>$B$5</formula>
    </cfRule>
  </conditionalFormatting>
  <conditionalFormatting sqref="AF6:AI6">
    <cfRule type="cellIs" dxfId="1810" priority="1807" stopIfTrue="1" operator="equal">
      <formula>$B$5</formula>
    </cfRule>
  </conditionalFormatting>
  <conditionalFormatting sqref="AF6:AI6">
    <cfRule type="cellIs" dxfId="1809" priority="1806" stopIfTrue="1" operator="equal">
      <formula>$B$5</formula>
    </cfRule>
  </conditionalFormatting>
  <conditionalFormatting sqref="AG8:AG38">
    <cfRule type="expression" dxfId="1808" priority="1805" stopIfTrue="1">
      <formula>AG8=TODAY()</formula>
    </cfRule>
  </conditionalFormatting>
  <conditionalFormatting sqref="AF6:AI6">
    <cfRule type="cellIs" dxfId="1807" priority="1804" stopIfTrue="1" operator="equal">
      <formula>$B$5</formula>
    </cfRule>
  </conditionalFormatting>
  <conditionalFormatting sqref="AF6:AI6">
    <cfRule type="cellIs" dxfId="1806" priority="1803" stopIfTrue="1" operator="equal">
      <formula>$B$5</formula>
    </cfRule>
  </conditionalFormatting>
  <conditionalFormatting sqref="AF6:AI6">
    <cfRule type="cellIs" dxfId="1805" priority="1802" stopIfTrue="1" operator="equal">
      <formula>$B$5</formula>
    </cfRule>
  </conditionalFormatting>
  <conditionalFormatting sqref="AF6:AH6">
    <cfRule type="cellIs" dxfId="1804" priority="1801" stopIfTrue="1" operator="equal">
      <formula>$B$5</formula>
    </cfRule>
  </conditionalFormatting>
  <conditionalFormatting sqref="AF6:AI6">
    <cfRule type="cellIs" dxfId="1803" priority="1800" stopIfTrue="1" operator="equal">
      <formula>$B$5</formula>
    </cfRule>
  </conditionalFormatting>
  <conditionalFormatting sqref="AF6:AI6">
    <cfRule type="cellIs" dxfId="1802" priority="1799" stopIfTrue="1" operator="equal">
      <formula>$B$5</formula>
    </cfRule>
  </conditionalFormatting>
  <conditionalFormatting sqref="AF6:AI6">
    <cfRule type="cellIs" dxfId="1801" priority="1798" stopIfTrue="1" operator="equal">
      <formula>$B$5</formula>
    </cfRule>
  </conditionalFormatting>
  <conditionalFormatting sqref="AF6:AH6">
    <cfRule type="cellIs" dxfId="1800" priority="1797" stopIfTrue="1" operator="equal">
      <formula>$B$5</formula>
    </cfRule>
  </conditionalFormatting>
  <conditionalFormatting sqref="AF6:AI6">
    <cfRule type="cellIs" dxfId="1799" priority="1796" stopIfTrue="1" operator="equal">
      <formula>$B$5</formula>
    </cfRule>
  </conditionalFormatting>
  <conditionalFormatting sqref="AF6:AI6">
    <cfRule type="cellIs" dxfId="1798" priority="1795" stopIfTrue="1" operator="equal">
      <formula>$B$5</formula>
    </cfRule>
  </conditionalFormatting>
  <conditionalFormatting sqref="AF6:AH6">
    <cfRule type="cellIs" dxfId="1797" priority="1794" stopIfTrue="1" operator="equal">
      <formula>$B$5</formula>
    </cfRule>
  </conditionalFormatting>
  <conditionalFormatting sqref="AF6:AI6">
    <cfRule type="cellIs" dxfId="1796" priority="1793" stopIfTrue="1" operator="equal">
      <formula>$B$5</formula>
    </cfRule>
  </conditionalFormatting>
  <conditionalFormatting sqref="AF6:AH6">
    <cfRule type="cellIs" dxfId="1795" priority="1792" stopIfTrue="1" operator="equal">
      <formula>$B$5</formula>
    </cfRule>
  </conditionalFormatting>
  <conditionalFormatting sqref="AF6:AI6">
    <cfRule type="cellIs" dxfId="1794" priority="1791" stopIfTrue="1" operator="equal">
      <formula>$B$5</formula>
    </cfRule>
  </conditionalFormatting>
  <conditionalFormatting sqref="AF6:AI6">
    <cfRule type="cellIs" dxfId="1793" priority="1790" stopIfTrue="1" operator="equal">
      <formula>$B$5</formula>
    </cfRule>
  </conditionalFormatting>
  <conditionalFormatting sqref="AG8:AG38">
    <cfRule type="expression" dxfId="1792" priority="1789" stopIfTrue="1">
      <formula>AG8=TODAY()</formula>
    </cfRule>
  </conditionalFormatting>
  <conditionalFormatting sqref="AF6:AI6">
    <cfRule type="cellIs" dxfId="1791" priority="1788" stopIfTrue="1" operator="equal">
      <formula>$B$5</formula>
    </cfRule>
  </conditionalFormatting>
  <conditionalFormatting sqref="AF6:AI6">
    <cfRule type="cellIs" dxfId="1790" priority="1787" stopIfTrue="1" operator="equal">
      <formula>$B$5</formula>
    </cfRule>
  </conditionalFormatting>
  <conditionalFormatting sqref="AF6:AH6">
    <cfRule type="cellIs" dxfId="1789" priority="1786" stopIfTrue="1" operator="equal">
      <formula>$B$5</formula>
    </cfRule>
  </conditionalFormatting>
  <conditionalFormatting sqref="AF6:AI6">
    <cfRule type="cellIs" dxfId="1788" priority="1785" stopIfTrue="1" operator="equal">
      <formula>$B$5</formula>
    </cfRule>
  </conditionalFormatting>
  <conditionalFormatting sqref="AF6:AI6">
    <cfRule type="cellIs" dxfId="1787" priority="1784" stopIfTrue="1" operator="equal">
      <formula>$B$5</formula>
    </cfRule>
  </conditionalFormatting>
  <conditionalFormatting sqref="AF6:AH6">
    <cfRule type="cellIs" dxfId="1786" priority="1783" stopIfTrue="1" operator="equal">
      <formula>$B$5</formula>
    </cfRule>
  </conditionalFormatting>
  <conditionalFormatting sqref="AF6:AI6">
    <cfRule type="cellIs" dxfId="1785" priority="1782" stopIfTrue="1" operator="equal">
      <formula>$B$5</formula>
    </cfRule>
  </conditionalFormatting>
  <conditionalFormatting sqref="AF6:AH6">
    <cfRule type="cellIs" dxfId="1784" priority="1781" stopIfTrue="1" operator="equal">
      <formula>$B$5</formula>
    </cfRule>
  </conditionalFormatting>
  <conditionalFormatting sqref="AF6:AI6">
    <cfRule type="cellIs" dxfId="1783" priority="1780" stopIfTrue="1" operator="equal">
      <formula>$B$5</formula>
    </cfRule>
  </conditionalFormatting>
  <conditionalFormatting sqref="AF6:AI6">
    <cfRule type="cellIs" dxfId="1782" priority="1779" stopIfTrue="1" operator="equal">
      <formula>$B$5</formula>
    </cfRule>
  </conditionalFormatting>
  <conditionalFormatting sqref="AG8:AG38">
    <cfRule type="expression" dxfId="1781" priority="1778" stopIfTrue="1">
      <formula>AG8=TODAY()</formula>
    </cfRule>
  </conditionalFormatting>
  <conditionalFormatting sqref="AF6:AI6">
    <cfRule type="cellIs" dxfId="1780" priority="1777" stopIfTrue="1" operator="equal">
      <formula>$B$5</formula>
    </cfRule>
  </conditionalFormatting>
  <conditionalFormatting sqref="AG8:AG38">
    <cfRule type="expression" dxfId="1779" priority="1776" stopIfTrue="1">
      <formula>AG8=TODAY()</formula>
    </cfRule>
  </conditionalFormatting>
  <conditionalFormatting sqref="AF6:AI6">
    <cfRule type="cellIs" dxfId="1778" priority="1775" stopIfTrue="1" operator="equal">
      <formula>$B$5</formula>
    </cfRule>
  </conditionalFormatting>
  <conditionalFormatting sqref="AF6:AH6">
    <cfRule type="cellIs" dxfId="1777" priority="1774" stopIfTrue="1" operator="equal">
      <formula>$B$5</formula>
    </cfRule>
  </conditionalFormatting>
  <conditionalFormatting sqref="AF6:AI6">
    <cfRule type="cellIs" dxfId="1776" priority="1773" stopIfTrue="1" operator="equal">
      <formula>$B$5</formula>
    </cfRule>
  </conditionalFormatting>
  <conditionalFormatting sqref="AF6:AH6">
    <cfRule type="cellIs" dxfId="1775" priority="1772" stopIfTrue="1" operator="equal">
      <formula>$B$5</formula>
    </cfRule>
  </conditionalFormatting>
  <conditionalFormatting sqref="AF6:AI6">
    <cfRule type="cellIs" dxfId="1774" priority="1771" stopIfTrue="1" operator="equal">
      <formula>$B$5</formula>
    </cfRule>
  </conditionalFormatting>
  <conditionalFormatting sqref="AF6:AI6">
    <cfRule type="cellIs" dxfId="1773" priority="1770" stopIfTrue="1" operator="equal">
      <formula>$B$5</formula>
    </cfRule>
  </conditionalFormatting>
  <conditionalFormatting sqref="AF6">
    <cfRule type="cellIs" dxfId="1772" priority="1769" stopIfTrue="1" operator="equal">
      <formula>$B$5</formula>
    </cfRule>
  </conditionalFormatting>
  <conditionalFormatting sqref="AF6">
    <cfRule type="cellIs" dxfId="1771" priority="1768" stopIfTrue="1" operator="equal">
      <formula>$B$5</formula>
    </cfRule>
  </conditionalFormatting>
  <conditionalFormatting sqref="AF6">
    <cfRule type="cellIs" dxfId="1770" priority="1767" stopIfTrue="1" operator="equal">
      <formula>$B$5</formula>
    </cfRule>
  </conditionalFormatting>
  <conditionalFormatting sqref="AL8:AL38">
    <cfRule type="expression" dxfId="1769" priority="1766" stopIfTrue="1">
      <formula>AL8=TODAY()</formula>
    </cfRule>
  </conditionalFormatting>
  <conditionalFormatting sqref="AK6:AN6">
    <cfRule type="cellIs" dxfId="1768" priority="1765" stopIfTrue="1" operator="equal">
      <formula>$B$5</formula>
    </cfRule>
  </conditionalFormatting>
  <conditionalFormatting sqref="AK6:AN6">
    <cfRule type="cellIs" dxfId="1767" priority="1764" stopIfTrue="1" operator="equal">
      <formula>$B$5</formula>
    </cfRule>
  </conditionalFormatting>
  <conditionalFormatting sqref="AK6:AN6">
    <cfRule type="cellIs" dxfId="1766" priority="1763" stopIfTrue="1" operator="equal">
      <formula>$B$5</formula>
    </cfRule>
  </conditionalFormatting>
  <conditionalFormatting sqref="AK6:AN6">
    <cfRule type="cellIs" dxfId="1765" priority="1762" stopIfTrue="1" operator="equal">
      <formula>$B$5</formula>
    </cfRule>
  </conditionalFormatting>
  <conditionalFormatting sqref="AK6:AN6">
    <cfRule type="cellIs" dxfId="1764" priority="1761" stopIfTrue="1" operator="equal">
      <formula>$B$5</formula>
    </cfRule>
  </conditionalFormatting>
  <conditionalFormatting sqref="AK6:AM6">
    <cfRule type="cellIs" dxfId="1763" priority="1760" stopIfTrue="1" operator="equal">
      <formula>$B$5</formula>
    </cfRule>
  </conditionalFormatting>
  <conditionalFormatting sqref="AK6:AN6">
    <cfRule type="cellIs" dxfId="1762" priority="1759" stopIfTrue="1" operator="equal">
      <formula>$B$5</formula>
    </cfRule>
  </conditionalFormatting>
  <conditionalFormatting sqref="AK6:AN6">
    <cfRule type="cellIs" dxfId="1761" priority="1758" stopIfTrue="1" operator="equal">
      <formula>$B$5</formula>
    </cfRule>
  </conditionalFormatting>
  <conditionalFormatting sqref="AK6:AN6">
    <cfRule type="cellIs" dxfId="1760" priority="1757" stopIfTrue="1" operator="equal">
      <formula>$B$5</formula>
    </cfRule>
  </conditionalFormatting>
  <conditionalFormatting sqref="AK6:AN6">
    <cfRule type="cellIs" dxfId="1759" priority="1756" stopIfTrue="1" operator="equal">
      <formula>$B$5</formula>
    </cfRule>
  </conditionalFormatting>
  <conditionalFormatting sqref="AK6:AN6">
    <cfRule type="cellIs" dxfId="1758" priority="1755" stopIfTrue="1" operator="equal">
      <formula>$B$5</formula>
    </cfRule>
  </conditionalFormatting>
  <conditionalFormatting sqref="AK6:AM6">
    <cfRule type="cellIs" dxfId="1757" priority="1754" stopIfTrue="1" operator="equal">
      <formula>$B$5</formula>
    </cfRule>
  </conditionalFormatting>
  <conditionalFormatting sqref="AK6:AN6">
    <cfRule type="cellIs" dxfId="1756" priority="1753" stopIfTrue="1" operator="equal">
      <formula>$B$5</formula>
    </cfRule>
  </conditionalFormatting>
  <conditionalFormatting sqref="AK6:AN6">
    <cfRule type="cellIs" dxfId="1755" priority="1752" stopIfTrue="1" operator="equal">
      <formula>$B$5</formula>
    </cfRule>
  </conditionalFormatting>
  <conditionalFormatting sqref="AK6:AN6">
    <cfRule type="cellIs" dxfId="1754" priority="1751" stopIfTrue="1" operator="equal">
      <formula>$B$5</formula>
    </cfRule>
  </conditionalFormatting>
  <conditionalFormatting sqref="AK6:AN6">
    <cfRule type="cellIs" dxfId="1753" priority="1750" stopIfTrue="1" operator="equal">
      <formula>$B$5</formula>
    </cfRule>
  </conditionalFormatting>
  <conditionalFormatting sqref="AK6:AM6">
    <cfRule type="cellIs" dxfId="1752" priority="1749" stopIfTrue="1" operator="equal">
      <formula>$B$5</formula>
    </cfRule>
  </conditionalFormatting>
  <conditionalFormatting sqref="AK6:AN6">
    <cfRule type="cellIs" dxfId="1751" priority="1748" stopIfTrue="1" operator="equal">
      <formula>$B$5</formula>
    </cfRule>
  </conditionalFormatting>
  <conditionalFormatting sqref="AK6:AN6">
    <cfRule type="cellIs" dxfId="1750" priority="1747" stopIfTrue="1" operator="equal">
      <formula>$B$5</formula>
    </cfRule>
  </conditionalFormatting>
  <conditionalFormatting sqref="AK6:AN6">
    <cfRule type="cellIs" dxfId="1749" priority="1746" stopIfTrue="1" operator="equal">
      <formula>$B$5</formula>
    </cfRule>
  </conditionalFormatting>
  <conditionalFormatting sqref="AK6:AM6">
    <cfRule type="cellIs" dxfId="1748" priority="1745" stopIfTrue="1" operator="equal">
      <formula>$B$5</formula>
    </cfRule>
  </conditionalFormatting>
  <conditionalFormatting sqref="AK6:AN6">
    <cfRule type="cellIs" dxfId="1747" priority="1744" stopIfTrue="1" operator="equal">
      <formula>$B$5</formula>
    </cfRule>
  </conditionalFormatting>
  <conditionalFormatting sqref="AK6:AN6">
    <cfRule type="cellIs" dxfId="1746" priority="1743" stopIfTrue="1" operator="equal">
      <formula>$B$5</formula>
    </cfRule>
  </conditionalFormatting>
  <conditionalFormatting sqref="AK6:AM6">
    <cfRule type="cellIs" dxfId="1745" priority="1742" stopIfTrue="1" operator="equal">
      <formula>$B$5</formula>
    </cfRule>
  </conditionalFormatting>
  <conditionalFormatting sqref="AK6:AN6">
    <cfRule type="cellIs" dxfId="1744" priority="1741" stopIfTrue="1" operator="equal">
      <formula>$B$5</formula>
    </cfRule>
  </conditionalFormatting>
  <conditionalFormatting sqref="AK6:AM6">
    <cfRule type="cellIs" dxfId="1743" priority="1740" stopIfTrue="1" operator="equal">
      <formula>$B$5</formula>
    </cfRule>
  </conditionalFormatting>
  <conditionalFormatting sqref="AK6:AN6">
    <cfRule type="cellIs" dxfId="1742" priority="1739" stopIfTrue="1" operator="equal">
      <formula>$B$5</formula>
    </cfRule>
  </conditionalFormatting>
  <conditionalFormatting sqref="AK6:AN6">
    <cfRule type="cellIs" dxfId="1741" priority="1738" stopIfTrue="1" operator="equal">
      <formula>$B$5</formula>
    </cfRule>
  </conditionalFormatting>
  <conditionalFormatting sqref="AL8:AL38">
    <cfRule type="expression" dxfId="1740" priority="1737" stopIfTrue="1">
      <formula>AL8=TODAY()</formula>
    </cfRule>
  </conditionalFormatting>
  <conditionalFormatting sqref="AK6:AN6">
    <cfRule type="cellIs" dxfId="1739" priority="1736" stopIfTrue="1" operator="equal">
      <formula>$B$5</formula>
    </cfRule>
  </conditionalFormatting>
  <conditionalFormatting sqref="AK6:AN6">
    <cfRule type="cellIs" dxfId="1738" priority="1735" stopIfTrue="1" operator="equal">
      <formula>$B$5</formula>
    </cfRule>
  </conditionalFormatting>
  <conditionalFormatting sqref="AK6:AN6">
    <cfRule type="cellIs" dxfId="1737" priority="1734" stopIfTrue="1" operator="equal">
      <formula>$B$5</formula>
    </cfRule>
  </conditionalFormatting>
  <conditionalFormatting sqref="AK6:AN6">
    <cfRule type="cellIs" dxfId="1736" priority="1733" stopIfTrue="1" operator="equal">
      <formula>$B$5</formula>
    </cfRule>
  </conditionalFormatting>
  <conditionalFormatting sqref="AK6:AM6">
    <cfRule type="cellIs" dxfId="1735" priority="1732" stopIfTrue="1" operator="equal">
      <formula>$B$5</formula>
    </cfRule>
  </conditionalFormatting>
  <conditionalFormatting sqref="AK6:AN6">
    <cfRule type="cellIs" dxfId="1734" priority="1731" stopIfTrue="1" operator="equal">
      <formula>$B$5</formula>
    </cfRule>
  </conditionalFormatting>
  <conditionalFormatting sqref="AK6:AN6">
    <cfRule type="cellIs" dxfId="1733" priority="1730" stopIfTrue="1" operator="equal">
      <formula>$B$5</formula>
    </cfRule>
  </conditionalFormatting>
  <conditionalFormatting sqref="AK6:AN6">
    <cfRule type="cellIs" dxfId="1732" priority="1729" stopIfTrue="1" operator="equal">
      <formula>$B$5</formula>
    </cfRule>
  </conditionalFormatting>
  <conditionalFormatting sqref="AK6:AN6">
    <cfRule type="cellIs" dxfId="1731" priority="1728" stopIfTrue="1" operator="equal">
      <formula>$B$5</formula>
    </cfRule>
  </conditionalFormatting>
  <conditionalFormatting sqref="AK6:AM6">
    <cfRule type="cellIs" dxfId="1730" priority="1727" stopIfTrue="1" operator="equal">
      <formula>$B$5</formula>
    </cfRule>
  </conditionalFormatting>
  <conditionalFormatting sqref="AK6:AN6">
    <cfRule type="cellIs" dxfId="1729" priority="1726" stopIfTrue="1" operator="equal">
      <formula>$B$5</formula>
    </cfRule>
  </conditionalFormatting>
  <conditionalFormatting sqref="AK6:AN6">
    <cfRule type="cellIs" dxfId="1728" priority="1725" stopIfTrue="1" operator="equal">
      <formula>$B$5</formula>
    </cfRule>
  </conditionalFormatting>
  <conditionalFormatting sqref="AK6:AN6">
    <cfRule type="cellIs" dxfId="1727" priority="1724" stopIfTrue="1" operator="equal">
      <formula>$B$5</formula>
    </cfRule>
  </conditionalFormatting>
  <conditionalFormatting sqref="AK6:AM6">
    <cfRule type="cellIs" dxfId="1726" priority="1723" stopIfTrue="1" operator="equal">
      <formula>$B$5</formula>
    </cfRule>
  </conditionalFormatting>
  <conditionalFormatting sqref="AK6:AN6">
    <cfRule type="cellIs" dxfId="1725" priority="1722" stopIfTrue="1" operator="equal">
      <formula>$B$5</formula>
    </cfRule>
  </conditionalFormatting>
  <conditionalFormatting sqref="AK6:AN6">
    <cfRule type="cellIs" dxfId="1724" priority="1721" stopIfTrue="1" operator="equal">
      <formula>$B$5</formula>
    </cfRule>
  </conditionalFormatting>
  <conditionalFormatting sqref="AK6:AM6">
    <cfRule type="cellIs" dxfId="1723" priority="1720" stopIfTrue="1" operator="equal">
      <formula>$B$5</formula>
    </cfRule>
  </conditionalFormatting>
  <conditionalFormatting sqref="AK6:AN6">
    <cfRule type="cellIs" dxfId="1722" priority="1719" stopIfTrue="1" operator="equal">
      <formula>$B$5</formula>
    </cfRule>
  </conditionalFormatting>
  <conditionalFormatting sqref="AK6:AM6">
    <cfRule type="cellIs" dxfId="1721" priority="1718" stopIfTrue="1" operator="equal">
      <formula>$B$5</formula>
    </cfRule>
  </conditionalFormatting>
  <conditionalFormatting sqref="AK6:AN6">
    <cfRule type="cellIs" dxfId="1720" priority="1717" stopIfTrue="1" operator="equal">
      <formula>$B$5</formula>
    </cfRule>
  </conditionalFormatting>
  <conditionalFormatting sqref="AK6:AN6">
    <cfRule type="cellIs" dxfId="1719" priority="1716" stopIfTrue="1" operator="equal">
      <formula>$B$5</formula>
    </cfRule>
  </conditionalFormatting>
  <conditionalFormatting sqref="AL8:AL38">
    <cfRule type="expression" dxfId="1718" priority="1715" stopIfTrue="1">
      <formula>AL8=TODAY()</formula>
    </cfRule>
  </conditionalFormatting>
  <conditionalFormatting sqref="AK6:AN6">
    <cfRule type="cellIs" dxfId="1717" priority="1714" stopIfTrue="1" operator="equal">
      <formula>$B$5</formula>
    </cfRule>
  </conditionalFormatting>
  <conditionalFormatting sqref="AK6:AN6">
    <cfRule type="cellIs" dxfId="1716" priority="1713" stopIfTrue="1" operator="equal">
      <formula>$B$5</formula>
    </cfRule>
  </conditionalFormatting>
  <conditionalFormatting sqref="AK6:AN6">
    <cfRule type="cellIs" dxfId="1715" priority="1712" stopIfTrue="1" operator="equal">
      <formula>$B$5</formula>
    </cfRule>
  </conditionalFormatting>
  <conditionalFormatting sqref="AK6:AM6">
    <cfRule type="cellIs" dxfId="1714" priority="1711" stopIfTrue="1" operator="equal">
      <formula>$B$5</formula>
    </cfRule>
  </conditionalFormatting>
  <conditionalFormatting sqref="AK6:AN6">
    <cfRule type="cellIs" dxfId="1713" priority="1710" stopIfTrue="1" operator="equal">
      <formula>$B$5</formula>
    </cfRule>
  </conditionalFormatting>
  <conditionalFormatting sqref="AK6:AN6">
    <cfRule type="cellIs" dxfId="1712" priority="1709" stopIfTrue="1" operator="equal">
      <formula>$B$5</formula>
    </cfRule>
  </conditionalFormatting>
  <conditionalFormatting sqref="AK6:AN6">
    <cfRule type="cellIs" dxfId="1711" priority="1708" stopIfTrue="1" operator="equal">
      <formula>$B$5</formula>
    </cfRule>
  </conditionalFormatting>
  <conditionalFormatting sqref="AK6:AM6">
    <cfRule type="cellIs" dxfId="1710" priority="1707" stopIfTrue="1" operator="equal">
      <formula>$B$5</formula>
    </cfRule>
  </conditionalFormatting>
  <conditionalFormatting sqref="AK6:AN6">
    <cfRule type="cellIs" dxfId="1709" priority="1706" stopIfTrue="1" operator="equal">
      <formula>$B$5</formula>
    </cfRule>
  </conditionalFormatting>
  <conditionalFormatting sqref="AK6:AN6">
    <cfRule type="cellIs" dxfId="1708" priority="1705" stopIfTrue="1" operator="equal">
      <formula>$B$5</formula>
    </cfRule>
  </conditionalFormatting>
  <conditionalFormatting sqref="AK6:AM6">
    <cfRule type="cellIs" dxfId="1707" priority="1704" stopIfTrue="1" operator="equal">
      <formula>$B$5</formula>
    </cfRule>
  </conditionalFormatting>
  <conditionalFormatting sqref="AK6:AN6">
    <cfRule type="cellIs" dxfId="1706" priority="1703" stopIfTrue="1" operator="equal">
      <formula>$B$5</formula>
    </cfRule>
  </conditionalFormatting>
  <conditionalFormatting sqref="AK6:AM6">
    <cfRule type="cellIs" dxfId="1705" priority="1702" stopIfTrue="1" operator="equal">
      <formula>$B$5</formula>
    </cfRule>
  </conditionalFormatting>
  <conditionalFormatting sqref="AK6:AN6">
    <cfRule type="cellIs" dxfId="1704" priority="1701" stopIfTrue="1" operator="equal">
      <formula>$B$5</formula>
    </cfRule>
  </conditionalFormatting>
  <conditionalFormatting sqref="AK6:AN6">
    <cfRule type="cellIs" dxfId="1703" priority="1700" stopIfTrue="1" operator="equal">
      <formula>$B$5</formula>
    </cfRule>
  </conditionalFormatting>
  <conditionalFormatting sqref="AL8:AL38">
    <cfRule type="expression" dxfId="1702" priority="1699" stopIfTrue="1">
      <formula>AL8=TODAY()</formula>
    </cfRule>
  </conditionalFormatting>
  <conditionalFormatting sqref="AK6:AN6">
    <cfRule type="cellIs" dxfId="1701" priority="1698" stopIfTrue="1" operator="equal">
      <formula>$B$5</formula>
    </cfRule>
  </conditionalFormatting>
  <conditionalFormatting sqref="AK6:AN6">
    <cfRule type="cellIs" dxfId="1700" priority="1697" stopIfTrue="1" operator="equal">
      <formula>$B$5</formula>
    </cfRule>
  </conditionalFormatting>
  <conditionalFormatting sqref="AK6:AM6">
    <cfRule type="cellIs" dxfId="1699" priority="1696" stopIfTrue="1" operator="equal">
      <formula>$B$5</formula>
    </cfRule>
  </conditionalFormatting>
  <conditionalFormatting sqref="AK6:AN6">
    <cfRule type="cellIs" dxfId="1698" priority="1695" stopIfTrue="1" operator="equal">
      <formula>$B$5</formula>
    </cfRule>
  </conditionalFormatting>
  <conditionalFormatting sqref="AK6:AN6">
    <cfRule type="cellIs" dxfId="1697" priority="1694" stopIfTrue="1" operator="equal">
      <formula>$B$5</formula>
    </cfRule>
  </conditionalFormatting>
  <conditionalFormatting sqref="AK6:AM6">
    <cfRule type="cellIs" dxfId="1696" priority="1693" stopIfTrue="1" operator="equal">
      <formula>$B$5</formula>
    </cfRule>
  </conditionalFormatting>
  <conditionalFormatting sqref="AK6:AN6">
    <cfRule type="cellIs" dxfId="1695" priority="1692" stopIfTrue="1" operator="equal">
      <formula>$B$5</formula>
    </cfRule>
  </conditionalFormatting>
  <conditionalFormatting sqref="AK6:AM6">
    <cfRule type="cellIs" dxfId="1694" priority="1691" stopIfTrue="1" operator="equal">
      <formula>$B$5</formula>
    </cfRule>
  </conditionalFormatting>
  <conditionalFormatting sqref="AK6:AN6">
    <cfRule type="cellIs" dxfId="1693" priority="1690" stopIfTrue="1" operator="equal">
      <formula>$B$5</formula>
    </cfRule>
  </conditionalFormatting>
  <conditionalFormatting sqref="AK6:AN6">
    <cfRule type="cellIs" dxfId="1692" priority="1689" stopIfTrue="1" operator="equal">
      <formula>$B$5</formula>
    </cfRule>
  </conditionalFormatting>
  <conditionalFormatting sqref="AL8:AL38">
    <cfRule type="expression" dxfId="1691" priority="1688" stopIfTrue="1">
      <formula>AL8=TODAY()</formula>
    </cfRule>
  </conditionalFormatting>
  <conditionalFormatting sqref="AK6:AN6">
    <cfRule type="cellIs" dxfId="1690" priority="1687" stopIfTrue="1" operator="equal">
      <formula>$B$5</formula>
    </cfRule>
  </conditionalFormatting>
  <conditionalFormatting sqref="AL8:AL38">
    <cfRule type="expression" dxfId="1689" priority="1686" stopIfTrue="1">
      <formula>AL8=TODAY()</formula>
    </cfRule>
  </conditionalFormatting>
  <conditionalFormatting sqref="AK6:AN6">
    <cfRule type="cellIs" dxfId="1688" priority="1685" stopIfTrue="1" operator="equal">
      <formula>$B$5</formula>
    </cfRule>
  </conditionalFormatting>
  <conditionalFormatting sqref="AK6:AM6">
    <cfRule type="cellIs" dxfId="1687" priority="1684" stopIfTrue="1" operator="equal">
      <formula>$B$5</formula>
    </cfRule>
  </conditionalFormatting>
  <conditionalFormatting sqref="AK6:AN6">
    <cfRule type="cellIs" dxfId="1686" priority="1683" stopIfTrue="1" operator="equal">
      <formula>$B$5</formula>
    </cfRule>
  </conditionalFormatting>
  <conditionalFormatting sqref="AK6:AM6">
    <cfRule type="cellIs" dxfId="1685" priority="1682" stopIfTrue="1" operator="equal">
      <formula>$B$5</formula>
    </cfRule>
  </conditionalFormatting>
  <conditionalFormatting sqref="AK6:AN6">
    <cfRule type="cellIs" dxfId="1684" priority="1681" stopIfTrue="1" operator="equal">
      <formula>$B$5</formula>
    </cfRule>
  </conditionalFormatting>
  <conditionalFormatting sqref="AK6:AN6">
    <cfRule type="cellIs" dxfId="1683" priority="1680" stopIfTrue="1" operator="equal">
      <formula>$B$5</formula>
    </cfRule>
  </conditionalFormatting>
  <conditionalFormatting sqref="AK6">
    <cfRule type="cellIs" dxfId="1682" priority="1679" stopIfTrue="1" operator="equal">
      <formula>$B$5</formula>
    </cfRule>
  </conditionalFormatting>
  <conditionalFormatting sqref="AK6">
    <cfRule type="cellIs" dxfId="1681" priority="1678" stopIfTrue="1" operator="equal">
      <formula>$B$5</formula>
    </cfRule>
  </conditionalFormatting>
  <conditionalFormatting sqref="AK6">
    <cfRule type="cellIs" dxfId="1680" priority="1677" stopIfTrue="1" operator="equal">
      <formula>$B$5</formula>
    </cfRule>
  </conditionalFormatting>
  <conditionalFormatting sqref="AQ8:AQ38">
    <cfRule type="expression" dxfId="1679" priority="1676" stopIfTrue="1">
      <formula>AQ8=TODAY()</formula>
    </cfRule>
  </conditionalFormatting>
  <conditionalFormatting sqref="AP6:AS6">
    <cfRule type="cellIs" dxfId="1678" priority="1675" stopIfTrue="1" operator="equal">
      <formula>$B$5</formula>
    </cfRule>
  </conditionalFormatting>
  <conditionalFormatting sqref="AP6:AS6">
    <cfRule type="cellIs" dxfId="1677" priority="1674" stopIfTrue="1" operator="equal">
      <formula>$B$5</formula>
    </cfRule>
  </conditionalFormatting>
  <conditionalFormatting sqref="AP6:AS6">
    <cfRule type="cellIs" dxfId="1676" priority="1673" stopIfTrue="1" operator="equal">
      <formula>$B$5</formula>
    </cfRule>
  </conditionalFormatting>
  <conditionalFormatting sqref="AP6:AS6">
    <cfRule type="cellIs" dxfId="1675" priority="1672" stopIfTrue="1" operator="equal">
      <formula>$B$5</formula>
    </cfRule>
  </conditionalFormatting>
  <conditionalFormatting sqref="AP6:AS6">
    <cfRule type="cellIs" dxfId="1674" priority="1671" stopIfTrue="1" operator="equal">
      <formula>$B$5</formula>
    </cfRule>
  </conditionalFormatting>
  <conditionalFormatting sqref="AP6:AS6">
    <cfRule type="cellIs" dxfId="1673" priority="1670" stopIfTrue="1" operator="equal">
      <formula>$B$5</formula>
    </cfRule>
  </conditionalFormatting>
  <conditionalFormatting sqref="AP6:AR6">
    <cfRule type="cellIs" dxfId="1672" priority="1669" stopIfTrue="1" operator="equal">
      <formula>$B$5</formula>
    </cfRule>
  </conditionalFormatting>
  <conditionalFormatting sqref="AP6:AS6">
    <cfRule type="cellIs" dxfId="1671" priority="1668" stopIfTrue="1" operator="equal">
      <formula>$B$5</formula>
    </cfRule>
  </conditionalFormatting>
  <conditionalFormatting sqref="AP6:AS6">
    <cfRule type="cellIs" dxfId="1670" priority="1667" stopIfTrue="1" operator="equal">
      <formula>$B$5</formula>
    </cfRule>
  </conditionalFormatting>
  <conditionalFormatting sqref="AP6:AS6">
    <cfRule type="cellIs" dxfId="1669" priority="1666" stopIfTrue="1" operator="equal">
      <formula>$B$5</formula>
    </cfRule>
  </conditionalFormatting>
  <conditionalFormatting sqref="AP6:AS6">
    <cfRule type="cellIs" dxfId="1668" priority="1665" stopIfTrue="1" operator="equal">
      <formula>$B$5</formula>
    </cfRule>
  </conditionalFormatting>
  <conditionalFormatting sqref="AP6:AS6">
    <cfRule type="cellIs" dxfId="1667" priority="1664" stopIfTrue="1" operator="equal">
      <formula>$B$5</formula>
    </cfRule>
  </conditionalFormatting>
  <conditionalFormatting sqref="AP6:AS6">
    <cfRule type="cellIs" dxfId="1666" priority="1663" stopIfTrue="1" operator="equal">
      <formula>$B$5</formula>
    </cfRule>
  </conditionalFormatting>
  <conditionalFormatting sqref="AP6:AR6">
    <cfRule type="cellIs" dxfId="1665" priority="1662" stopIfTrue="1" operator="equal">
      <formula>$B$5</formula>
    </cfRule>
  </conditionalFormatting>
  <conditionalFormatting sqref="AP6:AS6">
    <cfRule type="cellIs" dxfId="1664" priority="1661" stopIfTrue="1" operator="equal">
      <formula>$B$5</formula>
    </cfRule>
  </conditionalFormatting>
  <conditionalFormatting sqref="AP6:AS6">
    <cfRule type="cellIs" dxfId="1663" priority="1660" stopIfTrue="1" operator="equal">
      <formula>$B$5</formula>
    </cfRule>
  </conditionalFormatting>
  <conditionalFormatting sqref="AP6:AS6">
    <cfRule type="cellIs" dxfId="1662" priority="1659" stopIfTrue="1" operator="equal">
      <formula>$B$5</formula>
    </cfRule>
  </conditionalFormatting>
  <conditionalFormatting sqref="AP6:AS6">
    <cfRule type="cellIs" dxfId="1661" priority="1658" stopIfTrue="1" operator="equal">
      <formula>$B$5</formula>
    </cfRule>
  </conditionalFormatting>
  <conditionalFormatting sqref="AP6:AS6">
    <cfRule type="cellIs" dxfId="1660" priority="1657" stopIfTrue="1" operator="equal">
      <formula>$B$5</formula>
    </cfRule>
  </conditionalFormatting>
  <conditionalFormatting sqref="AP6:AR6">
    <cfRule type="cellIs" dxfId="1659" priority="1656" stopIfTrue="1" operator="equal">
      <formula>$B$5</formula>
    </cfRule>
  </conditionalFormatting>
  <conditionalFormatting sqref="AP6:AS6">
    <cfRule type="cellIs" dxfId="1658" priority="1655" stopIfTrue="1" operator="equal">
      <formula>$B$5</formula>
    </cfRule>
  </conditionalFormatting>
  <conditionalFormatting sqref="AP6:AS6">
    <cfRule type="cellIs" dxfId="1657" priority="1654" stopIfTrue="1" operator="equal">
      <formula>$B$5</formula>
    </cfRule>
  </conditionalFormatting>
  <conditionalFormatting sqref="AP6:AS6">
    <cfRule type="cellIs" dxfId="1656" priority="1653" stopIfTrue="1" operator="equal">
      <formula>$B$5</formula>
    </cfRule>
  </conditionalFormatting>
  <conditionalFormatting sqref="AP6:AS6">
    <cfRule type="cellIs" dxfId="1655" priority="1652" stopIfTrue="1" operator="equal">
      <formula>$B$5</formula>
    </cfRule>
  </conditionalFormatting>
  <conditionalFormatting sqref="AP6:AR6">
    <cfRule type="cellIs" dxfId="1654" priority="1651" stopIfTrue="1" operator="equal">
      <formula>$B$5</formula>
    </cfRule>
  </conditionalFormatting>
  <conditionalFormatting sqref="AP6:AS6">
    <cfRule type="cellIs" dxfId="1653" priority="1650" stopIfTrue="1" operator="equal">
      <formula>$B$5</formula>
    </cfRule>
  </conditionalFormatting>
  <conditionalFormatting sqref="AP6:AS6">
    <cfRule type="cellIs" dxfId="1652" priority="1649" stopIfTrue="1" operator="equal">
      <formula>$B$5</formula>
    </cfRule>
  </conditionalFormatting>
  <conditionalFormatting sqref="AP6:AS6">
    <cfRule type="cellIs" dxfId="1651" priority="1648" stopIfTrue="1" operator="equal">
      <formula>$B$5</formula>
    </cfRule>
  </conditionalFormatting>
  <conditionalFormatting sqref="AP6:AR6">
    <cfRule type="cellIs" dxfId="1650" priority="1647" stopIfTrue="1" operator="equal">
      <formula>$B$5</formula>
    </cfRule>
  </conditionalFormatting>
  <conditionalFormatting sqref="AP6:AS6">
    <cfRule type="cellIs" dxfId="1649" priority="1646" stopIfTrue="1" operator="equal">
      <formula>$B$5</formula>
    </cfRule>
  </conditionalFormatting>
  <conditionalFormatting sqref="AP6:AS6">
    <cfRule type="cellIs" dxfId="1648" priority="1645" stopIfTrue="1" operator="equal">
      <formula>$B$5</formula>
    </cfRule>
  </conditionalFormatting>
  <conditionalFormatting sqref="AP6:AR6">
    <cfRule type="cellIs" dxfId="1647" priority="1644" stopIfTrue="1" operator="equal">
      <formula>$B$5</formula>
    </cfRule>
  </conditionalFormatting>
  <conditionalFormatting sqref="AP6:AS6">
    <cfRule type="cellIs" dxfId="1646" priority="1643" stopIfTrue="1" operator="equal">
      <formula>$B$5</formula>
    </cfRule>
  </conditionalFormatting>
  <conditionalFormatting sqref="AP6:AR6">
    <cfRule type="cellIs" dxfId="1645" priority="1642" stopIfTrue="1" operator="equal">
      <formula>$B$5</formula>
    </cfRule>
  </conditionalFormatting>
  <conditionalFormatting sqref="AP6:AS6">
    <cfRule type="cellIs" dxfId="1644" priority="1641" stopIfTrue="1" operator="equal">
      <formula>$B$5</formula>
    </cfRule>
  </conditionalFormatting>
  <conditionalFormatting sqref="AP6:AS6">
    <cfRule type="cellIs" dxfId="1643" priority="1640" stopIfTrue="1" operator="equal">
      <formula>$B$5</formula>
    </cfRule>
  </conditionalFormatting>
  <conditionalFormatting sqref="AQ8:AQ38">
    <cfRule type="expression" dxfId="1642" priority="1639" stopIfTrue="1">
      <formula>AQ8=TODAY()</formula>
    </cfRule>
  </conditionalFormatting>
  <conditionalFormatting sqref="AP6:AS6">
    <cfRule type="cellIs" dxfId="1641" priority="1638" stopIfTrue="1" operator="equal">
      <formula>$B$5</formula>
    </cfRule>
  </conditionalFormatting>
  <conditionalFormatting sqref="AP6:AS6">
    <cfRule type="cellIs" dxfId="1640" priority="1637" stopIfTrue="1" operator="equal">
      <formula>$B$5</formula>
    </cfRule>
  </conditionalFormatting>
  <conditionalFormatting sqref="AP6:AS6">
    <cfRule type="cellIs" dxfId="1639" priority="1636" stopIfTrue="1" operator="equal">
      <formula>$B$5</formula>
    </cfRule>
  </conditionalFormatting>
  <conditionalFormatting sqref="AP6:AS6">
    <cfRule type="cellIs" dxfId="1638" priority="1635" stopIfTrue="1" operator="equal">
      <formula>$B$5</formula>
    </cfRule>
  </conditionalFormatting>
  <conditionalFormatting sqref="AP6:AS6">
    <cfRule type="cellIs" dxfId="1637" priority="1634" stopIfTrue="1" operator="equal">
      <formula>$B$5</formula>
    </cfRule>
  </conditionalFormatting>
  <conditionalFormatting sqref="AP6:AR6">
    <cfRule type="cellIs" dxfId="1636" priority="1633" stopIfTrue="1" operator="equal">
      <formula>$B$5</formula>
    </cfRule>
  </conditionalFormatting>
  <conditionalFormatting sqref="AP6:AS6">
    <cfRule type="cellIs" dxfId="1635" priority="1632" stopIfTrue="1" operator="equal">
      <formula>$B$5</formula>
    </cfRule>
  </conditionalFormatting>
  <conditionalFormatting sqref="AP6:AS6">
    <cfRule type="cellIs" dxfId="1634" priority="1631" stopIfTrue="1" operator="equal">
      <formula>$B$5</formula>
    </cfRule>
  </conditionalFormatting>
  <conditionalFormatting sqref="AP6:AS6">
    <cfRule type="cellIs" dxfId="1633" priority="1630" stopIfTrue="1" operator="equal">
      <formula>$B$5</formula>
    </cfRule>
  </conditionalFormatting>
  <conditionalFormatting sqref="AP6:AS6">
    <cfRule type="cellIs" dxfId="1632" priority="1629" stopIfTrue="1" operator="equal">
      <formula>$B$5</formula>
    </cfRule>
  </conditionalFormatting>
  <conditionalFormatting sqref="AP6:AS6">
    <cfRule type="cellIs" dxfId="1631" priority="1628" stopIfTrue="1" operator="equal">
      <formula>$B$5</formula>
    </cfRule>
  </conditionalFormatting>
  <conditionalFormatting sqref="AP6:AR6">
    <cfRule type="cellIs" dxfId="1630" priority="1627" stopIfTrue="1" operator="equal">
      <formula>$B$5</formula>
    </cfRule>
  </conditionalFormatting>
  <conditionalFormatting sqref="AP6:AS6">
    <cfRule type="cellIs" dxfId="1629" priority="1626" stopIfTrue="1" operator="equal">
      <formula>$B$5</formula>
    </cfRule>
  </conditionalFormatting>
  <conditionalFormatting sqref="AP6:AS6">
    <cfRule type="cellIs" dxfId="1628" priority="1625" stopIfTrue="1" operator="equal">
      <formula>$B$5</formula>
    </cfRule>
  </conditionalFormatting>
  <conditionalFormatting sqref="AP6:AS6">
    <cfRule type="cellIs" dxfId="1627" priority="1624" stopIfTrue="1" operator="equal">
      <formula>$B$5</formula>
    </cfRule>
  </conditionalFormatting>
  <conditionalFormatting sqref="AP6:AS6">
    <cfRule type="cellIs" dxfId="1626" priority="1623" stopIfTrue="1" operator="equal">
      <formula>$B$5</formula>
    </cfRule>
  </conditionalFormatting>
  <conditionalFormatting sqref="AP6:AR6">
    <cfRule type="cellIs" dxfId="1625" priority="1622" stopIfTrue="1" operator="equal">
      <formula>$B$5</formula>
    </cfRule>
  </conditionalFormatting>
  <conditionalFormatting sqref="AP6:AS6">
    <cfRule type="cellIs" dxfId="1624" priority="1621" stopIfTrue="1" operator="equal">
      <formula>$B$5</formula>
    </cfRule>
  </conditionalFormatting>
  <conditionalFormatting sqref="AP6:AS6">
    <cfRule type="cellIs" dxfId="1623" priority="1620" stopIfTrue="1" operator="equal">
      <formula>$B$5</formula>
    </cfRule>
  </conditionalFormatting>
  <conditionalFormatting sqref="AP6:AS6">
    <cfRule type="cellIs" dxfId="1622" priority="1619" stopIfTrue="1" operator="equal">
      <formula>$B$5</formula>
    </cfRule>
  </conditionalFormatting>
  <conditionalFormatting sqref="AP6:AR6">
    <cfRule type="cellIs" dxfId="1621" priority="1618" stopIfTrue="1" operator="equal">
      <formula>$B$5</formula>
    </cfRule>
  </conditionalFormatting>
  <conditionalFormatting sqref="AP6:AS6">
    <cfRule type="cellIs" dxfId="1620" priority="1617" stopIfTrue="1" operator="equal">
      <formula>$B$5</formula>
    </cfRule>
  </conditionalFormatting>
  <conditionalFormatting sqref="AP6:AS6">
    <cfRule type="cellIs" dxfId="1619" priority="1616" stopIfTrue="1" operator="equal">
      <formula>$B$5</formula>
    </cfRule>
  </conditionalFormatting>
  <conditionalFormatting sqref="AP6:AR6">
    <cfRule type="cellIs" dxfId="1618" priority="1615" stopIfTrue="1" operator="equal">
      <formula>$B$5</formula>
    </cfRule>
  </conditionalFormatting>
  <conditionalFormatting sqref="AP6:AS6">
    <cfRule type="cellIs" dxfId="1617" priority="1614" stopIfTrue="1" operator="equal">
      <formula>$B$5</formula>
    </cfRule>
  </conditionalFormatting>
  <conditionalFormatting sqref="AP6:AR6">
    <cfRule type="cellIs" dxfId="1616" priority="1613" stopIfTrue="1" operator="equal">
      <formula>$B$5</formula>
    </cfRule>
  </conditionalFormatting>
  <conditionalFormatting sqref="AP6:AS6">
    <cfRule type="cellIs" dxfId="1615" priority="1612" stopIfTrue="1" operator="equal">
      <formula>$B$5</formula>
    </cfRule>
  </conditionalFormatting>
  <conditionalFormatting sqref="AP6:AS6">
    <cfRule type="cellIs" dxfId="1614" priority="1611" stopIfTrue="1" operator="equal">
      <formula>$B$5</formula>
    </cfRule>
  </conditionalFormatting>
  <conditionalFormatting sqref="AQ8:AQ38">
    <cfRule type="expression" dxfId="1613" priority="1610" stopIfTrue="1">
      <formula>AQ8=TODAY()</formula>
    </cfRule>
  </conditionalFormatting>
  <conditionalFormatting sqref="AP6:AS6">
    <cfRule type="cellIs" dxfId="1612" priority="1609" stopIfTrue="1" operator="equal">
      <formula>$B$5</formula>
    </cfRule>
  </conditionalFormatting>
  <conditionalFormatting sqref="AP6:AS6">
    <cfRule type="cellIs" dxfId="1611" priority="1608" stopIfTrue="1" operator="equal">
      <formula>$B$5</formula>
    </cfRule>
  </conditionalFormatting>
  <conditionalFormatting sqref="AP6:AS6">
    <cfRule type="cellIs" dxfId="1610" priority="1607" stopIfTrue="1" operator="equal">
      <formula>$B$5</formula>
    </cfRule>
  </conditionalFormatting>
  <conditionalFormatting sqref="AP6:AS6">
    <cfRule type="cellIs" dxfId="1609" priority="1606" stopIfTrue="1" operator="equal">
      <formula>$B$5</formula>
    </cfRule>
  </conditionalFormatting>
  <conditionalFormatting sqref="AP6:AR6">
    <cfRule type="cellIs" dxfId="1608" priority="1605" stopIfTrue="1" operator="equal">
      <formula>$B$5</formula>
    </cfRule>
  </conditionalFormatting>
  <conditionalFormatting sqref="AP6:AS6">
    <cfRule type="cellIs" dxfId="1607" priority="1604" stopIfTrue="1" operator="equal">
      <formula>$B$5</formula>
    </cfRule>
  </conditionalFormatting>
  <conditionalFormatting sqref="AP6:AS6">
    <cfRule type="cellIs" dxfId="1606" priority="1603" stopIfTrue="1" operator="equal">
      <formula>$B$5</formula>
    </cfRule>
  </conditionalFormatting>
  <conditionalFormatting sqref="AP6:AS6">
    <cfRule type="cellIs" dxfId="1605" priority="1602" stopIfTrue="1" operator="equal">
      <formula>$B$5</formula>
    </cfRule>
  </conditionalFormatting>
  <conditionalFormatting sqref="AP6:AS6">
    <cfRule type="cellIs" dxfId="1604" priority="1601" stopIfTrue="1" operator="equal">
      <formula>$B$5</formula>
    </cfRule>
  </conditionalFormatting>
  <conditionalFormatting sqref="AP6:AR6">
    <cfRule type="cellIs" dxfId="1603" priority="1600" stopIfTrue="1" operator="equal">
      <formula>$B$5</formula>
    </cfRule>
  </conditionalFormatting>
  <conditionalFormatting sqref="AP6:AS6">
    <cfRule type="cellIs" dxfId="1602" priority="1599" stopIfTrue="1" operator="equal">
      <formula>$B$5</formula>
    </cfRule>
  </conditionalFormatting>
  <conditionalFormatting sqref="AP6:AS6">
    <cfRule type="cellIs" dxfId="1601" priority="1598" stopIfTrue="1" operator="equal">
      <formula>$B$5</formula>
    </cfRule>
  </conditionalFormatting>
  <conditionalFormatting sqref="AP6:AS6">
    <cfRule type="cellIs" dxfId="1600" priority="1597" stopIfTrue="1" operator="equal">
      <formula>$B$5</formula>
    </cfRule>
  </conditionalFormatting>
  <conditionalFormatting sqref="AP6:AR6">
    <cfRule type="cellIs" dxfId="1599" priority="1596" stopIfTrue="1" operator="equal">
      <formula>$B$5</formula>
    </cfRule>
  </conditionalFormatting>
  <conditionalFormatting sqref="AP6:AS6">
    <cfRule type="cellIs" dxfId="1598" priority="1595" stopIfTrue="1" operator="equal">
      <formula>$B$5</formula>
    </cfRule>
  </conditionalFormatting>
  <conditionalFormatting sqref="AP6:AS6">
    <cfRule type="cellIs" dxfId="1597" priority="1594" stopIfTrue="1" operator="equal">
      <formula>$B$5</formula>
    </cfRule>
  </conditionalFormatting>
  <conditionalFormatting sqref="AP6:AR6">
    <cfRule type="cellIs" dxfId="1596" priority="1593" stopIfTrue="1" operator="equal">
      <formula>$B$5</formula>
    </cfRule>
  </conditionalFormatting>
  <conditionalFormatting sqref="AP6:AS6">
    <cfRule type="cellIs" dxfId="1595" priority="1592" stopIfTrue="1" operator="equal">
      <formula>$B$5</formula>
    </cfRule>
  </conditionalFormatting>
  <conditionalFormatting sqref="AP6:AR6">
    <cfRule type="cellIs" dxfId="1594" priority="1591" stopIfTrue="1" operator="equal">
      <formula>$B$5</formula>
    </cfRule>
  </conditionalFormatting>
  <conditionalFormatting sqref="AP6:AS6">
    <cfRule type="cellIs" dxfId="1593" priority="1590" stopIfTrue="1" operator="equal">
      <formula>$B$5</formula>
    </cfRule>
  </conditionalFormatting>
  <conditionalFormatting sqref="AP6:AS6">
    <cfRule type="cellIs" dxfId="1592" priority="1589" stopIfTrue="1" operator="equal">
      <formula>$B$5</formula>
    </cfRule>
  </conditionalFormatting>
  <conditionalFormatting sqref="AQ8:AQ38">
    <cfRule type="expression" dxfId="1591" priority="1588" stopIfTrue="1">
      <formula>AQ8=TODAY()</formula>
    </cfRule>
  </conditionalFormatting>
  <conditionalFormatting sqref="AP6:AS6">
    <cfRule type="cellIs" dxfId="1590" priority="1587" stopIfTrue="1" operator="equal">
      <formula>$B$5</formula>
    </cfRule>
  </conditionalFormatting>
  <conditionalFormatting sqref="AP6:AS6">
    <cfRule type="cellIs" dxfId="1589" priority="1586" stopIfTrue="1" operator="equal">
      <formula>$B$5</formula>
    </cfRule>
  </conditionalFormatting>
  <conditionalFormatting sqref="AP6:AS6">
    <cfRule type="cellIs" dxfId="1588" priority="1585" stopIfTrue="1" operator="equal">
      <formula>$B$5</formula>
    </cfRule>
  </conditionalFormatting>
  <conditionalFormatting sqref="AP6:AR6">
    <cfRule type="cellIs" dxfId="1587" priority="1584" stopIfTrue="1" operator="equal">
      <formula>$B$5</formula>
    </cfRule>
  </conditionalFormatting>
  <conditionalFormatting sqref="AP6:AS6">
    <cfRule type="cellIs" dxfId="1586" priority="1583" stopIfTrue="1" operator="equal">
      <formula>$B$5</formula>
    </cfRule>
  </conditionalFormatting>
  <conditionalFormatting sqref="AP6:AS6">
    <cfRule type="cellIs" dxfId="1585" priority="1582" stopIfTrue="1" operator="equal">
      <formula>$B$5</formula>
    </cfRule>
  </conditionalFormatting>
  <conditionalFormatting sqref="AP6:AS6">
    <cfRule type="cellIs" dxfId="1584" priority="1581" stopIfTrue="1" operator="equal">
      <formula>$B$5</formula>
    </cfRule>
  </conditionalFormatting>
  <conditionalFormatting sqref="AP6:AR6">
    <cfRule type="cellIs" dxfId="1583" priority="1580" stopIfTrue="1" operator="equal">
      <formula>$B$5</formula>
    </cfRule>
  </conditionalFormatting>
  <conditionalFormatting sqref="AP6:AS6">
    <cfRule type="cellIs" dxfId="1582" priority="1579" stopIfTrue="1" operator="equal">
      <formula>$B$5</formula>
    </cfRule>
  </conditionalFormatting>
  <conditionalFormatting sqref="AP6:AS6">
    <cfRule type="cellIs" dxfId="1581" priority="1578" stopIfTrue="1" operator="equal">
      <formula>$B$5</formula>
    </cfRule>
  </conditionalFormatting>
  <conditionalFormatting sqref="AP6:AR6">
    <cfRule type="cellIs" dxfId="1580" priority="1577" stopIfTrue="1" operator="equal">
      <formula>$B$5</formula>
    </cfRule>
  </conditionalFormatting>
  <conditionalFormatting sqref="AP6:AS6">
    <cfRule type="cellIs" dxfId="1579" priority="1576" stopIfTrue="1" operator="equal">
      <formula>$B$5</formula>
    </cfRule>
  </conditionalFormatting>
  <conditionalFormatting sqref="AP6:AR6">
    <cfRule type="cellIs" dxfId="1578" priority="1575" stopIfTrue="1" operator="equal">
      <formula>$B$5</formula>
    </cfRule>
  </conditionalFormatting>
  <conditionalFormatting sqref="AP6:AS6">
    <cfRule type="cellIs" dxfId="1577" priority="1574" stopIfTrue="1" operator="equal">
      <formula>$B$5</formula>
    </cfRule>
  </conditionalFormatting>
  <conditionalFormatting sqref="AP6:AS6">
    <cfRule type="cellIs" dxfId="1576" priority="1573" stopIfTrue="1" operator="equal">
      <formula>$B$5</formula>
    </cfRule>
  </conditionalFormatting>
  <conditionalFormatting sqref="AQ8:AQ38">
    <cfRule type="expression" dxfId="1575" priority="1572" stopIfTrue="1">
      <formula>AQ8=TODAY()</formula>
    </cfRule>
  </conditionalFormatting>
  <conditionalFormatting sqref="AP6:AS6">
    <cfRule type="cellIs" dxfId="1574" priority="1571" stopIfTrue="1" operator="equal">
      <formula>$B$5</formula>
    </cfRule>
  </conditionalFormatting>
  <conditionalFormatting sqref="AP6:AS6">
    <cfRule type="cellIs" dxfId="1573" priority="1570" stopIfTrue="1" operator="equal">
      <formula>$B$5</formula>
    </cfRule>
  </conditionalFormatting>
  <conditionalFormatting sqref="AP6:AR6">
    <cfRule type="cellIs" dxfId="1572" priority="1569" stopIfTrue="1" operator="equal">
      <formula>$B$5</formula>
    </cfRule>
  </conditionalFormatting>
  <conditionalFormatting sqref="AP6:AS6">
    <cfRule type="cellIs" dxfId="1571" priority="1568" stopIfTrue="1" operator="equal">
      <formula>$B$5</formula>
    </cfRule>
  </conditionalFormatting>
  <conditionalFormatting sqref="AP6:AS6">
    <cfRule type="cellIs" dxfId="1570" priority="1567" stopIfTrue="1" operator="equal">
      <formula>$B$5</formula>
    </cfRule>
  </conditionalFormatting>
  <conditionalFormatting sqref="AP6:AR6">
    <cfRule type="cellIs" dxfId="1569" priority="1566" stopIfTrue="1" operator="equal">
      <formula>$B$5</formula>
    </cfRule>
  </conditionalFormatting>
  <conditionalFormatting sqref="AP6:AS6">
    <cfRule type="cellIs" dxfId="1568" priority="1565" stopIfTrue="1" operator="equal">
      <formula>$B$5</formula>
    </cfRule>
  </conditionalFormatting>
  <conditionalFormatting sqref="AP6:AR6">
    <cfRule type="cellIs" dxfId="1567" priority="1564" stopIfTrue="1" operator="equal">
      <formula>$B$5</formula>
    </cfRule>
  </conditionalFormatting>
  <conditionalFormatting sqref="AP6:AS6">
    <cfRule type="cellIs" dxfId="1566" priority="1563" stopIfTrue="1" operator="equal">
      <formula>$B$5</formula>
    </cfRule>
  </conditionalFormatting>
  <conditionalFormatting sqref="AP6:AS6">
    <cfRule type="cellIs" dxfId="1565" priority="1562" stopIfTrue="1" operator="equal">
      <formula>$B$5</formula>
    </cfRule>
  </conditionalFormatting>
  <conditionalFormatting sqref="AQ8:AQ38">
    <cfRule type="expression" dxfId="1564" priority="1561" stopIfTrue="1">
      <formula>AQ8=TODAY()</formula>
    </cfRule>
  </conditionalFormatting>
  <conditionalFormatting sqref="AP6:AS6">
    <cfRule type="cellIs" dxfId="1563" priority="1560" stopIfTrue="1" operator="equal">
      <formula>$B$5</formula>
    </cfRule>
  </conditionalFormatting>
  <conditionalFormatting sqref="AQ8:AQ38">
    <cfRule type="expression" dxfId="1562" priority="1559" stopIfTrue="1">
      <formula>AQ8=TODAY()</formula>
    </cfRule>
  </conditionalFormatting>
  <conditionalFormatting sqref="AP6:AS6">
    <cfRule type="cellIs" dxfId="1561" priority="1558" stopIfTrue="1" operator="equal">
      <formula>$B$5</formula>
    </cfRule>
  </conditionalFormatting>
  <conditionalFormatting sqref="AP6:AR6">
    <cfRule type="cellIs" dxfId="1560" priority="1557" stopIfTrue="1" operator="equal">
      <formula>$B$5</formula>
    </cfRule>
  </conditionalFormatting>
  <conditionalFormatting sqref="AP6:AS6">
    <cfRule type="cellIs" dxfId="1559" priority="1556" stopIfTrue="1" operator="equal">
      <formula>$B$5</formula>
    </cfRule>
  </conditionalFormatting>
  <conditionalFormatting sqref="AP6:AR6">
    <cfRule type="cellIs" dxfId="1558" priority="1555" stopIfTrue="1" operator="equal">
      <formula>$B$5</formula>
    </cfRule>
  </conditionalFormatting>
  <conditionalFormatting sqref="AP6:AS6">
    <cfRule type="cellIs" dxfId="1557" priority="1554" stopIfTrue="1" operator="equal">
      <formula>$B$5</formula>
    </cfRule>
  </conditionalFormatting>
  <conditionalFormatting sqref="AP6:AS6">
    <cfRule type="cellIs" dxfId="1556" priority="1553" stopIfTrue="1" operator="equal">
      <formula>$B$5</formula>
    </cfRule>
  </conditionalFormatting>
  <conditionalFormatting sqref="AP6">
    <cfRule type="cellIs" dxfId="1555" priority="1552" stopIfTrue="1" operator="equal">
      <formula>$B$5</formula>
    </cfRule>
  </conditionalFormatting>
  <conditionalFormatting sqref="AP6">
    <cfRule type="cellIs" dxfId="1554" priority="1551" stopIfTrue="1" operator="equal">
      <formula>$B$5</formula>
    </cfRule>
  </conditionalFormatting>
  <conditionalFormatting sqref="AP6">
    <cfRule type="cellIs" dxfId="1553" priority="1550" stopIfTrue="1" operator="equal">
      <formula>$B$5</formula>
    </cfRule>
  </conditionalFormatting>
  <conditionalFormatting sqref="AV8:AV38">
    <cfRule type="expression" dxfId="1552" priority="1549" stopIfTrue="1">
      <formula>AV8=TODAY()</formula>
    </cfRule>
  </conditionalFormatting>
  <conditionalFormatting sqref="AU6:AX6">
    <cfRule type="cellIs" dxfId="1551" priority="1548" stopIfTrue="1" operator="equal">
      <formula>$B$5</formula>
    </cfRule>
  </conditionalFormatting>
  <conditionalFormatting sqref="AU6:AX6">
    <cfRule type="cellIs" dxfId="1550" priority="1547" stopIfTrue="1" operator="equal">
      <formula>$B$5</formula>
    </cfRule>
  </conditionalFormatting>
  <conditionalFormatting sqref="AU6:AX6">
    <cfRule type="cellIs" dxfId="1549" priority="1546" stopIfTrue="1" operator="equal">
      <formula>$B$5</formula>
    </cfRule>
  </conditionalFormatting>
  <conditionalFormatting sqref="AU6:AX6">
    <cfRule type="cellIs" dxfId="1548" priority="1545" stopIfTrue="1" operator="equal">
      <formula>$B$5</formula>
    </cfRule>
  </conditionalFormatting>
  <conditionalFormatting sqref="AU6:AX6">
    <cfRule type="cellIs" dxfId="1547" priority="1544" stopIfTrue="1" operator="equal">
      <formula>$B$5</formula>
    </cfRule>
  </conditionalFormatting>
  <conditionalFormatting sqref="AU6:AX6">
    <cfRule type="cellIs" dxfId="1546" priority="1543" stopIfTrue="1" operator="equal">
      <formula>$B$5</formula>
    </cfRule>
  </conditionalFormatting>
  <conditionalFormatting sqref="AU6:AX6">
    <cfRule type="cellIs" dxfId="1545" priority="1542" stopIfTrue="1" operator="equal">
      <formula>$B$5</formula>
    </cfRule>
  </conditionalFormatting>
  <conditionalFormatting sqref="AU6:AX6">
    <cfRule type="cellIs" dxfId="1544" priority="1541" stopIfTrue="1" operator="equal">
      <formula>$B$5</formula>
    </cfRule>
  </conditionalFormatting>
  <conditionalFormatting sqref="AU6:AW6">
    <cfRule type="cellIs" dxfId="1543" priority="1540" stopIfTrue="1" operator="equal">
      <formula>$B$5</formula>
    </cfRule>
  </conditionalFormatting>
  <conditionalFormatting sqref="AU6:AX6">
    <cfRule type="cellIs" dxfId="1542" priority="1539" stopIfTrue="1" operator="equal">
      <formula>$B$5</formula>
    </cfRule>
  </conditionalFormatting>
  <conditionalFormatting sqref="AU6:AX6">
    <cfRule type="cellIs" dxfId="1541" priority="1538" stopIfTrue="1" operator="equal">
      <formula>$B$5</formula>
    </cfRule>
  </conditionalFormatting>
  <conditionalFormatting sqref="AU6:AX6">
    <cfRule type="cellIs" dxfId="1540" priority="1537" stopIfTrue="1" operator="equal">
      <formula>$B$5</formula>
    </cfRule>
  </conditionalFormatting>
  <conditionalFormatting sqref="AU6:AX6">
    <cfRule type="cellIs" dxfId="1539" priority="1536" stopIfTrue="1" operator="equal">
      <formula>$B$5</formula>
    </cfRule>
  </conditionalFormatting>
  <conditionalFormatting sqref="AU6:AX6">
    <cfRule type="cellIs" dxfId="1538" priority="1535" stopIfTrue="1" operator="equal">
      <formula>$B$5</formula>
    </cfRule>
  </conditionalFormatting>
  <conditionalFormatting sqref="AU6:AX6">
    <cfRule type="cellIs" dxfId="1537" priority="1534" stopIfTrue="1" operator="equal">
      <formula>$B$5</formula>
    </cfRule>
  </conditionalFormatting>
  <conditionalFormatting sqref="AU6:AX6">
    <cfRule type="cellIs" dxfId="1536" priority="1533" stopIfTrue="1" operator="equal">
      <formula>$B$5</formula>
    </cfRule>
  </conditionalFormatting>
  <conditionalFormatting sqref="AU6:AW6">
    <cfRule type="cellIs" dxfId="1535" priority="1532" stopIfTrue="1" operator="equal">
      <formula>$B$5</formula>
    </cfRule>
  </conditionalFormatting>
  <conditionalFormatting sqref="AU6:AX6">
    <cfRule type="cellIs" dxfId="1534" priority="1531" stopIfTrue="1" operator="equal">
      <formula>$B$5</formula>
    </cfRule>
  </conditionalFormatting>
  <conditionalFormatting sqref="AU6:AX6">
    <cfRule type="cellIs" dxfId="1533" priority="1530" stopIfTrue="1" operator="equal">
      <formula>$B$5</formula>
    </cfRule>
  </conditionalFormatting>
  <conditionalFormatting sqref="AU6:AX6">
    <cfRule type="cellIs" dxfId="1532" priority="1529" stopIfTrue="1" operator="equal">
      <formula>$B$5</formula>
    </cfRule>
  </conditionalFormatting>
  <conditionalFormatting sqref="AU6:AX6">
    <cfRule type="cellIs" dxfId="1531" priority="1528" stopIfTrue="1" operator="equal">
      <formula>$B$5</formula>
    </cfRule>
  </conditionalFormatting>
  <conditionalFormatting sqref="AU6:AX6">
    <cfRule type="cellIs" dxfId="1530" priority="1527" stopIfTrue="1" operator="equal">
      <formula>$B$5</formula>
    </cfRule>
  </conditionalFormatting>
  <conditionalFormatting sqref="AU6:AX6">
    <cfRule type="cellIs" dxfId="1529" priority="1526" stopIfTrue="1" operator="equal">
      <formula>$B$5</formula>
    </cfRule>
  </conditionalFormatting>
  <conditionalFormatting sqref="AU6:AW6">
    <cfRule type="cellIs" dxfId="1528" priority="1525" stopIfTrue="1" operator="equal">
      <formula>$B$5</formula>
    </cfRule>
  </conditionalFormatting>
  <conditionalFormatting sqref="AU6:AX6">
    <cfRule type="cellIs" dxfId="1527" priority="1524" stopIfTrue="1" operator="equal">
      <formula>$B$5</formula>
    </cfRule>
  </conditionalFormatting>
  <conditionalFormatting sqref="AU6:AX6">
    <cfRule type="cellIs" dxfId="1526" priority="1523" stopIfTrue="1" operator="equal">
      <formula>$B$5</formula>
    </cfRule>
  </conditionalFormatting>
  <conditionalFormatting sqref="AU6:AX6">
    <cfRule type="cellIs" dxfId="1525" priority="1522" stopIfTrue="1" operator="equal">
      <formula>$B$5</formula>
    </cfRule>
  </conditionalFormatting>
  <conditionalFormatting sqref="AU6:AX6">
    <cfRule type="cellIs" dxfId="1524" priority="1521" stopIfTrue="1" operator="equal">
      <formula>$B$5</formula>
    </cfRule>
  </conditionalFormatting>
  <conditionalFormatting sqref="AU6:AX6">
    <cfRule type="cellIs" dxfId="1523" priority="1520" stopIfTrue="1" operator="equal">
      <formula>$B$5</formula>
    </cfRule>
  </conditionalFormatting>
  <conditionalFormatting sqref="AU6:AW6">
    <cfRule type="cellIs" dxfId="1522" priority="1519" stopIfTrue="1" operator="equal">
      <formula>$B$5</formula>
    </cfRule>
  </conditionalFormatting>
  <conditionalFormatting sqref="AU6:AX6">
    <cfRule type="cellIs" dxfId="1521" priority="1518" stopIfTrue="1" operator="equal">
      <formula>$B$5</formula>
    </cfRule>
  </conditionalFormatting>
  <conditionalFormatting sqref="AU6:AX6">
    <cfRule type="cellIs" dxfId="1520" priority="1517" stopIfTrue="1" operator="equal">
      <formula>$B$5</formula>
    </cfRule>
  </conditionalFormatting>
  <conditionalFormatting sqref="AU6:AX6">
    <cfRule type="cellIs" dxfId="1519" priority="1516" stopIfTrue="1" operator="equal">
      <formula>$B$5</formula>
    </cfRule>
  </conditionalFormatting>
  <conditionalFormatting sqref="AU6:AX6">
    <cfRule type="cellIs" dxfId="1518" priority="1515" stopIfTrue="1" operator="equal">
      <formula>$B$5</formula>
    </cfRule>
  </conditionalFormatting>
  <conditionalFormatting sqref="AU6:AW6">
    <cfRule type="cellIs" dxfId="1517" priority="1514" stopIfTrue="1" operator="equal">
      <formula>$B$5</formula>
    </cfRule>
  </conditionalFormatting>
  <conditionalFormatting sqref="AU6:AX6">
    <cfRule type="cellIs" dxfId="1516" priority="1513" stopIfTrue="1" operator="equal">
      <formula>$B$5</formula>
    </cfRule>
  </conditionalFormatting>
  <conditionalFormatting sqref="AU6:AX6">
    <cfRule type="cellIs" dxfId="1515" priority="1512" stopIfTrue="1" operator="equal">
      <formula>$B$5</formula>
    </cfRule>
  </conditionalFormatting>
  <conditionalFormatting sqref="AU6:AX6">
    <cfRule type="cellIs" dxfId="1514" priority="1511" stopIfTrue="1" operator="equal">
      <formula>$B$5</formula>
    </cfRule>
  </conditionalFormatting>
  <conditionalFormatting sqref="AU6:AW6">
    <cfRule type="cellIs" dxfId="1513" priority="1510" stopIfTrue="1" operator="equal">
      <formula>$B$5</formula>
    </cfRule>
  </conditionalFormatting>
  <conditionalFormatting sqref="AU6:AX6">
    <cfRule type="cellIs" dxfId="1512" priority="1509" stopIfTrue="1" operator="equal">
      <formula>$B$5</formula>
    </cfRule>
  </conditionalFormatting>
  <conditionalFormatting sqref="AU6:AX6">
    <cfRule type="cellIs" dxfId="1511" priority="1508" stopIfTrue="1" operator="equal">
      <formula>$B$5</formula>
    </cfRule>
  </conditionalFormatting>
  <conditionalFormatting sqref="AU6:AW6">
    <cfRule type="cellIs" dxfId="1510" priority="1507" stopIfTrue="1" operator="equal">
      <formula>$B$5</formula>
    </cfRule>
  </conditionalFormatting>
  <conditionalFormatting sqref="AU6:AX6">
    <cfRule type="cellIs" dxfId="1509" priority="1506" stopIfTrue="1" operator="equal">
      <formula>$B$5</formula>
    </cfRule>
  </conditionalFormatting>
  <conditionalFormatting sqref="AU6:AW6">
    <cfRule type="cellIs" dxfId="1508" priority="1505" stopIfTrue="1" operator="equal">
      <formula>$B$5</formula>
    </cfRule>
  </conditionalFormatting>
  <conditionalFormatting sqref="AU6:AX6">
    <cfRule type="cellIs" dxfId="1507" priority="1504" stopIfTrue="1" operator="equal">
      <formula>$B$5</formula>
    </cfRule>
  </conditionalFormatting>
  <conditionalFormatting sqref="AU6:AX6">
    <cfRule type="cellIs" dxfId="1506" priority="1503" stopIfTrue="1" operator="equal">
      <formula>$B$5</formula>
    </cfRule>
  </conditionalFormatting>
  <conditionalFormatting sqref="AV8:AV38">
    <cfRule type="expression" dxfId="1505" priority="1502" stopIfTrue="1">
      <formula>AV8=TODAY()</formula>
    </cfRule>
  </conditionalFormatting>
  <conditionalFormatting sqref="AU6:AX6">
    <cfRule type="cellIs" dxfId="1504" priority="1501" stopIfTrue="1" operator="equal">
      <formula>$B$5</formula>
    </cfRule>
  </conditionalFormatting>
  <conditionalFormatting sqref="AU6:AX6">
    <cfRule type="cellIs" dxfId="1503" priority="1500" stopIfTrue="1" operator="equal">
      <formula>$B$5</formula>
    </cfRule>
  </conditionalFormatting>
  <conditionalFormatting sqref="AU6:AX6">
    <cfRule type="cellIs" dxfId="1502" priority="1499" stopIfTrue="1" operator="equal">
      <formula>$B$5</formula>
    </cfRule>
  </conditionalFormatting>
  <conditionalFormatting sqref="AU6:AX6">
    <cfRule type="cellIs" dxfId="1501" priority="1498" stopIfTrue="1" operator="equal">
      <formula>$B$5</formula>
    </cfRule>
  </conditionalFormatting>
  <conditionalFormatting sqref="AU6:AX6">
    <cfRule type="cellIs" dxfId="1500" priority="1497" stopIfTrue="1" operator="equal">
      <formula>$B$5</formula>
    </cfRule>
  </conditionalFormatting>
  <conditionalFormatting sqref="AU6:AX6">
    <cfRule type="cellIs" dxfId="1499" priority="1496" stopIfTrue="1" operator="equal">
      <formula>$B$5</formula>
    </cfRule>
  </conditionalFormatting>
  <conditionalFormatting sqref="AU6:AW6">
    <cfRule type="cellIs" dxfId="1498" priority="1495" stopIfTrue="1" operator="equal">
      <formula>$B$5</formula>
    </cfRule>
  </conditionalFormatting>
  <conditionalFormatting sqref="AU6:AX6">
    <cfRule type="cellIs" dxfId="1497" priority="1494" stopIfTrue="1" operator="equal">
      <formula>$B$5</formula>
    </cfRule>
  </conditionalFormatting>
  <conditionalFormatting sqref="AU6:AX6">
    <cfRule type="cellIs" dxfId="1496" priority="1493" stopIfTrue="1" operator="equal">
      <formula>$B$5</formula>
    </cfRule>
  </conditionalFormatting>
  <conditionalFormatting sqref="AU6:AX6">
    <cfRule type="cellIs" dxfId="1495" priority="1492" stopIfTrue="1" operator="equal">
      <formula>$B$5</formula>
    </cfRule>
  </conditionalFormatting>
  <conditionalFormatting sqref="AU6:AX6">
    <cfRule type="cellIs" dxfId="1494" priority="1491" stopIfTrue="1" operator="equal">
      <formula>$B$5</formula>
    </cfRule>
  </conditionalFormatting>
  <conditionalFormatting sqref="AU6:AX6">
    <cfRule type="cellIs" dxfId="1493" priority="1490" stopIfTrue="1" operator="equal">
      <formula>$B$5</formula>
    </cfRule>
  </conditionalFormatting>
  <conditionalFormatting sqref="AU6:AX6">
    <cfRule type="cellIs" dxfId="1492" priority="1489" stopIfTrue="1" operator="equal">
      <formula>$B$5</formula>
    </cfRule>
  </conditionalFormatting>
  <conditionalFormatting sqref="AU6:AW6">
    <cfRule type="cellIs" dxfId="1491" priority="1488" stopIfTrue="1" operator="equal">
      <formula>$B$5</formula>
    </cfRule>
  </conditionalFormatting>
  <conditionalFormatting sqref="AU6:AX6">
    <cfRule type="cellIs" dxfId="1490" priority="1487" stopIfTrue="1" operator="equal">
      <formula>$B$5</formula>
    </cfRule>
  </conditionalFormatting>
  <conditionalFormatting sqref="AU6:AX6">
    <cfRule type="cellIs" dxfId="1489" priority="1486" stopIfTrue="1" operator="equal">
      <formula>$B$5</formula>
    </cfRule>
  </conditionalFormatting>
  <conditionalFormatting sqref="AU6:AX6">
    <cfRule type="cellIs" dxfId="1488" priority="1485" stopIfTrue="1" operator="equal">
      <formula>$B$5</formula>
    </cfRule>
  </conditionalFormatting>
  <conditionalFormatting sqref="AU6:AX6">
    <cfRule type="cellIs" dxfId="1487" priority="1484" stopIfTrue="1" operator="equal">
      <formula>$B$5</formula>
    </cfRule>
  </conditionalFormatting>
  <conditionalFormatting sqref="AU6:AX6">
    <cfRule type="cellIs" dxfId="1486" priority="1483" stopIfTrue="1" operator="equal">
      <formula>$B$5</formula>
    </cfRule>
  </conditionalFormatting>
  <conditionalFormatting sqref="AU6:AW6">
    <cfRule type="cellIs" dxfId="1485" priority="1482" stopIfTrue="1" operator="equal">
      <formula>$B$5</formula>
    </cfRule>
  </conditionalFormatting>
  <conditionalFormatting sqref="AU6:AX6">
    <cfRule type="cellIs" dxfId="1484" priority="1481" stopIfTrue="1" operator="equal">
      <formula>$B$5</formula>
    </cfRule>
  </conditionalFormatting>
  <conditionalFormatting sqref="AU6:AX6">
    <cfRule type="cellIs" dxfId="1483" priority="1480" stopIfTrue="1" operator="equal">
      <formula>$B$5</formula>
    </cfRule>
  </conditionalFormatting>
  <conditionalFormatting sqref="AU6:AX6">
    <cfRule type="cellIs" dxfId="1482" priority="1479" stopIfTrue="1" operator="equal">
      <formula>$B$5</formula>
    </cfRule>
  </conditionalFormatting>
  <conditionalFormatting sqref="AU6:AX6">
    <cfRule type="cellIs" dxfId="1481" priority="1478" stopIfTrue="1" operator="equal">
      <formula>$B$5</formula>
    </cfRule>
  </conditionalFormatting>
  <conditionalFormatting sqref="AU6:AW6">
    <cfRule type="cellIs" dxfId="1480" priority="1477" stopIfTrue="1" operator="equal">
      <formula>$B$5</formula>
    </cfRule>
  </conditionalFormatting>
  <conditionalFormatting sqref="AU6:AX6">
    <cfRule type="cellIs" dxfId="1479" priority="1476" stopIfTrue="1" operator="equal">
      <formula>$B$5</formula>
    </cfRule>
  </conditionalFormatting>
  <conditionalFormatting sqref="AU6:AX6">
    <cfRule type="cellIs" dxfId="1478" priority="1475" stopIfTrue="1" operator="equal">
      <formula>$B$5</formula>
    </cfRule>
  </conditionalFormatting>
  <conditionalFormatting sqref="AU6:AX6">
    <cfRule type="cellIs" dxfId="1477" priority="1474" stopIfTrue="1" operator="equal">
      <formula>$B$5</formula>
    </cfRule>
  </conditionalFormatting>
  <conditionalFormatting sqref="AU6:AW6">
    <cfRule type="cellIs" dxfId="1476" priority="1473" stopIfTrue="1" operator="equal">
      <formula>$B$5</formula>
    </cfRule>
  </conditionalFormatting>
  <conditionalFormatting sqref="AU6:AX6">
    <cfRule type="cellIs" dxfId="1475" priority="1472" stopIfTrue="1" operator="equal">
      <formula>$B$5</formula>
    </cfRule>
  </conditionalFormatting>
  <conditionalFormatting sqref="AU6:AX6">
    <cfRule type="cellIs" dxfId="1474" priority="1471" stopIfTrue="1" operator="equal">
      <formula>$B$5</formula>
    </cfRule>
  </conditionalFormatting>
  <conditionalFormatting sqref="AU6:AW6">
    <cfRule type="cellIs" dxfId="1473" priority="1470" stopIfTrue="1" operator="equal">
      <formula>$B$5</formula>
    </cfRule>
  </conditionalFormatting>
  <conditionalFormatting sqref="AU6:AX6">
    <cfRule type="cellIs" dxfId="1472" priority="1469" stopIfTrue="1" operator="equal">
      <formula>$B$5</formula>
    </cfRule>
  </conditionalFormatting>
  <conditionalFormatting sqref="AU6:AW6">
    <cfRule type="cellIs" dxfId="1471" priority="1468" stopIfTrue="1" operator="equal">
      <formula>$B$5</formula>
    </cfRule>
  </conditionalFormatting>
  <conditionalFormatting sqref="AU6:AX6">
    <cfRule type="cellIs" dxfId="1470" priority="1467" stopIfTrue="1" operator="equal">
      <formula>$B$5</formula>
    </cfRule>
  </conditionalFormatting>
  <conditionalFormatting sqref="AU6:AX6">
    <cfRule type="cellIs" dxfId="1469" priority="1466" stopIfTrue="1" operator="equal">
      <formula>$B$5</formula>
    </cfRule>
  </conditionalFormatting>
  <conditionalFormatting sqref="AV8:AV38">
    <cfRule type="expression" dxfId="1468" priority="1465" stopIfTrue="1">
      <formula>AV8=TODAY()</formula>
    </cfRule>
  </conditionalFormatting>
  <conditionalFormatting sqref="AU6:AX6">
    <cfRule type="cellIs" dxfId="1467" priority="1464" stopIfTrue="1" operator="equal">
      <formula>$B$5</formula>
    </cfRule>
  </conditionalFormatting>
  <conditionalFormatting sqref="AU6:AX6">
    <cfRule type="cellIs" dxfId="1466" priority="1463" stopIfTrue="1" operator="equal">
      <formula>$B$5</formula>
    </cfRule>
  </conditionalFormatting>
  <conditionalFormatting sqref="AU6:AX6">
    <cfRule type="cellIs" dxfId="1465" priority="1462" stopIfTrue="1" operator="equal">
      <formula>$B$5</formula>
    </cfRule>
  </conditionalFormatting>
  <conditionalFormatting sqref="AU6:AX6">
    <cfRule type="cellIs" dxfId="1464" priority="1461" stopIfTrue="1" operator="equal">
      <formula>$B$5</formula>
    </cfRule>
  </conditionalFormatting>
  <conditionalFormatting sqref="AU6:AX6">
    <cfRule type="cellIs" dxfId="1463" priority="1460" stopIfTrue="1" operator="equal">
      <formula>$B$5</formula>
    </cfRule>
  </conditionalFormatting>
  <conditionalFormatting sqref="AU6:AW6">
    <cfRule type="cellIs" dxfId="1462" priority="1459" stopIfTrue="1" operator="equal">
      <formula>$B$5</formula>
    </cfRule>
  </conditionalFormatting>
  <conditionalFormatting sqref="AU6:AX6">
    <cfRule type="cellIs" dxfId="1461" priority="1458" stopIfTrue="1" operator="equal">
      <formula>$B$5</formula>
    </cfRule>
  </conditionalFormatting>
  <conditionalFormatting sqref="AU6:AX6">
    <cfRule type="cellIs" dxfId="1460" priority="1457" stopIfTrue="1" operator="equal">
      <formula>$B$5</formula>
    </cfRule>
  </conditionalFormatting>
  <conditionalFormatting sqref="AU6:AX6">
    <cfRule type="cellIs" dxfId="1459" priority="1456" stopIfTrue="1" operator="equal">
      <formula>$B$5</formula>
    </cfRule>
  </conditionalFormatting>
  <conditionalFormatting sqref="AU6:AX6">
    <cfRule type="cellIs" dxfId="1458" priority="1455" stopIfTrue="1" operator="equal">
      <formula>$B$5</formula>
    </cfRule>
  </conditionalFormatting>
  <conditionalFormatting sqref="AU6:AX6">
    <cfRule type="cellIs" dxfId="1457" priority="1454" stopIfTrue="1" operator="equal">
      <formula>$B$5</formula>
    </cfRule>
  </conditionalFormatting>
  <conditionalFormatting sqref="AU6:AW6">
    <cfRule type="cellIs" dxfId="1456" priority="1453" stopIfTrue="1" operator="equal">
      <formula>$B$5</formula>
    </cfRule>
  </conditionalFormatting>
  <conditionalFormatting sqref="AU6:AX6">
    <cfRule type="cellIs" dxfId="1455" priority="1452" stopIfTrue="1" operator="equal">
      <formula>$B$5</formula>
    </cfRule>
  </conditionalFormatting>
  <conditionalFormatting sqref="AU6:AX6">
    <cfRule type="cellIs" dxfId="1454" priority="1451" stopIfTrue="1" operator="equal">
      <formula>$B$5</formula>
    </cfRule>
  </conditionalFormatting>
  <conditionalFormatting sqref="AU6:AX6">
    <cfRule type="cellIs" dxfId="1453" priority="1450" stopIfTrue="1" operator="equal">
      <formula>$B$5</formula>
    </cfRule>
  </conditionalFormatting>
  <conditionalFormatting sqref="AU6:AX6">
    <cfRule type="cellIs" dxfId="1452" priority="1449" stopIfTrue="1" operator="equal">
      <formula>$B$5</formula>
    </cfRule>
  </conditionalFormatting>
  <conditionalFormatting sqref="AU6:AW6">
    <cfRule type="cellIs" dxfId="1451" priority="1448" stopIfTrue="1" operator="equal">
      <formula>$B$5</formula>
    </cfRule>
  </conditionalFormatting>
  <conditionalFormatting sqref="AU6:AX6">
    <cfRule type="cellIs" dxfId="1450" priority="1447" stopIfTrue="1" operator="equal">
      <formula>$B$5</formula>
    </cfRule>
  </conditionalFormatting>
  <conditionalFormatting sqref="AU6:AX6">
    <cfRule type="cellIs" dxfId="1449" priority="1446" stopIfTrue="1" operator="equal">
      <formula>$B$5</formula>
    </cfRule>
  </conditionalFormatting>
  <conditionalFormatting sqref="AU6:AX6">
    <cfRule type="cellIs" dxfId="1448" priority="1445" stopIfTrue="1" operator="equal">
      <formula>$B$5</formula>
    </cfRule>
  </conditionalFormatting>
  <conditionalFormatting sqref="AU6:AW6">
    <cfRule type="cellIs" dxfId="1447" priority="1444" stopIfTrue="1" operator="equal">
      <formula>$B$5</formula>
    </cfRule>
  </conditionalFormatting>
  <conditionalFormatting sqref="AU6:AX6">
    <cfRule type="cellIs" dxfId="1446" priority="1443" stopIfTrue="1" operator="equal">
      <formula>$B$5</formula>
    </cfRule>
  </conditionalFormatting>
  <conditionalFormatting sqref="AU6:AX6">
    <cfRule type="cellIs" dxfId="1445" priority="1442" stopIfTrue="1" operator="equal">
      <formula>$B$5</formula>
    </cfRule>
  </conditionalFormatting>
  <conditionalFormatting sqref="AU6:AW6">
    <cfRule type="cellIs" dxfId="1444" priority="1441" stopIfTrue="1" operator="equal">
      <formula>$B$5</formula>
    </cfRule>
  </conditionalFormatting>
  <conditionalFormatting sqref="AU6:AX6">
    <cfRule type="cellIs" dxfId="1443" priority="1440" stopIfTrue="1" operator="equal">
      <formula>$B$5</formula>
    </cfRule>
  </conditionalFormatting>
  <conditionalFormatting sqref="AU6:AW6">
    <cfRule type="cellIs" dxfId="1442" priority="1439" stopIfTrue="1" operator="equal">
      <formula>$B$5</formula>
    </cfRule>
  </conditionalFormatting>
  <conditionalFormatting sqref="AU6:AX6">
    <cfRule type="cellIs" dxfId="1441" priority="1438" stopIfTrue="1" operator="equal">
      <formula>$B$5</formula>
    </cfRule>
  </conditionalFormatting>
  <conditionalFormatting sqref="AU6:AX6">
    <cfRule type="cellIs" dxfId="1440" priority="1437" stopIfTrue="1" operator="equal">
      <formula>$B$5</formula>
    </cfRule>
  </conditionalFormatting>
  <conditionalFormatting sqref="AV8:AV38">
    <cfRule type="expression" dxfId="1439" priority="1436" stopIfTrue="1">
      <formula>AV8=TODAY()</formula>
    </cfRule>
  </conditionalFormatting>
  <conditionalFormatting sqref="AU6:AX6">
    <cfRule type="cellIs" dxfId="1438" priority="1435" stopIfTrue="1" operator="equal">
      <formula>$B$5</formula>
    </cfRule>
  </conditionalFormatting>
  <conditionalFormatting sqref="AU6:AX6">
    <cfRule type="cellIs" dxfId="1437" priority="1434" stopIfTrue="1" operator="equal">
      <formula>$B$5</formula>
    </cfRule>
  </conditionalFormatting>
  <conditionalFormatting sqref="AU6:AX6">
    <cfRule type="cellIs" dxfId="1436" priority="1433" stopIfTrue="1" operator="equal">
      <formula>$B$5</formula>
    </cfRule>
  </conditionalFormatting>
  <conditionalFormatting sqref="AU6:AX6">
    <cfRule type="cellIs" dxfId="1435" priority="1432" stopIfTrue="1" operator="equal">
      <formula>$B$5</formula>
    </cfRule>
  </conditionalFormatting>
  <conditionalFormatting sqref="AU6:AW6">
    <cfRule type="cellIs" dxfId="1434" priority="1431" stopIfTrue="1" operator="equal">
      <formula>$B$5</formula>
    </cfRule>
  </conditionalFormatting>
  <conditionalFormatting sqref="AU6:AX6">
    <cfRule type="cellIs" dxfId="1433" priority="1430" stopIfTrue="1" operator="equal">
      <formula>$B$5</formula>
    </cfRule>
  </conditionalFormatting>
  <conditionalFormatting sqref="AU6:AX6">
    <cfRule type="cellIs" dxfId="1432" priority="1429" stopIfTrue="1" operator="equal">
      <formula>$B$5</formula>
    </cfRule>
  </conditionalFormatting>
  <conditionalFormatting sqref="AU6:AX6">
    <cfRule type="cellIs" dxfId="1431" priority="1428" stopIfTrue="1" operator="equal">
      <formula>$B$5</formula>
    </cfRule>
  </conditionalFormatting>
  <conditionalFormatting sqref="AU6:AX6">
    <cfRule type="cellIs" dxfId="1430" priority="1427" stopIfTrue="1" operator="equal">
      <formula>$B$5</formula>
    </cfRule>
  </conditionalFormatting>
  <conditionalFormatting sqref="AU6:AW6">
    <cfRule type="cellIs" dxfId="1429" priority="1426" stopIfTrue="1" operator="equal">
      <formula>$B$5</formula>
    </cfRule>
  </conditionalFormatting>
  <conditionalFormatting sqref="AU6:AX6">
    <cfRule type="cellIs" dxfId="1428" priority="1425" stopIfTrue="1" operator="equal">
      <formula>$B$5</formula>
    </cfRule>
  </conditionalFormatting>
  <conditionalFormatting sqref="AU6:AX6">
    <cfRule type="cellIs" dxfId="1427" priority="1424" stopIfTrue="1" operator="equal">
      <formula>$B$5</formula>
    </cfRule>
  </conditionalFormatting>
  <conditionalFormatting sqref="AU6:AX6">
    <cfRule type="cellIs" dxfId="1426" priority="1423" stopIfTrue="1" operator="equal">
      <formula>$B$5</formula>
    </cfRule>
  </conditionalFormatting>
  <conditionalFormatting sqref="AU6:AW6">
    <cfRule type="cellIs" dxfId="1425" priority="1422" stopIfTrue="1" operator="equal">
      <formula>$B$5</formula>
    </cfRule>
  </conditionalFormatting>
  <conditionalFormatting sqref="AU6:AX6">
    <cfRule type="cellIs" dxfId="1424" priority="1421" stopIfTrue="1" operator="equal">
      <formula>$B$5</formula>
    </cfRule>
  </conditionalFormatting>
  <conditionalFormatting sqref="AU6:AX6">
    <cfRule type="cellIs" dxfId="1423" priority="1420" stopIfTrue="1" operator="equal">
      <formula>$B$5</formula>
    </cfRule>
  </conditionalFormatting>
  <conditionalFormatting sqref="AU6:AW6">
    <cfRule type="cellIs" dxfId="1422" priority="1419" stopIfTrue="1" operator="equal">
      <formula>$B$5</formula>
    </cfRule>
  </conditionalFormatting>
  <conditionalFormatting sqref="AU6:AX6">
    <cfRule type="cellIs" dxfId="1421" priority="1418" stopIfTrue="1" operator="equal">
      <formula>$B$5</formula>
    </cfRule>
  </conditionalFormatting>
  <conditionalFormatting sqref="AU6:AW6">
    <cfRule type="cellIs" dxfId="1420" priority="1417" stopIfTrue="1" operator="equal">
      <formula>$B$5</formula>
    </cfRule>
  </conditionalFormatting>
  <conditionalFormatting sqref="AU6:AX6">
    <cfRule type="cellIs" dxfId="1419" priority="1416" stopIfTrue="1" operator="equal">
      <formula>$B$5</formula>
    </cfRule>
  </conditionalFormatting>
  <conditionalFormatting sqref="AU6:AX6">
    <cfRule type="cellIs" dxfId="1418" priority="1415" stopIfTrue="1" operator="equal">
      <formula>$B$5</formula>
    </cfRule>
  </conditionalFormatting>
  <conditionalFormatting sqref="AV8:AV38">
    <cfRule type="expression" dxfId="1417" priority="1414" stopIfTrue="1">
      <formula>AV8=TODAY()</formula>
    </cfRule>
  </conditionalFormatting>
  <conditionalFormatting sqref="AU6:AX6">
    <cfRule type="cellIs" dxfId="1416" priority="1413" stopIfTrue="1" operator="equal">
      <formula>$B$5</formula>
    </cfRule>
  </conditionalFormatting>
  <conditionalFormatting sqref="AU6:AX6">
    <cfRule type="cellIs" dxfId="1415" priority="1412" stopIfTrue="1" operator="equal">
      <formula>$B$5</formula>
    </cfRule>
  </conditionalFormatting>
  <conditionalFormatting sqref="AU6:AX6">
    <cfRule type="cellIs" dxfId="1414" priority="1411" stopIfTrue="1" operator="equal">
      <formula>$B$5</formula>
    </cfRule>
  </conditionalFormatting>
  <conditionalFormatting sqref="AU6:AW6">
    <cfRule type="cellIs" dxfId="1413" priority="1410" stopIfTrue="1" operator="equal">
      <formula>$B$5</formula>
    </cfRule>
  </conditionalFormatting>
  <conditionalFormatting sqref="AU6:AX6">
    <cfRule type="cellIs" dxfId="1412" priority="1409" stopIfTrue="1" operator="equal">
      <formula>$B$5</formula>
    </cfRule>
  </conditionalFormatting>
  <conditionalFormatting sqref="AU6:AX6">
    <cfRule type="cellIs" dxfId="1411" priority="1408" stopIfTrue="1" operator="equal">
      <formula>$B$5</formula>
    </cfRule>
  </conditionalFormatting>
  <conditionalFormatting sqref="AU6:AX6">
    <cfRule type="cellIs" dxfId="1410" priority="1407" stopIfTrue="1" operator="equal">
      <formula>$B$5</formula>
    </cfRule>
  </conditionalFormatting>
  <conditionalFormatting sqref="AU6:AW6">
    <cfRule type="cellIs" dxfId="1409" priority="1406" stopIfTrue="1" operator="equal">
      <formula>$B$5</formula>
    </cfRule>
  </conditionalFormatting>
  <conditionalFormatting sqref="AU6:AX6">
    <cfRule type="cellIs" dxfId="1408" priority="1405" stopIfTrue="1" operator="equal">
      <formula>$B$5</formula>
    </cfRule>
  </conditionalFormatting>
  <conditionalFormatting sqref="AU6:AX6">
    <cfRule type="cellIs" dxfId="1407" priority="1404" stopIfTrue="1" operator="equal">
      <formula>$B$5</formula>
    </cfRule>
  </conditionalFormatting>
  <conditionalFormatting sqref="AU6:AW6">
    <cfRule type="cellIs" dxfId="1406" priority="1403" stopIfTrue="1" operator="equal">
      <formula>$B$5</formula>
    </cfRule>
  </conditionalFormatting>
  <conditionalFormatting sqref="AU6:AX6">
    <cfRule type="cellIs" dxfId="1405" priority="1402" stopIfTrue="1" operator="equal">
      <formula>$B$5</formula>
    </cfRule>
  </conditionalFormatting>
  <conditionalFormatting sqref="AU6:AW6">
    <cfRule type="cellIs" dxfId="1404" priority="1401" stopIfTrue="1" operator="equal">
      <formula>$B$5</formula>
    </cfRule>
  </conditionalFormatting>
  <conditionalFormatting sqref="AU6:AX6">
    <cfRule type="cellIs" dxfId="1403" priority="1400" stopIfTrue="1" operator="equal">
      <formula>$B$5</formula>
    </cfRule>
  </conditionalFormatting>
  <conditionalFormatting sqref="AU6:AX6">
    <cfRule type="cellIs" dxfId="1402" priority="1399" stopIfTrue="1" operator="equal">
      <formula>$B$5</formula>
    </cfRule>
  </conditionalFormatting>
  <conditionalFormatting sqref="AV8:AV38">
    <cfRule type="expression" dxfId="1401" priority="1398" stopIfTrue="1">
      <formula>AV8=TODAY()</formula>
    </cfRule>
  </conditionalFormatting>
  <conditionalFormatting sqref="AU6:AX6">
    <cfRule type="cellIs" dxfId="1400" priority="1397" stopIfTrue="1" operator="equal">
      <formula>$B$5</formula>
    </cfRule>
  </conditionalFormatting>
  <conditionalFormatting sqref="AU6:AX6">
    <cfRule type="cellIs" dxfId="1399" priority="1396" stopIfTrue="1" operator="equal">
      <formula>$B$5</formula>
    </cfRule>
  </conditionalFormatting>
  <conditionalFormatting sqref="AU6:AW6">
    <cfRule type="cellIs" dxfId="1398" priority="1395" stopIfTrue="1" operator="equal">
      <formula>$B$5</formula>
    </cfRule>
  </conditionalFormatting>
  <conditionalFormatting sqref="AU6:AX6">
    <cfRule type="cellIs" dxfId="1397" priority="1394" stopIfTrue="1" operator="equal">
      <formula>$B$5</formula>
    </cfRule>
  </conditionalFormatting>
  <conditionalFormatting sqref="AU6:AX6">
    <cfRule type="cellIs" dxfId="1396" priority="1393" stopIfTrue="1" operator="equal">
      <formula>$B$5</formula>
    </cfRule>
  </conditionalFormatting>
  <conditionalFormatting sqref="AU6:AW6">
    <cfRule type="cellIs" dxfId="1395" priority="1392" stopIfTrue="1" operator="equal">
      <formula>$B$5</formula>
    </cfRule>
  </conditionalFormatting>
  <conditionalFormatting sqref="AU6:AX6">
    <cfRule type="cellIs" dxfId="1394" priority="1391" stopIfTrue="1" operator="equal">
      <formula>$B$5</formula>
    </cfRule>
  </conditionalFormatting>
  <conditionalFormatting sqref="AU6:AW6">
    <cfRule type="cellIs" dxfId="1393" priority="1390" stopIfTrue="1" operator="equal">
      <formula>$B$5</formula>
    </cfRule>
  </conditionalFormatting>
  <conditionalFormatting sqref="AU6:AX6">
    <cfRule type="cellIs" dxfId="1392" priority="1389" stopIfTrue="1" operator="equal">
      <formula>$B$5</formula>
    </cfRule>
  </conditionalFormatting>
  <conditionalFormatting sqref="AU6:AX6">
    <cfRule type="cellIs" dxfId="1391" priority="1388" stopIfTrue="1" operator="equal">
      <formula>$B$5</formula>
    </cfRule>
  </conditionalFormatting>
  <conditionalFormatting sqref="AV8:AV38">
    <cfRule type="expression" dxfId="1390" priority="1387" stopIfTrue="1">
      <formula>AV8=TODAY()</formula>
    </cfRule>
  </conditionalFormatting>
  <conditionalFormatting sqref="AU6:AX6">
    <cfRule type="cellIs" dxfId="1389" priority="1386" stopIfTrue="1" operator="equal">
      <formula>$B$5</formula>
    </cfRule>
  </conditionalFormatting>
  <conditionalFormatting sqref="AV8:AV38">
    <cfRule type="expression" dxfId="1388" priority="1385" stopIfTrue="1">
      <formula>AV8=TODAY()</formula>
    </cfRule>
  </conditionalFormatting>
  <conditionalFormatting sqref="AU6:AX6">
    <cfRule type="cellIs" dxfId="1387" priority="1384" stopIfTrue="1" operator="equal">
      <formula>$B$5</formula>
    </cfRule>
  </conditionalFormatting>
  <conditionalFormatting sqref="AU6:AW6">
    <cfRule type="cellIs" dxfId="1386" priority="1383" stopIfTrue="1" operator="equal">
      <formula>$B$5</formula>
    </cfRule>
  </conditionalFormatting>
  <conditionalFormatting sqref="AU6:AX6">
    <cfRule type="cellIs" dxfId="1385" priority="1382" stopIfTrue="1" operator="equal">
      <formula>$B$5</formula>
    </cfRule>
  </conditionalFormatting>
  <conditionalFormatting sqref="AU6:AW6">
    <cfRule type="cellIs" dxfId="1384" priority="1381" stopIfTrue="1" operator="equal">
      <formula>$B$5</formula>
    </cfRule>
  </conditionalFormatting>
  <conditionalFormatting sqref="AU6:AX6">
    <cfRule type="cellIs" dxfId="1383" priority="1380" stopIfTrue="1" operator="equal">
      <formula>$B$5</formula>
    </cfRule>
  </conditionalFormatting>
  <conditionalFormatting sqref="AU6:AX6">
    <cfRule type="cellIs" dxfId="1382" priority="1379" stopIfTrue="1" operator="equal">
      <formula>$B$5</formula>
    </cfRule>
  </conditionalFormatting>
  <conditionalFormatting sqref="AU6">
    <cfRule type="cellIs" dxfId="1381" priority="1378" stopIfTrue="1" operator="equal">
      <formula>$B$5</formula>
    </cfRule>
  </conditionalFormatting>
  <conditionalFormatting sqref="AU6">
    <cfRule type="cellIs" dxfId="1380" priority="1377" stopIfTrue="1" operator="equal">
      <formula>$B$5</formula>
    </cfRule>
  </conditionalFormatting>
  <conditionalFormatting sqref="AU6">
    <cfRule type="cellIs" dxfId="1379" priority="1376" stopIfTrue="1" operator="equal">
      <formula>$B$5</formula>
    </cfRule>
  </conditionalFormatting>
  <conditionalFormatting sqref="BA8:BA38">
    <cfRule type="expression" dxfId="1378" priority="1375" stopIfTrue="1">
      <formula>BA8=TODAY()</formula>
    </cfRule>
  </conditionalFormatting>
  <conditionalFormatting sqref="AZ6:BC6">
    <cfRule type="cellIs" dxfId="1377" priority="1374" stopIfTrue="1" operator="equal">
      <formula>$B$5</formula>
    </cfRule>
  </conditionalFormatting>
  <conditionalFormatting sqref="AZ6:BC6">
    <cfRule type="cellIs" dxfId="1376" priority="1373" stopIfTrue="1" operator="equal">
      <formula>$B$5</formula>
    </cfRule>
  </conditionalFormatting>
  <conditionalFormatting sqref="AZ6:BC6">
    <cfRule type="cellIs" dxfId="1375" priority="1372" stopIfTrue="1" operator="equal">
      <formula>$B$5</formula>
    </cfRule>
  </conditionalFormatting>
  <conditionalFormatting sqref="AZ6:BC6">
    <cfRule type="cellIs" dxfId="1374" priority="1371" stopIfTrue="1" operator="equal">
      <formula>$B$5</formula>
    </cfRule>
  </conditionalFormatting>
  <conditionalFormatting sqref="AZ6:BC6">
    <cfRule type="cellIs" dxfId="1373" priority="1370" stopIfTrue="1" operator="equal">
      <formula>$B$5</formula>
    </cfRule>
  </conditionalFormatting>
  <conditionalFormatting sqref="AZ6:BC6">
    <cfRule type="cellIs" dxfId="1372" priority="1369" stopIfTrue="1" operator="equal">
      <formula>$B$5</formula>
    </cfRule>
  </conditionalFormatting>
  <conditionalFormatting sqref="AZ6:BC6">
    <cfRule type="cellIs" dxfId="1371" priority="1368" stopIfTrue="1" operator="equal">
      <formula>$B$5</formula>
    </cfRule>
  </conditionalFormatting>
  <conditionalFormatting sqref="AZ6:BB6">
    <cfRule type="cellIs" dxfId="1370" priority="1367" stopIfTrue="1" operator="equal">
      <formula>$B$5</formula>
    </cfRule>
  </conditionalFormatting>
  <conditionalFormatting sqref="AZ6:BC6">
    <cfRule type="cellIs" dxfId="1369" priority="1366" stopIfTrue="1" operator="equal">
      <formula>$B$5</formula>
    </cfRule>
  </conditionalFormatting>
  <conditionalFormatting sqref="AZ6:BC6">
    <cfRule type="cellIs" dxfId="1368" priority="1365" stopIfTrue="1" operator="equal">
      <formula>$B$5</formula>
    </cfRule>
  </conditionalFormatting>
  <conditionalFormatting sqref="AZ6:BC6">
    <cfRule type="cellIs" dxfId="1367" priority="1364" stopIfTrue="1" operator="equal">
      <formula>$B$5</formula>
    </cfRule>
  </conditionalFormatting>
  <conditionalFormatting sqref="AZ6:BC6">
    <cfRule type="cellIs" dxfId="1366" priority="1363" stopIfTrue="1" operator="equal">
      <formula>$B$5</formula>
    </cfRule>
  </conditionalFormatting>
  <conditionalFormatting sqref="AZ6:BC6">
    <cfRule type="cellIs" dxfId="1365" priority="1362" stopIfTrue="1" operator="equal">
      <formula>$B$5</formula>
    </cfRule>
  </conditionalFormatting>
  <conditionalFormatting sqref="AZ6:BC6">
    <cfRule type="cellIs" dxfId="1364" priority="1361" stopIfTrue="1" operator="equal">
      <formula>$B$5</formula>
    </cfRule>
  </conditionalFormatting>
  <conditionalFormatting sqref="AZ6:BC6">
    <cfRule type="cellIs" dxfId="1363" priority="1360" stopIfTrue="1" operator="equal">
      <formula>$B$5</formula>
    </cfRule>
  </conditionalFormatting>
  <conditionalFormatting sqref="AZ6:BC6">
    <cfRule type="cellIs" dxfId="1362" priority="1359" stopIfTrue="1" operator="equal">
      <formula>$B$5</formula>
    </cfRule>
  </conditionalFormatting>
  <conditionalFormatting sqref="AZ6:BC6">
    <cfRule type="cellIs" dxfId="1361" priority="1358" stopIfTrue="1" operator="equal">
      <formula>$B$5</formula>
    </cfRule>
  </conditionalFormatting>
  <conditionalFormatting sqref="AZ6:BB6">
    <cfRule type="cellIs" dxfId="1360" priority="1357" stopIfTrue="1" operator="equal">
      <formula>$B$5</formula>
    </cfRule>
  </conditionalFormatting>
  <conditionalFormatting sqref="AZ6:BC6">
    <cfRule type="cellIs" dxfId="1359" priority="1356" stopIfTrue="1" operator="equal">
      <formula>$B$5</formula>
    </cfRule>
  </conditionalFormatting>
  <conditionalFormatting sqref="AZ6:BC6">
    <cfRule type="cellIs" dxfId="1358" priority="1355" stopIfTrue="1" operator="equal">
      <formula>$B$5</formula>
    </cfRule>
  </conditionalFormatting>
  <conditionalFormatting sqref="AZ6:BC6">
    <cfRule type="cellIs" dxfId="1357" priority="1354" stopIfTrue="1" operator="equal">
      <formula>$B$5</formula>
    </cfRule>
  </conditionalFormatting>
  <conditionalFormatting sqref="AZ6:BC6">
    <cfRule type="cellIs" dxfId="1356" priority="1353" stopIfTrue="1" operator="equal">
      <formula>$B$5</formula>
    </cfRule>
  </conditionalFormatting>
  <conditionalFormatting sqref="AZ6:BC6">
    <cfRule type="cellIs" dxfId="1355" priority="1352" stopIfTrue="1" operator="equal">
      <formula>$B$5</formula>
    </cfRule>
  </conditionalFormatting>
  <conditionalFormatting sqref="AZ6:BC6">
    <cfRule type="cellIs" dxfId="1354" priority="1351" stopIfTrue="1" operator="equal">
      <formula>$B$5</formula>
    </cfRule>
  </conditionalFormatting>
  <conditionalFormatting sqref="AZ6:BC6">
    <cfRule type="cellIs" dxfId="1353" priority="1350" stopIfTrue="1" operator="equal">
      <formula>$B$5</formula>
    </cfRule>
  </conditionalFormatting>
  <conditionalFormatting sqref="AZ6:BB6">
    <cfRule type="cellIs" dxfId="1352" priority="1349" stopIfTrue="1" operator="equal">
      <formula>$B$5</formula>
    </cfRule>
  </conditionalFormatting>
  <conditionalFormatting sqref="AZ6:BC6">
    <cfRule type="cellIs" dxfId="1351" priority="1348" stopIfTrue="1" operator="equal">
      <formula>$B$5</formula>
    </cfRule>
  </conditionalFormatting>
  <conditionalFormatting sqref="AZ6:BC6">
    <cfRule type="cellIs" dxfId="1350" priority="1347" stopIfTrue="1" operator="equal">
      <formula>$B$5</formula>
    </cfRule>
  </conditionalFormatting>
  <conditionalFormatting sqref="AZ6:BC6">
    <cfRule type="cellIs" dxfId="1349" priority="1346" stopIfTrue="1" operator="equal">
      <formula>$B$5</formula>
    </cfRule>
  </conditionalFormatting>
  <conditionalFormatting sqref="AZ6:BC6">
    <cfRule type="cellIs" dxfId="1348" priority="1345" stopIfTrue="1" operator="equal">
      <formula>$B$5</formula>
    </cfRule>
  </conditionalFormatting>
  <conditionalFormatting sqref="AZ6:BC6">
    <cfRule type="cellIs" dxfId="1347" priority="1344" stopIfTrue="1" operator="equal">
      <formula>$B$5</formula>
    </cfRule>
  </conditionalFormatting>
  <conditionalFormatting sqref="AZ6:BC6">
    <cfRule type="cellIs" dxfId="1346" priority="1343" stopIfTrue="1" operator="equal">
      <formula>$B$5</formula>
    </cfRule>
  </conditionalFormatting>
  <conditionalFormatting sqref="AZ6:BB6">
    <cfRule type="cellIs" dxfId="1345" priority="1342" stopIfTrue="1" operator="equal">
      <formula>$B$5</formula>
    </cfRule>
  </conditionalFormatting>
  <conditionalFormatting sqref="AZ6:BC6">
    <cfRule type="cellIs" dxfId="1344" priority="1341" stopIfTrue="1" operator="equal">
      <formula>$B$5</formula>
    </cfRule>
  </conditionalFormatting>
  <conditionalFormatting sqref="AZ6:BC6">
    <cfRule type="cellIs" dxfId="1343" priority="1340" stopIfTrue="1" operator="equal">
      <formula>$B$5</formula>
    </cfRule>
  </conditionalFormatting>
  <conditionalFormatting sqref="AZ6:BC6">
    <cfRule type="cellIs" dxfId="1342" priority="1339" stopIfTrue="1" operator="equal">
      <formula>$B$5</formula>
    </cfRule>
  </conditionalFormatting>
  <conditionalFormatting sqref="AZ6:BC6">
    <cfRule type="cellIs" dxfId="1341" priority="1338" stopIfTrue="1" operator="equal">
      <formula>$B$5</formula>
    </cfRule>
  </conditionalFormatting>
  <conditionalFormatting sqref="AZ6:BC6">
    <cfRule type="cellIs" dxfId="1340" priority="1337" stopIfTrue="1" operator="equal">
      <formula>$B$5</formula>
    </cfRule>
  </conditionalFormatting>
  <conditionalFormatting sqref="AZ6:BB6">
    <cfRule type="cellIs" dxfId="1339" priority="1336" stopIfTrue="1" operator="equal">
      <formula>$B$5</formula>
    </cfRule>
  </conditionalFormatting>
  <conditionalFormatting sqref="AZ6:BC6">
    <cfRule type="cellIs" dxfId="1338" priority="1335" stopIfTrue="1" operator="equal">
      <formula>$B$5</formula>
    </cfRule>
  </conditionalFormatting>
  <conditionalFormatting sqref="AZ6:BC6">
    <cfRule type="cellIs" dxfId="1337" priority="1334" stopIfTrue="1" operator="equal">
      <formula>$B$5</formula>
    </cfRule>
  </conditionalFormatting>
  <conditionalFormatting sqref="AZ6:BC6">
    <cfRule type="cellIs" dxfId="1336" priority="1333" stopIfTrue="1" operator="equal">
      <formula>$B$5</formula>
    </cfRule>
  </conditionalFormatting>
  <conditionalFormatting sqref="AZ6:BC6">
    <cfRule type="cellIs" dxfId="1335" priority="1332" stopIfTrue="1" operator="equal">
      <formula>$B$5</formula>
    </cfRule>
  </conditionalFormatting>
  <conditionalFormatting sqref="AZ6:BB6">
    <cfRule type="cellIs" dxfId="1334" priority="1331" stopIfTrue="1" operator="equal">
      <formula>$B$5</formula>
    </cfRule>
  </conditionalFormatting>
  <conditionalFormatting sqref="AZ6:BC6">
    <cfRule type="cellIs" dxfId="1333" priority="1330" stopIfTrue="1" operator="equal">
      <formula>$B$5</formula>
    </cfRule>
  </conditionalFormatting>
  <conditionalFormatting sqref="AZ6:BC6">
    <cfRule type="cellIs" dxfId="1332" priority="1329" stopIfTrue="1" operator="equal">
      <formula>$B$5</formula>
    </cfRule>
  </conditionalFormatting>
  <conditionalFormatting sqref="AZ6:BC6">
    <cfRule type="cellIs" dxfId="1331" priority="1328" stopIfTrue="1" operator="equal">
      <formula>$B$5</formula>
    </cfRule>
  </conditionalFormatting>
  <conditionalFormatting sqref="AZ6:BB6">
    <cfRule type="cellIs" dxfId="1330" priority="1327" stopIfTrue="1" operator="equal">
      <formula>$B$5</formula>
    </cfRule>
  </conditionalFormatting>
  <conditionalFormatting sqref="AZ6:BC6">
    <cfRule type="cellIs" dxfId="1329" priority="1326" stopIfTrue="1" operator="equal">
      <formula>$B$5</formula>
    </cfRule>
  </conditionalFormatting>
  <conditionalFormatting sqref="AZ6:BC6">
    <cfRule type="cellIs" dxfId="1328" priority="1325" stopIfTrue="1" operator="equal">
      <formula>$B$5</formula>
    </cfRule>
  </conditionalFormatting>
  <conditionalFormatting sqref="AZ6:BB6">
    <cfRule type="cellIs" dxfId="1327" priority="1324" stopIfTrue="1" operator="equal">
      <formula>$B$5</formula>
    </cfRule>
  </conditionalFormatting>
  <conditionalFormatting sqref="AZ6:BC6">
    <cfRule type="cellIs" dxfId="1326" priority="1323" stopIfTrue="1" operator="equal">
      <formula>$B$5</formula>
    </cfRule>
  </conditionalFormatting>
  <conditionalFormatting sqref="AZ6:BB6">
    <cfRule type="cellIs" dxfId="1325" priority="1322" stopIfTrue="1" operator="equal">
      <formula>$B$5</formula>
    </cfRule>
  </conditionalFormatting>
  <conditionalFormatting sqref="AZ6:BC6">
    <cfRule type="cellIs" dxfId="1324" priority="1321" stopIfTrue="1" operator="equal">
      <formula>$B$5</formula>
    </cfRule>
  </conditionalFormatting>
  <conditionalFormatting sqref="AZ6:BC6">
    <cfRule type="cellIs" dxfId="1323" priority="1320" stopIfTrue="1" operator="equal">
      <formula>$B$5</formula>
    </cfRule>
  </conditionalFormatting>
  <conditionalFormatting sqref="BA8:BA38">
    <cfRule type="expression" dxfId="1322" priority="1319" stopIfTrue="1">
      <formula>BA8=TODAY()</formula>
    </cfRule>
  </conditionalFormatting>
  <conditionalFormatting sqref="AZ6:BC6">
    <cfRule type="cellIs" dxfId="1321" priority="1318" stopIfTrue="1" operator="equal">
      <formula>$B$5</formula>
    </cfRule>
  </conditionalFormatting>
  <conditionalFormatting sqref="AZ6:BC6">
    <cfRule type="cellIs" dxfId="1320" priority="1317" stopIfTrue="1" operator="equal">
      <formula>$B$5</formula>
    </cfRule>
  </conditionalFormatting>
  <conditionalFormatting sqref="AZ6:BC6">
    <cfRule type="cellIs" dxfId="1319" priority="1316" stopIfTrue="1" operator="equal">
      <formula>$B$5</formula>
    </cfRule>
  </conditionalFormatting>
  <conditionalFormatting sqref="AZ6:BC6">
    <cfRule type="cellIs" dxfId="1318" priority="1315" stopIfTrue="1" operator="equal">
      <formula>$B$5</formula>
    </cfRule>
  </conditionalFormatting>
  <conditionalFormatting sqref="AZ6:BC6">
    <cfRule type="cellIs" dxfId="1317" priority="1314" stopIfTrue="1" operator="equal">
      <formula>$B$5</formula>
    </cfRule>
  </conditionalFormatting>
  <conditionalFormatting sqref="AZ6:BC6">
    <cfRule type="cellIs" dxfId="1316" priority="1313" stopIfTrue="1" operator="equal">
      <formula>$B$5</formula>
    </cfRule>
  </conditionalFormatting>
  <conditionalFormatting sqref="AZ6:BC6">
    <cfRule type="cellIs" dxfId="1315" priority="1312" stopIfTrue="1" operator="equal">
      <formula>$B$5</formula>
    </cfRule>
  </conditionalFormatting>
  <conditionalFormatting sqref="AZ6:BC6">
    <cfRule type="cellIs" dxfId="1314" priority="1311" stopIfTrue="1" operator="equal">
      <formula>$B$5</formula>
    </cfRule>
  </conditionalFormatting>
  <conditionalFormatting sqref="AZ6:BB6">
    <cfRule type="cellIs" dxfId="1313" priority="1310" stopIfTrue="1" operator="equal">
      <formula>$B$5</formula>
    </cfRule>
  </conditionalFormatting>
  <conditionalFormatting sqref="AZ6:BC6">
    <cfRule type="cellIs" dxfId="1312" priority="1309" stopIfTrue="1" operator="equal">
      <formula>$B$5</formula>
    </cfRule>
  </conditionalFormatting>
  <conditionalFormatting sqref="AZ6:BC6">
    <cfRule type="cellIs" dxfId="1311" priority="1308" stopIfTrue="1" operator="equal">
      <formula>$B$5</formula>
    </cfRule>
  </conditionalFormatting>
  <conditionalFormatting sqref="AZ6:BC6">
    <cfRule type="cellIs" dxfId="1310" priority="1307" stopIfTrue="1" operator="equal">
      <formula>$B$5</formula>
    </cfRule>
  </conditionalFormatting>
  <conditionalFormatting sqref="AZ6:BC6">
    <cfRule type="cellIs" dxfId="1309" priority="1306" stopIfTrue="1" operator="equal">
      <formula>$B$5</formula>
    </cfRule>
  </conditionalFormatting>
  <conditionalFormatting sqref="AZ6:BC6">
    <cfRule type="cellIs" dxfId="1308" priority="1305" stopIfTrue="1" operator="equal">
      <formula>$B$5</formula>
    </cfRule>
  </conditionalFormatting>
  <conditionalFormatting sqref="AZ6:BC6">
    <cfRule type="cellIs" dxfId="1307" priority="1304" stopIfTrue="1" operator="equal">
      <formula>$B$5</formula>
    </cfRule>
  </conditionalFormatting>
  <conditionalFormatting sqref="AZ6:BC6">
    <cfRule type="cellIs" dxfId="1306" priority="1303" stopIfTrue="1" operator="equal">
      <formula>$B$5</formula>
    </cfRule>
  </conditionalFormatting>
  <conditionalFormatting sqref="AZ6:BB6">
    <cfRule type="cellIs" dxfId="1305" priority="1302" stopIfTrue="1" operator="equal">
      <formula>$B$5</formula>
    </cfRule>
  </conditionalFormatting>
  <conditionalFormatting sqref="AZ6:BC6">
    <cfRule type="cellIs" dxfId="1304" priority="1301" stopIfTrue="1" operator="equal">
      <formula>$B$5</formula>
    </cfRule>
  </conditionalFormatting>
  <conditionalFormatting sqref="AZ6:BC6">
    <cfRule type="cellIs" dxfId="1303" priority="1300" stopIfTrue="1" operator="equal">
      <formula>$B$5</formula>
    </cfRule>
  </conditionalFormatting>
  <conditionalFormatting sqref="AZ6:BC6">
    <cfRule type="cellIs" dxfId="1302" priority="1299" stopIfTrue="1" operator="equal">
      <formula>$B$5</formula>
    </cfRule>
  </conditionalFormatting>
  <conditionalFormatting sqref="AZ6:BC6">
    <cfRule type="cellIs" dxfId="1301" priority="1298" stopIfTrue="1" operator="equal">
      <formula>$B$5</formula>
    </cfRule>
  </conditionalFormatting>
  <conditionalFormatting sqref="AZ6:BC6">
    <cfRule type="cellIs" dxfId="1300" priority="1297" stopIfTrue="1" operator="equal">
      <formula>$B$5</formula>
    </cfRule>
  </conditionalFormatting>
  <conditionalFormatting sqref="AZ6:BC6">
    <cfRule type="cellIs" dxfId="1299" priority="1296" stopIfTrue="1" operator="equal">
      <formula>$B$5</formula>
    </cfRule>
  </conditionalFormatting>
  <conditionalFormatting sqref="AZ6:BB6">
    <cfRule type="cellIs" dxfId="1298" priority="1295" stopIfTrue="1" operator="equal">
      <formula>$B$5</formula>
    </cfRule>
  </conditionalFormatting>
  <conditionalFormatting sqref="AZ6:BC6">
    <cfRule type="cellIs" dxfId="1297" priority="1294" stopIfTrue="1" operator="equal">
      <formula>$B$5</formula>
    </cfRule>
  </conditionalFormatting>
  <conditionalFormatting sqref="AZ6:BC6">
    <cfRule type="cellIs" dxfId="1296" priority="1293" stopIfTrue="1" operator="equal">
      <formula>$B$5</formula>
    </cfRule>
  </conditionalFormatting>
  <conditionalFormatting sqref="AZ6:BC6">
    <cfRule type="cellIs" dxfId="1295" priority="1292" stopIfTrue="1" operator="equal">
      <formula>$B$5</formula>
    </cfRule>
  </conditionalFormatting>
  <conditionalFormatting sqref="AZ6:BC6">
    <cfRule type="cellIs" dxfId="1294" priority="1291" stopIfTrue="1" operator="equal">
      <formula>$B$5</formula>
    </cfRule>
  </conditionalFormatting>
  <conditionalFormatting sqref="AZ6:BC6">
    <cfRule type="cellIs" dxfId="1293" priority="1290" stopIfTrue="1" operator="equal">
      <formula>$B$5</formula>
    </cfRule>
  </conditionalFormatting>
  <conditionalFormatting sqref="AZ6:BB6">
    <cfRule type="cellIs" dxfId="1292" priority="1289" stopIfTrue="1" operator="equal">
      <formula>$B$5</formula>
    </cfRule>
  </conditionalFormatting>
  <conditionalFormatting sqref="AZ6:BC6">
    <cfRule type="cellIs" dxfId="1291" priority="1288" stopIfTrue="1" operator="equal">
      <formula>$B$5</formula>
    </cfRule>
  </conditionalFormatting>
  <conditionalFormatting sqref="AZ6:BC6">
    <cfRule type="cellIs" dxfId="1290" priority="1287" stopIfTrue="1" operator="equal">
      <formula>$B$5</formula>
    </cfRule>
  </conditionalFormatting>
  <conditionalFormatting sqref="AZ6:BC6">
    <cfRule type="cellIs" dxfId="1289" priority="1286" stopIfTrue="1" operator="equal">
      <formula>$B$5</formula>
    </cfRule>
  </conditionalFormatting>
  <conditionalFormatting sqref="AZ6:BC6">
    <cfRule type="cellIs" dxfId="1288" priority="1285" stopIfTrue="1" operator="equal">
      <formula>$B$5</formula>
    </cfRule>
  </conditionalFormatting>
  <conditionalFormatting sqref="AZ6:BB6">
    <cfRule type="cellIs" dxfId="1287" priority="1284" stopIfTrue="1" operator="equal">
      <formula>$B$5</formula>
    </cfRule>
  </conditionalFormatting>
  <conditionalFormatting sqref="AZ6:BC6">
    <cfRule type="cellIs" dxfId="1286" priority="1283" stopIfTrue="1" operator="equal">
      <formula>$B$5</formula>
    </cfRule>
  </conditionalFormatting>
  <conditionalFormatting sqref="AZ6:BC6">
    <cfRule type="cellIs" dxfId="1285" priority="1282" stopIfTrue="1" operator="equal">
      <formula>$B$5</formula>
    </cfRule>
  </conditionalFormatting>
  <conditionalFormatting sqref="AZ6:BC6">
    <cfRule type="cellIs" dxfId="1284" priority="1281" stopIfTrue="1" operator="equal">
      <formula>$B$5</formula>
    </cfRule>
  </conditionalFormatting>
  <conditionalFormatting sqref="AZ6:BB6">
    <cfRule type="cellIs" dxfId="1283" priority="1280" stopIfTrue="1" operator="equal">
      <formula>$B$5</formula>
    </cfRule>
  </conditionalFormatting>
  <conditionalFormatting sqref="AZ6:BC6">
    <cfRule type="cellIs" dxfId="1282" priority="1279" stopIfTrue="1" operator="equal">
      <formula>$B$5</formula>
    </cfRule>
  </conditionalFormatting>
  <conditionalFormatting sqref="AZ6:BC6">
    <cfRule type="cellIs" dxfId="1281" priority="1278" stopIfTrue="1" operator="equal">
      <formula>$B$5</formula>
    </cfRule>
  </conditionalFormatting>
  <conditionalFormatting sqref="AZ6:BB6">
    <cfRule type="cellIs" dxfId="1280" priority="1277" stopIfTrue="1" operator="equal">
      <formula>$B$5</formula>
    </cfRule>
  </conditionalFormatting>
  <conditionalFormatting sqref="AZ6:BC6">
    <cfRule type="cellIs" dxfId="1279" priority="1276" stopIfTrue="1" operator="equal">
      <formula>$B$5</formula>
    </cfRule>
  </conditionalFormatting>
  <conditionalFormatting sqref="AZ6:BB6">
    <cfRule type="cellIs" dxfId="1278" priority="1275" stopIfTrue="1" operator="equal">
      <formula>$B$5</formula>
    </cfRule>
  </conditionalFormatting>
  <conditionalFormatting sqref="AZ6:BC6">
    <cfRule type="cellIs" dxfId="1277" priority="1274" stopIfTrue="1" operator="equal">
      <formula>$B$5</formula>
    </cfRule>
  </conditionalFormatting>
  <conditionalFormatting sqref="AZ6:BC6">
    <cfRule type="cellIs" dxfId="1276" priority="1273" stopIfTrue="1" operator="equal">
      <formula>$B$5</formula>
    </cfRule>
  </conditionalFormatting>
  <conditionalFormatting sqref="BA8:BA38">
    <cfRule type="expression" dxfId="1275" priority="1272" stopIfTrue="1">
      <formula>BA8=TODAY()</formula>
    </cfRule>
  </conditionalFormatting>
  <conditionalFormatting sqref="AZ6:BC6">
    <cfRule type="cellIs" dxfId="1274" priority="1271" stopIfTrue="1" operator="equal">
      <formula>$B$5</formula>
    </cfRule>
  </conditionalFormatting>
  <conditionalFormatting sqref="AZ6:BC6">
    <cfRule type="cellIs" dxfId="1273" priority="1270" stopIfTrue="1" operator="equal">
      <formula>$B$5</formula>
    </cfRule>
  </conditionalFormatting>
  <conditionalFormatting sqref="AZ6:BC6">
    <cfRule type="cellIs" dxfId="1272" priority="1269" stopIfTrue="1" operator="equal">
      <formula>$B$5</formula>
    </cfRule>
  </conditionalFormatting>
  <conditionalFormatting sqref="AZ6:BC6">
    <cfRule type="cellIs" dxfId="1271" priority="1268" stopIfTrue="1" operator="equal">
      <formula>$B$5</formula>
    </cfRule>
  </conditionalFormatting>
  <conditionalFormatting sqref="AZ6:BC6">
    <cfRule type="cellIs" dxfId="1270" priority="1267" stopIfTrue="1" operator="equal">
      <formula>$B$5</formula>
    </cfRule>
  </conditionalFormatting>
  <conditionalFormatting sqref="AZ6:BC6">
    <cfRule type="cellIs" dxfId="1269" priority="1266" stopIfTrue="1" operator="equal">
      <formula>$B$5</formula>
    </cfRule>
  </conditionalFormatting>
  <conditionalFormatting sqref="AZ6:BB6">
    <cfRule type="cellIs" dxfId="1268" priority="1265" stopIfTrue="1" operator="equal">
      <formula>$B$5</formula>
    </cfRule>
  </conditionalFormatting>
  <conditionalFormatting sqref="AZ6:BC6">
    <cfRule type="cellIs" dxfId="1267" priority="1264" stopIfTrue="1" operator="equal">
      <formula>$B$5</formula>
    </cfRule>
  </conditionalFormatting>
  <conditionalFormatting sqref="AZ6:BC6">
    <cfRule type="cellIs" dxfId="1266" priority="1263" stopIfTrue="1" operator="equal">
      <formula>$B$5</formula>
    </cfRule>
  </conditionalFormatting>
  <conditionalFormatting sqref="AZ6:BC6">
    <cfRule type="cellIs" dxfId="1265" priority="1262" stopIfTrue="1" operator="equal">
      <formula>$B$5</formula>
    </cfRule>
  </conditionalFormatting>
  <conditionalFormatting sqref="AZ6:BC6">
    <cfRule type="cellIs" dxfId="1264" priority="1261" stopIfTrue="1" operator="equal">
      <formula>$B$5</formula>
    </cfRule>
  </conditionalFormatting>
  <conditionalFormatting sqref="AZ6:BC6">
    <cfRule type="cellIs" dxfId="1263" priority="1260" stopIfTrue="1" operator="equal">
      <formula>$B$5</formula>
    </cfRule>
  </conditionalFormatting>
  <conditionalFormatting sqref="AZ6:BC6">
    <cfRule type="cellIs" dxfId="1262" priority="1259" stopIfTrue="1" operator="equal">
      <formula>$B$5</formula>
    </cfRule>
  </conditionalFormatting>
  <conditionalFormatting sqref="AZ6:BB6">
    <cfRule type="cellIs" dxfId="1261" priority="1258" stopIfTrue="1" operator="equal">
      <formula>$B$5</formula>
    </cfRule>
  </conditionalFormatting>
  <conditionalFormatting sqref="AZ6:BC6">
    <cfRule type="cellIs" dxfId="1260" priority="1257" stopIfTrue="1" operator="equal">
      <formula>$B$5</formula>
    </cfRule>
  </conditionalFormatting>
  <conditionalFormatting sqref="AZ6:BC6">
    <cfRule type="cellIs" dxfId="1259" priority="1256" stopIfTrue="1" operator="equal">
      <formula>$B$5</formula>
    </cfRule>
  </conditionalFormatting>
  <conditionalFormatting sqref="AZ6:BC6">
    <cfRule type="cellIs" dxfId="1258" priority="1255" stopIfTrue="1" operator="equal">
      <formula>$B$5</formula>
    </cfRule>
  </conditionalFormatting>
  <conditionalFormatting sqref="AZ6:BC6">
    <cfRule type="cellIs" dxfId="1257" priority="1254" stopIfTrue="1" operator="equal">
      <formula>$B$5</formula>
    </cfRule>
  </conditionalFormatting>
  <conditionalFormatting sqref="AZ6:BC6">
    <cfRule type="cellIs" dxfId="1256" priority="1253" stopIfTrue="1" operator="equal">
      <formula>$B$5</formula>
    </cfRule>
  </conditionalFormatting>
  <conditionalFormatting sqref="AZ6:BB6">
    <cfRule type="cellIs" dxfId="1255" priority="1252" stopIfTrue="1" operator="equal">
      <formula>$B$5</formula>
    </cfRule>
  </conditionalFormatting>
  <conditionalFormatting sqref="AZ6:BC6">
    <cfRule type="cellIs" dxfId="1254" priority="1251" stopIfTrue="1" operator="equal">
      <formula>$B$5</formula>
    </cfRule>
  </conditionalFormatting>
  <conditionalFormatting sqref="AZ6:BC6">
    <cfRule type="cellIs" dxfId="1253" priority="1250" stopIfTrue="1" operator="equal">
      <formula>$B$5</formula>
    </cfRule>
  </conditionalFormatting>
  <conditionalFormatting sqref="AZ6:BC6">
    <cfRule type="cellIs" dxfId="1252" priority="1249" stopIfTrue="1" operator="equal">
      <formula>$B$5</formula>
    </cfRule>
  </conditionalFormatting>
  <conditionalFormatting sqref="AZ6:BC6">
    <cfRule type="cellIs" dxfId="1251" priority="1248" stopIfTrue="1" operator="equal">
      <formula>$B$5</formula>
    </cfRule>
  </conditionalFormatting>
  <conditionalFormatting sqref="AZ6:BB6">
    <cfRule type="cellIs" dxfId="1250" priority="1247" stopIfTrue="1" operator="equal">
      <formula>$B$5</formula>
    </cfRule>
  </conditionalFormatting>
  <conditionalFormatting sqref="AZ6:BC6">
    <cfRule type="cellIs" dxfId="1249" priority="1246" stopIfTrue="1" operator="equal">
      <formula>$B$5</formula>
    </cfRule>
  </conditionalFormatting>
  <conditionalFormatting sqref="AZ6:BC6">
    <cfRule type="cellIs" dxfId="1248" priority="1245" stopIfTrue="1" operator="equal">
      <formula>$B$5</formula>
    </cfRule>
  </conditionalFormatting>
  <conditionalFormatting sqref="AZ6:BC6">
    <cfRule type="cellIs" dxfId="1247" priority="1244" stopIfTrue="1" operator="equal">
      <formula>$B$5</formula>
    </cfRule>
  </conditionalFormatting>
  <conditionalFormatting sqref="AZ6:BB6">
    <cfRule type="cellIs" dxfId="1246" priority="1243" stopIfTrue="1" operator="equal">
      <formula>$B$5</formula>
    </cfRule>
  </conditionalFormatting>
  <conditionalFormatting sqref="AZ6:BC6">
    <cfRule type="cellIs" dxfId="1245" priority="1242" stopIfTrue="1" operator="equal">
      <formula>$B$5</formula>
    </cfRule>
  </conditionalFormatting>
  <conditionalFormatting sqref="AZ6:BC6">
    <cfRule type="cellIs" dxfId="1244" priority="1241" stopIfTrue="1" operator="equal">
      <formula>$B$5</formula>
    </cfRule>
  </conditionalFormatting>
  <conditionalFormatting sqref="AZ6:BB6">
    <cfRule type="cellIs" dxfId="1243" priority="1240" stopIfTrue="1" operator="equal">
      <formula>$B$5</formula>
    </cfRule>
  </conditionalFormatting>
  <conditionalFormatting sqref="AZ6:BC6">
    <cfRule type="cellIs" dxfId="1242" priority="1239" stopIfTrue="1" operator="equal">
      <formula>$B$5</formula>
    </cfRule>
  </conditionalFormatting>
  <conditionalFormatting sqref="AZ6:BB6">
    <cfRule type="cellIs" dxfId="1241" priority="1238" stopIfTrue="1" operator="equal">
      <formula>$B$5</formula>
    </cfRule>
  </conditionalFormatting>
  <conditionalFormatting sqref="AZ6:BC6">
    <cfRule type="cellIs" dxfId="1240" priority="1237" stopIfTrue="1" operator="equal">
      <formula>$B$5</formula>
    </cfRule>
  </conditionalFormatting>
  <conditionalFormatting sqref="AZ6:BC6">
    <cfRule type="cellIs" dxfId="1239" priority="1236" stopIfTrue="1" operator="equal">
      <formula>$B$5</formula>
    </cfRule>
  </conditionalFormatting>
  <conditionalFormatting sqref="BA8:BA38">
    <cfRule type="expression" dxfId="1238" priority="1235" stopIfTrue="1">
      <formula>BA8=TODAY()</formula>
    </cfRule>
  </conditionalFormatting>
  <conditionalFormatting sqref="AZ6:BC6">
    <cfRule type="cellIs" dxfId="1237" priority="1234" stopIfTrue="1" operator="equal">
      <formula>$B$5</formula>
    </cfRule>
  </conditionalFormatting>
  <conditionalFormatting sqref="AZ6:BC6">
    <cfRule type="cellIs" dxfId="1236" priority="1233" stopIfTrue="1" operator="equal">
      <formula>$B$5</formula>
    </cfRule>
  </conditionalFormatting>
  <conditionalFormatting sqref="AZ6:BC6">
    <cfRule type="cellIs" dxfId="1235" priority="1232" stopIfTrue="1" operator="equal">
      <formula>$B$5</formula>
    </cfRule>
  </conditionalFormatting>
  <conditionalFormatting sqref="AZ6:BC6">
    <cfRule type="cellIs" dxfId="1234" priority="1231" stopIfTrue="1" operator="equal">
      <formula>$B$5</formula>
    </cfRule>
  </conditionalFormatting>
  <conditionalFormatting sqref="AZ6:BC6">
    <cfRule type="cellIs" dxfId="1233" priority="1230" stopIfTrue="1" operator="equal">
      <formula>$B$5</formula>
    </cfRule>
  </conditionalFormatting>
  <conditionalFormatting sqref="AZ6:BB6">
    <cfRule type="cellIs" dxfId="1232" priority="1229" stopIfTrue="1" operator="equal">
      <formula>$B$5</formula>
    </cfRule>
  </conditionalFormatting>
  <conditionalFormatting sqref="AZ6:BC6">
    <cfRule type="cellIs" dxfId="1231" priority="1228" stopIfTrue="1" operator="equal">
      <formula>$B$5</formula>
    </cfRule>
  </conditionalFormatting>
  <conditionalFormatting sqref="AZ6:BC6">
    <cfRule type="cellIs" dxfId="1230" priority="1227" stopIfTrue="1" operator="equal">
      <formula>$B$5</formula>
    </cfRule>
  </conditionalFormatting>
  <conditionalFormatting sqref="AZ6:BC6">
    <cfRule type="cellIs" dxfId="1229" priority="1226" stopIfTrue="1" operator="equal">
      <formula>$B$5</formula>
    </cfRule>
  </conditionalFormatting>
  <conditionalFormatting sqref="AZ6:BC6">
    <cfRule type="cellIs" dxfId="1228" priority="1225" stopIfTrue="1" operator="equal">
      <formula>$B$5</formula>
    </cfRule>
  </conditionalFormatting>
  <conditionalFormatting sqref="AZ6:BC6">
    <cfRule type="cellIs" dxfId="1227" priority="1224" stopIfTrue="1" operator="equal">
      <formula>$B$5</formula>
    </cfRule>
  </conditionalFormatting>
  <conditionalFormatting sqref="AZ6:BB6">
    <cfRule type="cellIs" dxfId="1226" priority="1223" stopIfTrue="1" operator="equal">
      <formula>$B$5</formula>
    </cfRule>
  </conditionalFormatting>
  <conditionalFormatting sqref="AZ6:BC6">
    <cfRule type="cellIs" dxfId="1225" priority="1222" stopIfTrue="1" operator="equal">
      <formula>$B$5</formula>
    </cfRule>
  </conditionalFormatting>
  <conditionalFormatting sqref="AZ6:BC6">
    <cfRule type="cellIs" dxfId="1224" priority="1221" stopIfTrue="1" operator="equal">
      <formula>$B$5</formula>
    </cfRule>
  </conditionalFormatting>
  <conditionalFormatting sqref="AZ6:BC6">
    <cfRule type="cellIs" dxfId="1223" priority="1220" stopIfTrue="1" operator="equal">
      <formula>$B$5</formula>
    </cfRule>
  </conditionalFormatting>
  <conditionalFormatting sqref="AZ6:BC6">
    <cfRule type="cellIs" dxfId="1222" priority="1219" stopIfTrue="1" operator="equal">
      <formula>$B$5</formula>
    </cfRule>
  </conditionalFormatting>
  <conditionalFormatting sqref="AZ6:BB6">
    <cfRule type="cellIs" dxfId="1221" priority="1218" stopIfTrue="1" operator="equal">
      <formula>$B$5</formula>
    </cfRule>
  </conditionalFormatting>
  <conditionalFormatting sqref="AZ6:BC6">
    <cfRule type="cellIs" dxfId="1220" priority="1217" stopIfTrue="1" operator="equal">
      <formula>$B$5</formula>
    </cfRule>
  </conditionalFormatting>
  <conditionalFormatting sqref="AZ6:BC6">
    <cfRule type="cellIs" dxfId="1219" priority="1216" stopIfTrue="1" operator="equal">
      <formula>$B$5</formula>
    </cfRule>
  </conditionalFormatting>
  <conditionalFormatting sqref="AZ6:BC6">
    <cfRule type="cellIs" dxfId="1218" priority="1215" stopIfTrue="1" operator="equal">
      <formula>$B$5</formula>
    </cfRule>
  </conditionalFormatting>
  <conditionalFormatting sqref="AZ6:BB6">
    <cfRule type="cellIs" dxfId="1217" priority="1214" stopIfTrue="1" operator="equal">
      <formula>$B$5</formula>
    </cfRule>
  </conditionalFormatting>
  <conditionalFormatting sqref="AZ6:BC6">
    <cfRule type="cellIs" dxfId="1216" priority="1213" stopIfTrue="1" operator="equal">
      <formula>$B$5</formula>
    </cfRule>
  </conditionalFormatting>
  <conditionalFormatting sqref="AZ6:BC6">
    <cfRule type="cellIs" dxfId="1215" priority="1212" stopIfTrue="1" operator="equal">
      <formula>$B$5</formula>
    </cfRule>
  </conditionalFormatting>
  <conditionalFormatting sqref="AZ6:BB6">
    <cfRule type="cellIs" dxfId="1214" priority="1211" stopIfTrue="1" operator="equal">
      <formula>$B$5</formula>
    </cfRule>
  </conditionalFormatting>
  <conditionalFormatting sqref="AZ6:BC6">
    <cfRule type="cellIs" dxfId="1213" priority="1210" stopIfTrue="1" operator="equal">
      <formula>$B$5</formula>
    </cfRule>
  </conditionalFormatting>
  <conditionalFormatting sqref="AZ6:BB6">
    <cfRule type="cellIs" dxfId="1212" priority="1209" stopIfTrue="1" operator="equal">
      <formula>$B$5</formula>
    </cfRule>
  </conditionalFormatting>
  <conditionalFormatting sqref="AZ6:BC6">
    <cfRule type="cellIs" dxfId="1211" priority="1208" stopIfTrue="1" operator="equal">
      <formula>$B$5</formula>
    </cfRule>
  </conditionalFormatting>
  <conditionalFormatting sqref="AZ6:BC6">
    <cfRule type="cellIs" dxfId="1210" priority="1207" stopIfTrue="1" operator="equal">
      <formula>$B$5</formula>
    </cfRule>
  </conditionalFormatting>
  <conditionalFormatting sqref="BA8:BA38">
    <cfRule type="expression" dxfId="1209" priority="1206" stopIfTrue="1">
      <formula>BA8=TODAY()</formula>
    </cfRule>
  </conditionalFormatting>
  <conditionalFormatting sqref="AZ6:BC6">
    <cfRule type="cellIs" dxfId="1208" priority="1205" stopIfTrue="1" operator="equal">
      <formula>$B$5</formula>
    </cfRule>
  </conditionalFormatting>
  <conditionalFormatting sqref="AZ6:BC6">
    <cfRule type="cellIs" dxfId="1207" priority="1204" stopIfTrue="1" operator="equal">
      <formula>$B$5</formula>
    </cfRule>
  </conditionalFormatting>
  <conditionalFormatting sqref="AZ6:BC6">
    <cfRule type="cellIs" dxfId="1206" priority="1203" stopIfTrue="1" operator="equal">
      <formula>$B$5</formula>
    </cfRule>
  </conditionalFormatting>
  <conditionalFormatting sqref="AZ6:BC6">
    <cfRule type="cellIs" dxfId="1205" priority="1202" stopIfTrue="1" operator="equal">
      <formula>$B$5</formula>
    </cfRule>
  </conditionalFormatting>
  <conditionalFormatting sqref="AZ6:BB6">
    <cfRule type="cellIs" dxfId="1204" priority="1201" stopIfTrue="1" operator="equal">
      <formula>$B$5</formula>
    </cfRule>
  </conditionalFormatting>
  <conditionalFormatting sqref="AZ6:BC6">
    <cfRule type="cellIs" dxfId="1203" priority="1200" stopIfTrue="1" operator="equal">
      <formula>$B$5</formula>
    </cfRule>
  </conditionalFormatting>
  <conditionalFormatting sqref="AZ6:BC6">
    <cfRule type="cellIs" dxfId="1202" priority="1199" stopIfTrue="1" operator="equal">
      <formula>$B$5</formula>
    </cfRule>
  </conditionalFormatting>
  <conditionalFormatting sqref="AZ6:BC6">
    <cfRule type="cellIs" dxfId="1201" priority="1198" stopIfTrue="1" operator="equal">
      <formula>$B$5</formula>
    </cfRule>
  </conditionalFormatting>
  <conditionalFormatting sqref="AZ6:BC6">
    <cfRule type="cellIs" dxfId="1200" priority="1197" stopIfTrue="1" operator="equal">
      <formula>$B$5</formula>
    </cfRule>
  </conditionalFormatting>
  <conditionalFormatting sqref="AZ6:BB6">
    <cfRule type="cellIs" dxfId="1199" priority="1196" stopIfTrue="1" operator="equal">
      <formula>$B$5</formula>
    </cfRule>
  </conditionalFormatting>
  <conditionalFormatting sqref="AZ6:BC6">
    <cfRule type="cellIs" dxfId="1198" priority="1195" stopIfTrue="1" operator="equal">
      <formula>$B$5</formula>
    </cfRule>
  </conditionalFormatting>
  <conditionalFormatting sqref="AZ6:BC6">
    <cfRule type="cellIs" dxfId="1197" priority="1194" stopIfTrue="1" operator="equal">
      <formula>$B$5</formula>
    </cfRule>
  </conditionalFormatting>
  <conditionalFormatting sqref="AZ6:BC6">
    <cfRule type="cellIs" dxfId="1196" priority="1193" stopIfTrue="1" operator="equal">
      <formula>$B$5</formula>
    </cfRule>
  </conditionalFormatting>
  <conditionalFormatting sqref="AZ6:BB6">
    <cfRule type="cellIs" dxfId="1195" priority="1192" stopIfTrue="1" operator="equal">
      <formula>$B$5</formula>
    </cfRule>
  </conditionalFormatting>
  <conditionalFormatting sqref="AZ6:BC6">
    <cfRule type="cellIs" dxfId="1194" priority="1191" stopIfTrue="1" operator="equal">
      <formula>$B$5</formula>
    </cfRule>
  </conditionalFormatting>
  <conditionalFormatting sqref="AZ6:BC6">
    <cfRule type="cellIs" dxfId="1193" priority="1190" stopIfTrue="1" operator="equal">
      <formula>$B$5</formula>
    </cfRule>
  </conditionalFormatting>
  <conditionalFormatting sqref="AZ6:BB6">
    <cfRule type="cellIs" dxfId="1192" priority="1189" stopIfTrue="1" operator="equal">
      <formula>$B$5</formula>
    </cfRule>
  </conditionalFormatting>
  <conditionalFormatting sqref="AZ6:BC6">
    <cfRule type="cellIs" dxfId="1191" priority="1188" stopIfTrue="1" operator="equal">
      <formula>$B$5</formula>
    </cfRule>
  </conditionalFormatting>
  <conditionalFormatting sqref="AZ6:BB6">
    <cfRule type="cellIs" dxfId="1190" priority="1187" stopIfTrue="1" operator="equal">
      <formula>$B$5</formula>
    </cfRule>
  </conditionalFormatting>
  <conditionalFormatting sqref="AZ6:BC6">
    <cfRule type="cellIs" dxfId="1189" priority="1186" stopIfTrue="1" operator="equal">
      <formula>$B$5</formula>
    </cfRule>
  </conditionalFormatting>
  <conditionalFormatting sqref="AZ6:BC6">
    <cfRule type="cellIs" dxfId="1188" priority="1185" stopIfTrue="1" operator="equal">
      <formula>$B$5</formula>
    </cfRule>
  </conditionalFormatting>
  <conditionalFormatting sqref="BA8:BA38">
    <cfRule type="expression" dxfId="1187" priority="1184" stopIfTrue="1">
      <formula>BA8=TODAY()</formula>
    </cfRule>
  </conditionalFormatting>
  <conditionalFormatting sqref="AZ6:BC6">
    <cfRule type="cellIs" dxfId="1186" priority="1183" stopIfTrue="1" operator="equal">
      <formula>$B$5</formula>
    </cfRule>
  </conditionalFormatting>
  <conditionalFormatting sqref="AZ6:BC6">
    <cfRule type="cellIs" dxfId="1185" priority="1182" stopIfTrue="1" operator="equal">
      <formula>$B$5</formula>
    </cfRule>
  </conditionalFormatting>
  <conditionalFormatting sqref="AZ6:BC6">
    <cfRule type="cellIs" dxfId="1184" priority="1181" stopIfTrue="1" operator="equal">
      <formula>$B$5</formula>
    </cfRule>
  </conditionalFormatting>
  <conditionalFormatting sqref="AZ6:BB6">
    <cfRule type="cellIs" dxfId="1183" priority="1180" stopIfTrue="1" operator="equal">
      <formula>$B$5</formula>
    </cfRule>
  </conditionalFormatting>
  <conditionalFormatting sqref="AZ6:BC6">
    <cfRule type="cellIs" dxfId="1182" priority="1179" stopIfTrue="1" operator="equal">
      <formula>$B$5</formula>
    </cfRule>
  </conditionalFormatting>
  <conditionalFormatting sqref="AZ6:BC6">
    <cfRule type="cellIs" dxfId="1181" priority="1178" stopIfTrue="1" operator="equal">
      <formula>$B$5</formula>
    </cfRule>
  </conditionalFormatting>
  <conditionalFormatting sqref="AZ6:BC6">
    <cfRule type="cellIs" dxfId="1180" priority="1177" stopIfTrue="1" operator="equal">
      <formula>$B$5</formula>
    </cfRule>
  </conditionalFormatting>
  <conditionalFormatting sqref="AZ6:BB6">
    <cfRule type="cellIs" dxfId="1179" priority="1176" stopIfTrue="1" operator="equal">
      <formula>$B$5</formula>
    </cfRule>
  </conditionalFormatting>
  <conditionalFormatting sqref="AZ6:BC6">
    <cfRule type="cellIs" dxfId="1178" priority="1175" stopIfTrue="1" operator="equal">
      <formula>$B$5</formula>
    </cfRule>
  </conditionalFormatting>
  <conditionalFormatting sqref="AZ6:BC6">
    <cfRule type="cellIs" dxfId="1177" priority="1174" stopIfTrue="1" operator="equal">
      <formula>$B$5</formula>
    </cfRule>
  </conditionalFormatting>
  <conditionalFormatting sqref="AZ6:BB6">
    <cfRule type="cellIs" dxfId="1176" priority="1173" stopIfTrue="1" operator="equal">
      <formula>$B$5</formula>
    </cfRule>
  </conditionalFormatting>
  <conditionalFormatting sqref="AZ6:BC6">
    <cfRule type="cellIs" dxfId="1175" priority="1172" stopIfTrue="1" operator="equal">
      <formula>$B$5</formula>
    </cfRule>
  </conditionalFormatting>
  <conditionalFormatting sqref="AZ6:BB6">
    <cfRule type="cellIs" dxfId="1174" priority="1171" stopIfTrue="1" operator="equal">
      <formula>$B$5</formula>
    </cfRule>
  </conditionalFormatting>
  <conditionalFormatting sqref="AZ6:BC6">
    <cfRule type="cellIs" dxfId="1173" priority="1170" stopIfTrue="1" operator="equal">
      <formula>$B$5</formula>
    </cfRule>
  </conditionalFormatting>
  <conditionalFormatting sqref="AZ6:BC6">
    <cfRule type="cellIs" dxfId="1172" priority="1169" stopIfTrue="1" operator="equal">
      <formula>$B$5</formula>
    </cfRule>
  </conditionalFormatting>
  <conditionalFormatting sqref="BA8:BA38">
    <cfRule type="expression" dxfId="1171" priority="1168" stopIfTrue="1">
      <formula>BA8=TODAY()</formula>
    </cfRule>
  </conditionalFormatting>
  <conditionalFormatting sqref="AZ6:BC6">
    <cfRule type="cellIs" dxfId="1170" priority="1167" stopIfTrue="1" operator="equal">
      <formula>$B$5</formula>
    </cfRule>
  </conditionalFormatting>
  <conditionalFormatting sqref="AZ6:BC6">
    <cfRule type="cellIs" dxfId="1169" priority="1166" stopIfTrue="1" operator="equal">
      <formula>$B$5</formula>
    </cfRule>
  </conditionalFormatting>
  <conditionalFormatting sqref="AZ6:BB6">
    <cfRule type="cellIs" dxfId="1168" priority="1165" stopIfTrue="1" operator="equal">
      <formula>$B$5</formula>
    </cfRule>
  </conditionalFormatting>
  <conditionalFormatting sqref="AZ6:BC6">
    <cfRule type="cellIs" dxfId="1167" priority="1164" stopIfTrue="1" operator="equal">
      <formula>$B$5</formula>
    </cfRule>
  </conditionalFormatting>
  <conditionalFormatting sqref="AZ6:BC6">
    <cfRule type="cellIs" dxfId="1166" priority="1163" stopIfTrue="1" operator="equal">
      <formula>$B$5</formula>
    </cfRule>
  </conditionalFormatting>
  <conditionalFormatting sqref="AZ6:BB6">
    <cfRule type="cellIs" dxfId="1165" priority="1162" stopIfTrue="1" operator="equal">
      <formula>$B$5</formula>
    </cfRule>
  </conditionalFormatting>
  <conditionalFormatting sqref="AZ6:BC6">
    <cfRule type="cellIs" dxfId="1164" priority="1161" stopIfTrue="1" operator="equal">
      <formula>$B$5</formula>
    </cfRule>
  </conditionalFormatting>
  <conditionalFormatting sqref="AZ6:BB6">
    <cfRule type="cellIs" dxfId="1163" priority="1160" stopIfTrue="1" operator="equal">
      <formula>$B$5</formula>
    </cfRule>
  </conditionalFormatting>
  <conditionalFormatting sqref="AZ6:BC6">
    <cfRule type="cellIs" dxfId="1162" priority="1159" stopIfTrue="1" operator="equal">
      <formula>$B$5</formula>
    </cfRule>
  </conditionalFormatting>
  <conditionalFormatting sqref="AZ6:BC6">
    <cfRule type="cellIs" dxfId="1161" priority="1158" stopIfTrue="1" operator="equal">
      <formula>$B$5</formula>
    </cfRule>
  </conditionalFormatting>
  <conditionalFormatting sqref="BA8:BA38">
    <cfRule type="expression" dxfId="1160" priority="1157" stopIfTrue="1">
      <formula>BA8=TODAY()</formula>
    </cfRule>
  </conditionalFormatting>
  <conditionalFormatting sqref="AZ6:BC6">
    <cfRule type="cellIs" dxfId="1159" priority="1156" stopIfTrue="1" operator="equal">
      <formula>$B$5</formula>
    </cfRule>
  </conditionalFormatting>
  <conditionalFormatting sqref="BA8:BA38">
    <cfRule type="expression" dxfId="1158" priority="1155" stopIfTrue="1">
      <formula>BA8=TODAY()</formula>
    </cfRule>
  </conditionalFormatting>
  <conditionalFormatting sqref="AZ6:BC6">
    <cfRule type="cellIs" dxfId="1157" priority="1154" stopIfTrue="1" operator="equal">
      <formula>$B$5</formula>
    </cfRule>
  </conditionalFormatting>
  <conditionalFormatting sqref="AZ6:BB6">
    <cfRule type="cellIs" dxfId="1156" priority="1153" stopIfTrue="1" operator="equal">
      <formula>$B$5</formula>
    </cfRule>
  </conditionalFormatting>
  <conditionalFormatting sqref="AZ6:BC6">
    <cfRule type="cellIs" dxfId="1155" priority="1152" stopIfTrue="1" operator="equal">
      <formula>$B$5</formula>
    </cfRule>
  </conditionalFormatting>
  <conditionalFormatting sqref="AZ6:BB6">
    <cfRule type="cellIs" dxfId="1154" priority="1151" stopIfTrue="1" operator="equal">
      <formula>$B$5</formula>
    </cfRule>
  </conditionalFormatting>
  <conditionalFormatting sqref="AZ6:BC6">
    <cfRule type="cellIs" dxfId="1153" priority="1150" stopIfTrue="1" operator="equal">
      <formula>$B$5</formula>
    </cfRule>
  </conditionalFormatting>
  <conditionalFormatting sqref="AZ6:BC6">
    <cfRule type="cellIs" dxfId="1152" priority="1149" stopIfTrue="1" operator="equal">
      <formula>$B$5</formula>
    </cfRule>
  </conditionalFormatting>
  <conditionalFormatting sqref="AZ6">
    <cfRule type="cellIs" dxfId="1151" priority="1148" stopIfTrue="1" operator="equal">
      <formula>$B$5</formula>
    </cfRule>
  </conditionalFormatting>
  <conditionalFormatting sqref="AZ6">
    <cfRule type="cellIs" dxfId="1150" priority="1147" stopIfTrue="1" operator="equal">
      <formula>$B$5</formula>
    </cfRule>
  </conditionalFormatting>
  <conditionalFormatting sqref="AZ6">
    <cfRule type="cellIs" dxfId="1149" priority="1146" stopIfTrue="1" operator="equal">
      <formula>$B$5</formula>
    </cfRule>
  </conditionalFormatting>
  <conditionalFormatting sqref="BF8:BF38">
    <cfRule type="expression" dxfId="1148" priority="1145" stopIfTrue="1">
      <formula>BF8=TODAY()</formula>
    </cfRule>
  </conditionalFormatting>
  <conditionalFormatting sqref="BE6:BH6">
    <cfRule type="cellIs" dxfId="1147" priority="1144" stopIfTrue="1" operator="equal">
      <formula>$B$5</formula>
    </cfRule>
  </conditionalFormatting>
  <conditionalFormatting sqref="BE6:BH6">
    <cfRule type="cellIs" dxfId="1146" priority="1143" stopIfTrue="1" operator="equal">
      <formula>$B$5</formula>
    </cfRule>
  </conditionalFormatting>
  <conditionalFormatting sqref="BE6:BH6">
    <cfRule type="cellIs" dxfId="1145" priority="1142" stopIfTrue="1" operator="equal">
      <formula>$B$5</formula>
    </cfRule>
  </conditionalFormatting>
  <conditionalFormatting sqref="BE6:BH6">
    <cfRule type="cellIs" dxfId="1144" priority="1141" stopIfTrue="1" operator="equal">
      <formula>$B$5</formula>
    </cfRule>
  </conditionalFormatting>
  <conditionalFormatting sqref="BE6:BH6">
    <cfRule type="cellIs" dxfId="1143" priority="1140" stopIfTrue="1" operator="equal">
      <formula>$B$5</formula>
    </cfRule>
  </conditionalFormatting>
  <conditionalFormatting sqref="BE6:BH6">
    <cfRule type="cellIs" dxfId="1142" priority="1139" stopIfTrue="1" operator="equal">
      <formula>$B$5</formula>
    </cfRule>
  </conditionalFormatting>
  <conditionalFormatting sqref="BE6:BH6">
    <cfRule type="cellIs" dxfId="1141" priority="1138" stopIfTrue="1" operator="equal">
      <formula>$B$5</formula>
    </cfRule>
  </conditionalFormatting>
  <conditionalFormatting sqref="BE6:BH6">
    <cfRule type="cellIs" dxfId="1140" priority="1137" stopIfTrue="1" operator="equal">
      <formula>$B$5</formula>
    </cfRule>
  </conditionalFormatting>
  <conditionalFormatting sqref="BE6:BH6">
    <cfRule type="cellIs" dxfId="1139" priority="1136" stopIfTrue="1" operator="equal">
      <formula>$B$5</formula>
    </cfRule>
  </conditionalFormatting>
  <conditionalFormatting sqref="BE6:BG6">
    <cfRule type="cellIs" dxfId="1138" priority="1135" stopIfTrue="1" operator="equal">
      <formula>$B$5</formula>
    </cfRule>
  </conditionalFormatting>
  <conditionalFormatting sqref="BE6:BH6">
    <cfRule type="cellIs" dxfId="1137" priority="1134" stopIfTrue="1" operator="equal">
      <formula>$B$5</formula>
    </cfRule>
  </conditionalFormatting>
  <conditionalFormatting sqref="BE6:BH6">
    <cfRule type="cellIs" dxfId="1136" priority="1133" stopIfTrue="1" operator="equal">
      <formula>$B$5</formula>
    </cfRule>
  </conditionalFormatting>
  <conditionalFormatting sqref="BE6:BH6">
    <cfRule type="cellIs" dxfId="1135" priority="1132" stopIfTrue="1" operator="equal">
      <formula>$B$5</formula>
    </cfRule>
  </conditionalFormatting>
  <conditionalFormatting sqref="BE6:BH6">
    <cfRule type="cellIs" dxfId="1134" priority="1131" stopIfTrue="1" operator="equal">
      <formula>$B$5</formula>
    </cfRule>
  </conditionalFormatting>
  <conditionalFormatting sqref="BE6:BH6">
    <cfRule type="cellIs" dxfId="1133" priority="1130" stopIfTrue="1" operator="equal">
      <formula>$B$5</formula>
    </cfRule>
  </conditionalFormatting>
  <conditionalFormatting sqref="BE6:BH6">
    <cfRule type="cellIs" dxfId="1132" priority="1129" stopIfTrue="1" operator="equal">
      <formula>$B$5</formula>
    </cfRule>
  </conditionalFormatting>
  <conditionalFormatting sqref="BE6:BH6">
    <cfRule type="cellIs" dxfId="1131" priority="1128" stopIfTrue="1" operator="equal">
      <formula>$B$5</formula>
    </cfRule>
  </conditionalFormatting>
  <conditionalFormatting sqref="BE6:BH6">
    <cfRule type="cellIs" dxfId="1130" priority="1127" stopIfTrue="1" operator="equal">
      <formula>$B$5</formula>
    </cfRule>
  </conditionalFormatting>
  <conditionalFormatting sqref="BE6:BG6">
    <cfRule type="cellIs" dxfId="1129" priority="1126" stopIfTrue="1" operator="equal">
      <formula>$B$5</formula>
    </cfRule>
  </conditionalFormatting>
  <conditionalFormatting sqref="BE6:BH6">
    <cfRule type="cellIs" dxfId="1128" priority="1125" stopIfTrue="1" operator="equal">
      <formula>$B$5</formula>
    </cfRule>
  </conditionalFormatting>
  <conditionalFormatting sqref="BE6:BH6">
    <cfRule type="cellIs" dxfId="1127" priority="1124" stopIfTrue="1" operator="equal">
      <formula>$B$5</formula>
    </cfRule>
  </conditionalFormatting>
  <conditionalFormatting sqref="BE6:BH6">
    <cfRule type="cellIs" dxfId="1126" priority="1123" stopIfTrue="1" operator="equal">
      <formula>$B$5</formula>
    </cfRule>
  </conditionalFormatting>
  <conditionalFormatting sqref="BE6:BH6">
    <cfRule type="cellIs" dxfId="1125" priority="1122" stopIfTrue="1" operator="equal">
      <formula>$B$5</formula>
    </cfRule>
  </conditionalFormatting>
  <conditionalFormatting sqref="BE6:BH6">
    <cfRule type="cellIs" dxfId="1124" priority="1121" stopIfTrue="1" operator="equal">
      <formula>$B$5</formula>
    </cfRule>
  </conditionalFormatting>
  <conditionalFormatting sqref="BE6:BH6">
    <cfRule type="cellIs" dxfId="1123" priority="1120" stopIfTrue="1" operator="equal">
      <formula>$B$5</formula>
    </cfRule>
  </conditionalFormatting>
  <conditionalFormatting sqref="BE6:BH6">
    <cfRule type="cellIs" dxfId="1122" priority="1119" stopIfTrue="1" operator="equal">
      <formula>$B$5</formula>
    </cfRule>
  </conditionalFormatting>
  <conditionalFormatting sqref="BE6:BH6">
    <cfRule type="cellIs" dxfId="1121" priority="1118" stopIfTrue="1" operator="equal">
      <formula>$B$5</formula>
    </cfRule>
  </conditionalFormatting>
  <conditionalFormatting sqref="BE6:BH6">
    <cfRule type="cellIs" dxfId="1120" priority="1117" stopIfTrue="1" operator="equal">
      <formula>$B$5</formula>
    </cfRule>
  </conditionalFormatting>
  <conditionalFormatting sqref="BE6:BG6">
    <cfRule type="cellIs" dxfId="1119" priority="1116" stopIfTrue="1" operator="equal">
      <formula>$B$5</formula>
    </cfRule>
  </conditionalFormatting>
  <conditionalFormatting sqref="BE6:BH6">
    <cfRule type="cellIs" dxfId="1118" priority="1115" stopIfTrue="1" operator="equal">
      <formula>$B$5</formula>
    </cfRule>
  </conditionalFormatting>
  <conditionalFormatting sqref="BE6:BH6">
    <cfRule type="cellIs" dxfId="1117" priority="1114" stopIfTrue="1" operator="equal">
      <formula>$B$5</formula>
    </cfRule>
  </conditionalFormatting>
  <conditionalFormatting sqref="BE6:BH6">
    <cfRule type="cellIs" dxfId="1116" priority="1113" stopIfTrue="1" operator="equal">
      <formula>$B$5</formula>
    </cfRule>
  </conditionalFormatting>
  <conditionalFormatting sqref="BE6:BH6">
    <cfRule type="cellIs" dxfId="1115" priority="1112" stopIfTrue="1" operator="equal">
      <formula>$B$5</formula>
    </cfRule>
  </conditionalFormatting>
  <conditionalFormatting sqref="BE6:BH6">
    <cfRule type="cellIs" dxfId="1114" priority="1111" stopIfTrue="1" operator="equal">
      <formula>$B$5</formula>
    </cfRule>
  </conditionalFormatting>
  <conditionalFormatting sqref="BE6:BH6">
    <cfRule type="cellIs" dxfId="1113" priority="1110" stopIfTrue="1" operator="equal">
      <formula>$B$5</formula>
    </cfRule>
  </conditionalFormatting>
  <conditionalFormatting sqref="BE6:BH6">
    <cfRule type="cellIs" dxfId="1112" priority="1109" stopIfTrue="1" operator="equal">
      <formula>$B$5</formula>
    </cfRule>
  </conditionalFormatting>
  <conditionalFormatting sqref="BE6:BG6">
    <cfRule type="cellIs" dxfId="1111" priority="1108" stopIfTrue="1" operator="equal">
      <formula>$B$5</formula>
    </cfRule>
  </conditionalFormatting>
  <conditionalFormatting sqref="BE6:BH6">
    <cfRule type="cellIs" dxfId="1110" priority="1107" stopIfTrue="1" operator="equal">
      <formula>$B$5</formula>
    </cfRule>
  </conditionalFormatting>
  <conditionalFormatting sqref="BE6:BH6">
    <cfRule type="cellIs" dxfId="1109" priority="1106" stopIfTrue="1" operator="equal">
      <formula>$B$5</formula>
    </cfRule>
  </conditionalFormatting>
  <conditionalFormatting sqref="BE6:BH6">
    <cfRule type="cellIs" dxfId="1108" priority="1105" stopIfTrue="1" operator="equal">
      <formula>$B$5</formula>
    </cfRule>
  </conditionalFormatting>
  <conditionalFormatting sqref="BE6:BH6">
    <cfRule type="cellIs" dxfId="1107" priority="1104" stopIfTrue="1" operator="equal">
      <formula>$B$5</formula>
    </cfRule>
  </conditionalFormatting>
  <conditionalFormatting sqref="BE6:BH6">
    <cfRule type="cellIs" dxfId="1106" priority="1103" stopIfTrue="1" operator="equal">
      <formula>$B$5</formula>
    </cfRule>
  </conditionalFormatting>
  <conditionalFormatting sqref="BE6:BH6">
    <cfRule type="cellIs" dxfId="1105" priority="1102" stopIfTrue="1" operator="equal">
      <formula>$B$5</formula>
    </cfRule>
  </conditionalFormatting>
  <conditionalFormatting sqref="BE6:BG6">
    <cfRule type="cellIs" dxfId="1104" priority="1101" stopIfTrue="1" operator="equal">
      <formula>$B$5</formula>
    </cfRule>
  </conditionalFormatting>
  <conditionalFormatting sqref="BE6:BH6">
    <cfRule type="cellIs" dxfId="1103" priority="1100" stopIfTrue="1" operator="equal">
      <formula>$B$5</formula>
    </cfRule>
  </conditionalFormatting>
  <conditionalFormatting sqref="BE6:BH6">
    <cfRule type="cellIs" dxfId="1102" priority="1099" stopIfTrue="1" operator="equal">
      <formula>$B$5</formula>
    </cfRule>
  </conditionalFormatting>
  <conditionalFormatting sqref="BE6:BH6">
    <cfRule type="cellIs" dxfId="1101" priority="1098" stopIfTrue="1" operator="equal">
      <formula>$B$5</formula>
    </cfRule>
  </conditionalFormatting>
  <conditionalFormatting sqref="BE6:BH6">
    <cfRule type="cellIs" dxfId="1100" priority="1097" stopIfTrue="1" operator="equal">
      <formula>$B$5</formula>
    </cfRule>
  </conditionalFormatting>
  <conditionalFormatting sqref="BE6:BH6">
    <cfRule type="cellIs" dxfId="1099" priority="1096" stopIfTrue="1" operator="equal">
      <formula>$B$5</formula>
    </cfRule>
  </conditionalFormatting>
  <conditionalFormatting sqref="BE6:BG6">
    <cfRule type="cellIs" dxfId="1098" priority="1095" stopIfTrue="1" operator="equal">
      <formula>$B$5</formula>
    </cfRule>
  </conditionalFormatting>
  <conditionalFormatting sqref="BE6:BH6">
    <cfRule type="cellIs" dxfId="1097" priority="1094" stopIfTrue="1" operator="equal">
      <formula>$B$5</formula>
    </cfRule>
  </conditionalFormatting>
  <conditionalFormatting sqref="BE6:BH6">
    <cfRule type="cellIs" dxfId="1096" priority="1093" stopIfTrue="1" operator="equal">
      <formula>$B$5</formula>
    </cfRule>
  </conditionalFormatting>
  <conditionalFormatting sqref="BE6:BH6">
    <cfRule type="cellIs" dxfId="1095" priority="1092" stopIfTrue="1" operator="equal">
      <formula>$B$5</formula>
    </cfRule>
  </conditionalFormatting>
  <conditionalFormatting sqref="BE6:BH6">
    <cfRule type="cellIs" dxfId="1094" priority="1091" stopIfTrue="1" operator="equal">
      <formula>$B$5</formula>
    </cfRule>
  </conditionalFormatting>
  <conditionalFormatting sqref="BE6:BG6">
    <cfRule type="cellIs" dxfId="1093" priority="1090" stopIfTrue="1" operator="equal">
      <formula>$B$5</formula>
    </cfRule>
  </conditionalFormatting>
  <conditionalFormatting sqref="BE6:BH6">
    <cfRule type="cellIs" dxfId="1092" priority="1089" stopIfTrue="1" operator="equal">
      <formula>$B$5</formula>
    </cfRule>
  </conditionalFormatting>
  <conditionalFormatting sqref="BE6:BH6">
    <cfRule type="cellIs" dxfId="1091" priority="1088" stopIfTrue="1" operator="equal">
      <formula>$B$5</formula>
    </cfRule>
  </conditionalFormatting>
  <conditionalFormatting sqref="BE6:BH6">
    <cfRule type="cellIs" dxfId="1090" priority="1087" stopIfTrue="1" operator="equal">
      <formula>$B$5</formula>
    </cfRule>
  </conditionalFormatting>
  <conditionalFormatting sqref="BE6:BG6">
    <cfRule type="cellIs" dxfId="1089" priority="1086" stopIfTrue="1" operator="equal">
      <formula>$B$5</formula>
    </cfRule>
  </conditionalFormatting>
  <conditionalFormatting sqref="BE6:BH6">
    <cfRule type="cellIs" dxfId="1088" priority="1085" stopIfTrue="1" operator="equal">
      <formula>$B$5</formula>
    </cfRule>
  </conditionalFormatting>
  <conditionalFormatting sqref="BE6:BH6">
    <cfRule type="cellIs" dxfId="1087" priority="1084" stopIfTrue="1" operator="equal">
      <formula>$B$5</formula>
    </cfRule>
  </conditionalFormatting>
  <conditionalFormatting sqref="BE6:BG6">
    <cfRule type="cellIs" dxfId="1086" priority="1083" stopIfTrue="1" operator="equal">
      <formula>$B$5</formula>
    </cfRule>
  </conditionalFormatting>
  <conditionalFormatting sqref="BE6:BH6">
    <cfRule type="cellIs" dxfId="1085" priority="1082" stopIfTrue="1" operator="equal">
      <formula>$B$5</formula>
    </cfRule>
  </conditionalFormatting>
  <conditionalFormatting sqref="BE6:BG6">
    <cfRule type="cellIs" dxfId="1084" priority="1081" stopIfTrue="1" operator="equal">
      <formula>$B$5</formula>
    </cfRule>
  </conditionalFormatting>
  <conditionalFormatting sqref="BE6:BH6">
    <cfRule type="cellIs" dxfId="1083" priority="1080" stopIfTrue="1" operator="equal">
      <formula>$B$5</formula>
    </cfRule>
  </conditionalFormatting>
  <conditionalFormatting sqref="BE6:BH6">
    <cfRule type="cellIs" dxfId="1082" priority="1079" stopIfTrue="1" operator="equal">
      <formula>$B$5</formula>
    </cfRule>
  </conditionalFormatting>
  <conditionalFormatting sqref="BF8:BF38">
    <cfRule type="expression" dxfId="1081" priority="1078" stopIfTrue="1">
      <formula>BF8=TODAY()</formula>
    </cfRule>
  </conditionalFormatting>
  <conditionalFormatting sqref="BE6:BH6">
    <cfRule type="cellIs" dxfId="1080" priority="1077" stopIfTrue="1" operator="equal">
      <formula>$B$5</formula>
    </cfRule>
  </conditionalFormatting>
  <conditionalFormatting sqref="BE6:BH6">
    <cfRule type="cellIs" dxfId="1079" priority="1076" stopIfTrue="1" operator="equal">
      <formula>$B$5</formula>
    </cfRule>
  </conditionalFormatting>
  <conditionalFormatting sqref="BE6:BH6">
    <cfRule type="cellIs" dxfId="1078" priority="1075" stopIfTrue="1" operator="equal">
      <formula>$B$5</formula>
    </cfRule>
  </conditionalFormatting>
  <conditionalFormatting sqref="BE6:BH6">
    <cfRule type="cellIs" dxfId="1077" priority="1074" stopIfTrue="1" operator="equal">
      <formula>$B$5</formula>
    </cfRule>
  </conditionalFormatting>
  <conditionalFormatting sqref="BE6:BH6">
    <cfRule type="cellIs" dxfId="1076" priority="1073" stopIfTrue="1" operator="equal">
      <formula>$B$5</formula>
    </cfRule>
  </conditionalFormatting>
  <conditionalFormatting sqref="BE6:BH6">
    <cfRule type="cellIs" dxfId="1075" priority="1072" stopIfTrue="1" operator="equal">
      <formula>$B$5</formula>
    </cfRule>
  </conditionalFormatting>
  <conditionalFormatting sqref="BE6:BH6">
    <cfRule type="cellIs" dxfId="1074" priority="1071" stopIfTrue="1" operator="equal">
      <formula>$B$5</formula>
    </cfRule>
  </conditionalFormatting>
  <conditionalFormatting sqref="BE6:BG6">
    <cfRule type="cellIs" dxfId="1073" priority="1070" stopIfTrue="1" operator="equal">
      <formula>$B$5</formula>
    </cfRule>
  </conditionalFormatting>
  <conditionalFormatting sqref="BE6:BH6">
    <cfRule type="cellIs" dxfId="1072" priority="1069" stopIfTrue="1" operator="equal">
      <formula>$B$5</formula>
    </cfRule>
  </conditionalFormatting>
  <conditionalFormatting sqref="BE6:BH6">
    <cfRule type="cellIs" dxfId="1071" priority="1068" stopIfTrue="1" operator="equal">
      <formula>$B$5</formula>
    </cfRule>
  </conditionalFormatting>
  <conditionalFormatting sqref="BE6:BH6">
    <cfRule type="cellIs" dxfId="1070" priority="1067" stopIfTrue="1" operator="equal">
      <formula>$B$5</formula>
    </cfRule>
  </conditionalFormatting>
  <conditionalFormatting sqref="BE6:BH6">
    <cfRule type="cellIs" dxfId="1069" priority="1066" stopIfTrue="1" operator="equal">
      <formula>$B$5</formula>
    </cfRule>
  </conditionalFormatting>
  <conditionalFormatting sqref="BE6:BH6">
    <cfRule type="cellIs" dxfId="1068" priority="1065" stopIfTrue="1" operator="equal">
      <formula>$B$5</formula>
    </cfRule>
  </conditionalFormatting>
  <conditionalFormatting sqref="BE6:BH6">
    <cfRule type="cellIs" dxfId="1067" priority="1064" stopIfTrue="1" operator="equal">
      <formula>$B$5</formula>
    </cfRule>
  </conditionalFormatting>
  <conditionalFormatting sqref="BE6:BH6">
    <cfRule type="cellIs" dxfId="1066" priority="1063" stopIfTrue="1" operator="equal">
      <formula>$B$5</formula>
    </cfRule>
  </conditionalFormatting>
  <conditionalFormatting sqref="BE6:BH6">
    <cfRule type="cellIs" dxfId="1065" priority="1062" stopIfTrue="1" operator="equal">
      <formula>$B$5</formula>
    </cfRule>
  </conditionalFormatting>
  <conditionalFormatting sqref="BE6:BH6">
    <cfRule type="cellIs" dxfId="1064" priority="1061" stopIfTrue="1" operator="equal">
      <formula>$B$5</formula>
    </cfRule>
  </conditionalFormatting>
  <conditionalFormatting sqref="BE6:BG6">
    <cfRule type="cellIs" dxfId="1063" priority="1060" stopIfTrue="1" operator="equal">
      <formula>$B$5</formula>
    </cfRule>
  </conditionalFormatting>
  <conditionalFormatting sqref="BE6:BH6">
    <cfRule type="cellIs" dxfId="1062" priority="1059" stopIfTrue="1" operator="equal">
      <formula>$B$5</formula>
    </cfRule>
  </conditionalFormatting>
  <conditionalFormatting sqref="BE6:BH6">
    <cfRule type="cellIs" dxfId="1061" priority="1058" stopIfTrue="1" operator="equal">
      <formula>$B$5</formula>
    </cfRule>
  </conditionalFormatting>
  <conditionalFormatting sqref="BE6:BH6">
    <cfRule type="cellIs" dxfId="1060" priority="1057" stopIfTrue="1" operator="equal">
      <formula>$B$5</formula>
    </cfRule>
  </conditionalFormatting>
  <conditionalFormatting sqref="BE6:BH6">
    <cfRule type="cellIs" dxfId="1059" priority="1056" stopIfTrue="1" operator="equal">
      <formula>$B$5</formula>
    </cfRule>
  </conditionalFormatting>
  <conditionalFormatting sqref="BE6:BH6">
    <cfRule type="cellIs" dxfId="1058" priority="1055" stopIfTrue="1" operator="equal">
      <formula>$B$5</formula>
    </cfRule>
  </conditionalFormatting>
  <conditionalFormatting sqref="BE6:BH6">
    <cfRule type="cellIs" dxfId="1057" priority="1054" stopIfTrue="1" operator="equal">
      <formula>$B$5</formula>
    </cfRule>
  </conditionalFormatting>
  <conditionalFormatting sqref="BE6:BH6">
    <cfRule type="cellIs" dxfId="1056" priority="1053" stopIfTrue="1" operator="equal">
      <formula>$B$5</formula>
    </cfRule>
  </conditionalFormatting>
  <conditionalFormatting sqref="BE6:BG6">
    <cfRule type="cellIs" dxfId="1055" priority="1052" stopIfTrue="1" operator="equal">
      <formula>$B$5</formula>
    </cfRule>
  </conditionalFormatting>
  <conditionalFormatting sqref="BE6:BH6">
    <cfRule type="cellIs" dxfId="1054" priority="1051" stopIfTrue="1" operator="equal">
      <formula>$B$5</formula>
    </cfRule>
  </conditionalFormatting>
  <conditionalFormatting sqref="BE6:BH6">
    <cfRule type="cellIs" dxfId="1053" priority="1050" stopIfTrue="1" operator="equal">
      <formula>$B$5</formula>
    </cfRule>
  </conditionalFormatting>
  <conditionalFormatting sqref="BE6:BH6">
    <cfRule type="cellIs" dxfId="1052" priority="1049" stopIfTrue="1" operator="equal">
      <formula>$B$5</formula>
    </cfRule>
  </conditionalFormatting>
  <conditionalFormatting sqref="BE6:BH6">
    <cfRule type="cellIs" dxfId="1051" priority="1048" stopIfTrue="1" operator="equal">
      <formula>$B$5</formula>
    </cfRule>
  </conditionalFormatting>
  <conditionalFormatting sqref="BE6:BH6">
    <cfRule type="cellIs" dxfId="1050" priority="1047" stopIfTrue="1" operator="equal">
      <formula>$B$5</formula>
    </cfRule>
  </conditionalFormatting>
  <conditionalFormatting sqref="BE6:BH6">
    <cfRule type="cellIs" dxfId="1049" priority="1046" stopIfTrue="1" operator="equal">
      <formula>$B$5</formula>
    </cfRule>
  </conditionalFormatting>
  <conditionalFormatting sqref="BE6:BG6">
    <cfRule type="cellIs" dxfId="1048" priority="1045" stopIfTrue="1" operator="equal">
      <formula>$B$5</formula>
    </cfRule>
  </conditionalFormatting>
  <conditionalFormatting sqref="BE6:BH6">
    <cfRule type="cellIs" dxfId="1047" priority="1044" stopIfTrue="1" operator="equal">
      <formula>$B$5</formula>
    </cfRule>
  </conditionalFormatting>
  <conditionalFormatting sqref="BE6:BH6">
    <cfRule type="cellIs" dxfId="1046" priority="1043" stopIfTrue="1" operator="equal">
      <formula>$B$5</formula>
    </cfRule>
  </conditionalFormatting>
  <conditionalFormatting sqref="BE6:BH6">
    <cfRule type="cellIs" dxfId="1045" priority="1042" stopIfTrue="1" operator="equal">
      <formula>$B$5</formula>
    </cfRule>
  </conditionalFormatting>
  <conditionalFormatting sqref="BE6:BH6">
    <cfRule type="cellIs" dxfId="1044" priority="1041" stopIfTrue="1" operator="equal">
      <formula>$B$5</formula>
    </cfRule>
  </conditionalFormatting>
  <conditionalFormatting sqref="BE6:BH6">
    <cfRule type="cellIs" dxfId="1043" priority="1040" stopIfTrue="1" operator="equal">
      <formula>$B$5</formula>
    </cfRule>
  </conditionalFormatting>
  <conditionalFormatting sqref="BE6:BG6">
    <cfRule type="cellIs" dxfId="1042" priority="1039" stopIfTrue="1" operator="equal">
      <formula>$B$5</formula>
    </cfRule>
  </conditionalFormatting>
  <conditionalFormatting sqref="BE6:BH6">
    <cfRule type="cellIs" dxfId="1041" priority="1038" stopIfTrue="1" operator="equal">
      <formula>$B$5</formula>
    </cfRule>
  </conditionalFormatting>
  <conditionalFormatting sqref="BE6:BH6">
    <cfRule type="cellIs" dxfId="1040" priority="1037" stopIfTrue="1" operator="equal">
      <formula>$B$5</formula>
    </cfRule>
  </conditionalFormatting>
  <conditionalFormatting sqref="BE6:BH6">
    <cfRule type="cellIs" dxfId="1039" priority="1036" stopIfTrue="1" operator="equal">
      <formula>$B$5</formula>
    </cfRule>
  </conditionalFormatting>
  <conditionalFormatting sqref="BE6:BH6">
    <cfRule type="cellIs" dxfId="1038" priority="1035" stopIfTrue="1" operator="equal">
      <formula>$B$5</formula>
    </cfRule>
  </conditionalFormatting>
  <conditionalFormatting sqref="BE6:BG6">
    <cfRule type="cellIs" dxfId="1037" priority="1034" stopIfTrue="1" operator="equal">
      <formula>$B$5</formula>
    </cfRule>
  </conditionalFormatting>
  <conditionalFormatting sqref="BE6:BH6">
    <cfRule type="cellIs" dxfId="1036" priority="1033" stopIfTrue="1" operator="equal">
      <formula>$B$5</formula>
    </cfRule>
  </conditionalFormatting>
  <conditionalFormatting sqref="BE6:BH6">
    <cfRule type="cellIs" dxfId="1035" priority="1032" stopIfTrue="1" operator="equal">
      <formula>$B$5</formula>
    </cfRule>
  </conditionalFormatting>
  <conditionalFormatting sqref="BE6:BH6">
    <cfRule type="cellIs" dxfId="1034" priority="1031" stopIfTrue="1" operator="equal">
      <formula>$B$5</formula>
    </cfRule>
  </conditionalFormatting>
  <conditionalFormatting sqref="BE6:BG6">
    <cfRule type="cellIs" dxfId="1033" priority="1030" stopIfTrue="1" operator="equal">
      <formula>$B$5</formula>
    </cfRule>
  </conditionalFormatting>
  <conditionalFormatting sqref="BE6:BH6">
    <cfRule type="cellIs" dxfId="1032" priority="1029" stopIfTrue="1" operator="equal">
      <formula>$B$5</formula>
    </cfRule>
  </conditionalFormatting>
  <conditionalFormatting sqref="BE6:BH6">
    <cfRule type="cellIs" dxfId="1031" priority="1028" stopIfTrue="1" operator="equal">
      <formula>$B$5</formula>
    </cfRule>
  </conditionalFormatting>
  <conditionalFormatting sqref="BE6:BG6">
    <cfRule type="cellIs" dxfId="1030" priority="1027" stopIfTrue="1" operator="equal">
      <formula>$B$5</formula>
    </cfRule>
  </conditionalFormatting>
  <conditionalFormatting sqref="BE6:BH6">
    <cfRule type="cellIs" dxfId="1029" priority="1026" stopIfTrue="1" operator="equal">
      <formula>$B$5</formula>
    </cfRule>
  </conditionalFormatting>
  <conditionalFormatting sqref="BE6:BG6">
    <cfRule type="cellIs" dxfId="1028" priority="1025" stopIfTrue="1" operator="equal">
      <formula>$B$5</formula>
    </cfRule>
  </conditionalFormatting>
  <conditionalFormatting sqref="BE6:BH6">
    <cfRule type="cellIs" dxfId="1027" priority="1024" stopIfTrue="1" operator="equal">
      <formula>$B$5</formula>
    </cfRule>
  </conditionalFormatting>
  <conditionalFormatting sqref="BE6:BH6">
    <cfRule type="cellIs" dxfId="1026" priority="1023" stopIfTrue="1" operator="equal">
      <formula>$B$5</formula>
    </cfRule>
  </conditionalFormatting>
  <conditionalFormatting sqref="BF8:BF38">
    <cfRule type="expression" dxfId="1025" priority="1022" stopIfTrue="1">
      <formula>BF8=TODAY()</formula>
    </cfRule>
  </conditionalFormatting>
  <conditionalFormatting sqref="BE6:BH6">
    <cfRule type="cellIs" dxfId="1024" priority="1021" stopIfTrue="1" operator="equal">
      <formula>$B$5</formula>
    </cfRule>
  </conditionalFormatting>
  <conditionalFormatting sqref="BE6:BH6">
    <cfRule type="cellIs" dxfId="1023" priority="1020" stopIfTrue="1" operator="equal">
      <formula>$B$5</formula>
    </cfRule>
  </conditionalFormatting>
  <conditionalFormatting sqref="BE6:BH6">
    <cfRule type="cellIs" dxfId="1022" priority="1019" stopIfTrue="1" operator="equal">
      <formula>$B$5</formula>
    </cfRule>
  </conditionalFormatting>
  <conditionalFormatting sqref="BE6:BH6">
    <cfRule type="cellIs" dxfId="1021" priority="1018" stopIfTrue="1" operator="equal">
      <formula>$B$5</formula>
    </cfRule>
  </conditionalFormatting>
  <conditionalFormatting sqref="BE6:BH6">
    <cfRule type="cellIs" dxfId="1020" priority="1017" stopIfTrue="1" operator="equal">
      <formula>$B$5</formula>
    </cfRule>
  </conditionalFormatting>
  <conditionalFormatting sqref="BE6:BH6">
    <cfRule type="cellIs" dxfId="1019" priority="1016" stopIfTrue="1" operator="equal">
      <formula>$B$5</formula>
    </cfRule>
  </conditionalFormatting>
  <conditionalFormatting sqref="BE6:BH6">
    <cfRule type="cellIs" dxfId="1018" priority="1015" stopIfTrue="1" operator="equal">
      <formula>$B$5</formula>
    </cfRule>
  </conditionalFormatting>
  <conditionalFormatting sqref="BE6:BH6">
    <cfRule type="cellIs" dxfId="1017" priority="1014" stopIfTrue="1" operator="equal">
      <formula>$B$5</formula>
    </cfRule>
  </conditionalFormatting>
  <conditionalFormatting sqref="BE6:BG6">
    <cfRule type="cellIs" dxfId="1016" priority="1013" stopIfTrue="1" operator="equal">
      <formula>$B$5</formula>
    </cfRule>
  </conditionalFormatting>
  <conditionalFormatting sqref="BE6:BH6">
    <cfRule type="cellIs" dxfId="1015" priority="1012" stopIfTrue="1" operator="equal">
      <formula>$B$5</formula>
    </cfRule>
  </conditionalFormatting>
  <conditionalFormatting sqref="BE6:BH6">
    <cfRule type="cellIs" dxfId="1014" priority="1011" stopIfTrue="1" operator="equal">
      <formula>$B$5</formula>
    </cfRule>
  </conditionalFormatting>
  <conditionalFormatting sqref="BE6:BH6">
    <cfRule type="cellIs" dxfId="1013" priority="1010" stopIfTrue="1" operator="equal">
      <formula>$B$5</formula>
    </cfRule>
  </conditionalFormatting>
  <conditionalFormatting sqref="BE6:BH6">
    <cfRule type="cellIs" dxfId="1012" priority="1009" stopIfTrue="1" operator="equal">
      <formula>$B$5</formula>
    </cfRule>
  </conditionalFormatting>
  <conditionalFormatting sqref="BE6:BH6">
    <cfRule type="cellIs" dxfId="1011" priority="1008" stopIfTrue="1" operator="equal">
      <formula>$B$5</formula>
    </cfRule>
  </conditionalFormatting>
  <conditionalFormatting sqref="BE6:BH6">
    <cfRule type="cellIs" dxfId="1010" priority="1007" stopIfTrue="1" operator="equal">
      <formula>$B$5</formula>
    </cfRule>
  </conditionalFormatting>
  <conditionalFormatting sqref="BE6:BH6">
    <cfRule type="cellIs" dxfId="1009" priority="1006" stopIfTrue="1" operator="equal">
      <formula>$B$5</formula>
    </cfRule>
  </conditionalFormatting>
  <conditionalFormatting sqref="BE6:BG6">
    <cfRule type="cellIs" dxfId="1008" priority="1005" stopIfTrue="1" operator="equal">
      <formula>$B$5</formula>
    </cfRule>
  </conditionalFormatting>
  <conditionalFormatting sqref="BE6:BH6">
    <cfRule type="cellIs" dxfId="1007" priority="1004" stopIfTrue="1" operator="equal">
      <formula>$B$5</formula>
    </cfRule>
  </conditionalFormatting>
  <conditionalFormatting sqref="BE6:BH6">
    <cfRule type="cellIs" dxfId="1006" priority="1003" stopIfTrue="1" operator="equal">
      <formula>$B$5</formula>
    </cfRule>
  </conditionalFormatting>
  <conditionalFormatting sqref="BE6:BH6">
    <cfRule type="cellIs" dxfId="1005" priority="1002" stopIfTrue="1" operator="equal">
      <formula>$B$5</formula>
    </cfRule>
  </conditionalFormatting>
  <conditionalFormatting sqref="BE6:BH6">
    <cfRule type="cellIs" dxfId="1004" priority="1001" stopIfTrue="1" operator="equal">
      <formula>$B$5</formula>
    </cfRule>
  </conditionalFormatting>
  <conditionalFormatting sqref="BE6:BH6">
    <cfRule type="cellIs" dxfId="1003" priority="1000" stopIfTrue="1" operator="equal">
      <formula>$B$5</formula>
    </cfRule>
  </conditionalFormatting>
  <conditionalFormatting sqref="BE6:BH6">
    <cfRule type="cellIs" dxfId="1002" priority="999" stopIfTrue="1" operator="equal">
      <formula>$B$5</formula>
    </cfRule>
  </conditionalFormatting>
  <conditionalFormatting sqref="BE6:BG6">
    <cfRule type="cellIs" dxfId="1001" priority="998" stopIfTrue="1" operator="equal">
      <formula>$B$5</formula>
    </cfRule>
  </conditionalFormatting>
  <conditionalFormatting sqref="BE6:BH6">
    <cfRule type="cellIs" dxfId="1000" priority="997" stopIfTrue="1" operator="equal">
      <formula>$B$5</formula>
    </cfRule>
  </conditionalFormatting>
  <conditionalFormatting sqref="BE6:BH6">
    <cfRule type="cellIs" dxfId="999" priority="996" stopIfTrue="1" operator="equal">
      <formula>$B$5</formula>
    </cfRule>
  </conditionalFormatting>
  <conditionalFormatting sqref="BE6:BH6">
    <cfRule type="cellIs" dxfId="998" priority="995" stopIfTrue="1" operator="equal">
      <formula>$B$5</formula>
    </cfRule>
  </conditionalFormatting>
  <conditionalFormatting sqref="BE6:BH6">
    <cfRule type="cellIs" dxfId="997" priority="994" stopIfTrue="1" operator="equal">
      <formula>$B$5</formula>
    </cfRule>
  </conditionalFormatting>
  <conditionalFormatting sqref="BE6:BH6">
    <cfRule type="cellIs" dxfId="996" priority="993" stopIfTrue="1" operator="equal">
      <formula>$B$5</formula>
    </cfRule>
  </conditionalFormatting>
  <conditionalFormatting sqref="BE6:BG6">
    <cfRule type="cellIs" dxfId="995" priority="992" stopIfTrue="1" operator="equal">
      <formula>$B$5</formula>
    </cfRule>
  </conditionalFormatting>
  <conditionalFormatting sqref="BE6:BH6">
    <cfRule type="cellIs" dxfId="994" priority="991" stopIfTrue="1" operator="equal">
      <formula>$B$5</formula>
    </cfRule>
  </conditionalFormatting>
  <conditionalFormatting sqref="BE6:BH6">
    <cfRule type="cellIs" dxfId="993" priority="990" stopIfTrue="1" operator="equal">
      <formula>$B$5</formula>
    </cfRule>
  </conditionalFormatting>
  <conditionalFormatting sqref="BE6:BH6">
    <cfRule type="cellIs" dxfId="992" priority="989" stopIfTrue="1" operator="equal">
      <formula>$B$5</formula>
    </cfRule>
  </conditionalFormatting>
  <conditionalFormatting sqref="BE6:BH6">
    <cfRule type="cellIs" dxfId="991" priority="988" stopIfTrue="1" operator="equal">
      <formula>$B$5</formula>
    </cfRule>
  </conditionalFormatting>
  <conditionalFormatting sqref="BE6:BG6">
    <cfRule type="cellIs" dxfId="990" priority="987" stopIfTrue="1" operator="equal">
      <formula>$B$5</formula>
    </cfRule>
  </conditionalFormatting>
  <conditionalFormatting sqref="BE6:BH6">
    <cfRule type="cellIs" dxfId="989" priority="986" stopIfTrue="1" operator="equal">
      <formula>$B$5</formula>
    </cfRule>
  </conditionalFormatting>
  <conditionalFormatting sqref="BE6:BH6">
    <cfRule type="cellIs" dxfId="988" priority="985" stopIfTrue="1" operator="equal">
      <formula>$B$5</formula>
    </cfRule>
  </conditionalFormatting>
  <conditionalFormatting sqref="BE6:BH6">
    <cfRule type="cellIs" dxfId="987" priority="984" stopIfTrue="1" operator="equal">
      <formula>$B$5</formula>
    </cfRule>
  </conditionalFormatting>
  <conditionalFormatting sqref="BE6:BG6">
    <cfRule type="cellIs" dxfId="986" priority="983" stopIfTrue="1" operator="equal">
      <formula>$B$5</formula>
    </cfRule>
  </conditionalFormatting>
  <conditionalFormatting sqref="BE6:BH6">
    <cfRule type="cellIs" dxfId="985" priority="982" stopIfTrue="1" operator="equal">
      <formula>$B$5</formula>
    </cfRule>
  </conditionalFormatting>
  <conditionalFormatting sqref="BE6:BH6">
    <cfRule type="cellIs" dxfId="984" priority="981" stopIfTrue="1" operator="equal">
      <formula>$B$5</formula>
    </cfRule>
  </conditionalFormatting>
  <conditionalFormatting sqref="BE6:BG6">
    <cfRule type="cellIs" dxfId="983" priority="980" stopIfTrue="1" operator="equal">
      <formula>$B$5</formula>
    </cfRule>
  </conditionalFormatting>
  <conditionalFormatting sqref="BE6:BH6">
    <cfRule type="cellIs" dxfId="982" priority="979" stopIfTrue="1" operator="equal">
      <formula>$B$5</formula>
    </cfRule>
  </conditionalFormatting>
  <conditionalFormatting sqref="BE6:BG6">
    <cfRule type="cellIs" dxfId="981" priority="978" stopIfTrue="1" operator="equal">
      <formula>$B$5</formula>
    </cfRule>
  </conditionalFormatting>
  <conditionalFormatting sqref="BE6:BH6">
    <cfRule type="cellIs" dxfId="980" priority="977" stopIfTrue="1" operator="equal">
      <formula>$B$5</formula>
    </cfRule>
  </conditionalFormatting>
  <conditionalFormatting sqref="BE6:BH6">
    <cfRule type="cellIs" dxfId="979" priority="976" stopIfTrue="1" operator="equal">
      <formula>$B$5</formula>
    </cfRule>
  </conditionalFormatting>
  <conditionalFormatting sqref="BF8:BF38">
    <cfRule type="expression" dxfId="978" priority="975" stopIfTrue="1">
      <formula>BF8=TODAY()</formula>
    </cfRule>
  </conditionalFormatting>
  <conditionalFormatting sqref="BE6:BH6">
    <cfRule type="cellIs" dxfId="977" priority="974" stopIfTrue="1" operator="equal">
      <formula>$B$5</formula>
    </cfRule>
  </conditionalFormatting>
  <conditionalFormatting sqref="BE6:BH6">
    <cfRule type="cellIs" dxfId="976" priority="973" stopIfTrue="1" operator="equal">
      <formula>$B$5</formula>
    </cfRule>
  </conditionalFormatting>
  <conditionalFormatting sqref="BE6:BH6">
    <cfRule type="cellIs" dxfId="975" priority="972" stopIfTrue="1" operator="equal">
      <formula>$B$5</formula>
    </cfRule>
  </conditionalFormatting>
  <conditionalFormatting sqref="BE6:BH6">
    <cfRule type="cellIs" dxfId="974" priority="971" stopIfTrue="1" operator="equal">
      <formula>$B$5</formula>
    </cfRule>
  </conditionalFormatting>
  <conditionalFormatting sqref="BE6:BH6">
    <cfRule type="cellIs" dxfId="973" priority="970" stopIfTrue="1" operator="equal">
      <formula>$B$5</formula>
    </cfRule>
  </conditionalFormatting>
  <conditionalFormatting sqref="BE6:BH6">
    <cfRule type="cellIs" dxfId="972" priority="969" stopIfTrue="1" operator="equal">
      <formula>$B$5</formula>
    </cfRule>
  </conditionalFormatting>
  <conditionalFormatting sqref="BE6:BG6">
    <cfRule type="cellIs" dxfId="971" priority="968" stopIfTrue="1" operator="equal">
      <formula>$B$5</formula>
    </cfRule>
  </conditionalFormatting>
  <conditionalFormatting sqref="BE6:BH6">
    <cfRule type="cellIs" dxfId="970" priority="967" stopIfTrue="1" operator="equal">
      <formula>$B$5</formula>
    </cfRule>
  </conditionalFormatting>
  <conditionalFormatting sqref="BE6:BH6">
    <cfRule type="cellIs" dxfId="969" priority="966" stopIfTrue="1" operator="equal">
      <formula>$B$5</formula>
    </cfRule>
  </conditionalFormatting>
  <conditionalFormatting sqref="BE6:BH6">
    <cfRule type="cellIs" dxfId="968" priority="965" stopIfTrue="1" operator="equal">
      <formula>$B$5</formula>
    </cfRule>
  </conditionalFormatting>
  <conditionalFormatting sqref="BE6:BH6">
    <cfRule type="cellIs" dxfId="967" priority="964" stopIfTrue="1" operator="equal">
      <formula>$B$5</formula>
    </cfRule>
  </conditionalFormatting>
  <conditionalFormatting sqref="BE6:BH6">
    <cfRule type="cellIs" dxfId="966" priority="963" stopIfTrue="1" operator="equal">
      <formula>$B$5</formula>
    </cfRule>
  </conditionalFormatting>
  <conditionalFormatting sqref="BE6:BH6">
    <cfRule type="cellIs" dxfId="965" priority="962" stopIfTrue="1" operator="equal">
      <formula>$B$5</formula>
    </cfRule>
  </conditionalFormatting>
  <conditionalFormatting sqref="BE6:BG6">
    <cfRule type="cellIs" dxfId="964" priority="961" stopIfTrue="1" operator="equal">
      <formula>$B$5</formula>
    </cfRule>
  </conditionalFormatting>
  <conditionalFormatting sqref="BE6:BH6">
    <cfRule type="cellIs" dxfId="963" priority="960" stopIfTrue="1" operator="equal">
      <formula>$B$5</formula>
    </cfRule>
  </conditionalFormatting>
  <conditionalFormatting sqref="BE6:BH6">
    <cfRule type="cellIs" dxfId="962" priority="959" stopIfTrue="1" operator="equal">
      <formula>$B$5</formula>
    </cfRule>
  </conditionalFormatting>
  <conditionalFormatting sqref="BE6:BH6">
    <cfRule type="cellIs" dxfId="961" priority="958" stopIfTrue="1" operator="equal">
      <formula>$B$5</formula>
    </cfRule>
  </conditionalFormatting>
  <conditionalFormatting sqref="BE6:BH6">
    <cfRule type="cellIs" dxfId="960" priority="957" stopIfTrue="1" operator="equal">
      <formula>$B$5</formula>
    </cfRule>
  </conditionalFormatting>
  <conditionalFormatting sqref="BE6:BH6">
    <cfRule type="cellIs" dxfId="959" priority="956" stopIfTrue="1" operator="equal">
      <formula>$B$5</formula>
    </cfRule>
  </conditionalFormatting>
  <conditionalFormatting sqref="BE6:BG6">
    <cfRule type="cellIs" dxfId="958" priority="955" stopIfTrue="1" operator="equal">
      <formula>$B$5</formula>
    </cfRule>
  </conditionalFormatting>
  <conditionalFormatting sqref="BE6:BH6">
    <cfRule type="cellIs" dxfId="957" priority="954" stopIfTrue="1" operator="equal">
      <formula>$B$5</formula>
    </cfRule>
  </conditionalFormatting>
  <conditionalFormatting sqref="BE6:BH6">
    <cfRule type="cellIs" dxfId="956" priority="953" stopIfTrue="1" operator="equal">
      <formula>$B$5</formula>
    </cfRule>
  </conditionalFormatting>
  <conditionalFormatting sqref="BE6:BH6">
    <cfRule type="cellIs" dxfId="955" priority="952" stopIfTrue="1" operator="equal">
      <formula>$B$5</formula>
    </cfRule>
  </conditionalFormatting>
  <conditionalFormatting sqref="BE6:BH6">
    <cfRule type="cellIs" dxfId="954" priority="951" stopIfTrue="1" operator="equal">
      <formula>$B$5</formula>
    </cfRule>
  </conditionalFormatting>
  <conditionalFormatting sqref="BE6:BG6">
    <cfRule type="cellIs" dxfId="953" priority="950" stopIfTrue="1" operator="equal">
      <formula>$B$5</formula>
    </cfRule>
  </conditionalFormatting>
  <conditionalFormatting sqref="BE6:BH6">
    <cfRule type="cellIs" dxfId="952" priority="949" stopIfTrue="1" operator="equal">
      <formula>$B$5</formula>
    </cfRule>
  </conditionalFormatting>
  <conditionalFormatting sqref="BE6:BH6">
    <cfRule type="cellIs" dxfId="951" priority="948" stopIfTrue="1" operator="equal">
      <formula>$B$5</formula>
    </cfRule>
  </conditionalFormatting>
  <conditionalFormatting sqref="BE6:BH6">
    <cfRule type="cellIs" dxfId="950" priority="947" stopIfTrue="1" operator="equal">
      <formula>$B$5</formula>
    </cfRule>
  </conditionalFormatting>
  <conditionalFormatting sqref="BE6:BG6">
    <cfRule type="cellIs" dxfId="949" priority="946" stopIfTrue="1" operator="equal">
      <formula>$B$5</formula>
    </cfRule>
  </conditionalFormatting>
  <conditionalFormatting sqref="BE6:BH6">
    <cfRule type="cellIs" dxfId="948" priority="945" stopIfTrue="1" operator="equal">
      <formula>$B$5</formula>
    </cfRule>
  </conditionalFormatting>
  <conditionalFormatting sqref="BE6:BH6">
    <cfRule type="cellIs" dxfId="947" priority="944" stopIfTrue="1" operator="equal">
      <formula>$B$5</formula>
    </cfRule>
  </conditionalFormatting>
  <conditionalFormatting sqref="BE6:BG6">
    <cfRule type="cellIs" dxfId="946" priority="943" stopIfTrue="1" operator="equal">
      <formula>$B$5</formula>
    </cfRule>
  </conditionalFormatting>
  <conditionalFormatting sqref="BE6:BH6">
    <cfRule type="cellIs" dxfId="945" priority="942" stopIfTrue="1" operator="equal">
      <formula>$B$5</formula>
    </cfRule>
  </conditionalFormatting>
  <conditionalFormatting sqref="BE6:BG6">
    <cfRule type="cellIs" dxfId="944" priority="941" stopIfTrue="1" operator="equal">
      <formula>$B$5</formula>
    </cfRule>
  </conditionalFormatting>
  <conditionalFormatting sqref="BE6:BH6">
    <cfRule type="cellIs" dxfId="943" priority="940" stopIfTrue="1" operator="equal">
      <formula>$B$5</formula>
    </cfRule>
  </conditionalFormatting>
  <conditionalFormatting sqref="BE6:BH6">
    <cfRule type="cellIs" dxfId="942" priority="939" stopIfTrue="1" operator="equal">
      <formula>$B$5</formula>
    </cfRule>
  </conditionalFormatting>
  <conditionalFormatting sqref="BF8:BF38">
    <cfRule type="expression" dxfId="941" priority="938" stopIfTrue="1">
      <formula>BF8=TODAY()</formula>
    </cfRule>
  </conditionalFormatting>
  <conditionalFormatting sqref="BE6:BH6">
    <cfRule type="cellIs" dxfId="940" priority="937" stopIfTrue="1" operator="equal">
      <formula>$B$5</formula>
    </cfRule>
  </conditionalFormatting>
  <conditionalFormatting sqref="BE6:BH6">
    <cfRule type="cellIs" dxfId="939" priority="936" stopIfTrue="1" operator="equal">
      <formula>$B$5</formula>
    </cfRule>
  </conditionalFormatting>
  <conditionalFormatting sqref="BE6:BH6">
    <cfRule type="cellIs" dxfId="938" priority="935" stopIfTrue="1" operator="equal">
      <formula>$B$5</formula>
    </cfRule>
  </conditionalFormatting>
  <conditionalFormatting sqref="BE6:BH6">
    <cfRule type="cellIs" dxfId="937" priority="934" stopIfTrue="1" operator="equal">
      <formula>$B$5</formula>
    </cfRule>
  </conditionalFormatting>
  <conditionalFormatting sqref="BE6:BH6">
    <cfRule type="cellIs" dxfId="936" priority="933" stopIfTrue="1" operator="equal">
      <formula>$B$5</formula>
    </cfRule>
  </conditionalFormatting>
  <conditionalFormatting sqref="BE6:BG6">
    <cfRule type="cellIs" dxfId="935" priority="932" stopIfTrue="1" operator="equal">
      <formula>$B$5</formula>
    </cfRule>
  </conditionalFormatting>
  <conditionalFormatting sqref="BE6:BH6">
    <cfRule type="cellIs" dxfId="934" priority="931" stopIfTrue="1" operator="equal">
      <formula>$B$5</formula>
    </cfRule>
  </conditionalFormatting>
  <conditionalFormatting sqref="BE6:BH6">
    <cfRule type="cellIs" dxfId="933" priority="930" stopIfTrue="1" operator="equal">
      <formula>$B$5</formula>
    </cfRule>
  </conditionalFormatting>
  <conditionalFormatting sqref="BE6:BH6">
    <cfRule type="cellIs" dxfId="932" priority="929" stopIfTrue="1" operator="equal">
      <formula>$B$5</formula>
    </cfRule>
  </conditionalFormatting>
  <conditionalFormatting sqref="BE6:BH6">
    <cfRule type="cellIs" dxfId="931" priority="928" stopIfTrue="1" operator="equal">
      <formula>$B$5</formula>
    </cfRule>
  </conditionalFormatting>
  <conditionalFormatting sqref="BE6:BH6">
    <cfRule type="cellIs" dxfId="930" priority="927" stopIfTrue="1" operator="equal">
      <formula>$B$5</formula>
    </cfRule>
  </conditionalFormatting>
  <conditionalFormatting sqref="BE6:BG6">
    <cfRule type="cellIs" dxfId="929" priority="926" stopIfTrue="1" operator="equal">
      <formula>$B$5</formula>
    </cfRule>
  </conditionalFormatting>
  <conditionalFormatting sqref="BE6:BH6">
    <cfRule type="cellIs" dxfId="928" priority="925" stopIfTrue="1" operator="equal">
      <formula>$B$5</formula>
    </cfRule>
  </conditionalFormatting>
  <conditionalFormatting sqref="BE6:BH6">
    <cfRule type="cellIs" dxfId="927" priority="924" stopIfTrue="1" operator="equal">
      <formula>$B$5</formula>
    </cfRule>
  </conditionalFormatting>
  <conditionalFormatting sqref="BE6:BH6">
    <cfRule type="cellIs" dxfId="926" priority="923" stopIfTrue="1" operator="equal">
      <formula>$B$5</formula>
    </cfRule>
  </conditionalFormatting>
  <conditionalFormatting sqref="BE6:BH6">
    <cfRule type="cellIs" dxfId="925" priority="922" stopIfTrue="1" operator="equal">
      <formula>$B$5</formula>
    </cfRule>
  </conditionalFormatting>
  <conditionalFormatting sqref="BE6:BG6">
    <cfRule type="cellIs" dxfId="924" priority="921" stopIfTrue="1" operator="equal">
      <formula>$B$5</formula>
    </cfRule>
  </conditionalFormatting>
  <conditionalFormatting sqref="BE6:BH6">
    <cfRule type="cellIs" dxfId="923" priority="920" stopIfTrue="1" operator="equal">
      <formula>$B$5</formula>
    </cfRule>
  </conditionalFormatting>
  <conditionalFormatting sqref="BE6:BH6">
    <cfRule type="cellIs" dxfId="922" priority="919" stopIfTrue="1" operator="equal">
      <formula>$B$5</formula>
    </cfRule>
  </conditionalFormatting>
  <conditionalFormatting sqref="BE6:BH6">
    <cfRule type="cellIs" dxfId="921" priority="918" stopIfTrue="1" operator="equal">
      <formula>$B$5</formula>
    </cfRule>
  </conditionalFormatting>
  <conditionalFormatting sqref="BE6:BG6">
    <cfRule type="cellIs" dxfId="920" priority="917" stopIfTrue="1" operator="equal">
      <formula>$B$5</formula>
    </cfRule>
  </conditionalFormatting>
  <conditionalFormatting sqref="BE6:BH6">
    <cfRule type="cellIs" dxfId="919" priority="916" stopIfTrue="1" operator="equal">
      <formula>$B$5</formula>
    </cfRule>
  </conditionalFormatting>
  <conditionalFormatting sqref="BE6:BH6">
    <cfRule type="cellIs" dxfId="918" priority="915" stopIfTrue="1" operator="equal">
      <formula>$B$5</formula>
    </cfRule>
  </conditionalFormatting>
  <conditionalFormatting sqref="BE6:BG6">
    <cfRule type="cellIs" dxfId="917" priority="914" stopIfTrue="1" operator="equal">
      <formula>$B$5</formula>
    </cfRule>
  </conditionalFormatting>
  <conditionalFormatting sqref="BE6:BH6">
    <cfRule type="cellIs" dxfId="916" priority="913" stopIfTrue="1" operator="equal">
      <formula>$B$5</formula>
    </cfRule>
  </conditionalFormatting>
  <conditionalFormatting sqref="BE6:BG6">
    <cfRule type="cellIs" dxfId="915" priority="912" stopIfTrue="1" operator="equal">
      <formula>$B$5</formula>
    </cfRule>
  </conditionalFormatting>
  <conditionalFormatting sqref="BE6:BH6">
    <cfRule type="cellIs" dxfId="914" priority="911" stopIfTrue="1" operator="equal">
      <formula>$B$5</formula>
    </cfRule>
  </conditionalFormatting>
  <conditionalFormatting sqref="BE6:BH6">
    <cfRule type="cellIs" dxfId="913" priority="910" stopIfTrue="1" operator="equal">
      <formula>$B$5</formula>
    </cfRule>
  </conditionalFormatting>
  <conditionalFormatting sqref="BF8:BF38">
    <cfRule type="expression" dxfId="912" priority="909" stopIfTrue="1">
      <formula>BF8=TODAY()</formula>
    </cfRule>
  </conditionalFormatting>
  <conditionalFormatting sqref="BE6:BH6">
    <cfRule type="cellIs" dxfId="911" priority="908" stopIfTrue="1" operator="equal">
      <formula>$B$5</formula>
    </cfRule>
  </conditionalFormatting>
  <conditionalFormatting sqref="BE6:BH6">
    <cfRule type="cellIs" dxfId="910" priority="907" stopIfTrue="1" operator="equal">
      <formula>$B$5</formula>
    </cfRule>
  </conditionalFormatting>
  <conditionalFormatting sqref="BE6:BH6">
    <cfRule type="cellIs" dxfId="909" priority="906" stopIfTrue="1" operator="equal">
      <formula>$B$5</formula>
    </cfRule>
  </conditionalFormatting>
  <conditionalFormatting sqref="BE6:BH6">
    <cfRule type="cellIs" dxfId="908" priority="905" stopIfTrue="1" operator="equal">
      <formula>$B$5</formula>
    </cfRule>
  </conditionalFormatting>
  <conditionalFormatting sqref="BE6:BG6">
    <cfRule type="cellIs" dxfId="907" priority="904" stopIfTrue="1" operator="equal">
      <formula>$B$5</formula>
    </cfRule>
  </conditionalFormatting>
  <conditionalFormatting sqref="BE6:BH6">
    <cfRule type="cellIs" dxfId="906" priority="903" stopIfTrue="1" operator="equal">
      <formula>$B$5</formula>
    </cfRule>
  </conditionalFormatting>
  <conditionalFormatting sqref="BE6:BH6">
    <cfRule type="cellIs" dxfId="905" priority="902" stopIfTrue="1" operator="equal">
      <formula>$B$5</formula>
    </cfRule>
  </conditionalFormatting>
  <conditionalFormatting sqref="BE6:BH6">
    <cfRule type="cellIs" dxfId="904" priority="901" stopIfTrue="1" operator="equal">
      <formula>$B$5</formula>
    </cfRule>
  </conditionalFormatting>
  <conditionalFormatting sqref="BE6:BH6">
    <cfRule type="cellIs" dxfId="903" priority="900" stopIfTrue="1" operator="equal">
      <formula>$B$5</formula>
    </cfRule>
  </conditionalFormatting>
  <conditionalFormatting sqref="BE6:BG6">
    <cfRule type="cellIs" dxfId="902" priority="899" stopIfTrue="1" operator="equal">
      <formula>$B$5</formula>
    </cfRule>
  </conditionalFormatting>
  <conditionalFormatting sqref="BE6:BH6">
    <cfRule type="cellIs" dxfId="901" priority="898" stopIfTrue="1" operator="equal">
      <formula>$B$5</formula>
    </cfRule>
  </conditionalFormatting>
  <conditionalFormatting sqref="BE6:BH6">
    <cfRule type="cellIs" dxfId="900" priority="897" stopIfTrue="1" operator="equal">
      <formula>$B$5</formula>
    </cfRule>
  </conditionalFormatting>
  <conditionalFormatting sqref="BE6:BH6">
    <cfRule type="cellIs" dxfId="899" priority="896" stopIfTrue="1" operator="equal">
      <formula>$B$5</formula>
    </cfRule>
  </conditionalFormatting>
  <conditionalFormatting sqref="BE6:BG6">
    <cfRule type="cellIs" dxfId="898" priority="895" stopIfTrue="1" operator="equal">
      <formula>$B$5</formula>
    </cfRule>
  </conditionalFormatting>
  <conditionalFormatting sqref="BE6:BH6">
    <cfRule type="cellIs" dxfId="897" priority="894" stopIfTrue="1" operator="equal">
      <formula>$B$5</formula>
    </cfRule>
  </conditionalFormatting>
  <conditionalFormatting sqref="BE6:BH6">
    <cfRule type="cellIs" dxfId="896" priority="893" stopIfTrue="1" operator="equal">
      <formula>$B$5</formula>
    </cfRule>
  </conditionalFormatting>
  <conditionalFormatting sqref="BE6:BG6">
    <cfRule type="cellIs" dxfId="895" priority="892" stopIfTrue="1" operator="equal">
      <formula>$B$5</formula>
    </cfRule>
  </conditionalFormatting>
  <conditionalFormatting sqref="BE6:BH6">
    <cfRule type="cellIs" dxfId="894" priority="891" stopIfTrue="1" operator="equal">
      <formula>$B$5</formula>
    </cfRule>
  </conditionalFormatting>
  <conditionalFormatting sqref="BE6:BG6">
    <cfRule type="cellIs" dxfId="893" priority="890" stopIfTrue="1" operator="equal">
      <formula>$B$5</formula>
    </cfRule>
  </conditionalFormatting>
  <conditionalFormatting sqref="BE6:BH6">
    <cfRule type="cellIs" dxfId="892" priority="889" stopIfTrue="1" operator="equal">
      <formula>$B$5</formula>
    </cfRule>
  </conditionalFormatting>
  <conditionalFormatting sqref="BE6:BH6">
    <cfRule type="cellIs" dxfId="891" priority="888" stopIfTrue="1" operator="equal">
      <formula>$B$5</formula>
    </cfRule>
  </conditionalFormatting>
  <conditionalFormatting sqref="BF8:BF38">
    <cfRule type="expression" dxfId="890" priority="887" stopIfTrue="1">
      <formula>BF8=TODAY()</formula>
    </cfRule>
  </conditionalFormatting>
  <conditionalFormatting sqref="BE6:BH6">
    <cfRule type="cellIs" dxfId="889" priority="886" stopIfTrue="1" operator="equal">
      <formula>$B$5</formula>
    </cfRule>
  </conditionalFormatting>
  <conditionalFormatting sqref="BE6:BH6">
    <cfRule type="cellIs" dxfId="888" priority="885" stopIfTrue="1" operator="equal">
      <formula>$B$5</formula>
    </cfRule>
  </conditionalFormatting>
  <conditionalFormatting sqref="BE6:BH6">
    <cfRule type="cellIs" dxfId="887" priority="884" stopIfTrue="1" operator="equal">
      <formula>$B$5</formula>
    </cfRule>
  </conditionalFormatting>
  <conditionalFormatting sqref="BE6:BG6">
    <cfRule type="cellIs" dxfId="886" priority="883" stopIfTrue="1" operator="equal">
      <formula>$B$5</formula>
    </cfRule>
  </conditionalFormatting>
  <conditionalFormatting sqref="BE6:BH6">
    <cfRule type="cellIs" dxfId="885" priority="882" stopIfTrue="1" operator="equal">
      <formula>$B$5</formula>
    </cfRule>
  </conditionalFormatting>
  <conditionalFormatting sqref="BE6:BH6">
    <cfRule type="cellIs" dxfId="884" priority="881" stopIfTrue="1" operator="equal">
      <formula>$B$5</formula>
    </cfRule>
  </conditionalFormatting>
  <conditionalFormatting sqref="BE6:BH6">
    <cfRule type="cellIs" dxfId="883" priority="880" stopIfTrue="1" operator="equal">
      <formula>$B$5</formula>
    </cfRule>
  </conditionalFormatting>
  <conditionalFormatting sqref="BE6:BG6">
    <cfRule type="cellIs" dxfId="882" priority="879" stopIfTrue="1" operator="equal">
      <formula>$B$5</formula>
    </cfRule>
  </conditionalFormatting>
  <conditionalFormatting sqref="BE6:BH6">
    <cfRule type="cellIs" dxfId="881" priority="878" stopIfTrue="1" operator="equal">
      <formula>$B$5</formula>
    </cfRule>
  </conditionalFormatting>
  <conditionalFormatting sqref="BE6:BH6">
    <cfRule type="cellIs" dxfId="880" priority="877" stopIfTrue="1" operator="equal">
      <formula>$B$5</formula>
    </cfRule>
  </conditionalFormatting>
  <conditionalFormatting sqref="BE6:BG6">
    <cfRule type="cellIs" dxfId="879" priority="876" stopIfTrue="1" operator="equal">
      <formula>$B$5</formula>
    </cfRule>
  </conditionalFormatting>
  <conditionalFormatting sqref="BE6:BH6">
    <cfRule type="cellIs" dxfId="878" priority="875" stopIfTrue="1" operator="equal">
      <formula>$B$5</formula>
    </cfRule>
  </conditionalFormatting>
  <conditionalFormatting sqref="BE6:BG6">
    <cfRule type="cellIs" dxfId="877" priority="874" stopIfTrue="1" operator="equal">
      <formula>$B$5</formula>
    </cfRule>
  </conditionalFormatting>
  <conditionalFormatting sqref="BE6:BH6">
    <cfRule type="cellIs" dxfId="876" priority="873" stopIfTrue="1" operator="equal">
      <formula>$B$5</formula>
    </cfRule>
  </conditionalFormatting>
  <conditionalFormatting sqref="BE6:BH6">
    <cfRule type="cellIs" dxfId="875" priority="872" stopIfTrue="1" operator="equal">
      <formula>$B$5</formula>
    </cfRule>
  </conditionalFormatting>
  <conditionalFormatting sqref="BF8:BF38">
    <cfRule type="expression" dxfId="874" priority="871" stopIfTrue="1">
      <formula>BF8=TODAY()</formula>
    </cfRule>
  </conditionalFormatting>
  <conditionalFormatting sqref="BE6:BH6">
    <cfRule type="cellIs" dxfId="873" priority="870" stopIfTrue="1" operator="equal">
      <formula>$B$5</formula>
    </cfRule>
  </conditionalFormatting>
  <conditionalFormatting sqref="BE6:BH6">
    <cfRule type="cellIs" dxfId="872" priority="869" stopIfTrue="1" operator="equal">
      <formula>$B$5</formula>
    </cfRule>
  </conditionalFormatting>
  <conditionalFormatting sqref="BE6:BG6">
    <cfRule type="cellIs" dxfId="871" priority="868" stopIfTrue="1" operator="equal">
      <formula>$B$5</formula>
    </cfRule>
  </conditionalFormatting>
  <conditionalFormatting sqref="BE6:BH6">
    <cfRule type="cellIs" dxfId="870" priority="867" stopIfTrue="1" operator="equal">
      <formula>$B$5</formula>
    </cfRule>
  </conditionalFormatting>
  <conditionalFormatting sqref="BE6:BH6">
    <cfRule type="cellIs" dxfId="869" priority="866" stopIfTrue="1" operator="equal">
      <formula>$B$5</formula>
    </cfRule>
  </conditionalFormatting>
  <conditionalFormatting sqref="BE6:BG6">
    <cfRule type="cellIs" dxfId="868" priority="865" stopIfTrue="1" operator="equal">
      <formula>$B$5</formula>
    </cfRule>
  </conditionalFormatting>
  <conditionalFormatting sqref="BE6:BH6">
    <cfRule type="cellIs" dxfId="867" priority="864" stopIfTrue="1" operator="equal">
      <formula>$B$5</formula>
    </cfRule>
  </conditionalFormatting>
  <conditionalFormatting sqref="BE6:BG6">
    <cfRule type="cellIs" dxfId="866" priority="863" stopIfTrue="1" operator="equal">
      <formula>$B$5</formula>
    </cfRule>
  </conditionalFormatting>
  <conditionalFormatting sqref="BE6:BH6">
    <cfRule type="cellIs" dxfId="865" priority="862" stopIfTrue="1" operator="equal">
      <formula>$B$5</formula>
    </cfRule>
  </conditionalFormatting>
  <conditionalFormatting sqref="BE6:BH6">
    <cfRule type="cellIs" dxfId="864" priority="861" stopIfTrue="1" operator="equal">
      <formula>$B$5</formula>
    </cfRule>
  </conditionalFormatting>
  <conditionalFormatting sqref="BF8:BF38">
    <cfRule type="expression" dxfId="863" priority="860" stopIfTrue="1">
      <formula>BF8=TODAY()</formula>
    </cfRule>
  </conditionalFormatting>
  <conditionalFormatting sqref="BE6:BH6">
    <cfRule type="cellIs" dxfId="862" priority="859" stopIfTrue="1" operator="equal">
      <formula>$B$5</formula>
    </cfRule>
  </conditionalFormatting>
  <conditionalFormatting sqref="BF8:BF38">
    <cfRule type="expression" dxfId="861" priority="858" stopIfTrue="1">
      <formula>BF8=TODAY()</formula>
    </cfRule>
  </conditionalFormatting>
  <conditionalFormatting sqref="BE6:BH6">
    <cfRule type="cellIs" dxfId="860" priority="857" stopIfTrue="1" operator="equal">
      <formula>$B$5</formula>
    </cfRule>
  </conditionalFormatting>
  <conditionalFormatting sqref="BE6:BG6">
    <cfRule type="cellIs" dxfId="859" priority="856" stopIfTrue="1" operator="equal">
      <formula>$B$5</formula>
    </cfRule>
  </conditionalFormatting>
  <conditionalFormatting sqref="BE6:BH6">
    <cfRule type="cellIs" dxfId="858" priority="855" stopIfTrue="1" operator="equal">
      <formula>$B$5</formula>
    </cfRule>
  </conditionalFormatting>
  <conditionalFormatting sqref="BE6:BG6">
    <cfRule type="cellIs" dxfId="857" priority="854" stopIfTrue="1" operator="equal">
      <formula>$B$5</formula>
    </cfRule>
  </conditionalFormatting>
  <conditionalFormatting sqref="BE6:BH6">
    <cfRule type="cellIs" dxfId="856" priority="853" stopIfTrue="1" operator="equal">
      <formula>$B$5</formula>
    </cfRule>
  </conditionalFormatting>
  <conditionalFormatting sqref="BE6:BH6">
    <cfRule type="cellIs" dxfId="855" priority="852" stopIfTrue="1" operator="equal">
      <formula>$B$5</formula>
    </cfRule>
  </conditionalFormatting>
  <conditionalFormatting sqref="BE6">
    <cfRule type="cellIs" dxfId="854" priority="851" stopIfTrue="1" operator="equal">
      <formula>$B$5</formula>
    </cfRule>
  </conditionalFormatting>
  <conditionalFormatting sqref="BE6">
    <cfRule type="cellIs" dxfId="853" priority="850" stopIfTrue="1" operator="equal">
      <formula>$B$5</formula>
    </cfRule>
  </conditionalFormatting>
  <conditionalFormatting sqref="BE6">
    <cfRule type="cellIs" dxfId="852" priority="849" stopIfTrue="1" operator="equal">
      <formula>$B$5</formula>
    </cfRule>
  </conditionalFormatting>
  <conditionalFormatting sqref="BK8:BK38">
    <cfRule type="expression" dxfId="851" priority="848" stopIfTrue="1">
      <formula>BK8=TODAY()</formula>
    </cfRule>
  </conditionalFormatting>
  <conditionalFormatting sqref="BJ6:BM6">
    <cfRule type="cellIs" dxfId="850" priority="847" stopIfTrue="1" operator="equal">
      <formula>$B$5</formula>
    </cfRule>
  </conditionalFormatting>
  <conditionalFormatting sqref="BJ6:BM6">
    <cfRule type="cellIs" dxfId="849" priority="846" stopIfTrue="1" operator="equal">
      <formula>$B$5</formula>
    </cfRule>
  </conditionalFormatting>
  <conditionalFormatting sqref="BJ6:BM6">
    <cfRule type="cellIs" dxfId="848" priority="845" stopIfTrue="1" operator="equal">
      <formula>$B$5</formula>
    </cfRule>
  </conditionalFormatting>
  <conditionalFormatting sqref="BJ6:BM6">
    <cfRule type="cellIs" dxfId="847" priority="844" stopIfTrue="1" operator="equal">
      <formula>$B$5</formula>
    </cfRule>
  </conditionalFormatting>
  <conditionalFormatting sqref="BJ6:BM6">
    <cfRule type="cellIs" dxfId="846" priority="843" stopIfTrue="1" operator="equal">
      <formula>$B$5</formula>
    </cfRule>
  </conditionalFormatting>
  <conditionalFormatting sqref="BJ6:BM6">
    <cfRule type="cellIs" dxfId="845" priority="842" stopIfTrue="1" operator="equal">
      <formula>$B$5</formula>
    </cfRule>
  </conditionalFormatting>
  <conditionalFormatting sqref="BJ6:BM6">
    <cfRule type="cellIs" dxfId="844" priority="841" stopIfTrue="1" operator="equal">
      <formula>$B$5</formula>
    </cfRule>
  </conditionalFormatting>
  <conditionalFormatting sqref="BJ6:BM6">
    <cfRule type="cellIs" dxfId="843" priority="840" stopIfTrue="1" operator="equal">
      <formula>$B$5</formula>
    </cfRule>
  </conditionalFormatting>
  <conditionalFormatting sqref="BJ6:BM6">
    <cfRule type="cellIs" dxfId="842" priority="839" stopIfTrue="1" operator="equal">
      <formula>$B$5</formula>
    </cfRule>
  </conditionalFormatting>
  <conditionalFormatting sqref="BJ6:BM6">
    <cfRule type="cellIs" dxfId="841" priority="838" stopIfTrue="1" operator="equal">
      <formula>$B$5</formula>
    </cfRule>
  </conditionalFormatting>
  <conditionalFormatting sqref="BJ6:BL6">
    <cfRule type="cellIs" dxfId="840" priority="837" stopIfTrue="1" operator="equal">
      <formula>$B$5</formula>
    </cfRule>
  </conditionalFormatting>
  <conditionalFormatting sqref="BJ6:BM6">
    <cfRule type="cellIs" dxfId="839" priority="836" stopIfTrue="1" operator="equal">
      <formula>$B$5</formula>
    </cfRule>
  </conditionalFormatting>
  <conditionalFormatting sqref="BJ6:BM6">
    <cfRule type="cellIs" dxfId="838" priority="835" stopIfTrue="1" operator="equal">
      <formula>$B$5</formula>
    </cfRule>
  </conditionalFormatting>
  <conditionalFormatting sqref="BJ6:BM6">
    <cfRule type="cellIs" dxfId="837" priority="834" stopIfTrue="1" operator="equal">
      <formula>$B$5</formula>
    </cfRule>
  </conditionalFormatting>
  <conditionalFormatting sqref="BJ6:BM6">
    <cfRule type="cellIs" dxfId="836" priority="833" stopIfTrue="1" operator="equal">
      <formula>$B$5</formula>
    </cfRule>
  </conditionalFormatting>
  <conditionalFormatting sqref="BJ6:BM6">
    <cfRule type="cellIs" dxfId="835" priority="832" stopIfTrue="1" operator="equal">
      <formula>$B$5</formula>
    </cfRule>
  </conditionalFormatting>
  <conditionalFormatting sqref="BJ6:BM6">
    <cfRule type="cellIs" dxfId="834" priority="831" stopIfTrue="1" operator="equal">
      <formula>$B$5</formula>
    </cfRule>
  </conditionalFormatting>
  <conditionalFormatting sqref="BJ6:BM6">
    <cfRule type="cellIs" dxfId="833" priority="830" stopIfTrue="1" operator="equal">
      <formula>$B$5</formula>
    </cfRule>
  </conditionalFormatting>
  <conditionalFormatting sqref="BJ6:BM6">
    <cfRule type="cellIs" dxfId="832" priority="829" stopIfTrue="1" operator="equal">
      <formula>$B$5</formula>
    </cfRule>
  </conditionalFormatting>
  <conditionalFormatting sqref="BJ6:BM6">
    <cfRule type="cellIs" dxfId="831" priority="828" stopIfTrue="1" operator="equal">
      <formula>$B$5</formula>
    </cfRule>
  </conditionalFormatting>
  <conditionalFormatting sqref="BJ6:BM6">
    <cfRule type="cellIs" dxfId="830" priority="827" stopIfTrue="1" operator="equal">
      <formula>$B$5</formula>
    </cfRule>
  </conditionalFormatting>
  <conditionalFormatting sqref="BJ6:BL6">
    <cfRule type="cellIs" dxfId="829" priority="826" stopIfTrue="1" operator="equal">
      <formula>$B$5</formula>
    </cfRule>
  </conditionalFormatting>
  <conditionalFormatting sqref="BJ6:BM6">
    <cfRule type="cellIs" dxfId="828" priority="825" stopIfTrue="1" operator="equal">
      <formula>$B$5</formula>
    </cfRule>
  </conditionalFormatting>
  <conditionalFormatting sqref="BJ6:BM6">
    <cfRule type="cellIs" dxfId="827" priority="824" stopIfTrue="1" operator="equal">
      <formula>$B$5</formula>
    </cfRule>
  </conditionalFormatting>
  <conditionalFormatting sqref="BJ6:BM6">
    <cfRule type="cellIs" dxfId="826" priority="823" stopIfTrue="1" operator="equal">
      <formula>$B$5</formula>
    </cfRule>
  </conditionalFormatting>
  <conditionalFormatting sqref="BJ6:BM6">
    <cfRule type="cellIs" dxfId="825" priority="822" stopIfTrue="1" operator="equal">
      <formula>$B$5</formula>
    </cfRule>
  </conditionalFormatting>
  <conditionalFormatting sqref="BJ6:BM6">
    <cfRule type="cellIs" dxfId="824" priority="821" stopIfTrue="1" operator="equal">
      <formula>$B$5</formula>
    </cfRule>
  </conditionalFormatting>
  <conditionalFormatting sqref="BJ6:BM6">
    <cfRule type="cellIs" dxfId="823" priority="820" stopIfTrue="1" operator="equal">
      <formula>$B$5</formula>
    </cfRule>
  </conditionalFormatting>
  <conditionalFormatting sqref="BJ6:BM6">
    <cfRule type="cellIs" dxfId="822" priority="819" stopIfTrue="1" operator="equal">
      <formula>$B$5</formula>
    </cfRule>
  </conditionalFormatting>
  <conditionalFormatting sqref="BJ6:BM6">
    <cfRule type="cellIs" dxfId="821" priority="818" stopIfTrue="1" operator="equal">
      <formula>$B$5</formula>
    </cfRule>
  </conditionalFormatting>
  <conditionalFormatting sqref="BJ6:BL6">
    <cfRule type="cellIs" dxfId="820" priority="817" stopIfTrue="1" operator="equal">
      <formula>$B$5</formula>
    </cfRule>
  </conditionalFormatting>
  <conditionalFormatting sqref="BJ6:BM6">
    <cfRule type="cellIs" dxfId="819" priority="816" stopIfTrue="1" operator="equal">
      <formula>$B$5</formula>
    </cfRule>
  </conditionalFormatting>
  <conditionalFormatting sqref="BJ6:BM6">
    <cfRule type="cellIs" dxfId="818" priority="815" stopIfTrue="1" operator="equal">
      <formula>$B$5</formula>
    </cfRule>
  </conditionalFormatting>
  <conditionalFormatting sqref="BJ6:BM6">
    <cfRule type="cellIs" dxfId="817" priority="814" stopIfTrue="1" operator="equal">
      <formula>$B$5</formula>
    </cfRule>
  </conditionalFormatting>
  <conditionalFormatting sqref="BJ6:BM6">
    <cfRule type="cellIs" dxfId="816" priority="813" stopIfTrue="1" operator="equal">
      <formula>$B$5</formula>
    </cfRule>
  </conditionalFormatting>
  <conditionalFormatting sqref="BJ6:BM6">
    <cfRule type="cellIs" dxfId="815" priority="812" stopIfTrue="1" operator="equal">
      <formula>$B$5</formula>
    </cfRule>
  </conditionalFormatting>
  <conditionalFormatting sqref="BJ6:BM6">
    <cfRule type="cellIs" dxfId="814" priority="811" stopIfTrue="1" operator="equal">
      <formula>$B$5</formula>
    </cfRule>
  </conditionalFormatting>
  <conditionalFormatting sqref="BJ6:BM6">
    <cfRule type="cellIs" dxfId="813" priority="810" stopIfTrue="1" operator="equal">
      <formula>$B$5</formula>
    </cfRule>
  </conditionalFormatting>
  <conditionalFormatting sqref="BJ6:BM6">
    <cfRule type="cellIs" dxfId="812" priority="809" stopIfTrue="1" operator="equal">
      <formula>$B$5</formula>
    </cfRule>
  </conditionalFormatting>
  <conditionalFormatting sqref="BJ6:BM6">
    <cfRule type="cellIs" dxfId="811" priority="808" stopIfTrue="1" operator="equal">
      <formula>$B$5</formula>
    </cfRule>
  </conditionalFormatting>
  <conditionalFormatting sqref="BJ6:BL6">
    <cfRule type="cellIs" dxfId="810" priority="807" stopIfTrue="1" operator="equal">
      <formula>$B$5</formula>
    </cfRule>
  </conditionalFormatting>
  <conditionalFormatting sqref="BJ6:BM6">
    <cfRule type="cellIs" dxfId="809" priority="806" stopIfTrue="1" operator="equal">
      <formula>$B$5</formula>
    </cfRule>
  </conditionalFormatting>
  <conditionalFormatting sqref="BJ6:BM6">
    <cfRule type="cellIs" dxfId="808" priority="805" stopIfTrue="1" operator="equal">
      <formula>$B$5</formula>
    </cfRule>
  </conditionalFormatting>
  <conditionalFormatting sqref="BJ6:BM6">
    <cfRule type="cellIs" dxfId="807" priority="804" stopIfTrue="1" operator="equal">
      <formula>$B$5</formula>
    </cfRule>
  </conditionalFormatting>
  <conditionalFormatting sqref="BJ6:BM6">
    <cfRule type="cellIs" dxfId="806" priority="803" stopIfTrue="1" operator="equal">
      <formula>$B$5</formula>
    </cfRule>
  </conditionalFormatting>
  <conditionalFormatting sqref="BJ6:BM6">
    <cfRule type="cellIs" dxfId="805" priority="802" stopIfTrue="1" operator="equal">
      <formula>$B$5</formula>
    </cfRule>
  </conditionalFormatting>
  <conditionalFormatting sqref="BJ6:BM6">
    <cfRule type="cellIs" dxfId="804" priority="801" stopIfTrue="1" operator="equal">
      <formula>$B$5</formula>
    </cfRule>
  </conditionalFormatting>
  <conditionalFormatting sqref="BJ6:BM6">
    <cfRule type="cellIs" dxfId="803" priority="800" stopIfTrue="1" operator="equal">
      <formula>$B$5</formula>
    </cfRule>
  </conditionalFormatting>
  <conditionalFormatting sqref="BJ6:BL6">
    <cfRule type="cellIs" dxfId="802" priority="799" stopIfTrue="1" operator="equal">
      <formula>$B$5</formula>
    </cfRule>
  </conditionalFormatting>
  <conditionalFormatting sqref="BJ6:BM6">
    <cfRule type="cellIs" dxfId="801" priority="798" stopIfTrue="1" operator="equal">
      <formula>$B$5</formula>
    </cfRule>
  </conditionalFormatting>
  <conditionalFormatting sqref="BJ6:BM6">
    <cfRule type="cellIs" dxfId="800" priority="797" stopIfTrue="1" operator="equal">
      <formula>$B$5</formula>
    </cfRule>
  </conditionalFormatting>
  <conditionalFormatting sqref="BJ6:BM6">
    <cfRule type="cellIs" dxfId="799" priority="796" stopIfTrue="1" operator="equal">
      <formula>$B$5</formula>
    </cfRule>
  </conditionalFormatting>
  <conditionalFormatting sqref="BJ6:BM6">
    <cfRule type="cellIs" dxfId="798" priority="795" stopIfTrue="1" operator="equal">
      <formula>$B$5</formula>
    </cfRule>
  </conditionalFormatting>
  <conditionalFormatting sqref="BJ6:BM6">
    <cfRule type="cellIs" dxfId="797" priority="794" stopIfTrue="1" operator="equal">
      <formula>$B$5</formula>
    </cfRule>
  </conditionalFormatting>
  <conditionalFormatting sqref="BJ6:BM6">
    <cfRule type="cellIs" dxfId="796" priority="793" stopIfTrue="1" operator="equal">
      <formula>$B$5</formula>
    </cfRule>
  </conditionalFormatting>
  <conditionalFormatting sqref="BJ6:BL6">
    <cfRule type="cellIs" dxfId="795" priority="792" stopIfTrue="1" operator="equal">
      <formula>$B$5</formula>
    </cfRule>
  </conditionalFormatting>
  <conditionalFormatting sqref="BJ6:BM6">
    <cfRule type="cellIs" dxfId="794" priority="791" stopIfTrue="1" operator="equal">
      <formula>$B$5</formula>
    </cfRule>
  </conditionalFormatting>
  <conditionalFormatting sqref="BJ6:BM6">
    <cfRule type="cellIs" dxfId="793" priority="790" stopIfTrue="1" operator="equal">
      <formula>$B$5</formula>
    </cfRule>
  </conditionalFormatting>
  <conditionalFormatting sqref="BJ6:BM6">
    <cfRule type="cellIs" dxfId="792" priority="789" stopIfTrue="1" operator="equal">
      <formula>$B$5</formula>
    </cfRule>
  </conditionalFormatting>
  <conditionalFormatting sqref="BJ6:BM6">
    <cfRule type="cellIs" dxfId="791" priority="788" stopIfTrue="1" operator="equal">
      <formula>$B$5</formula>
    </cfRule>
  </conditionalFormatting>
  <conditionalFormatting sqref="BJ6:BM6">
    <cfRule type="cellIs" dxfId="790" priority="787" stopIfTrue="1" operator="equal">
      <formula>$B$5</formula>
    </cfRule>
  </conditionalFormatting>
  <conditionalFormatting sqref="BJ6:BL6">
    <cfRule type="cellIs" dxfId="789" priority="786" stopIfTrue="1" operator="equal">
      <formula>$B$5</formula>
    </cfRule>
  </conditionalFormatting>
  <conditionalFormatting sqref="BJ6:BM6">
    <cfRule type="cellIs" dxfId="788" priority="785" stopIfTrue="1" operator="equal">
      <formula>$B$5</formula>
    </cfRule>
  </conditionalFormatting>
  <conditionalFormatting sqref="BJ6:BM6">
    <cfRule type="cellIs" dxfId="787" priority="784" stopIfTrue="1" operator="equal">
      <formula>$B$5</formula>
    </cfRule>
  </conditionalFormatting>
  <conditionalFormatting sqref="BJ6:BM6">
    <cfRule type="cellIs" dxfId="786" priority="783" stopIfTrue="1" operator="equal">
      <formula>$B$5</formula>
    </cfRule>
  </conditionalFormatting>
  <conditionalFormatting sqref="BJ6:BM6">
    <cfRule type="cellIs" dxfId="785" priority="782" stopIfTrue="1" operator="equal">
      <formula>$B$5</formula>
    </cfRule>
  </conditionalFormatting>
  <conditionalFormatting sqref="BJ6:BL6">
    <cfRule type="cellIs" dxfId="784" priority="781" stopIfTrue="1" operator="equal">
      <formula>$B$5</formula>
    </cfRule>
  </conditionalFormatting>
  <conditionalFormatting sqref="BJ6:BM6">
    <cfRule type="cellIs" dxfId="783" priority="780" stopIfTrue="1" operator="equal">
      <formula>$B$5</formula>
    </cfRule>
  </conditionalFormatting>
  <conditionalFormatting sqref="BJ6:BM6">
    <cfRule type="cellIs" dxfId="782" priority="779" stopIfTrue="1" operator="equal">
      <formula>$B$5</formula>
    </cfRule>
  </conditionalFormatting>
  <conditionalFormatting sqref="BJ6:BM6">
    <cfRule type="cellIs" dxfId="781" priority="778" stopIfTrue="1" operator="equal">
      <formula>$B$5</formula>
    </cfRule>
  </conditionalFormatting>
  <conditionalFormatting sqref="BJ6:BL6">
    <cfRule type="cellIs" dxfId="780" priority="777" stopIfTrue="1" operator="equal">
      <formula>$B$5</formula>
    </cfRule>
  </conditionalFormatting>
  <conditionalFormatting sqref="BJ6:BM6">
    <cfRule type="cellIs" dxfId="779" priority="776" stopIfTrue="1" operator="equal">
      <formula>$B$5</formula>
    </cfRule>
  </conditionalFormatting>
  <conditionalFormatting sqref="BJ6:BM6">
    <cfRule type="cellIs" dxfId="778" priority="775" stopIfTrue="1" operator="equal">
      <formula>$B$5</formula>
    </cfRule>
  </conditionalFormatting>
  <conditionalFormatting sqref="BJ6:BL6">
    <cfRule type="cellIs" dxfId="777" priority="774" stopIfTrue="1" operator="equal">
      <formula>$B$5</formula>
    </cfRule>
  </conditionalFormatting>
  <conditionalFormatting sqref="BJ6:BM6">
    <cfRule type="cellIs" dxfId="776" priority="773" stopIfTrue="1" operator="equal">
      <formula>$B$5</formula>
    </cfRule>
  </conditionalFormatting>
  <conditionalFormatting sqref="BJ6:BL6">
    <cfRule type="cellIs" dxfId="775" priority="772" stopIfTrue="1" operator="equal">
      <formula>$B$5</formula>
    </cfRule>
  </conditionalFormatting>
  <conditionalFormatting sqref="BJ6:BM6">
    <cfRule type="cellIs" dxfId="774" priority="771" stopIfTrue="1" operator="equal">
      <formula>$B$5</formula>
    </cfRule>
  </conditionalFormatting>
  <conditionalFormatting sqref="BJ6:BM6">
    <cfRule type="cellIs" dxfId="773" priority="770" stopIfTrue="1" operator="equal">
      <formula>$B$5</formula>
    </cfRule>
  </conditionalFormatting>
  <conditionalFormatting sqref="BK8:BK38">
    <cfRule type="expression" dxfId="772" priority="769" stopIfTrue="1">
      <formula>BK8=TODAY()</formula>
    </cfRule>
  </conditionalFormatting>
  <conditionalFormatting sqref="BJ6:BM6">
    <cfRule type="cellIs" dxfId="771" priority="768" stopIfTrue="1" operator="equal">
      <formula>$B$5</formula>
    </cfRule>
  </conditionalFormatting>
  <conditionalFormatting sqref="BJ6:BM6">
    <cfRule type="cellIs" dxfId="770" priority="767" stopIfTrue="1" operator="equal">
      <formula>$B$5</formula>
    </cfRule>
  </conditionalFormatting>
  <conditionalFormatting sqref="BJ6:BM6">
    <cfRule type="cellIs" dxfId="769" priority="766" stopIfTrue="1" operator="equal">
      <formula>$B$5</formula>
    </cfRule>
  </conditionalFormatting>
  <conditionalFormatting sqref="BJ6:BM6">
    <cfRule type="cellIs" dxfId="768" priority="765" stopIfTrue="1" operator="equal">
      <formula>$B$5</formula>
    </cfRule>
  </conditionalFormatting>
  <conditionalFormatting sqref="BJ6:BM6">
    <cfRule type="cellIs" dxfId="767" priority="764" stopIfTrue="1" operator="equal">
      <formula>$B$5</formula>
    </cfRule>
  </conditionalFormatting>
  <conditionalFormatting sqref="BJ6:BM6">
    <cfRule type="cellIs" dxfId="766" priority="763" stopIfTrue="1" operator="equal">
      <formula>$B$5</formula>
    </cfRule>
  </conditionalFormatting>
  <conditionalFormatting sqref="BJ6:BM6">
    <cfRule type="cellIs" dxfId="765" priority="762" stopIfTrue="1" operator="equal">
      <formula>$B$5</formula>
    </cfRule>
  </conditionalFormatting>
  <conditionalFormatting sqref="BJ6:BM6">
    <cfRule type="cellIs" dxfId="764" priority="761" stopIfTrue="1" operator="equal">
      <formula>$B$5</formula>
    </cfRule>
  </conditionalFormatting>
  <conditionalFormatting sqref="BJ6:BM6">
    <cfRule type="cellIs" dxfId="763" priority="760" stopIfTrue="1" operator="equal">
      <formula>$B$5</formula>
    </cfRule>
  </conditionalFormatting>
  <conditionalFormatting sqref="BJ6:BL6">
    <cfRule type="cellIs" dxfId="762" priority="759" stopIfTrue="1" operator="equal">
      <formula>$B$5</formula>
    </cfRule>
  </conditionalFormatting>
  <conditionalFormatting sqref="BJ6:BM6">
    <cfRule type="cellIs" dxfId="761" priority="758" stopIfTrue="1" operator="equal">
      <formula>$B$5</formula>
    </cfRule>
  </conditionalFormatting>
  <conditionalFormatting sqref="BJ6:BM6">
    <cfRule type="cellIs" dxfId="760" priority="757" stopIfTrue="1" operator="equal">
      <formula>$B$5</formula>
    </cfRule>
  </conditionalFormatting>
  <conditionalFormatting sqref="BJ6:BM6">
    <cfRule type="cellIs" dxfId="759" priority="756" stopIfTrue="1" operator="equal">
      <formula>$B$5</formula>
    </cfRule>
  </conditionalFormatting>
  <conditionalFormatting sqref="BJ6:BM6">
    <cfRule type="cellIs" dxfId="758" priority="755" stopIfTrue="1" operator="equal">
      <formula>$B$5</formula>
    </cfRule>
  </conditionalFormatting>
  <conditionalFormatting sqref="BJ6:BM6">
    <cfRule type="cellIs" dxfId="757" priority="754" stopIfTrue="1" operator="equal">
      <formula>$B$5</formula>
    </cfRule>
  </conditionalFormatting>
  <conditionalFormatting sqref="BJ6:BM6">
    <cfRule type="cellIs" dxfId="756" priority="753" stopIfTrue="1" operator="equal">
      <formula>$B$5</formula>
    </cfRule>
  </conditionalFormatting>
  <conditionalFormatting sqref="BJ6:BM6">
    <cfRule type="cellIs" dxfId="755" priority="752" stopIfTrue="1" operator="equal">
      <formula>$B$5</formula>
    </cfRule>
  </conditionalFormatting>
  <conditionalFormatting sqref="BJ6:BM6">
    <cfRule type="cellIs" dxfId="754" priority="751" stopIfTrue="1" operator="equal">
      <formula>$B$5</formula>
    </cfRule>
  </conditionalFormatting>
  <conditionalFormatting sqref="BJ6:BL6">
    <cfRule type="cellIs" dxfId="753" priority="750" stopIfTrue="1" operator="equal">
      <formula>$B$5</formula>
    </cfRule>
  </conditionalFormatting>
  <conditionalFormatting sqref="BJ6:BM6">
    <cfRule type="cellIs" dxfId="752" priority="749" stopIfTrue="1" operator="equal">
      <formula>$B$5</formula>
    </cfRule>
  </conditionalFormatting>
  <conditionalFormatting sqref="BJ6:BM6">
    <cfRule type="cellIs" dxfId="751" priority="748" stopIfTrue="1" operator="equal">
      <formula>$B$5</formula>
    </cfRule>
  </conditionalFormatting>
  <conditionalFormatting sqref="BJ6:BM6">
    <cfRule type="cellIs" dxfId="750" priority="747" stopIfTrue="1" operator="equal">
      <formula>$B$5</formula>
    </cfRule>
  </conditionalFormatting>
  <conditionalFormatting sqref="BJ6:BM6">
    <cfRule type="cellIs" dxfId="749" priority="746" stopIfTrue="1" operator="equal">
      <formula>$B$5</formula>
    </cfRule>
  </conditionalFormatting>
  <conditionalFormatting sqref="BJ6:BM6">
    <cfRule type="cellIs" dxfId="748" priority="745" stopIfTrue="1" operator="equal">
      <formula>$B$5</formula>
    </cfRule>
  </conditionalFormatting>
  <conditionalFormatting sqref="BJ6:BM6">
    <cfRule type="cellIs" dxfId="747" priority="744" stopIfTrue="1" operator="equal">
      <formula>$B$5</formula>
    </cfRule>
  </conditionalFormatting>
  <conditionalFormatting sqref="BJ6:BM6">
    <cfRule type="cellIs" dxfId="746" priority="743" stopIfTrue="1" operator="equal">
      <formula>$B$5</formula>
    </cfRule>
  </conditionalFormatting>
  <conditionalFormatting sqref="BJ6:BM6">
    <cfRule type="cellIs" dxfId="745" priority="742" stopIfTrue="1" operator="equal">
      <formula>$B$5</formula>
    </cfRule>
  </conditionalFormatting>
  <conditionalFormatting sqref="BJ6:BM6">
    <cfRule type="cellIs" dxfId="744" priority="741" stopIfTrue="1" operator="equal">
      <formula>$B$5</formula>
    </cfRule>
  </conditionalFormatting>
  <conditionalFormatting sqref="BJ6:BL6">
    <cfRule type="cellIs" dxfId="743" priority="740" stopIfTrue="1" operator="equal">
      <formula>$B$5</formula>
    </cfRule>
  </conditionalFormatting>
  <conditionalFormatting sqref="BJ6:BM6">
    <cfRule type="cellIs" dxfId="742" priority="739" stopIfTrue="1" operator="equal">
      <formula>$B$5</formula>
    </cfRule>
  </conditionalFormatting>
  <conditionalFormatting sqref="BJ6:BM6">
    <cfRule type="cellIs" dxfId="741" priority="738" stopIfTrue="1" operator="equal">
      <formula>$B$5</formula>
    </cfRule>
  </conditionalFormatting>
  <conditionalFormatting sqref="BJ6:BM6">
    <cfRule type="cellIs" dxfId="740" priority="737" stopIfTrue="1" operator="equal">
      <formula>$B$5</formula>
    </cfRule>
  </conditionalFormatting>
  <conditionalFormatting sqref="BJ6:BM6">
    <cfRule type="cellIs" dxfId="739" priority="736" stopIfTrue="1" operator="equal">
      <formula>$B$5</formula>
    </cfRule>
  </conditionalFormatting>
  <conditionalFormatting sqref="BJ6:BM6">
    <cfRule type="cellIs" dxfId="738" priority="735" stopIfTrue="1" operator="equal">
      <formula>$B$5</formula>
    </cfRule>
  </conditionalFormatting>
  <conditionalFormatting sqref="BJ6:BM6">
    <cfRule type="cellIs" dxfId="737" priority="734" stopIfTrue="1" operator="equal">
      <formula>$B$5</formula>
    </cfRule>
  </conditionalFormatting>
  <conditionalFormatting sqref="BJ6:BM6">
    <cfRule type="cellIs" dxfId="736" priority="733" stopIfTrue="1" operator="equal">
      <formula>$B$5</formula>
    </cfRule>
  </conditionalFormatting>
  <conditionalFormatting sqref="BJ6:BL6">
    <cfRule type="cellIs" dxfId="735" priority="732" stopIfTrue="1" operator="equal">
      <formula>$B$5</formula>
    </cfRule>
  </conditionalFormatting>
  <conditionalFormatting sqref="BJ6:BM6">
    <cfRule type="cellIs" dxfId="734" priority="731" stopIfTrue="1" operator="equal">
      <formula>$B$5</formula>
    </cfRule>
  </conditionalFormatting>
  <conditionalFormatting sqref="BJ6:BM6">
    <cfRule type="cellIs" dxfId="733" priority="730" stopIfTrue="1" operator="equal">
      <formula>$B$5</formula>
    </cfRule>
  </conditionalFormatting>
  <conditionalFormatting sqref="BJ6:BM6">
    <cfRule type="cellIs" dxfId="732" priority="729" stopIfTrue="1" operator="equal">
      <formula>$B$5</formula>
    </cfRule>
  </conditionalFormatting>
  <conditionalFormatting sqref="BJ6:BM6">
    <cfRule type="cellIs" dxfId="731" priority="728" stopIfTrue="1" operator="equal">
      <formula>$B$5</formula>
    </cfRule>
  </conditionalFormatting>
  <conditionalFormatting sqref="BJ6:BM6">
    <cfRule type="cellIs" dxfId="730" priority="727" stopIfTrue="1" operator="equal">
      <formula>$B$5</formula>
    </cfRule>
  </conditionalFormatting>
  <conditionalFormatting sqref="BJ6:BM6">
    <cfRule type="cellIs" dxfId="729" priority="726" stopIfTrue="1" operator="equal">
      <formula>$B$5</formula>
    </cfRule>
  </conditionalFormatting>
  <conditionalFormatting sqref="BJ6:BL6">
    <cfRule type="cellIs" dxfId="728" priority="725" stopIfTrue="1" operator="equal">
      <formula>$B$5</formula>
    </cfRule>
  </conditionalFormatting>
  <conditionalFormatting sqref="BJ6:BM6">
    <cfRule type="cellIs" dxfId="727" priority="724" stopIfTrue="1" operator="equal">
      <formula>$B$5</formula>
    </cfRule>
  </conditionalFormatting>
  <conditionalFormatting sqref="BJ6:BM6">
    <cfRule type="cellIs" dxfId="726" priority="723" stopIfTrue="1" operator="equal">
      <formula>$B$5</formula>
    </cfRule>
  </conditionalFormatting>
  <conditionalFormatting sqref="BJ6:BM6">
    <cfRule type="cellIs" dxfId="725" priority="722" stopIfTrue="1" operator="equal">
      <formula>$B$5</formula>
    </cfRule>
  </conditionalFormatting>
  <conditionalFormatting sqref="BJ6:BM6">
    <cfRule type="cellIs" dxfId="724" priority="721" stopIfTrue="1" operator="equal">
      <formula>$B$5</formula>
    </cfRule>
  </conditionalFormatting>
  <conditionalFormatting sqref="BJ6:BM6">
    <cfRule type="cellIs" dxfId="723" priority="720" stopIfTrue="1" operator="equal">
      <formula>$B$5</formula>
    </cfRule>
  </conditionalFormatting>
  <conditionalFormatting sqref="BJ6:BL6">
    <cfRule type="cellIs" dxfId="722" priority="719" stopIfTrue="1" operator="equal">
      <formula>$B$5</formula>
    </cfRule>
  </conditionalFormatting>
  <conditionalFormatting sqref="BJ6:BM6">
    <cfRule type="cellIs" dxfId="721" priority="718" stopIfTrue="1" operator="equal">
      <formula>$B$5</formula>
    </cfRule>
  </conditionalFormatting>
  <conditionalFormatting sqref="BJ6:BM6">
    <cfRule type="cellIs" dxfId="720" priority="717" stopIfTrue="1" operator="equal">
      <formula>$B$5</formula>
    </cfRule>
  </conditionalFormatting>
  <conditionalFormatting sqref="BJ6:BM6">
    <cfRule type="cellIs" dxfId="719" priority="716" stopIfTrue="1" operator="equal">
      <formula>$B$5</formula>
    </cfRule>
  </conditionalFormatting>
  <conditionalFormatting sqref="BJ6:BM6">
    <cfRule type="cellIs" dxfId="718" priority="715" stopIfTrue="1" operator="equal">
      <formula>$B$5</formula>
    </cfRule>
  </conditionalFormatting>
  <conditionalFormatting sqref="BJ6:BL6">
    <cfRule type="cellIs" dxfId="717" priority="714" stopIfTrue="1" operator="equal">
      <formula>$B$5</formula>
    </cfRule>
  </conditionalFormatting>
  <conditionalFormatting sqref="BJ6:BM6">
    <cfRule type="cellIs" dxfId="716" priority="713" stopIfTrue="1" operator="equal">
      <formula>$B$5</formula>
    </cfRule>
  </conditionalFormatting>
  <conditionalFormatting sqref="BJ6:BM6">
    <cfRule type="cellIs" dxfId="715" priority="712" stopIfTrue="1" operator="equal">
      <formula>$B$5</formula>
    </cfRule>
  </conditionalFormatting>
  <conditionalFormatting sqref="BJ6:BM6">
    <cfRule type="cellIs" dxfId="714" priority="711" stopIfTrue="1" operator="equal">
      <formula>$B$5</formula>
    </cfRule>
  </conditionalFormatting>
  <conditionalFormatting sqref="BJ6:BL6">
    <cfRule type="cellIs" dxfId="713" priority="710" stopIfTrue="1" operator="equal">
      <formula>$B$5</formula>
    </cfRule>
  </conditionalFormatting>
  <conditionalFormatting sqref="BJ6:BM6">
    <cfRule type="cellIs" dxfId="712" priority="709" stopIfTrue="1" operator="equal">
      <formula>$B$5</formula>
    </cfRule>
  </conditionalFormatting>
  <conditionalFormatting sqref="BJ6:BM6">
    <cfRule type="cellIs" dxfId="711" priority="708" stopIfTrue="1" operator="equal">
      <formula>$B$5</formula>
    </cfRule>
  </conditionalFormatting>
  <conditionalFormatting sqref="BJ6:BL6">
    <cfRule type="cellIs" dxfId="710" priority="707" stopIfTrue="1" operator="equal">
      <formula>$B$5</formula>
    </cfRule>
  </conditionalFormatting>
  <conditionalFormatting sqref="BJ6:BM6">
    <cfRule type="cellIs" dxfId="709" priority="706" stopIfTrue="1" operator="equal">
      <formula>$B$5</formula>
    </cfRule>
  </conditionalFormatting>
  <conditionalFormatting sqref="BJ6:BL6">
    <cfRule type="cellIs" dxfId="708" priority="705" stopIfTrue="1" operator="equal">
      <formula>$B$5</formula>
    </cfRule>
  </conditionalFormatting>
  <conditionalFormatting sqref="BJ6:BM6">
    <cfRule type="cellIs" dxfId="707" priority="704" stopIfTrue="1" operator="equal">
      <formula>$B$5</formula>
    </cfRule>
  </conditionalFormatting>
  <conditionalFormatting sqref="BJ6:BM6">
    <cfRule type="cellIs" dxfId="706" priority="703" stopIfTrue="1" operator="equal">
      <formula>$B$5</formula>
    </cfRule>
  </conditionalFormatting>
  <conditionalFormatting sqref="BK8:BK38">
    <cfRule type="expression" dxfId="705" priority="702" stopIfTrue="1">
      <formula>BK8=TODAY()</formula>
    </cfRule>
  </conditionalFormatting>
  <conditionalFormatting sqref="BJ6:BM6">
    <cfRule type="cellIs" dxfId="704" priority="701" stopIfTrue="1" operator="equal">
      <formula>$B$5</formula>
    </cfRule>
  </conditionalFormatting>
  <conditionalFormatting sqref="BJ6:BM6">
    <cfRule type="cellIs" dxfId="703" priority="700" stopIfTrue="1" operator="equal">
      <formula>$B$5</formula>
    </cfRule>
  </conditionalFormatting>
  <conditionalFormatting sqref="BJ6:BM6">
    <cfRule type="cellIs" dxfId="702" priority="699" stopIfTrue="1" operator="equal">
      <formula>$B$5</formula>
    </cfRule>
  </conditionalFormatting>
  <conditionalFormatting sqref="BJ6:BM6">
    <cfRule type="cellIs" dxfId="701" priority="698" stopIfTrue="1" operator="equal">
      <formula>$B$5</formula>
    </cfRule>
  </conditionalFormatting>
  <conditionalFormatting sqref="BJ6:BM6">
    <cfRule type="cellIs" dxfId="700" priority="697" stopIfTrue="1" operator="equal">
      <formula>$B$5</formula>
    </cfRule>
  </conditionalFormatting>
  <conditionalFormatting sqref="BJ6:BM6">
    <cfRule type="cellIs" dxfId="699" priority="696" stopIfTrue="1" operator="equal">
      <formula>$B$5</formula>
    </cfRule>
  </conditionalFormatting>
  <conditionalFormatting sqref="BJ6:BM6">
    <cfRule type="cellIs" dxfId="698" priority="695" stopIfTrue="1" operator="equal">
      <formula>$B$5</formula>
    </cfRule>
  </conditionalFormatting>
  <conditionalFormatting sqref="BJ6:BL6">
    <cfRule type="cellIs" dxfId="697" priority="694" stopIfTrue="1" operator="equal">
      <formula>$B$5</formula>
    </cfRule>
  </conditionalFormatting>
  <conditionalFormatting sqref="BJ6:BM6">
    <cfRule type="cellIs" dxfId="696" priority="693" stopIfTrue="1" operator="equal">
      <formula>$B$5</formula>
    </cfRule>
  </conditionalFormatting>
  <conditionalFormatting sqref="BJ6:BM6">
    <cfRule type="cellIs" dxfId="695" priority="692" stopIfTrue="1" operator="equal">
      <formula>$B$5</formula>
    </cfRule>
  </conditionalFormatting>
  <conditionalFormatting sqref="BJ6:BM6">
    <cfRule type="cellIs" dxfId="694" priority="691" stopIfTrue="1" operator="equal">
      <formula>$B$5</formula>
    </cfRule>
  </conditionalFormatting>
  <conditionalFormatting sqref="BJ6:BM6">
    <cfRule type="cellIs" dxfId="693" priority="690" stopIfTrue="1" operator="equal">
      <formula>$B$5</formula>
    </cfRule>
  </conditionalFormatting>
  <conditionalFormatting sqref="BJ6:BM6">
    <cfRule type="cellIs" dxfId="692" priority="689" stopIfTrue="1" operator="equal">
      <formula>$B$5</formula>
    </cfRule>
  </conditionalFormatting>
  <conditionalFormatting sqref="BJ6:BM6">
    <cfRule type="cellIs" dxfId="691" priority="688" stopIfTrue="1" operator="equal">
      <formula>$B$5</formula>
    </cfRule>
  </conditionalFormatting>
  <conditionalFormatting sqref="BJ6:BM6">
    <cfRule type="cellIs" dxfId="690" priority="687" stopIfTrue="1" operator="equal">
      <formula>$B$5</formula>
    </cfRule>
  </conditionalFormatting>
  <conditionalFormatting sqref="BJ6:BM6">
    <cfRule type="cellIs" dxfId="689" priority="686" stopIfTrue="1" operator="equal">
      <formula>$B$5</formula>
    </cfRule>
  </conditionalFormatting>
  <conditionalFormatting sqref="BJ6:BM6">
    <cfRule type="cellIs" dxfId="688" priority="685" stopIfTrue="1" operator="equal">
      <formula>$B$5</formula>
    </cfRule>
  </conditionalFormatting>
  <conditionalFormatting sqref="BJ6:BL6">
    <cfRule type="cellIs" dxfId="687" priority="684" stopIfTrue="1" operator="equal">
      <formula>$B$5</formula>
    </cfRule>
  </conditionalFormatting>
  <conditionalFormatting sqref="BJ6:BM6">
    <cfRule type="cellIs" dxfId="686" priority="683" stopIfTrue="1" operator="equal">
      <formula>$B$5</formula>
    </cfRule>
  </conditionalFormatting>
  <conditionalFormatting sqref="BJ6:BM6">
    <cfRule type="cellIs" dxfId="685" priority="682" stopIfTrue="1" operator="equal">
      <formula>$B$5</formula>
    </cfRule>
  </conditionalFormatting>
  <conditionalFormatting sqref="BJ6:BM6">
    <cfRule type="cellIs" dxfId="684" priority="681" stopIfTrue="1" operator="equal">
      <formula>$B$5</formula>
    </cfRule>
  </conditionalFormatting>
  <conditionalFormatting sqref="BJ6:BM6">
    <cfRule type="cellIs" dxfId="683" priority="680" stopIfTrue="1" operator="equal">
      <formula>$B$5</formula>
    </cfRule>
  </conditionalFormatting>
  <conditionalFormatting sqref="BJ6:BM6">
    <cfRule type="cellIs" dxfId="682" priority="679" stopIfTrue="1" operator="equal">
      <formula>$B$5</formula>
    </cfRule>
  </conditionalFormatting>
  <conditionalFormatting sqref="BJ6:BM6">
    <cfRule type="cellIs" dxfId="681" priority="678" stopIfTrue="1" operator="equal">
      <formula>$B$5</formula>
    </cfRule>
  </conditionalFormatting>
  <conditionalFormatting sqref="BJ6:BM6">
    <cfRule type="cellIs" dxfId="680" priority="677" stopIfTrue="1" operator="equal">
      <formula>$B$5</formula>
    </cfRule>
  </conditionalFormatting>
  <conditionalFormatting sqref="BJ6:BL6">
    <cfRule type="cellIs" dxfId="679" priority="676" stopIfTrue="1" operator="equal">
      <formula>$B$5</formula>
    </cfRule>
  </conditionalFormatting>
  <conditionalFormatting sqref="BJ6:BM6">
    <cfRule type="cellIs" dxfId="678" priority="675" stopIfTrue="1" operator="equal">
      <formula>$B$5</formula>
    </cfRule>
  </conditionalFormatting>
  <conditionalFormatting sqref="BJ6:BM6">
    <cfRule type="cellIs" dxfId="677" priority="674" stopIfTrue="1" operator="equal">
      <formula>$B$5</formula>
    </cfRule>
  </conditionalFormatting>
  <conditionalFormatting sqref="BJ6:BM6">
    <cfRule type="cellIs" dxfId="676" priority="673" stopIfTrue="1" operator="equal">
      <formula>$B$5</formula>
    </cfRule>
  </conditionalFormatting>
  <conditionalFormatting sqref="BJ6:BM6">
    <cfRule type="cellIs" dxfId="675" priority="672" stopIfTrue="1" operator="equal">
      <formula>$B$5</formula>
    </cfRule>
  </conditionalFormatting>
  <conditionalFormatting sqref="BJ6:BM6">
    <cfRule type="cellIs" dxfId="674" priority="671" stopIfTrue="1" operator="equal">
      <formula>$B$5</formula>
    </cfRule>
  </conditionalFormatting>
  <conditionalFormatting sqref="BJ6:BM6">
    <cfRule type="cellIs" dxfId="673" priority="670" stopIfTrue="1" operator="equal">
      <formula>$B$5</formula>
    </cfRule>
  </conditionalFormatting>
  <conditionalFormatting sqref="BJ6:BL6">
    <cfRule type="cellIs" dxfId="672" priority="669" stopIfTrue="1" operator="equal">
      <formula>$B$5</formula>
    </cfRule>
  </conditionalFormatting>
  <conditionalFormatting sqref="BJ6:BM6">
    <cfRule type="cellIs" dxfId="671" priority="668" stopIfTrue="1" operator="equal">
      <formula>$B$5</formula>
    </cfRule>
  </conditionalFormatting>
  <conditionalFormatting sqref="BJ6:BM6">
    <cfRule type="cellIs" dxfId="670" priority="667" stopIfTrue="1" operator="equal">
      <formula>$B$5</formula>
    </cfRule>
  </conditionalFormatting>
  <conditionalFormatting sqref="BJ6:BM6">
    <cfRule type="cellIs" dxfId="669" priority="666" stopIfTrue="1" operator="equal">
      <formula>$B$5</formula>
    </cfRule>
  </conditionalFormatting>
  <conditionalFormatting sqref="BJ6:BM6">
    <cfRule type="cellIs" dxfId="668" priority="665" stopIfTrue="1" operator="equal">
      <formula>$B$5</formula>
    </cfRule>
  </conditionalFormatting>
  <conditionalFormatting sqref="BJ6:BM6">
    <cfRule type="cellIs" dxfId="667" priority="664" stopIfTrue="1" operator="equal">
      <formula>$B$5</formula>
    </cfRule>
  </conditionalFormatting>
  <conditionalFormatting sqref="BJ6:BL6">
    <cfRule type="cellIs" dxfId="666" priority="663" stopIfTrue="1" operator="equal">
      <formula>$B$5</formula>
    </cfRule>
  </conditionalFormatting>
  <conditionalFormatting sqref="BJ6:BM6">
    <cfRule type="cellIs" dxfId="665" priority="662" stopIfTrue="1" operator="equal">
      <formula>$B$5</formula>
    </cfRule>
  </conditionalFormatting>
  <conditionalFormatting sqref="BJ6:BM6">
    <cfRule type="cellIs" dxfId="664" priority="661" stopIfTrue="1" operator="equal">
      <formula>$B$5</formula>
    </cfRule>
  </conditionalFormatting>
  <conditionalFormatting sqref="BJ6:BM6">
    <cfRule type="cellIs" dxfId="663" priority="660" stopIfTrue="1" operator="equal">
      <formula>$B$5</formula>
    </cfRule>
  </conditionalFormatting>
  <conditionalFormatting sqref="BJ6:BM6">
    <cfRule type="cellIs" dxfId="662" priority="659" stopIfTrue="1" operator="equal">
      <formula>$B$5</formula>
    </cfRule>
  </conditionalFormatting>
  <conditionalFormatting sqref="BJ6:BL6">
    <cfRule type="cellIs" dxfId="661" priority="658" stopIfTrue="1" operator="equal">
      <formula>$B$5</formula>
    </cfRule>
  </conditionalFormatting>
  <conditionalFormatting sqref="BJ6:BM6">
    <cfRule type="cellIs" dxfId="660" priority="657" stopIfTrue="1" operator="equal">
      <formula>$B$5</formula>
    </cfRule>
  </conditionalFormatting>
  <conditionalFormatting sqref="BJ6:BM6">
    <cfRule type="cellIs" dxfId="659" priority="656" stopIfTrue="1" operator="equal">
      <formula>$B$5</formula>
    </cfRule>
  </conditionalFormatting>
  <conditionalFormatting sqref="BJ6:BM6">
    <cfRule type="cellIs" dxfId="658" priority="655" stopIfTrue="1" operator="equal">
      <formula>$B$5</formula>
    </cfRule>
  </conditionalFormatting>
  <conditionalFormatting sqref="BJ6:BL6">
    <cfRule type="cellIs" dxfId="657" priority="654" stopIfTrue="1" operator="equal">
      <formula>$B$5</formula>
    </cfRule>
  </conditionalFormatting>
  <conditionalFormatting sqref="BJ6:BM6">
    <cfRule type="cellIs" dxfId="656" priority="653" stopIfTrue="1" operator="equal">
      <formula>$B$5</formula>
    </cfRule>
  </conditionalFormatting>
  <conditionalFormatting sqref="BJ6:BM6">
    <cfRule type="cellIs" dxfId="655" priority="652" stopIfTrue="1" operator="equal">
      <formula>$B$5</formula>
    </cfRule>
  </conditionalFormatting>
  <conditionalFormatting sqref="BJ6:BL6">
    <cfRule type="cellIs" dxfId="654" priority="651" stopIfTrue="1" operator="equal">
      <formula>$B$5</formula>
    </cfRule>
  </conditionalFormatting>
  <conditionalFormatting sqref="BJ6:BM6">
    <cfRule type="cellIs" dxfId="653" priority="650" stopIfTrue="1" operator="equal">
      <formula>$B$5</formula>
    </cfRule>
  </conditionalFormatting>
  <conditionalFormatting sqref="BJ6:BL6">
    <cfRule type="cellIs" dxfId="652" priority="649" stopIfTrue="1" operator="equal">
      <formula>$B$5</formula>
    </cfRule>
  </conditionalFormatting>
  <conditionalFormatting sqref="BJ6:BM6">
    <cfRule type="cellIs" dxfId="651" priority="648" stopIfTrue="1" operator="equal">
      <formula>$B$5</formula>
    </cfRule>
  </conditionalFormatting>
  <conditionalFormatting sqref="BJ6:BM6">
    <cfRule type="cellIs" dxfId="650" priority="647" stopIfTrue="1" operator="equal">
      <formula>$B$5</formula>
    </cfRule>
  </conditionalFormatting>
  <conditionalFormatting sqref="BK8:BK38">
    <cfRule type="expression" dxfId="649" priority="646" stopIfTrue="1">
      <formula>BK8=TODAY()</formula>
    </cfRule>
  </conditionalFormatting>
  <conditionalFormatting sqref="BJ6:BM6">
    <cfRule type="cellIs" dxfId="648" priority="645" stopIfTrue="1" operator="equal">
      <formula>$B$5</formula>
    </cfRule>
  </conditionalFormatting>
  <conditionalFormatting sqref="BJ6:BM6">
    <cfRule type="cellIs" dxfId="647" priority="644" stopIfTrue="1" operator="equal">
      <formula>$B$5</formula>
    </cfRule>
  </conditionalFormatting>
  <conditionalFormatting sqref="BJ6:BM6">
    <cfRule type="cellIs" dxfId="646" priority="643" stopIfTrue="1" operator="equal">
      <formula>$B$5</formula>
    </cfRule>
  </conditionalFormatting>
  <conditionalFormatting sqref="BJ6:BM6">
    <cfRule type="cellIs" dxfId="645" priority="642" stopIfTrue="1" operator="equal">
      <formula>$B$5</formula>
    </cfRule>
  </conditionalFormatting>
  <conditionalFormatting sqref="BJ6:BM6">
    <cfRule type="cellIs" dxfId="644" priority="641" stopIfTrue="1" operator="equal">
      <formula>$B$5</formula>
    </cfRule>
  </conditionalFormatting>
  <conditionalFormatting sqref="BJ6:BM6">
    <cfRule type="cellIs" dxfId="643" priority="640" stopIfTrue="1" operator="equal">
      <formula>$B$5</formula>
    </cfRule>
  </conditionalFormatting>
  <conditionalFormatting sqref="BJ6:BM6">
    <cfRule type="cellIs" dxfId="642" priority="639" stopIfTrue="1" operator="equal">
      <formula>$B$5</formula>
    </cfRule>
  </conditionalFormatting>
  <conditionalFormatting sqref="BJ6:BM6">
    <cfRule type="cellIs" dxfId="641" priority="638" stopIfTrue="1" operator="equal">
      <formula>$B$5</formula>
    </cfRule>
  </conditionalFormatting>
  <conditionalFormatting sqref="BJ6:BL6">
    <cfRule type="cellIs" dxfId="640" priority="637" stopIfTrue="1" operator="equal">
      <formula>$B$5</formula>
    </cfRule>
  </conditionalFormatting>
  <conditionalFormatting sqref="BJ6:BM6">
    <cfRule type="cellIs" dxfId="639" priority="636" stopIfTrue="1" operator="equal">
      <formula>$B$5</formula>
    </cfRule>
  </conditionalFormatting>
  <conditionalFormatting sqref="BJ6:BM6">
    <cfRule type="cellIs" dxfId="638" priority="635" stopIfTrue="1" operator="equal">
      <formula>$B$5</formula>
    </cfRule>
  </conditionalFormatting>
  <conditionalFormatting sqref="BJ6:BM6">
    <cfRule type="cellIs" dxfId="637" priority="634" stopIfTrue="1" operator="equal">
      <formula>$B$5</formula>
    </cfRule>
  </conditionalFormatting>
  <conditionalFormatting sqref="BJ6:BM6">
    <cfRule type="cellIs" dxfId="636" priority="633" stopIfTrue="1" operator="equal">
      <formula>$B$5</formula>
    </cfRule>
  </conditionalFormatting>
  <conditionalFormatting sqref="BJ6:BM6">
    <cfRule type="cellIs" dxfId="635" priority="632" stopIfTrue="1" operator="equal">
      <formula>$B$5</formula>
    </cfRule>
  </conditionalFormatting>
  <conditionalFormatting sqref="BJ6:BM6">
    <cfRule type="cellIs" dxfId="634" priority="631" stopIfTrue="1" operator="equal">
      <formula>$B$5</formula>
    </cfRule>
  </conditionalFormatting>
  <conditionalFormatting sqref="BJ6:BM6">
    <cfRule type="cellIs" dxfId="633" priority="630" stopIfTrue="1" operator="equal">
      <formula>$B$5</formula>
    </cfRule>
  </conditionalFormatting>
  <conditionalFormatting sqref="BJ6:BL6">
    <cfRule type="cellIs" dxfId="632" priority="629" stopIfTrue="1" operator="equal">
      <formula>$B$5</formula>
    </cfRule>
  </conditionalFormatting>
  <conditionalFormatting sqref="BJ6:BM6">
    <cfRule type="cellIs" dxfId="631" priority="628" stopIfTrue="1" operator="equal">
      <formula>$B$5</formula>
    </cfRule>
  </conditionalFormatting>
  <conditionalFormatting sqref="BJ6:BM6">
    <cfRule type="cellIs" dxfId="630" priority="627" stopIfTrue="1" operator="equal">
      <formula>$B$5</formula>
    </cfRule>
  </conditionalFormatting>
  <conditionalFormatting sqref="BJ6:BM6">
    <cfRule type="cellIs" dxfId="629" priority="626" stopIfTrue="1" operator="equal">
      <formula>$B$5</formula>
    </cfRule>
  </conditionalFormatting>
  <conditionalFormatting sqref="BJ6:BM6">
    <cfRule type="cellIs" dxfId="628" priority="625" stopIfTrue="1" operator="equal">
      <formula>$B$5</formula>
    </cfRule>
  </conditionalFormatting>
  <conditionalFormatting sqref="BJ6:BM6">
    <cfRule type="cellIs" dxfId="627" priority="624" stopIfTrue="1" operator="equal">
      <formula>$B$5</formula>
    </cfRule>
  </conditionalFormatting>
  <conditionalFormatting sqref="BJ6:BM6">
    <cfRule type="cellIs" dxfId="626" priority="623" stopIfTrue="1" operator="equal">
      <formula>$B$5</formula>
    </cfRule>
  </conditionalFormatting>
  <conditionalFormatting sqref="BJ6:BL6">
    <cfRule type="cellIs" dxfId="625" priority="622" stopIfTrue="1" operator="equal">
      <formula>$B$5</formula>
    </cfRule>
  </conditionalFormatting>
  <conditionalFormatting sqref="BJ6:BM6">
    <cfRule type="cellIs" dxfId="624" priority="621" stopIfTrue="1" operator="equal">
      <formula>$B$5</formula>
    </cfRule>
  </conditionalFormatting>
  <conditionalFormatting sqref="BJ6:BM6">
    <cfRule type="cellIs" dxfId="623" priority="620" stopIfTrue="1" operator="equal">
      <formula>$B$5</formula>
    </cfRule>
  </conditionalFormatting>
  <conditionalFormatting sqref="BJ6:BM6">
    <cfRule type="cellIs" dxfId="622" priority="619" stopIfTrue="1" operator="equal">
      <formula>$B$5</formula>
    </cfRule>
  </conditionalFormatting>
  <conditionalFormatting sqref="BJ6:BM6">
    <cfRule type="cellIs" dxfId="621" priority="618" stopIfTrue="1" operator="equal">
      <formula>$B$5</formula>
    </cfRule>
  </conditionalFormatting>
  <conditionalFormatting sqref="BJ6:BM6">
    <cfRule type="cellIs" dxfId="620" priority="617" stopIfTrue="1" operator="equal">
      <formula>$B$5</formula>
    </cfRule>
  </conditionalFormatting>
  <conditionalFormatting sqref="BJ6:BL6">
    <cfRule type="cellIs" dxfId="619" priority="616" stopIfTrue="1" operator="equal">
      <formula>$B$5</formula>
    </cfRule>
  </conditionalFormatting>
  <conditionalFormatting sqref="BJ6:BM6">
    <cfRule type="cellIs" dxfId="618" priority="615" stopIfTrue="1" operator="equal">
      <formula>$B$5</formula>
    </cfRule>
  </conditionalFormatting>
  <conditionalFormatting sqref="BJ6:BM6">
    <cfRule type="cellIs" dxfId="617" priority="614" stopIfTrue="1" operator="equal">
      <formula>$B$5</formula>
    </cfRule>
  </conditionalFormatting>
  <conditionalFormatting sqref="BJ6:BM6">
    <cfRule type="cellIs" dxfId="616" priority="613" stopIfTrue="1" operator="equal">
      <formula>$B$5</formula>
    </cfRule>
  </conditionalFormatting>
  <conditionalFormatting sqref="BJ6:BM6">
    <cfRule type="cellIs" dxfId="615" priority="612" stopIfTrue="1" operator="equal">
      <formula>$B$5</formula>
    </cfRule>
  </conditionalFormatting>
  <conditionalFormatting sqref="BJ6:BL6">
    <cfRule type="cellIs" dxfId="614" priority="611" stopIfTrue="1" operator="equal">
      <formula>$B$5</formula>
    </cfRule>
  </conditionalFormatting>
  <conditionalFormatting sqref="BJ6:BM6">
    <cfRule type="cellIs" dxfId="613" priority="610" stopIfTrue="1" operator="equal">
      <formula>$B$5</formula>
    </cfRule>
  </conditionalFormatting>
  <conditionalFormatting sqref="BJ6:BM6">
    <cfRule type="cellIs" dxfId="612" priority="609" stopIfTrue="1" operator="equal">
      <formula>$B$5</formula>
    </cfRule>
  </conditionalFormatting>
  <conditionalFormatting sqref="BJ6:BM6">
    <cfRule type="cellIs" dxfId="611" priority="608" stopIfTrue="1" operator="equal">
      <formula>$B$5</formula>
    </cfRule>
  </conditionalFormatting>
  <conditionalFormatting sqref="BJ6:BL6">
    <cfRule type="cellIs" dxfId="610" priority="607" stopIfTrue="1" operator="equal">
      <formula>$B$5</formula>
    </cfRule>
  </conditionalFormatting>
  <conditionalFormatting sqref="BJ6:BM6">
    <cfRule type="cellIs" dxfId="609" priority="606" stopIfTrue="1" operator="equal">
      <formula>$B$5</formula>
    </cfRule>
  </conditionalFormatting>
  <conditionalFormatting sqref="BJ6:BM6">
    <cfRule type="cellIs" dxfId="608" priority="605" stopIfTrue="1" operator="equal">
      <formula>$B$5</formula>
    </cfRule>
  </conditionalFormatting>
  <conditionalFormatting sqref="BJ6:BL6">
    <cfRule type="cellIs" dxfId="607" priority="604" stopIfTrue="1" operator="equal">
      <formula>$B$5</formula>
    </cfRule>
  </conditionalFormatting>
  <conditionalFormatting sqref="BJ6:BM6">
    <cfRule type="cellIs" dxfId="606" priority="603" stopIfTrue="1" operator="equal">
      <formula>$B$5</formula>
    </cfRule>
  </conditionalFormatting>
  <conditionalFormatting sqref="BJ6:BL6">
    <cfRule type="cellIs" dxfId="605" priority="602" stopIfTrue="1" operator="equal">
      <formula>$B$5</formula>
    </cfRule>
  </conditionalFormatting>
  <conditionalFormatting sqref="BJ6:BM6">
    <cfRule type="cellIs" dxfId="604" priority="601" stopIfTrue="1" operator="equal">
      <formula>$B$5</formula>
    </cfRule>
  </conditionalFormatting>
  <conditionalFormatting sqref="BJ6:BM6">
    <cfRule type="cellIs" dxfId="603" priority="600" stopIfTrue="1" operator="equal">
      <formula>$B$5</formula>
    </cfRule>
  </conditionalFormatting>
  <conditionalFormatting sqref="BK8:BK38">
    <cfRule type="expression" dxfId="602" priority="599" stopIfTrue="1">
      <formula>BK8=TODAY()</formula>
    </cfRule>
  </conditionalFormatting>
  <conditionalFormatting sqref="BJ6:BM6">
    <cfRule type="cellIs" dxfId="601" priority="598" stopIfTrue="1" operator="equal">
      <formula>$B$5</formula>
    </cfRule>
  </conditionalFormatting>
  <conditionalFormatting sqref="BJ6:BM6">
    <cfRule type="cellIs" dxfId="600" priority="597" stopIfTrue="1" operator="equal">
      <formula>$B$5</formula>
    </cfRule>
  </conditionalFormatting>
  <conditionalFormatting sqref="BJ6:BM6">
    <cfRule type="cellIs" dxfId="599" priority="596" stopIfTrue="1" operator="equal">
      <formula>$B$5</formula>
    </cfRule>
  </conditionalFormatting>
  <conditionalFormatting sqref="BJ6:BM6">
    <cfRule type="cellIs" dxfId="598" priority="595" stopIfTrue="1" operator="equal">
      <formula>$B$5</formula>
    </cfRule>
  </conditionalFormatting>
  <conditionalFormatting sqref="BJ6:BM6">
    <cfRule type="cellIs" dxfId="597" priority="594" stopIfTrue="1" operator="equal">
      <formula>$B$5</formula>
    </cfRule>
  </conditionalFormatting>
  <conditionalFormatting sqref="BJ6:BM6">
    <cfRule type="cellIs" dxfId="596" priority="593" stopIfTrue="1" operator="equal">
      <formula>$B$5</formula>
    </cfRule>
  </conditionalFormatting>
  <conditionalFormatting sqref="BJ6:BL6">
    <cfRule type="cellIs" dxfId="595" priority="592" stopIfTrue="1" operator="equal">
      <formula>$B$5</formula>
    </cfRule>
  </conditionalFormatting>
  <conditionalFormatting sqref="BJ6:BM6">
    <cfRule type="cellIs" dxfId="594" priority="591" stopIfTrue="1" operator="equal">
      <formula>$B$5</formula>
    </cfRule>
  </conditionalFormatting>
  <conditionalFormatting sqref="BJ6:BM6">
    <cfRule type="cellIs" dxfId="593" priority="590" stopIfTrue="1" operator="equal">
      <formula>$B$5</formula>
    </cfRule>
  </conditionalFormatting>
  <conditionalFormatting sqref="BJ6:BM6">
    <cfRule type="cellIs" dxfId="592" priority="589" stopIfTrue="1" operator="equal">
      <formula>$B$5</formula>
    </cfRule>
  </conditionalFormatting>
  <conditionalFormatting sqref="BJ6:BM6">
    <cfRule type="cellIs" dxfId="591" priority="588" stopIfTrue="1" operator="equal">
      <formula>$B$5</formula>
    </cfRule>
  </conditionalFormatting>
  <conditionalFormatting sqref="BJ6:BM6">
    <cfRule type="cellIs" dxfId="590" priority="587" stopIfTrue="1" operator="equal">
      <formula>$B$5</formula>
    </cfRule>
  </conditionalFormatting>
  <conditionalFormatting sqref="BJ6:BM6">
    <cfRule type="cellIs" dxfId="589" priority="586" stopIfTrue="1" operator="equal">
      <formula>$B$5</formula>
    </cfRule>
  </conditionalFormatting>
  <conditionalFormatting sqref="BJ6:BL6">
    <cfRule type="cellIs" dxfId="588" priority="585" stopIfTrue="1" operator="equal">
      <formula>$B$5</formula>
    </cfRule>
  </conditionalFormatting>
  <conditionalFormatting sqref="BJ6:BM6">
    <cfRule type="cellIs" dxfId="587" priority="584" stopIfTrue="1" operator="equal">
      <formula>$B$5</formula>
    </cfRule>
  </conditionalFormatting>
  <conditionalFormatting sqref="BJ6:BM6">
    <cfRule type="cellIs" dxfId="586" priority="583" stopIfTrue="1" operator="equal">
      <formula>$B$5</formula>
    </cfRule>
  </conditionalFormatting>
  <conditionalFormatting sqref="BJ6:BM6">
    <cfRule type="cellIs" dxfId="585" priority="582" stopIfTrue="1" operator="equal">
      <formula>$B$5</formula>
    </cfRule>
  </conditionalFormatting>
  <conditionalFormatting sqref="BJ6:BM6">
    <cfRule type="cellIs" dxfId="584" priority="581" stopIfTrue="1" operator="equal">
      <formula>$B$5</formula>
    </cfRule>
  </conditionalFormatting>
  <conditionalFormatting sqref="BJ6:BM6">
    <cfRule type="cellIs" dxfId="583" priority="580" stopIfTrue="1" operator="equal">
      <formula>$B$5</formula>
    </cfRule>
  </conditionalFormatting>
  <conditionalFormatting sqref="BJ6:BL6">
    <cfRule type="cellIs" dxfId="582" priority="579" stopIfTrue="1" operator="equal">
      <formula>$B$5</formula>
    </cfRule>
  </conditionalFormatting>
  <conditionalFormatting sqref="BJ6:BM6">
    <cfRule type="cellIs" dxfId="581" priority="578" stopIfTrue="1" operator="equal">
      <formula>$B$5</formula>
    </cfRule>
  </conditionalFormatting>
  <conditionalFormatting sqref="BJ6:BM6">
    <cfRule type="cellIs" dxfId="580" priority="577" stopIfTrue="1" operator="equal">
      <formula>$B$5</formula>
    </cfRule>
  </conditionalFormatting>
  <conditionalFormatting sqref="BJ6:BM6">
    <cfRule type="cellIs" dxfId="579" priority="576" stopIfTrue="1" operator="equal">
      <formula>$B$5</formula>
    </cfRule>
  </conditionalFormatting>
  <conditionalFormatting sqref="BJ6:BM6">
    <cfRule type="cellIs" dxfId="578" priority="575" stopIfTrue="1" operator="equal">
      <formula>$B$5</formula>
    </cfRule>
  </conditionalFormatting>
  <conditionalFormatting sqref="BJ6:BL6">
    <cfRule type="cellIs" dxfId="577" priority="574" stopIfTrue="1" operator="equal">
      <formula>$B$5</formula>
    </cfRule>
  </conditionalFormatting>
  <conditionalFormatting sqref="BJ6:BM6">
    <cfRule type="cellIs" dxfId="576" priority="573" stopIfTrue="1" operator="equal">
      <formula>$B$5</formula>
    </cfRule>
  </conditionalFormatting>
  <conditionalFormatting sqref="BJ6:BM6">
    <cfRule type="cellIs" dxfId="575" priority="572" stopIfTrue="1" operator="equal">
      <formula>$B$5</formula>
    </cfRule>
  </conditionalFormatting>
  <conditionalFormatting sqref="BJ6:BM6">
    <cfRule type="cellIs" dxfId="574" priority="571" stopIfTrue="1" operator="equal">
      <formula>$B$5</formula>
    </cfRule>
  </conditionalFormatting>
  <conditionalFormatting sqref="BJ6:BL6">
    <cfRule type="cellIs" dxfId="573" priority="570" stopIfTrue="1" operator="equal">
      <formula>$B$5</formula>
    </cfRule>
  </conditionalFormatting>
  <conditionalFormatting sqref="BJ6:BM6">
    <cfRule type="cellIs" dxfId="572" priority="569" stopIfTrue="1" operator="equal">
      <formula>$B$5</formula>
    </cfRule>
  </conditionalFormatting>
  <conditionalFormatting sqref="BJ6:BM6">
    <cfRule type="cellIs" dxfId="571" priority="568" stopIfTrue="1" operator="equal">
      <formula>$B$5</formula>
    </cfRule>
  </conditionalFormatting>
  <conditionalFormatting sqref="BJ6:BL6">
    <cfRule type="cellIs" dxfId="570" priority="567" stopIfTrue="1" operator="equal">
      <formula>$B$5</formula>
    </cfRule>
  </conditionalFormatting>
  <conditionalFormatting sqref="BJ6:BM6">
    <cfRule type="cellIs" dxfId="569" priority="566" stopIfTrue="1" operator="equal">
      <formula>$B$5</formula>
    </cfRule>
  </conditionalFormatting>
  <conditionalFormatting sqref="BJ6:BL6">
    <cfRule type="cellIs" dxfId="568" priority="565" stopIfTrue="1" operator="equal">
      <formula>$B$5</formula>
    </cfRule>
  </conditionalFormatting>
  <conditionalFormatting sqref="BJ6:BM6">
    <cfRule type="cellIs" dxfId="567" priority="564" stopIfTrue="1" operator="equal">
      <formula>$B$5</formula>
    </cfRule>
  </conditionalFormatting>
  <conditionalFormatting sqref="BJ6:BM6">
    <cfRule type="cellIs" dxfId="566" priority="563" stopIfTrue="1" operator="equal">
      <formula>$B$5</formula>
    </cfRule>
  </conditionalFormatting>
  <conditionalFormatting sqref="BK8:BK38">
    <cfRule type="expression" dxfId="565" priority="562" stopIfTrue="1">
      <formula>BK8=TODAY()</formula>
    </cfRule>
  </conditionalFormatting>
  <conditionalFormatting sqref="BJ6:BM6">
    <cfRule type="cellIs" dxfId="564" priority="561" stopIfTrue="1" operator="equal">
      <formula>$B$5</formula>
    </cfRule>
  </conditionalFormatting>
  <conditionalFormatting sqref="BJ6:BM6">
    <cfRule type="cellIs" dxfId="563" priority="560" stopIfTrue="1" operator="equal">
      <formula>$B$5</formula>
    </cfRule>
  </conditionalFormatting>
  <conditionalFormatting sqref="BJ6:BM6">
    <cfRule type="cellIs" dxfId="562" priority="559" stopIfTrue="1" operator="equal">
      <formula>$B$5</formula>
    </cfRule>
  </conditionalFormatting>
  <conditionalFormatting sqref="BJ6:BM6">
    <cfRule type="cellIs" dxfId="561" priority="558" stopIfTrue="1" operator="equal">
      <formula>$B$5</formula>
    </cfRule>
  </conditionalFormatting>
  <conditionalFormatting sqref="BJ6:BM6">
    <cfRule type="cellIs" dxfId="560" priority="557" stopIfTrue="1" operator="equal">
      <formula>$B$5</formula>
    </cfRule>
  </conditionalFormatting>
  <conditionalFormatting sqref="BJ6:BL6">
    <cfRule type="cellIs" dxfId="559" priority="556" stopIfTrue="1" operator="equal">
      <formula>$B$5</formula>
    </cfRule>
  </conditionalFormatting>
  <conditionalFormatting sqref="BJ6:BM6">
    <cfRule type="cellIs" dxfId="558" priority="555" stopIfTrue="1" operator="equal">
      <formula>$B$5</formula>
    </cfRule>
  </conditionalFormatting>
  <conditionalFormatting sqref="BJ6:BM6">
    <cfRule type="cellIs" dxfId="557" priority="554" stopIfTrue="1" operator="equal">
      <formula>$B$5</formula>
    </cfRule>
  </conditionalFormatting>
  <conditionalFormatting sqref="BJ6:BM6">
    <cfRule type="cellIs" dxfId="556" priority="553" stopIfTrue="1" operator="equal">
      <formula>$B$5</formula>
    </cfRule>
  </conditionalFormatting>
  <conditionalFormatting sqref="BJ6:BM6">
    <cfRule type="cellIs" dxfId="555" priority="552" stopIfTrue="1" operator="equal">
      <formula>$B$5</formula>
    </cfRule>
  </conditionalFormatting>
  <conditionalFormatting sqref="BJ6:BM6">
    <cfRule type="cellIs" dxfId="554" priority="551" stopIfTrue="1" operator="equal">
      <formula>$B$5</formula>
    </cfRule>
  </conditionalFormatting>
  <conditionalFormatting sqref="BJ6:BL6">
    <cfRule type="cellIs" dxfId="553" priority="550" stopIfTrue="1" operator="equal">
      <formula>$B$5</formula>
    </cfRule>
  </conditionalFormatting>
  <conditionalFormatting sqref="BJ6:BM6">
    <cfRule type="cellIs" dxfId="552" priority="549" stopIfTrue="1" operator="equal">
      <formula>$B$5</formula>
    </cfRule>
  </conditionalFormatting>
  <conditionalFormatting sqref="BJ6:BM6">
    <cfRule type="cellIs" dxfId="551" priority="548" stopIfTrue="1" operator="equal">
      <formula>$B$5</formula>
    </cfRule>
  </conditionalFormatting>
  <conditionalFormatting sqref="BJ6:BM6">
    <cfRule type="cellIs" dxfId="550" priority="547" stopIfTrue="1" operator="equal">
      <formula>$B$5</formula>
    </cfRule>
  </conditionalFormatting>
  <conditionalFormatting sqref="BJ6:BM6">
    <cfRule type="cellIs" dxfId="549" priority="546" stopIfTrue="1" operator="equal">
      <formula>$B$5</formula>
    </cfRule>
  </conditionalFormatting>
  <conditionalFormatting sqref="BJ6:BL6">
    <cfRule type="cellIs" dxfId="548" priority="545" stopIfTrue="1" operator="equal">
      <formula>$B$5</formula>
    </cfRule>
  </conditionalFormatting>
  <conditionalFormatting sqref="BJ6:BM6">
    <cfRule type="cellIs" dxfId="547" priority="544" stopIfTrue="1" operator="equal">
      <formula>$B$5</formula>
    </cfRule>
  </conditionalFormatting>
  <conditionalFormatting sqref="BJ6:BM6">
    <cfRule type="cellIs" dxfId="546" priority="543" stopIfTrue="1" operator="equal">
      <formula>$B$5</formula>
    </cfRule>
  </conditionalFormatting>
  <conditionalFormatting sqref="BJ6:BM6">
    <cfRule type="cellIs" dxfId="545" priority="542" stopIfTrue="1" operator="equal">
      <formula>$B$5</formula>
    </cfRule>
  </conditionalFormatting>
  <conditionalFormatting sqref="BJ6:BL6">
    <cfRule type="cellIs" dxfId="544" priority="541" stopIfTrue="1" operator="equal">
      <formula>$B$5</formula>
    </cfRule>
  </conditionalFormatting>
  <conditionalFormatting sqref="BJ6:BM6">
    <cfRule type="cellIs" dxfId="543" priority="540" stopIfTrue="1" operator="equal">
      <formula>$B$5</formula>
    </cfRule>
  </conditionalFormatting>
  <conditionalFormatting sqref="BJ6:BM6">
    <cfRule type="cellIs" dxfId="542" priority="539" stopIfTrue="1" operator="equal">
      <formula>$B$5</formula>
    </cfRule>
  </conditionalFormatting>
  <conditionalFormatting sqref="BJ6:BL6">
    <cfRule type="cellIs" dxfId="541" priority="538" stopIfTrue="1" operator="equal">
      <formula>$B$5</formula>
    </cfRule>
  </conditionalFormatting>
  <conditionalFormatting sqref="BJ6:BM6">
    <cfRule type="cellIs" dxfId="540" priority="537" stopIfTrue="1" operator="equal">
      <formula>$B$5</formula>
    </cfRule>
  </conditionalFormatting>
  <conditionalFormatting sqref="BJ6:BL6">
    <cfRule type="cellIs" dxfId="539" priority="536" stopIfTrue="1" operator="equal">
      <formula>$B$5</formula>
    </cfRule>
  </conditionalFormatting>
  <conditionalFormatting sqref="BJ6:BM6">
    <cfRule type="cellIs" dxfId="538" priority="535" stopIfTrue="1" operator="equal">
      <formula>$B$5</formula>
    </cfRule>
  </conditionalFormatting>
  <conditionalFormatting sqref="BJ6:BM6">
    <cfRule type="cellIs" dxfId="537" priority="534" stopIfTrue="1" operator="equal">
      <formula>$B$5</formula>
    </cfRule>
  </conditionalFormatting>
  <conditionalFormatting sqref="BK8:BK38">
    <cfRule type="expression" dxfId="536" priority="533" stopIfTrue="1">
      <formula>BK8=TODAY()</formula>
    </cfRule>
  </conditionalFormatting>
  <conditionalFormatting sqref="BJ6:BM6">
    <cfRule type="cellIs" dxfId="535" priority="532" stopIfTrue="1" operator="equal">
      <formula>$B$5</formula>
    </cfRule>
  </conditionalFormatting>
  <conditionalFormatting sqref="BJ6:BM6">
    <cfRule type="cellIs" dxfId="534" priority="531" stopIfTrue="1" operator="equal">
      <formula>$B$5</formula>
    </cfRule>
  </conditionalFormatting>
  <conditionalFormatting sqref="BJ6:BM6">
    <cfRule type="cellIs" dxfId="533" priority="530" stopIfTrue="1" operator="equal">
      <formula>$B$5</formula>
    </cfRule>
  </conditionalFormatting>
  <conditionalFormatting sqref="BJ6:BM6">
    <cfRule type="cellIs" dxfId="532" priority="529" stopIfTrue="1" operator="equal">
      <formula>$B$5</formula>
    </cfRule>
  </conditionalFormatting>
  <conditionalFormatting sqref="BJ6:BL6">
    <cfRule type="cellIs" dxfId="531" priority="528" stopIfTrue="1" operator="equal">
      <formula>$B$5</formula>
    </cfRule>
  </conditionalFormatting>
  <conditionalFormatting sqref="BJ6:BM6">
    <cfRule type="cellIs" dxfId="530" priority="527" stopIfTrue="1" operator="equal">
      <formula>$B$5</formula>
    </cfRule>
  </conditionalFormatting>
  <conditionalFormatting sqref="BJ6:BM6">
    <cfRule type="cellIs" dxfId="529" priority="526" stopIfTrue="1" operator="equal">
      <formula>$B$5</formula>
    </cfRule>
  </conditionalFormatting>
  <conditionalFormatting sqref="BJ6:BM6">
    <cfRule type="cellIs" dxfId="528" priority="525" stopIfTrue="1" operator="equal">
      <formula>$B$5</formula>
    </cfRule>
  </conditionalFormatting>
  <conditionalFormatting sqref="BJ6:BM6">
    <cfRule type="cellIs" dxfId="527" priority="524" stopIfTrue="1" operator="equal">
      <formula>$B$5</formula>
    </cfRule>
  </conditionalFormatting>
  <conditionalFormatting sqref="BJ6:BL6">
    <cfRule type="cellIs" dxfId="526" priority="523" stopIfTrue="1" operator="equal">
      <formula>$B$5</formula>
    </cfRule>
  </conditionalFormatting>
  <conditionalFormatting sqref="BJ6:BM6">
    <cfRule type="cellIs" dxfId="525" priority="522" stopIfTrue="1" operator="equal">
      <formula>$B$5</formula>
    </cfRule>
  </conditionalFormatting>
  <conditionalFormatting sqref="BJ6:BM6">
    <cfRule type="cellIs" dxfId="524" priority="521" stopIfTrue="1" operator="equal">
      <formula>$B$5</formula>
    </cfRule>
  </conditionalFormatting>
  <conditionalFormatting sqref="BJ6:BM6">
    <cfRule type="cellIs" dxfId="523" priority="520" stopIfTrue="1" operator="equal">
      <formula>$B$5</formula>
    </cfRule>
  </conditionalFormatting>
  <conditionalFormatting sqref="BJ6:BL6">
    <cfRule type="cellIs" dxfId="522" priority="519" stopIfTrue="1" operator="equal">
      <formula>$B$5</formula>
    </cfRule>
  </conditionalFormatting>
  <conditionalFormatting sqref="BJ6:BM6">
    <cfRule type="cellIs" dxfId="521" priority="518" stopIfTrue="1" operator="equal">
      <formula>$B$5</formula>
    </cfRule>
  </conditionalFormatting>
  <conditionalFormatting sqref="BJ6:BM6">
    <cfRule type="cellIs" dxfId="520" priority="517" stopIfTrue="1" operator="equal">
      <formula>$B$5</formula>
    </cfRule>
  </conditionalFormatting>
  <conditionalFormatting sqref="BJ6:BL6">
    <cfRule type="cellIs" dxfId="519" priority="516" stopIfTrue="1" operator="equal">
      <formula>$B$5</formula>
    </cfRule>
  </conditionalFormatting>
  <conditionalFormatting sqref="BJ6:BM6">
    <cfRule type="cellIs" dxfId="518" priority="515" stopIfTrue="1" operator="equal">
      <formula>$B$5</formula>
    </cfRule>
  </conditionalFormatting>
  <conditionalFormatting sqref="BJ6:BL6">
    <cfRule type="cellIs" dxfId="517" priority="514" stopIfTrue="1" operator="equal">
      <formula>$B$5</formula>
    </cfRule>
  </conditionalFormatting>
  <conditionalFormatting sqref="BJ6:BM6">
    <cfRule type="cellIs" dxfId="516" priority="513" stopIfTrue="1" operator="equal">
      <formula>$B$5</formula>
    </cfRule>
  </conditionalFormatting>
  <conditionalFormatting sqref="BJ6:BM6">
    <cfRule type="cellIs" dxfId="515" priority="512" stopIfTrue="1" operator="equal">
      <formula>$B$5</formula>
    </cfRule>
  </conditionalFormatting>
  <conditionalFormatting sqref="BK8:BK38">
    <cfRule type="expression" dxfId="514" priority="511" stopIfTrue="1">
      <formula>BK8=TODAY()</formula>
    </cfRule>
  </conditionalFormatting>
  <conditionalFormatting sqref="BJ6:BM6">
    <cfRule type="cellIs" dxfId="513" priority="510" stopIfTrue="1" operator="equal">
      <formula>$B$5</formula>
    </cfRule>
  </conditionalFormatting>
  <conditionalFormatting sqref="BJ6:BM6">
    <cfRule type="cellIs" dxfId="512" priority="509" stopIfTrue="1" operator="equal">
      <formula>$B$5</formula>
    </cfRule>
  </conditionalFormatting>
  <conditionalFormatting sqref="BJ6:BM6">
    <cfRule type="cellIs" dxfId="511" priority="508" stopIfTrue="1" operator="equal">
      <formula>$B$5</formula>
    </cfRule>
  </conditionalFormatting>
  <conditionalFormatting sqref="BJ6:BL6">
    <cfRule type="cellIs" dxfId="510" priority="507" stopIfTrue="1" operator="equal">
      <formula>$B$5</formula>
    </cfRule>
  </conditionalFormatting>
  <conditionalFormatting sqref="BJ6:BM6">
    <cfRule type="cellIs" dxfId="509" priority="506" stopIfTrue="1" operator="equal">
      <formula>$B$5</formula>
    </cfRule>
  </conditionalFormatting>
  <conditionalFormatting sqref="BJ6:BM6">
    <cfRule type="cellIs" dxfId="508" priority="505" stopIfTrue="1" operator="equal">
      <formula>$B$5</formula>
    </cfRule>
  </conditionalFormatting>
  <conditionalFormatting sqref="BJ6:BM6">
    <cfRule type="cellIs" dxfId="507" priority="504" stopIfTrue="1" operator="equal">
      <formula>$B$5</formula>
    </cfRule>
  </conditionalFormatting>
  <conditionalFormatting sqref="BJ6:BL6">
    <cfRule type="cellIs" dxfId="506" priority="503" stopIfTrue="1" operator="equal">
      <formula>$B$5</formula>
    </cfRule>
  </conditionalFormatting>
  <conditionalFormatting sqref="BJ6:BM6">
    <cfRule type="cellIs" dxfId="505" priority="502" stopIfTrue="1" operator="equal">
      <formula>$B$5</formula>
    </cfRule>
  </conditionalFormatting>
  <conditionalFormatting sqref="BJ6:BM6">
    <cfRule type="cellIs" dxfId="504" priority="501" stopIfTrue="1" operator="equal">
      <formula>$B$5</formula>
    </cfRule>
  </conditionalFormatting>
  <conditionalFormatting sqref="BJ6:BL6">
    <cfRule type="cellIs" dxfId="503" priority="500" stopIfTrue="1" operator="equal">
      <formula>$B$5</formula>
    </cfRule>
  </conditionalFormatting>
  <conditionalFormatting sqref="BJ6:BM6">
    <cfRule type="cellIs" dxfId="502" priority="499" stopIfTrue="1" operator="equal">
      <formula>$B$5</formula>
    </cfRule>
  </conditionalFormatting>
  <conditionalFormatting sqref="BJ6:BL6">
    <cfRule type="cellIs" dxfId="501" priority="498" stopIfTrue="1" operator="equal">
      <formula>$B$5</formula>
    </cfRule>
  </conditionalFormatting>
  <conditionalFormatting sqref="BJ6:BM6">
    <cfRule type="cellIs" dxfId="500" priority="497" stopIfTrue="1" operator="equal">
      <formula>$B$5</formula>
    </cfRule>
  </conditionalFormatting>
  <conditionalFormatting sqref="BJ6:BM6">
    <cfRule type="cellIs" dxfId="499" priority="496" stopIfTrue="1" operator="equal">
      <formula>$B$5</formula>
    </cfRule>
  </conditionalFormatting>
  <conditionalFormatting sqref="BK8:BK38">
    <cfRule type="expression" dxfId="498" priority="495" stopIfTrue="1">
      <formula>BK8=TODAY()</formula>
    </cfRule>
  </conditionalFormatting>
  <conditionalFormatting sqref="BJ6:BM6">
    <cfRule type="cellIs" dxfId="497" priority="494" stopIfTrue="1" operator="equal">
      <formula>$B$5</formula>
    </cfRule>
  </conditionalFormatting>
  <conditionalFormatting sqref="BJ6:BM6">
    <cfRule type="cellIs" dxfId="496" priority="493" stopIfTrue="1" operator="equal">
      <formula>$B$5</formula>
    </cfRule>
  </conditionalFormatting>
  <conditionalFormatting sqref="BJ6:BL6">
    <cfRule type="cellIs" dxfId="495" priority="492" stopIfTrue="1" operator="equal">
      <formula>$B$5</formula>
    </cfRule>
  </conditionalFormatting>
  <conditionalFormatting sqref="BJ6:BM6">
    <cfRule type="cellIs" dxfId="494" priority="491" stopIfTrue="1" operator="equal">
      <formula>$B$5</formula>
    </cfRule>
  </conditionalFormatting>
  <conditionalFormatting sqref="BJ6:BM6">
    <cfRule type="cellIs" dxfId="493" priority="490" stopIfTrue="1" operator="equal">
      <formula>$B$5</formula>
    </cfRule>
  </conditionalFormatting>
  <conditionalFormatting sqref="BJ6:BL6">
    <cfRule type="cellIs" dxfId="492" priority="489" stopIfTrue="1" operator="equal">
      <formula>$B$5</formula>
    </cfRule>
  </conditionalFormatting>
  <conditionalFormatting sqref="BJ6:BM6">
    <cfRule type="cellIs" dxfId="491" priority="488" stopIfTrue="1" operator="equal">
      <formula>$B$5</formula>
    </cfRule>
  </conditionalFormatting>
  <conditionalFormatting sqref="BJ6:BL6">
    <cfRule type="cellIs" dxfId="490" priority="487" stopIfTrue="1" operator="equal">
      <formula>$B$5</formula>
    </cfRule>
  </conditionalFormatting>
  <conditionalFormatting sqref="BJ6:BM6">
    <cfRule type="cellIs" dxfId="489" priority="486" stopIfTrue="1" operator="equal">
      <formula>$B$5</formula>
    </cfRule>
  </conditionalFormatting>
  <conditionalFormatting sqref="BJ6:BM6">
    <cfRule type="cellIs" dxfId="488" priority="485" stopIfTrue="1" operator="equal">
      <formula>$B$5</formula>
    </cfRule>
  </conditionalFormatting>
  <conditionalFormatting sqref="BK8:BK38">
    <cfRule type="expression" dxfId="487" priority="484" stopIfTrue="1">
      <formula>BK8=TODAY()</formula>
    </cfRule>
  </conditionalFormatting>
  <conditionalFormatting sqref="BJ6:BM6">
    <cfRule type="cellIs" dxfId="486" priority="483" stopIfTrue="1" operator="equal">
      <formula>$B$5</formula>
    </cfRule>
  </conditionalFormatting>
  <conditionalFormatting sqref="BK8:BK38">
    <cfRule type="expression" dxfId="485" priority="482" stopIfTrue="1">
      <formula>BK8=TODAY()</formula>
    </cfRule>
  </conditionalFormatting>
  <conditionalFormatting sqref="BJ6:BM6">
    <cfRule type="cellIs" dxfId="484" priority="481" stopIfTrue="1" operator="equal">
      <formula>$B$5</formula>
    </cfRule>
  </conditionalFormatting>
  <conditionalFormatting sqref="BJ6:BL6">
    <cfRule type="cellIs" dxfId="483" priority="480" stopIfTrue="1" operator="equal">
      <formula>$B$5</formula>
    </cfRule>
  </conditionalFormatting>
  <conditionalFormatting sqref="BJ6:BM6">
    <cfRule type="cellIs" dxfId="482" priority="479" stopIfTrue="1" operator="equal">
      <formula>$B$5</formula>
    </cfRule>
  </conditionalFormatting>
  <conditionalFormatting sqref="BJ6:BL6">
    <cfRule type="cellIs" dxfId="481" priority="478" stopIfTrue="1" operator="equal">
      <formula>$B$5</formula>
    </cfRule>
  </conditionalFormatting>
  <conditionalFormatting sqref="BJ6:BM6">
    <cfRule type="cellIs" dxfId="480" priority="477" stopIfTrue="1" operator="equal">
      <formula>$B$5</formula>
    </cfRule>
  </conditionalFormatting>
  <conditionalFormatting sqref="BJ6:BM6">
    <cfRule type="cellIs" dxfId="479" priority="476" stopIfTrue="1" operator="equal">
      <formula>$B$5</formula>
    </cfRule>
  </conditionalFormatting>
  <conditionalFormatting sqref="BJ6">
    <cfRule type="cellIs" dxfId="478" priority="475" stopIfTrue="1" operator="equal">
      <formula>$B$5</formula>
    </cfRule>
  </conditionalFormatting>
  <conditionalFormatting sqref="BJ6">
    <cfRule type="cellIs" dxfId="477" priority="474" stopIfTrue="1" operator="equal">
      <formula>$B$5</formula>
    </cfRule>
  </conditionalFormatting>
  <conditionalFormatting sqref="BJ6">
    <cfRule type="cellIs" dxfId="476" priority="473" stopIfTrue="1" operator="equal">
      <formula>$B$5</formula>
    </cfRule>
  </conditionalFormatting>
  <conditionalFormatting sqref="BP8:BP38">
    <cfRule type="expression" dxfId="475" priority="472" stopIfTrue="1">
      <formula>BP8=TODAY()</formula>
    </cfRule>
  </conditionalFormatting>
  <conditionalFormatting sqref="BO6:BR6">
    <cfRule type="cellIs" dxfId="474" priority="471" stopIfTrue="1" operator="equal">
      <formula>$B$5</formula>
    </cfRule>
  </conditionalFormatting>
  <conditionalFormatting sqref="BO6:BR6">
    <cfRule type="cellIs" dxfId="473" priority="470" stopIfTrue="1" operator="equal">
      <formula>$B$5</formula>
    </cfRule>
  </conditionalFormatting>
  <conditionalFormatting sqref="BO6:BR6">
    <cfRule type="cellIs" dxfId="472" priority="469" stopIfTrue="1" operator="equal">
      <formula>$B$5</formula>
    </cfRule>
  </conditionalFormatting>
  <conditionalFormatting sqref="BO6:BR6">
    <cfRule type="cellIs" dxfId="471" priority="468" stopIfTrue="1" operator="equal">
      <formula>$B$5</formula>
    </cfRule>
  </conditionalFormatting>
  <conditionalFormatting sqref="BO6:BR6">
    <cfRule type="cellIs" dxfId="470" priority="467" stopIfTrue="1" operator="equal">
      <formula>$B$5</formula>
    </cfRule>
  </conditionalFormatting>
  <conditionalFormatting sqref="BO6:BR6">
    <cfRule type="cellIs" dxfId="469" priority="466" stopIfTrue="1" operator="equal">
      <formula>$B$5</formula>
    </cfRule>
  </conditionalFormatting>
  <conditionalFormatting sqref="BO6:BR6">
    <cfRule type="cellIs" dxfId="468" priority="465" stopIfTrue="1" operator="equal">
      <formula>$B$5</formula>
    </cfRule>
  </conditionalFormatting>
  <conditionalFormatting sqref="BO6:BR6">
    <cfRule type="cellIs" dxfId="467" priority="464" stopIfTrue="1" operator="equal">
      <formula>$B$5</formula>
    </cfRule>
  </conditionalFormatting>
  <conditionalFormatting sqref="BO6:BR6">
    <cfRule type="cellIs" dxfId="466" priority="463" stopIfTrue="1" operator="equal">
      <formula>$B$5</formula>
    </cfRule>
  </conditionalFormatting>
  <conditionalFormatting sqref="BO6:BR6">
    <cfRule type="cellIs" dxfId="465" priority="462" stopIfTrue="1" operator="equal">
      <formula>$B$5</formula>
    </cfRule>
  </conditionalFormatting>
  <conditionalFormatting sqref="BO6:BR6">
    <cfRule type="cellIs" dxfId="464" priority="461" stopIfTrue="1" operator="equal">
      <formula>$B$5</formula>
    </cfRule>
  </conditionalFormatting>
  <conditionalFormatting sqref="BO6:BQ6">
    <cfRule type="cellIs" dxfId="463" priority="460" stopIfTrue="1" operator="equal">
      <formula>$B$5</formula>
    </cfRule>
  </conditionalFormatting>
  <conditionalFormatting sqref="BO6:BR6">
    <cfRule type="cellIs" dxfId="462" priority="459" stopIfTrue="1" operator="equal">
      <formula>$B$5</formula>
    </cfRule>
  </conditionalFormatting>
  <conditionalFormatting sqref="BO6:BR6">
    <cfRule type="cellIs" dxfId="461" priority="458" stopIfTrue="1" operator="equal">
      <formula>$B$5</formula>
    </cfRule>
  </conditionalFormatting>
  <conditionalFormatting sqref="BO6:BR6">
    <cfRule type="cellIs" dxfId="460" priority="457" stopIfTrue="1" operator="equal">
      <formula>$B$5</formula>
    </cfRule>
  </conditionalFormatting>
  <conditionalFormatting sqref="BO6:BR6">
    <cfRule type="cellIs" dxfId="459" priority="456" stopIfTrue="1" operator="equal">
      <formula>$B$5</formula>
    </cfRule>
  </conditionalFormatting>
  <conditionalFormatting sqref="BO6:BR6">
    <cfRule type="cellIs" dxfId="458" priority="455" stopIfTrue="1" operator="equal">
      <formula>$B$5</formula>
    </cfRule>
  </conditionalFormatting>
  <conditionalFormatting sqref="BO6:BR6">
    <cfRule type="cellIs" dxfId="457" priority="454" stopIfTrue="1" operator="equal">
      <formula>$B$5</formula>
    </cfRule>
  </conditionalFormatting>
  <conditionalFormatting sqref="BO6:BR6">
    <cfRule type="cellIs" dxfId="456" priority="453" stopIfTrue="1" operator="equal">
      <formula>$B$5</formula>
    </cfRule>
  </conditionalFormatting>
  <conditionalFormatting sqref="BO6:BR6">
    <cfRule type="cellIs" dxfId="455" priority="452" stopIfTrue="1" operator="equal">
      <formula>$B$5</formula>
    </cfRule>
  </conditionalFormatting>
  <conditionalFormatting sqref="BO6:BR6">
    <cfRule type="cellIs" dxfId="454" priority="451" stopIfTrue="1" operator="equal">
      <formula>$B$5</formula>
    </cfRule>
  </conditionalFormatting>
  <conditionalFormatting sqref="BO6:BR6">
    <cfRule type="cellIs" dxfId="453" priority="450" stopIfTrue="1" operator="equal">
      <formula>$B$5</formula>
    </cfRule>
  </conditionalFormatting>
  <conditionalFormatting sqref="BO6:BR6">
    <cfRule type="cellIs" dxfId="452" priority="449" stopIfTrue="1" operator="equal">
      <formula>$B$5</formula>
    </cfRule>
  </conditionalFormatting>
  <conditionalFormatting sqref="BO6:BQ6">
    <cfRule type="cellIs" dxfId="451" priority="448" stopIfTrue="1" operator="equal">
      <formula>$B$5</formula>
    </cfRule>
  </conditionalFormatting>
  <conditionalFormatting sqref="BO6:BR6">
    <cfRule type="cellIs" dxfId="450" priority="447" stopIfTrue="1" operator="equal">
      <formula>$B$5</formula>
    </cfRule>
  </conditionalFormatting>
  <conditionalFormatting sqref="BO6:BR6">
    <cfRule type="cellIs" dxfId="449" priority="446" stopIfTrue="1" operator="equal">
      <formula>$B$5</formula>
    </cfRule>
  </conditionalFormatting>
  <conditionalFormatting sqref="BO6:BR6">
    <cfRule type="cellIs" dxfId="448" priority="445" stopIfTrue="1" operator="equal">
      <formula>$B$5</formula>
    </cfRule>
  </conditionalFormatting>
  <conditionalFormatting sqref="BO6:BR6">
    <cfRule type="cellIs" dxfId="447" priority="444" stopIfTrue="1" operator="equal">
      <formula>$B$5</formula>
    </cfRule>
  </conditionalFormatting>
  <conditionalFormatting sqref="BO6:BR6">
    <cfRule type="cellIs" dxfId="446" priority="443" stopIfTrue="1" operator="equal">
      <formula>$B$5</formula>
    </cfRule>
  </conditionalFormatting>
  <conditionalFormatting sqref="BO6:BR6">
    <cfRule type="cellIs" dxfId="445" priority="442" stopIfTrue="1" operator="equal">
      <formula>$B$5</formula>
    </cfRule>
  </conditionalFormatting>
  <conditionalFormatting sqref="BO6:BR6">
    <cfRule type="cellIs" dxfId="444" priority="441" stopIfTrue="1" operator="equal">
      <formula>$B$5</formula>
    </cfRule>
  </conditionalFormatting>
  <conditionalFormatting sqref="BO6:BR6">
    <cfRule type="cellIs" dxfId="443" priority="440" stopIfTrue="1" operator="equal">
      <formula>$B$5</formula>
    </cfRule>
  </conditionalFormatting>
  <conditionalFormatting sqref="BO6:BR6">
    <cfRule type="cellIs" dxfId="442" priority="439" stopIfTrue="1" operator="equal">
      <formula>$B$5</formula>
    </cfRule>
  </conditionalFormatting>
  <conditionalFormatting sqref="BO6:BR6">
    <cfRule type="cellIs" dxfId="441" priority="438" stopIfTrue="1" operator="equal">
      <formula>$B$5</formula>
    </cfRule>
  </conditionalFormatting>
  <conditionalFormatting sqref="BO6:BQ6">
    <cfRule type="cellIs" dxfId="440" priority="437" stopIfTrue="1" operator="equal">
      <formula>$B$5</formula>
    </cfRule>
  </conditionalFormatting>
  <conditionalFormatting sqref="BO6:BR6">
    <cfRule type="cellIs" dxfId="439" priority="436" stopIfTrue="1" operator="equal">
      <formula>$B$5</formula>
    </cfRule>
  </conditionalFormatting>
  <conditionalFormatting sqref="BO6:BR6">
    <cfRule type="cellIs" dxfId="438" priority="435" stopIfTrue="1" operator="equal">
      <formula>$B$5</formula>
    </cfRule>
  </conditionalFormatting>
  <conditionalFormatting sqref="BO6:BR6">
    <cfRule type="cellIs" dxfId="437" priority="434" stopIfTrue="1" operator="equal">
      <formula>$B$5</formula>
    </cfRule>
  </conditionalFormatting>
  <conditionalFormatting sqref="BO6:BR6">
    <cfRule type="cellIs" dxfId="436" priority="433" stopIfTrue="1" operator="equal">
      <formula>$B$5</formula>
    </cfRule>
  </conditionalFormatting>
  <conditionalFormatting sqref="BO6:BR6">
    <cfRule type="cellIs" dxfId="435" priority="432" stopIfTrue="1" operator="equal">
      <formula>$B$5</formula>
    </cfRule>
  </conditionalFormatting>
  <conditionalFormatting sqref="BO6:BR6">
    <cfRule type="cellIs" dxfId="434" priority="431" stopIfTrue="1" operator="equal">
      <formula>$B$5</formula>
    </cfRule>
  </conditionalFormatting>
  <conditionalFormatting sqref="BO6:BR6">
    <cfRule type="cellIs" dxfId="433" priority="430" stopIfTrue="1" operator="equal">
      <formula>$B$5</formula>
    </cfRule>
  </conditionalFormatting>
  <conditionalFormatting sqref="BO6:BR6">
    <cfRule type="cellIs" dxfId="432" priority="429" stopIfTrue="1" operator="equal">
      <formula>$B$5</formula>
    </cfRule>
  </conditionalFormatting>
  <conditionalFormatting sqref="BO6:BQ6">
    <cfRule type="cellIs" dxfId="431" priority="428" stopIfTrue="1" operator="equal">
      <formula>$B$5</formula>
    </cfRule>
  </conditionalFormatting>
  <conditionalFormatting sqref="BO6:BR6">
    <cfRule type="cellIs" dxfId="430" priority="427" stopIfTrue="1" operator="equal">
      <formula>$B$5</formula>
    </cfRule>
  </conditionalFormatting>
  <conditionalFormatting sqref="BO6:BR6">
    <cfRule type="cellIs" dxfId="429" priority="426" stopIfTrue="1" operator="equal">
      <formula>$B$5</formula>
    </cfRule>
  </conditionalFormatting>
  <conditionalFormatting sqref="BO6:BR6">
    <cfRule type="cellIs" dxfId="428" priority="425" stopIfTrue="1" operator="equal">
      <formula>$B$5</formula>
    </cfRule>
  </conditionalFormatting>
  <conditionalFormatting sqref="BO6:BR6">
    <cfRule type="cellIs" dxfId="427" priority="424" stopIfTrue="1" operator="equal">
      <formula>$B$5</formula>
    </cfRule>
  </conditionalFormatting>
  <conditionalFormatting sqref="BO6:BR6">
    <cfRule type="cellIs" dxfId="426" priority="423" stopIfTrue="1" operator="equal">
      <formula>$B$5</formula>
    </cfRule>
  </conditionalFormatting>
  <conditionalFormatting sqref="BO6:BR6">
    <cfRule type="cellIs" dxfId="425" priority="422" stopIfTrue="1" operator="equal">
      <formula>$B$5</formula>
    </cfRule>
  </conditionalFormatting>
  <conditionalFormatting sqref="BO6:BR6">
    <cfRule type="cellIs" dxfId="424" priority="421" stopIfTrue="1" operator="equal">
      <formula>$B$5</formula>
    </cfRule>
  </conditionalFormatting>
  <conditionalFormatting sqref="BO6:BR6">
    <cfRule type="cellIs" dxfId="423" priority="420" stopIfTrue="1" operator="equal">
      <formula>$B$5</formula>
    </cfRule>
  </conditionalFormatting>
  <conditionalFormatting sqref="BO6:BR6">
    <cfRule type="cellIs" dxfId="422" priority="419" stopIfTrue="1" operator="equal">
      <formula>$B$5</formula>
    </cfRule>
  </conditionalFormatting>
  <conditionalFormatting sqref="BO6:BQ6">
    <cfRule type="cellIs" dxfId="421" priority="418" stopIfTrue="1" operator="equal">
      <formula>$B$5</formula>
    </cfRule>
  </conditionalFormatting>
  <conditionalFormatting sqref="BO6:BR6">
    <cfRule type="cellIs" dxfId="420" priority="417" stopIfTrue="1" operator="equal">
      <formula>$B$5</formula>
    </cfRule>
  </conditionalFormatting>
  <conditionalFormatting sqref="BO6:BR6">
    <cfRule type="cellIs" dxfId="419" priority="416" stopIfTrue="1" operator="equal">
      <formula>$B$5</formula>
    </cfRule>
  </conditionalFormatting>
  <conditionalFormatting sqref="BO6:BR6">
    <cfRule type="cellIs" dxfId="418" priority="415" stopIfTrue="1" operator="equal">
      <formula>$B$5</formula>
    </cfRule>
  </conditionalFormatting>
  <conditionalFormatting sqref="BO6:BR6">
    <cfRule type="cellIs" dxfId="417" priority="414" stopIfTrue="1" operator="equal">
      <formula>$B$5</formula>
    </cfRule>
  </conditionalFormatting>
  <conditionalFormatting sqref="BO6:BR6">
    <cfRule type="cellIs" dxfId="416" priority="413" stopIfTrue="1" operator="equal">
      <formula>$B$5</formula>
    </cfRule>
  </conditionalFormatting>
  <conditionalFormatting sqref="BO6:BR6">
    <cfRule type="cellIs" dxfId="415" priority="412" stopIfTrue="1" operator="equal">
      <formula>$B$5</formula>
    </cfRule>
  </conditionalFormatting>
  <conditionalFormatting sqref="BO6:BR6">
    <cfRule type="cellIs" dxfId="414" priority="411" stopIfTrue="1" operator="equal">
      <formula>$B$5</formula>
    </cfRule>
  </conditionalFormatting>
  <conditionalFormatting sqref="BO6:BQ6">
    <cfRule type="cellIs" dxfId="413" priority="410" stopIfTrue="1" operator="equal">
      <formula>$B$5</formula>
    </cfRule>
  </conditionalFormatting>
  <conditionalFormatting sqref="BO6:BR6">
    <cfRule type="cellIs" dxfId="412" priority="409" stopIfTrue="1" operator="equal">
      <formula>$B$5</formula>
    </cfRule>
  </conditionalFormatting>
  <conditionalFormatting sqref="BO6:BR6">
    <cfRule type="cellIs" dxfId="411" priority="408" stopIfTrue="1" operator="equal">
      <formula>$B$5</formula>
    </cfRule>
  </conditionalFormatting>
  <conditionalFormatting sqref="BO6:BR6">
    <cfRule type="cellIs" dxfId="410" priority="407" stopIfTrue="1" operator="equal">
      <formula>$B$5</formula>
    </cfRule>
  </conditionalFormatting>
  <conditionalFormatting sqref="BO6:BR6">
    <cfRule type="cellIs" dxfId="409" priority="406" stopIfTrue="1" operator="equal">
      <formula>$B$5</formula>
    </cfRule>
  </conditionalFormatting>
  <conditionalFormatting sqref="BO6:BR6">
    <cfRule type="cellIs" dxfId="408" priority="405" stopIfTrue="1" operator="equal">
      <formula>$B$5</formula>
    </cfRule>
  </conditionalFormatting>
  <conditionalFormatting sqref="BO6:BR6">
    <cfRule type="cellIs" dxfId="407" priority="404" stopIfTrue="1" operator="equal">
      <formula>$B$5</formula>
    </cfRule>
  </conditionalFormatting>
  <conditionalFormatting sqref="BO6:BQ6">
    <cfRule type="cellIs" dxfId="406" priority="403" stopIfTrue="1" operator="equal">
      <formula>$B$5</formula>
    </cfRule>
  </conditionalFormatting>
  <conditionalFormatting sqref="BO6:BR6">
    <cfRule type="cellIs" dxfId="405" priority="402" stopIfTrue="1" operator="equal">
      <formula>$B$5</formula>
    </cfRule>
  </conditionalFormatting>
  <conditionalFormatting sqref="BO6:BR6">
    <cfRule type="cellIs" dxfId="404" priority="401" stopIfTrue="1" operator="equal">
      <formula>$B$5</formula>
    </cfRule>
  </conditionalFormatting>
  <conditionalFormatting sqref="BO6:BR6">
    <cfRule type="cellIs" dxfId="403" priority="400" stopIfTrue="1" operator="equal">
      <formula>$B$5</formula>
    </cfRule>
  </conditionalFormatting>
  <conditionalFormatting sqref="BO6:BR6">
    <cfRule type="cellIs" dxfId="402" priority="399" stopIfTrue="1" operator="equal">
      <formula>$B$5</formula>
    </cfRule>
  </conditionalFormatting>
  <conditionalFormatting sqref="BO6:BR6">
    <cfRule type="cellIs" dxfId="401" priority="398" stopIfTrue="1" operator="equal">
      <formula>$B$5</formula>
    </cfRule>
  </conditionalFormatting>
  <conditionalFormatting sqref="BO6:BQ6">
    <cfRule type="cellIs" dxfId="400" priority="397" stopIfTrue="1" operator="equal">
      <formula>$B$5</formula>
    </cfRule>
  </conditionalFormatting>
  <conditionalFormatting sqref="BO6:BR6">
    <cfRule type="cellIs" dxfId="399" priority="396" stopIfTrue="1" operator="equal">
      <formula>$B$5</formula>
    </cfRule>
  </conditionalFormatting>
  <conditionalFormatting sqref="BO6:BR6">
    <cfRule type="cellIs" dxfId="398" priority="395" stopIfTrue="1" operator="equal">
      <formula>$B$5</formula>
    </cfRule>
  </conditionalFormatting>
  <conditionalFormatting sqref="BO6:BR6">
    <cfRule type="cellIs" dxfId="397" priority="394" stopIfTrue="1" operator="equal">
      <formula>$B$5</formula>
    </cfRule>
  </conditionalFormatting>
  <conditionalFormatting sqref="BO6:BR6">
    <cfRule type="cellIs" dxfId="396" priority="393" stopIfTrue="1" operator="equal">
      <formula>$B$5</formula>
    </cfRule>
  </conditionalFormatting>
  <conditionalFormatting sqref="BO6:BQ6">
    <cfRule type="cellIs" dxfId="395" priority="392" stopIfTrue="1" operator="equal">
      <formula>$B$5</formula>
    </cfRule>
  </conditionalFormatting>
  <conditionalFormatting sqref="BO6:BR6">
    <cfRule type="cellIs" dxfId="394" priority="391" stopIfTrue="1" operator="equal">
      <formula>$B$5</formula>
    </cfRule>
  </conditionalFormatting>
  <conditionalFormatting sqref="BO6:BR6">
    <cfRule type="cellIs" dxfId="393" priority="390" stopIfTrue="1" operator="equal">
      <formula>$B$5</formula>
    </cfRule>
  </conditionalFormatting>
  <conditionalFormatting sqref="BO6:BR6">
    <cfRule type="cellIs" dxfId="392" priority="389" stopIfTrue="1" operator="equal">
      <formula>$B$5</formula>
    </cfRule>
  </conditionalFormatting>
  <conditionalFormatting sqref="BO6:BQ6">
    <cfRule type="cellIs" dxfId="391" priority="388" stopIfTrue="1" operator="equal">
      <formula>$B$5</formula>
    </cfRule>
  </conditionalFormatting>
  <conditionalFormatting sqref="BO6:BR6">
    <cfRule type="cellIs" dxfId="390" priority="387" stopIfTrue="1" operator="equal">
      <formula>$B$5</formula>
    </cfRule>
  </conditionalFormatting>
  <conditionalFormatting sqref="BO6:BR6">
    <cfRule type="cellIs" dxfId="389" priority="386" stopIfTrue="1" operator="equal">
      <formula>$B$5</formula>
    </cfRule>
  </conditionalFormatting>
  <conditionalFormatting sqref="BO6:BQ6">
    <cfRule type="cellIs" dxfId="388" priority="385" stopIfTrue="1" operator="equal">
      <formula>$B$5</formula>
    </cfRule>
  </conditionalFormatting>
  <conditionalFormatting sqref="BO6:BR6">
    <cfRule type="cellIs" dxfId="387" priority="384" stopIfTrue="1" operator="equal">
      <formula>$B$5</formula>
    </cfRule>
  </conditionalFormatting>
  <conditionalFormatting sqref="BO6:BQ6">
    <cfRule type="cellIs" dxfId="386" priority="383" stopIfTrue="1" operator="equal">
      <formula>$B$5</formula>
    </cfRule>
  </conditionalFormatting>
  <conditionalFormatting sqref="BO6:BR6">
    <cfRule type="cellIs" dxfId="385" priority="382" stopIfTrue="1" operator="equal">
      <formula>$B$5</formula>
    </cfRule>
  </conditionalFormatting>
  <conditionalFormatting sqref="BO6:BR6">
    <cfRule type="cellIs" dxfId="384" priority="381" stopIfTrue="1" operator="equal">
      <formula>$B$5</formula>
    </cfRule>
  </conditionalFormatting>
  <conditionalFormatting sqref="BP8:BP38">
    <cfRule type="expression" dxfId="383" priority="380" stopIfTrue="1">
      <formula>BP8=TODAY()</formula>
    </cfRule>
  </conditionalFormatting>
  <conditionalFormatting sqref="BO6:BR6">
    <cfRule type="cellIs" dxfId="382" priority="379" stopIfTrue="1" operator="equal">
      <formula>$B$5</formula>
    </cfRule>
  </conditionalFormatting>
  <conditionalFormatting sqref="BO6:BR6">
    <cfRule type="cellIs" dxfId="381" priority="378" stopIfTrue="1" operator="equal">
      <formula>$B$5</formula>
    </cfRule>
  </conditionalFormatting>
  <conditionalFormatting sqref="BO6:BR6">
    <cfRule type="cellIs" dxfId="380" priority="377" stopIfTrue="1" operator="equal">
      <formula>$B$5</formula>
    </cfRule>
  </conditionalFormatting>
  <conditionalFormatting sqref="BO6:BR6">
    <cfRule type="cellIs" dxfId="379" priority="376" stopIfTrue="1" operator="equal">
      <formula>$B$5</formula>
    </cfRule>
  </conditionalFormatting>
  <conditionalFormatting sqref="BO6:BR6">
    <cfRule type="cellIs" dxfId="378" priority="375" stopIfTrue="1" operator="equal">
      <formula>$B$5</formula>
    </cfRule>
  </conditionalFormatting>
  <conditionalFormatting sqref="BO6:BR6">
    <cfRule type="cellIs" dxfId="377" priority="374" stopIfTrue="1" operator="equal">
      <formula>$B$5</formula>
    </cfRule>
  </conditionalFormatting>
  <conditionalFormatting sqref="BO6:BR6">
    <cfRule type="cellIs" dxfId="376" priority="373" stopIfTrue="1" operator="equal">
      <formula>$B$5</formula>
    </cfRule>
  </conditionalFormatting>
  <conditionalFormatting sqref="BO6:BR6">
    <cfRule type="cellIs" dxfId="375" priority="372" stopIfTrue="1" operator="equal">
      <formula>$B$5</formula>
    </cfRule>
  </conditionalFormatting>
  <conditionalFormatting sqref="BO6:BR6">
    <cfRule type="cellIs" dxfId="374" priority="371" stopIfTrue="1" operator="equal">
      <formula>$B$5</formula>
    </cfRule>
  </conditionalFormatting>
  <conditionalFormatting sqref="BO6:BR6">
    <cfRule type="cellIs" dxfId="373" priority="370" stopIfTrue="1" operator="equal">
      <formula>$B$5</formula>
    </cfRule>
  </conditionalFormatting>
  <conditionalFormatting sqref="BO6:BQ6">
    <cfRule type="cellIs" dxfId="372" priority="369" stopIfTrue="1" operator="equal">
      <formula>$B$5</formula>
    </cfRule>
  </conditionalFormatting>
  <conditionalFormatting sqref="BO6:BR6">
    <cfRule type="cellIs" dxfId="371" priority="368" stopIfTrue="1" operator="equal">
      <formula>$B$5</formula>
    </cfRule>
  </conditionalFormatting>
  <conditionalFormatting sqref="BO6:BR6">
    <cfRule type="cellIs" dxfId="370" priority="367" stopIfTrue="1" operator="equal">
      <formula>$B$5</formula>
    </cfRule>
  </conditionalFormatting>
  <conditionalFormatting sqref="BO6:BR6">
    <cfRule type="cellIs" dxfId="369" priority="366" stopIfTrue="1" operator="equal">
      <formula>$B$5</formula>
    </cfRule>
  </conditionalFormatting>
  <conditionalFormatting sqref="BO6:BR6">
    <cfRule type="cellIs" dxfId="368" priority="365" stopIfTrue="1" operator="equal">
      <formula>$B$5</formula>
    </cfRule>
  </conditionalFormatting>
  <conditionalFormatting sqref="BO6:BR6">
    <cfRule type="cellIs" dxfId="367" priority="364" stopIfTrue="1" operator="equal">
      <formula>$B$5</formula>
    </cfRule>
  </conditionalFormatting>
  <conditionalFormatting sqref="BO6:BR6">
    <cfRule type="cellIs" dxfId="366" priority="363" stopIfTrue="1" operator="equal">
      <formula>$B$5</formula>
    </cfRule>
  </conditionalFormatting>
  <conditionalFormatting sqref="BO6:BR6">
    <cfRule type="cellIs" dxfId="365" priority="362" stopIfTrue="1" operator="equal">
      <formula>$B$5</formula>
    </cfRule>
  </conditionalFormatting>
  <conditionalFormatting sqref="BO6:BR6">
    <cfRule type="cellIs" dxfId="364" priority="361" stopIfTrue="1" operator="equal">
      <formula>$B$5</formula>
    </cfRule>
  </conditionalFormatting>
  <conditionalFormatting sqref="BO6:BR6">
    <cfRule type="cellIs" dxfId="363" priority="360" stopIfTrue="1" operator="equal">
      <formula>$B$5</formula>
    </cfRule>
  </conditionalFormatting>
  <conditionalFormatting sqref="BO6:BR6">
    <cfRule type="cellIs" dxfId="362" priority="359" stopIfTrue="1" operator="equal">
      <formula>$B$5</formula>
    </cfRule>
  </conditionalFormatting>
  <conditionalFormatting sqref="BO6:BQ6">
    <cfRule type="cellIs" dxfId="361" priority="358" stopIfTrue="1" operator="equal">
      <formula>$B$5</formula>
    </cfRule>
  </conditionalFormatting>
  <conditionalFormatting sqref="BO6:BR6">
    <cfRule type="cellIs" dxfId="360" priority="357" stopIfTrue="1" operator="equal">
      <formula>$B$5</formula>
    </cfRule>
  </conditionalFormatting>
  <conditionalFormatting sqref="BO6:BR6">
    <cfRule type="cellIs" dxfId="359" priority="356" stopIfTrue="1" operator="equal">
      <formula>$B$5</formula>
    </cfRule>
  </conditionalFormatting>
  <conditionalFormatting sqref="BO6:BR6">
    <cfRule type="cellIs" dxfId="358" priority="355" stopIfTrue="1" operator="equal">
      <formula>$B$5</formula>
    </cfRule>
  </conditionalFormatting>
  <conditionalFormatting sqref="BO6:BR6">
    <cfRule type="cellIs" dxfId="357" priority="354" stopIfTrue="1" operator="equal">
      <formula>$B$5</formula>
    </cfRule>
  </conditionalFormatting>
  <conditionalFormatting sqref="BO6:BR6">
    <cfRule type="cellIs" dxfId="356" priority="353" stopIfTrue="1" operator="equal">
      <formula>$B$5</formula>
    </cfRule>
  </conditionalFormatting>
  <conditionalFormatting sqref="BO6:BR6">
    <cfRule type="cellIs" dxfId="355" priority="352" stopIfTrue="1" operator="equal">
      <formula>$B$5</formula>
    </cfRule>
  </conditionalFormatting>
  <conditionalFormatting sqref="BO6:BR6">
    <cfRule type="cellIs" dxfId="354" priority="351" stopIfTrue="1" operator="equal">
      <formula>$B$5</formula>
    </cfRule>
  </conditionalFormatting>
  <conditionalFormatting sqref="BO6:BR6">
    <cfRule type="cellIs" dxfId="353" priority="350" stopIfTrue="1" operator="equal">
      <formula>$B$5</formula>
    </cfRule>
  </conditionalFormatting>
  <conditionalFormatting sqref="BO6:BQ6">
    <cfRule type="cellIs" dxfId="352" priority="349" stopIfTrue="1" operator="equal">
      <formula>$B$5</formula>
    </cfRule>
  </conditionalFormatting>
  <conditionalFormatting sqref="BO6:BR6">
    <cfRule type="cellIs" dxfId="351" priority="348" stopIfTrue="1" operator="equal">
      <formula>$B$5</formula>
    </cfRule>
  </conditionalFormatting>
  <conditionalFormatting sqref="BO6:BR6">
    <cfRule type="cellIs" dxfId="350" priority="347" stopIfTrue="1" operator="equal">
      <formula>$B$5</formula>
    </cfRule>
  </conditionalFormatting>
  <conditionalFormatting sqref="BO6:BR6">
    <cfRule type="cellIs" dxfId="349" priority="346" stopIfTrue="1" operator="equal">
      <formula>$B$5</formula>
    </cfRule>
  </conditionalFormatting>
  <conditionalFormatting sqref="BO6:BR6">
    <cfRule type="cellIs" dxfId="348" priority="345" stopIfTrue="1" operator="equal">
      <formula>$B$5</formula>
    </cfRule>
  </conditionalFormatting>
  <conditionalFormatting sqref="BO6:BR6">
    <cfRule type="cellIs" dxfId="347" priority="344" stopIfTrue="1" operator="equal">
      <formula>$B$5</formula>
    </cfRule>
  </conditionalFormatting>
  <conditionalFormatting sqref="BO6:BR6">
    <cfRule type="cellIs" dxfId="346" priority="343" stopIfTrue="1" operator="equal">
      <formula>$B$5</formula>
    </cfRule>
  </conditionalFormatting>
  <conditionalFormatting sqref="BO6:BR6">
    <cfRule type="cellIs" dxfId="345" priority="342" stopIfTrue="1" operator="equal">
      <formula>$B$5</formula>
    </cfRule>
  </conditionalFormatting>
  <conditionalFormatting sqref="BO6:BR6">
    <cfRule type="cellIs" dxfId="344" priority="341" stopIfTrue="1" operator="equal">
      <formula>$B$5</formula>
    </cfRule>
  </conditionalFormatting>
  <conditionalFormatting sqref="BO6:BR6">
    <cfRule type="cellIs" dxfId="343" priority="340" stopIfTrue="1" operator="equal">
      <formula>$B$5</formula>
    </cfRule>
  </conditionalFormatting>
  <conditionalFormatting sqref="BO6:BQ6">
    <cfRule type="cellIs" dxfId="342" priority="339" stopIfTrue="1" operator="equal">
      <formula>$B$5</formula>
    </cfRule>
  </conditionalFormatting>
  <conditionalFormatting sqref="BO6:BR6">
    <cfRule type="cellIs" dxfId="341" priority="338" stopIfTrue="1" operator="equal">
      <formula>$B$5</formula>
    </cfRule>
  </conditionalFormatting>
  <conditionalFormatting sqref="BO6:BR6">
    <cfRule type="cellIs" dxfId="340" priority="337" stopIfTrue="1" operator="equal">
      <formula>$B$5</formula>
    </cfRule>
  </conditionalFormatting>
  <conditionalFormatting sqref="BO6:BR6">
    <cfRule type="cellIs" dxfId="339" priority="336" stopIfTrue="1" operator="equal">
      <formula>$B$5</formula>
    </cfRule>
  </conditionalFormatting>
  <conditionalFormatting sqref="BO6:BR6">
    <cfRule type="cellIs" dxfId="338" priority="335" stopIfTrue="1" operator="equal">
      <formula>$B$5</formula>
    </cfRule>
  </conditionalFormatting>
  <conditionalFormatting sqref="BO6:BR6">
    <cfRule type="cellIs" dxfId="337" priority="334" stopIfTrue="1" operator="equal">
      <formula>$B$5</formula>
    </cfRule>
  </conditionalFormatting>
  <conditionalFormatting sqref="BO6:BR6">
    <cfRule type="cellIs" dxfId="336" priority="333" stopIfTrue="1" operator="equal">
      <formula>$B$5</formula>
    </cfRule>
  </conditionalFormatting>
  <conditionalFormatting sqref="BO6:BR6">
    <cfRule type="cellIs" dxfId="335" priority="332" stopIfTrue="1" operator="equal">
      <formula>$B$5</formula>
    </cfRule>
  </conditionalFormatting>
  <conditionalFormatting sqref="BO6:BQ6">
    <cfRule type="cellIs" dxfId="334" priority="331" stopIfTrue="1" operator="equal">
      <formula>$B$5</formula>
    </cfRule>
  </conditionalFormatting>
  <conditionalFormatting sqref="BO6:BR6">
    <cfRule type="cellIs" dxfId="333" priority="330" stopIfTrue="1" operator="equal">
      <formula>$B$5</formula>
    </cfRule>
  </conditionalFormatting>
  <conditionalFormatting sqref="BO6:BR6">
    <cfRule type="cellIs" dxfId="332" priority="329" stopIfTrue="1" operator="equal">
      <formula>$B$5</formula>
    </cfRule>
  </conditionalFormatting>
  <conditionalFormatting sqref="BO6:BR6">
    <cfRule type="cellIs" dxfId="331" priority="328" stopIfTrue="1" operator="equal">
      <formula>$B$5</formula>
    </cfRule>
  </conditionalFormatting>
  <conditionalFormatting sqref="BO6:BR6">
    <cfRule type="cellIs" dxfId="330" priority="327" stopIfTrue="1" operator="equal">
      <formula>$B$5</formula>
    </cfRule>
  </conditionalFormatting>
  <conditionalFormatting sqref="BO6:BR6">
    <cfRule type="cellIs" dxfId="329" priority="326" stopIfTrue="1" operator="equal">
      <formula>$B$5</formula>
    </cfRule>
  </conditionalFormatting>
  <conditionalFormatting sqref="BO6:BR6">
    <cfRule type="cellIs" dxfId="328" priority="325" stopIfTrue="1" operator="equal">
      <formula>$B$5</formula>
    </cfRule>
  </conditionalFormatting>
  <conditionalFormatting sqref="BO6:BQ6">
    <cfRule type="cellIs" dxfId="327" priority="324" stopIfTrue="1" operator="equal">
      <formula>$B$5</formula>
    </cfRule>
  </conditionalFormatting>
  <conditionalFormatting sqref="BO6:BR6">
    <cfRule type="cellIs" dxfId="326" priority="323" stopIfTrue="1" operator="equal">
      <formula>$B$5</formula>
    </cfRule>
  </conditionalFormatting>
  <conditionalFormatting sqref="BO6:BR6">
    <cfRule type="cellIs" dxfId="325" priority="322" stopIfTrue="1" operator="equal">
      <formula>$B$5</formula>
    </cfRule>
  </conditionalFormatting>
  <conditionalFormatting sqref="BO6:BR6">
    <cfRule type="cellIs" dxfId="324" priority="321" stopIfTrue="1" operator="equal">
      <formula>$B$5</formula>
    </cfRule>
  </conditionalFormatting>
  <conditionalFormatting sqref="BO6:BR6">
    <cfRule type="cellIs" dxfId="323" priority="320" stopIfTrue="1" operator="equal">
      <formula>$B$5</formula>
    </cfRule>
  </conditionalFormatting>
  <conditionalFormatting sqref="BO6:BR6">
    <cfRule type="cellIs" dxfId="322" priority="319" stopIfTrue="1" operator="equal">
      <formula>$B$5</formula>
    </cfRule>
  </conditionalFormatting>
  <conditionalFormatting sqref="BO6:BQ6">
    <cfRule type="cellIs" dxfId="321" priority="318" stopIfTrue="1" operator="equal">
      <formula>$B$5</formula>
    </cfRule>
  </conditionalFormatting>
  <conditionalFormatting sqref="BO6:BR6">
    <cfRule type="cellIs" dxfId="320" priority="317" stopIfTrue="1" operator="equal">
      <formula>$B$5</formula>
    </cfRule>
  </conditionalFormatting>
  <conditionalFormatting sqref="BO6:BR6">
    <cfRule type="cellIs" dxfId="319" priority="316" stopIfTrue="1" operator="equal">
      <formula>$B$5</formula>
    </cfRule>
  </conditionalFormatting>
  <conditionalFormatting sqref="BO6:BR6">
    <cfRule type="cellIs" dxfId="318" priority="315" stopIfTrue="1" operator="equal">
      <formula>$B$5</formula>
    </cfRule>
  </conditionalFormatting>
  <conditionalFormatting sqref="BO6:BR6">
    <cfRule type="cellIs" dxfId="317" priority="314" stopIfTrue="1" operator="equal">
      <formula>$B$5</formula>
    </cfRule>
  </conditionalFormatting>
  <conditionalFormatting sqref="BO6:BQ6">
    <cfRule type="cellIs" dxfId="316" priority="313" stopIfTrue="1" operator="equal">
      <formula>$B$5</formula>
    </cfRule>
  </conditionalFormatting>
  <conditionalFormatting sqref="BO6:BR6">
    <cfRule type="cellIs" dxfId="315" priority="312" stopIfTrue="1" operator="equal">
      <formula>$B$5</formula>
    </cfRule>
  </conditionalFormatting>
  <conditionalFormatting sqref="BO6:BR6">
    <cfRule type="cellIs" dxfId="314" priority="311" stopIfTrue="1" operator="equal">
      <formula>$B$5</formula>
    </cfRule>
  </conditionalFormatting>
  <conditionalFormatting sqref="BO6:BR6">
    <cfRule type="cellIs" dxfId="313" priority="310" stopIfTrue="1" operator="equal">
      <formula>$B$5</formula>
    </cfRule>
  </conditionalFormatting>
  <conditionalFormatting sqref="BO6:BQ6">
    <cfRule type="cellIs" dxfId="312" priority="309" stopIfTrue="1" operator="equal">
      <formula>$B$5</formula>
    </cfRule>
  </conditionalFormatting>
  <conditionalFormatting sqref="BO6:BR6">
    <cfRule type="cellIs" dxfId="311" priority="308" stopIfTrue="1" operator="equal">
      <formula>$B$5</formula>
    </cfRule>
  </conditionalFormatting>
  <conditionalFormatting sqref="BO6:BR6">
    <cfRule type="cellIs" dxfId="310" priority="307" stopIfTrue="1" operator="equal">
      <formula>$B$5</formula>
    </cfRule>
  </conditionalFormatting>
  <conditionalFormatting sqref="BO6:BQ6">
    <cfRule type="cellIs" dxfId="309" priority="306" stopIfTrue="1" operator="equal">
      <formula>$B$5</formula>
    </cfRule>
  </conditionalFormatting>
  <conditionalFormatting sqref="BO6:BR6">
    <cfRule type="cellIs" dxfId="308" priority="305" stopIfTrue="1" operator="equal">
      <formula>$B$5</formula>
    </cfRule>
  </conditionalFormatting>
  <conditionalFormatting sqref="BO6:BQ6">
    <cfRule type="cellIs" dxfId="307" priority="304" stopIfTrue="1" operator="equal">
      <formula>$B$5</formula>
    </cfRule>
  </conditionalFormatting>
  <conditionalFormatting sqref="BO6:BR6">
    <cfRule type="cellIs" dxfId="306" priority="303" stopIfTrue="1" operator="equal">
      <formula>$B$5</formula>
    </cfRule>
  </conditionalFormatting>
  <conditionalFormatting sqref="BO6:BR6">
    <cfRule type="cellIs" dxfId="305" priority="302" stopIfTrue="1" operator="equal">
      <formula>$B$5</formula>
    </cfRule>
  </conditionalFormatting>
  <conditionalFormatting sqref="BP8:BP38">
    <cfRule type="expression" dxfId="304" priority="301" stopIfTrue="1">
      <formula>BP8=TODAY()</formula>
    </cfRule>
  </conditionalFormatting>
  <conditionalFormatting sqref="BO6:BR6">
    <cfRule type="cellIs" dxfId="303" priority="300" stopIfTrue="1" operator="equal">
      <formula>$B$5</formula>
    </cfRule>
  </conditionalFormatting>
  <conditionalFormatting sqref="BO6:BR6">
    <cfRule type="cellIs" dxfId="302" priority="299" stopIfTrue="1" operator="equal">
      <formula>$B$5</formula>
    </cfRule>
  </conditionalFormatting>
  <conditionalFormatting sqref="BO6:BR6">
    <cfRule type="cellIs" dxfId="301" priority="298" stopIfTrue="1" operator="equal">
      <formula>$B$5</formula>
    </cfRule>
  </conditionalFormatting>
  <conditionalFormatting sqref="BO6:BR6">
    <cfRule type="cellIs" dxfId="300" priority="297" stopIfTrue="1" operator="equal">
      <formula>$B$5</formula>
    </cfRule>
  </conditionalFormatting>
  <conditionalFormatting sqref="BO6:BR6">
    <cfRule type="cellIs" dxfId="299" priority="296" stopIfTrue="1" operator="equal">
      <formula>$B$5</formula>
    </cfRule>
  </conditionalFormatting>
  <conditionalFormatting sqref="BO6:BR6">
    <cfRule type="cellIs" dxfId="298" priority="295" stopIfTrue="1" operator="equal">
      <formula>$B$5</formula>
    </cfRule>
  </conditionalFormatting>
  <conditionalFormatting sqref="BO6:BR6">
    <cfRule type="cellIs" dxfId="297" priority="294" stopIfTrue="1" operator="equal">
      <formula>$B$5</formula>
    </cfRule>
  </conditionalFormatting>
  <conditionalFormatting sqref="BO6:BR6">
    <cfRule type="cellIs" dxfId="296" priority="293" stopIfTrue="1" operator="equal">
      <formula>$B$5</formula>
    </cfRule>
  </conditionalFormatting>
  <conditionalFormatting sqref="BO6:BR6">
    <cfRule type="cellIs" dxfId="295" priority="292" stopIfTrue="1" operator="equal">
      <formula>$B$5</formula>
    </cfRule>
  </conditionalFormatting>
  <conditionalFormatting sqref="BO6:BQ6">
    <cfRule type="cellIs" dxfId="294" priority="291" stopIfTrue="1" operator="equal">
      <formula>$B$5</formula>
    </cfRule>
  </conditionalFormatting>
  <conditionalFormatting sqref="BO6:BR6">
    <cfRule type="cellIs" dxfId="293" priority="290" stopIfTrue="1" operator="equal">
      <formula>$B$5</formula>
    </cfRule>
  </conditionalFormatting>
  <conditionalFormatting sqref="BO6:BR6">
    <cfRule type="cellIs" dxfId="292" priority="289" stopIfTrue="1" operator="equal">
      <formula>$B$5</formula>
    </cfRule>
  </conditionalFormatting>
  <conditionalFormatting sqref="BO6:BR6">
    <cfRule type="cellIs" dxfId="291" priority="288" stopIfTrue="1" operator="equal">
      <formula>$B$5</formula>
    </cfRule>
  </conditionalFormatting>
  <conditionalFormatting sqref="BO6:BR6">
    <cfRule type="cellIs" dxfId="290" priority="287" stopIfTrue="1" operator="equal">
      <formula>$B$5</formula>
    </cfRule>
  </conditionalFormatting>
  <conditionalFormatting sqref="BO6:BR6">
    <cfRule type="cellIs" dxfId="289" priority="286" stopIfTrue="1" operator="equal">
      <formula>$B$5</formula>
    </cfRule>
  </conditionalFormatting>
  <conditionalFormatting sqref="BO6:BR6">
    <cfRule type="cellIs" dxfId="288" priority="285" stopIfTrue="1" operator="equal">
      <formula>$B$5</formula>
    </cfRule>
  </conditionalFormatting>
  <conditionalFormatting sqref="BO6:BR6">
    <cfRule type="cellIs" dxfId="287" priority="284" stopIfTrue="1" operator="equal">
      <formula>$B$5</formula>
    </cfRule>
  </conditionalFormatting>
  <conditionalFormatting sqref="BO6:BR6">
    <cfRule type="cellIs" dxfId="286" priority="283" stopIfTrue="1" operator="equal">
      <formula>$B$5</formula>
    </cfRule>
  </conditionalFormatting>
  <conditionalFormatting sqref="BO6:BQ6">
    <cfRule type="cellIs" dxfId="285" priority="282" stopIfTrue="1" operator="equal">
      <formula>$B$5</formula>
    </cfRule>
  </conditionalFormatting>
  <conditionalFormatting sqref="BO6:BR6">
    <cfRule type="cellIs" dxfId="284" priority="281" stopIfTrue="1" operator="equal">
      <formula>$B$5</formula>
    </cfRule>
  </conditionalFormatting>
  <conditionalFormatting sqref="BO6:BR6">
    <cfRule type="cellIs" dxfId="283" priority="280" stopIfTrue="1" operator="equal">
      <formula>$B$5</formula>
    </cfRule>
  </conditionalFormatting>
  <conditionalFormatting sqref="BO6:BR6">
    <cfRule type="cellIs" dxfId="282" priority="279" stopIfTrue="1" operator="equal">
      <formula>$B$5</formula>
    </cfRule>
  </conditionalFormatting>
  <conditionalFormatting sqref="BO6:BR6">
    <cfRule type="cellIs" dxfId="281" priority="278" stopIfTrue="1" operator="equal">
      <formula>$B$5</formula>
    </cfRule>
  </conditionalFormatting>
  <conditionalFormatting sqref="BO6:BR6">
    <cfRule type="cellIs" dxfId="280" priority="277" stopIfTrue="1" operator="equal">
      <formula>$B$5</formula>
    </cfRule>
  </conditionalFormatting>
  <conditionalFormatting sqref="BO6:BR6">
    <cfRule type="cellIs" dxfId="279" priority="276" stopIfTrue="1" operator="equal">
      <formula>$B$5</formula>
    </cfRule>
  </conditionalFormatting>
  <conditionalFormatting sqref="BO6:BR6">
    <cfRule type="cellIs" dxfId="278" priority="275" stopIfTrue="1" operator="equal">
      <formula>$B$5</formula>
    </cfRule>
  </conditionalFormatting>
  <conditionalFormatting sqref="BO6:BR6">
    <cfRule type="cellIs" dxfId="277" priority="274" stopIfTrue="1" operator="equal">
      <formula>$B$5</formula>
    </cfRule>
  </conditionalFormatting>
  <conditionalFormatting sqref="BO6:BR6">
    <cfRule type="cellIs" dxfId="276" priority="273" stopIfTrue="1" operator="equal">
      <formula>$B$5</formula>
    </cfRule>
  </conditionalFormatting>
  <conditionalFormatting sqref="BO6:BQ6">
    <cfRule type="cellIs" dxfId="275" priority="272" stopIfTrue="1" operator="equal">
      <formula>$B$5</formula>
    </cfRule>
  </conditionalFormatting>
  <conditionalFormatting sqref="BO6:BR6">
    <cfRule type="cellIs" dxfId="274" priority="271" stopIfTrue="1" operator="equal">
      <formula>$B$5</formula>
    </cfRule>
  </conditionalFormatting>
  <conditionalFormatting sqref="BO6:BR6">
    <cfRule type="cellIs" dxfId="273" priority="270" stopIfTrue="1" operator="equal">
      <formula>$B$5</formula>
    </cfRule>
  </conditionalFormatting>
  <conditionalFormatting sqref="BO6:BR6">
    <cfRule type="cellIs" dxfId="272" priority="269" stopIfTrue="1" operator="equal">
      <formula>$B$5</formula>
    </cfRule>
  </conditionalFormatting>
  <conditionalFormatting sqref="BO6:BR6">
    <cfRule type="cellIs" dxfId="271" priority="268" stopIfTrue="1" operator="equal">
      <formula>$B$5</formula>
    </cfRule>
  </conditionalFormatting>
  <conditionalFormatting sqref="BO6:BR6">
    <cfRule type="cellIs" dxfId="270" priority="267" stopIfTrue="1" operator="equal">
      <formula>$B$5</formula>
    </cfRule>
  </conditionalFormatting>
  <conditionalFormatting sqref="BO6:BR6">
    <cfRule type="cellIs" dxfId="269" priority="266" stopIfTrue="1" operator="equal">
      <formula>$B$5</formula>
    </cfRule>
  </conditionalFormatting>
  <conditionalFormatting sqref="BO6:BR6">
    <cfRule type="cellIs" dxfId="268" priority="265" stopIfTrue="1" operator="equal">
      <formula>$B$5</formula>
    </cfRule>
  </conditionalFormatting>
  <conditionalFormatting sqref="BO6:BQ6">
    <cfRule type="cellIs" dxfId="267" priority="264" stopIfTrue="1" operator="equal">
      <formula>$B$5</formula>
    </cfRule>
  </conditionalFormatting>
  <conditionalFormatting sqref="BO6:BR6">
    <cfRule type="cellIs" dxfId="266" priority="263" stopIfTrue="1" operator="equal">
      <formula>$B$5</formula>
    </cfRule>
  </conditionalFormatting>
  <conditionalFormatting sqref="BO6:BR6">
    <cfRule type="cellIs" dxfId="265" priority="262" stopIfTrue="1" operator="equal">
      <formula>$B$5</formula>
    </cfRule>
  </conditionalFormatting>
  <conditionalFormatting sqref="BO6:BR6">
    <cfRule type="cellIs" dxfId="264" priority="261" stopIfTrue="1" operator="equal">
      <formula>$B$5</formula>
    </cfRule>
  </conditionalFormatting>
  <conditionalFormatting sqref="BO6:BR6">
    <cfRule type="cellIs" dxfId="263" priority="260" stopIfTrue="1" operator="equal">
      <formula>$B$5</formula>
    </cfRule>
  </conditionalFormatting>
  <conditionalFormatting sqref="BO6:BR6">
    <cfRule type="cellIs" dxfId="262" priority="259" stopIfTrue="1" operator="equal">
      <formula>$B$5</formula>
    </cfRule>
  </conditionalFormatting>
  <conditionalFormatting sqref="BO6:BR6">
    <cfRule type="cellIs" dxfId="261" priority="258" stopIfTrue="1" operator="equal">
      <formula>$B$5</formula>
    </cfRule>
  </conditionalFormatting>
  <conditionalFormatting sqref="BO6:BQ6">
    <cfRule type="cellIs" dxfId="260" priority="257" stopIfTrue="1" operator="equal">
      <formula>$B$5</formula>
    </cfRule>
  </conditionalFormatting>
  <conditionalFormatting sqref="BO6:BR6">
    <cfRule type="cellIs" dxfId="259" priority="256" stopIfTrue="1" operator="equal">
      <formula>$B$5</formula>
    </cfRule>
  </conditionalFormatting>
  <conditionalFormatting sqref="BO6:BR6">
    <cfRule type="cellIs" dxfId="258" priority="255" stopIfTrue="1" operator="equal">
      <formula>$B$5</formula>
    </cfRule>
  </conditionalFormatting>
  <conditionalFormatting sqref="BO6:BR6">
    <cfRule type="cellIs" dxfId="257" priority="254" stopIfTrue="1" operator="equal">
      <formula>$B$5</formula>
    </cfRule>
  </conditionalFormatting>
  <conditionalFormatting sqref="BO6:BR6">
    <cfRule type="cellIs" dxfId="256" priority="253" stopIfTrue="1" operator="equal">
      <formula>$B$5</formula>
    </cfRule>
  </conditionalFormatting>
  <conditionalFormatting sqref="BO6:BR6">
    <cfRule type="cellIs" dxfId="255" priority="252" stopIfTrue="1" operator="equal">
      <formula>$B$5</formula>
    </cfRule>
  </conditionalFormatting>
  <conditionalFormatting sqref="BO6:BQ6">
    <cfRule type="cellIs" dxfId="254" priority="251" stopIfTrue="1" operator="equal">
      <formula>$B$5</formula>
    </cfRule>
  </conditionalFormatting>
  <conditionalFormatting sqref="BO6:BR6">
    <cfRule type="cellIs" dxfId="253" priority="250" stopIfTrue="1" operator="equal">
      <formula>$B$5</formula>
    </cfRule>
  </conditionalFormatting>
  <conditionalFormatting sqref="BO6:BR6">
    <cfRule type="cellIs" dxfId="252" priority="249" stopIfTrue="1" operator="equal">
      <formula>$B$5</formula>
    </cfRule>
  </conditionalFormatting>
  <conditionalFormatting sqref="BO6:BR6">
    <cfRule type="cellIs" dxfId="251" priority="248" stopIfTrue="1" operator="equal">
      <formula>$B$5</formula>
    </cfRule>
  </conditionalFormatting>
  <conditionalFormatting sqref="BO6:BR6">
    <cfRule type="cellIs" dxfId="250" priority="247" stopIfTrue="1" operator="equal">
      <formula>$B$5</formula>
    </cfRule>
  </conditionalFormatting>
  <conditionalFormatting sqref="BO6:BQ6">
    <cfRule type="cellIs" dxfId="249" priority="246" stopIfTrue="1" operator="equal">
      <formula>$B$5</formula>
    </cfRule>
  </conditionalFormatting>
  <conditionalFormatting sqref="BO6:BR6">
    <cfRule type="cellIs" dxfId="248" priority="245" stopIfTrue="1" operator="equal">
      <formula>$B$5</formula>
    </cfRule>
  </conditionalFormatting>
  <conditionalFormatting sqref="BO6:BR6">
    <cfRule type="cellIs" dxfId="247" priority="244" stopIfTrue="1" operator="equal">
      <formula>$B$5</formula>
    </cfRule>
  </conditionalFormatting>
  <conditionalFormatting sqref="BO6:BR6">
    <cfRule type="cellIs" dxfId="246" priority="243" stopIfTrue="1" operator="equal">
      <formula>$B$5</formula>
    </cfRule>
  </conditionalFormatting>
  <conditionalFormatting sqref="BO6:BQ6">
    <cfRule type="cellIs" dxfId="245" priority="242" stopIfTrue="1" operator="equal">
      <formula>$B$5</formula>
    </cfRule>
  </conditionalFormatting>
  <conditionalFormatting sqref="BO6:BR6">
    <cfRule type="cellIs" dxfId="244" priority="241" stopIfTrue="1" operator="equal">
      <formula>$B$5</formula>
    </cfRule>
  </conditionalFormatting>
  <conditionalFormatting sqref="BO6:BR6">
    <cfRule type="cellIs" dxfId="243" priority="240" stopIfTrue="1" operator="equal">
      <formula>$B$5</formula>
    </cfRule>
  </conditionalFormatting>
  <conditionalFormatting sqref="BO6:BQ6">
    <cfRule type="cellIs" dxfId="242" priority="239" stopIfTrue="1" operator="equal">
      <formula>$B$5</formula>
    </cfRule>
  </conditionalFormatting>
  <conditionalFormatting sqref="BO6:BR6">
    <cfRule type="cellIs" dxfId="241" priority="238" stopIfTrue="1" operator="equal">
      <formula>$B$5</formula>
    </cfRule>
  </conditionalFormatting>
  <conditionalFormatting sqref="BO6:BQ6">
    <cfRule type="cellIs" dxfId="240" priority="237" stopIfTrue="1" operator="equal">
      <formula>$B$5</formula>
    </cfRule>
  </conditionalFormatting>
  <conditionalFormatting sqref="BO6:BR6">
    <cfRule type="cellIs" dxfId="239" priority="236" stopIfTrue="1" operator="equal">
      <formula>$B$5</formula>
    </cfRule>
  </conditionalFormatting>
  <conditionalFormatting sqref="BO6:BR6">
    <cfRule type="cellIs" dxfId="238" priority="235" stopIfTrue="1" operator="equal">
      <formula>$B$5</formula>
    </cfRule>
  </conditionalFormatting>
  <conditionalFormatting sqref="BP8:BP38">
    <cfRule type="expression" dxfId="237" priority="234" stopIfTrue="1">
      <formula>BP8=TODAY()</formula>
    </cfRule>
  </conditionalFormatting>
  <conditionalFormatting sqref="BO6:BR6">
    <cfRule type="cellIs" dxfId="236" priority="233" stopIfTrue="1" operator="equal">
      <formula>$B$5</formula>
    </cfRule>
  </conditionalFormatting>
  <conditionalFormatting sqref="BO6:BR6">
    <cfRule type="cellIs" dxfId="235" priority="232" stopIfTrue="1" operator="equal">
      <formula>$B$5</formula>
    </cfRule>
  </conditionalFormatting>
  <conditionalFormatting sqref="BO6:BR6">
    <cfRule type="cellIs" dxfId="234" priority="231" stopIfTrue="1" operator="equal">
      <formula>$B$5</formula>
    </cfRule>
  </conditionalFormatting>
  <conditionalFormatting sqref="BO6:BR6">
    <cfRule type="cellIs" dxfId="233" priority="230" stopIfTrue="1" operator="equal">
      <formula>$B$5</formula>
    </cfRule>
  </conditionalFormatting>
  <conditionalFormatting sqref="BO6:BR6">
    <cfRule type="cellIs" dxfId="232" priority="229" stopIfTrue="1" operator="equal">
      <formula>$B$5</formula>
    </cfRule>
  </conditionalFormatting>
  <conditionalFormatting sqref="BO6:BR6">
    <cfRule type="cellIs" dxfId="231" priority="228" stopIfTrue="1" operator="equal">
      <formula>$B$5</formula>
    </cfRule>
  </conditionalFormatting>
  <conditionalFormatting sqref="BO6:BR6">
    <cfRule type="cellIs" dxfId="230" priority="227" stopIfTrue="1" operator="equal">
      <formula>$B$5</formula>
    </cfRule>
  </conditionalFormatting>
  <conditionalFormatting sqref="BO6:BQ6">
    <cfRule type="cellIs" dxfId="229" priority="226" stopIfTrue="1" operator="equal">
      <formula>$B$5</formula>
    </cfRule>
  </conditionalFormatting>
  <conditionalFormatting sqref="BO6:BR6">
    <cfRule type="cellIs" dxfId="228" priority="225" stopIfTrue="1" operator="equal">
      <formula>$B$5</formula>
    </cfRule>
  </conditionalFormatting>
  <conditionalFormatting sqref="BO6:BR6">
    <cfRule type="cellIs" dxfId="227" priority="224" stopIfTrue="1" operator="equal">
      <formula>$B$5</formula>
    </cfRule>
  </conditionalFormatting>
  <conditionalFormatting sqref="BO6:BR6">
    <cfRule type="cellIs" dxfId="226" priority="223" stopIfTrue="1" operator="equal">
      <formula>$B$5</formula>
    </cfRule>
  </conditionalFormatting>
  <conditionalFormatting sqref="BO6:BR6">
    <cfRule type="cellIs" dxfId="225" priority="222" stopIfTrue="1" operator="equal">
      <formula>$B$5</formula>
    </cfRule>
  </conditionalFormatting>
  <conditionalFormatting sqref="BO6:BR6">
    <cfRule type="cellIs" dxfId="224" priority="221" stopIfTrue="1" operator="equal">
      <formula>$B$5</formula>
    </cfRule>
  </conditionalFormatting>
  <conditionalFormatting sqref="BO6:BR6">
    <cfRule type="cellIs" dxfId="223" priority="220" stopIfTrue="1" operator="equal">
      <formula>$B$5</formula>
    </cfRule>
  </conditionalFormatting>
  <conditionalFormatting sqref="BO6:BR6">
    <cfRule type="cellIs" dxfId="222" priority="219" stopIfTrue="1" operator="equal">
      <formula>$B$5</formula>
    </cfRule>
  </conditionalFormatting>
  <conditionalFormatting sqref="BO6:BR6">
    <cfRule type="cellIs" dxfId="221" priority="218" stopIfTrue="1" operator="equal">
      <formula>$B$5</formula>
    </cfRule>
  </conditionalFormatting>
  <conditionalFormatting sqref="BO6:BR6">
    <cfRule type="cellIs" dxfId="220" priority="217" stopIfTrue="1" operator="equal">
      <formula>$B$5</formula>
    </cfRule>
  </conditionalFormatting>
  <conditionalFormatting sqref="BO6:BQ6">
    <cfRule type="cellIs" dxfId="219" priority="216" stopIfTrue="1" operator="equal">
      <formula>$B$5</formula>
    </cfRule>
  </conditionalFormatting>
  <conditionalFormatting sqref="BO6:BR6">
    <cfRule type="cellIs" dxfId="218" priority="215" stopIfTrue="1" operator="equal">
      <formula>$B$5</formula>
    </cfRule>
  </conditionalFormatting>
  <conditionalFormatting sqref="BO6:BR6">
    <cfRule type="cellIs" dxfId="217" priority="214" stopIfTrue="1" operator="equal">
      <formula>$B$5</formula>
    </cfRule>
  </conditionalFormatting>
  <conditionalFormatting sqref="BO6:BR6">
    <cfRule type="cellIs" dxfId="216" priority="213" stopIfTrue="1" operator="equal">
      <formula>$B$5</formula>
    </cfRule>
  </conditionalFormatting>
  <conditionalFormatting sqref="BO6:BR6">
    <cfRule type="cellIs" dxfId="215" priority="212" stopIfTrue="1" operator="equal">
      <formula>$B$5</formula>
    </cfRule>
  </conditionalFormatting>
  <conditionalFormatting sqref="BO6:BR6">
    <cfRule type="cellIs" dxfId="214" priority="211" stopIfTrue="1" operator="equal">
      <formula>$B$5</formula>
    </cfRule>
  </conditionalFormatting>
  <conditionalFormatting sqref="BO6:BR6">
    <cfRule type="cellIs" dxfId="213" priority="210" stopIfTrue="1" operator="equal">
      <formula>$B$5</formula>
    </cfRule>
  </conditionalFormatting>
  <conditionalFormatting sqref="BO6:BR6">
    <cfRule type="cellIs" dxfId="212" priority="209" stopIfTrue="1" operator="equal">
      <formula>$B$5</formula>
    </cfRule>
  </conditionalFormatting>
  <conditionalFormatting sqref="BO6:BQ6">
    <cfRule type="cellIs" dxfId="211" priority="208" stopIfTrue="1" operator="equal">
      <formula>$B$5</formula>
    </cfRule>
  </conditionalFormatting>
  <conditionalFormatting sqref="BO6:BR6">
    <cfRule type="cellIs" dxfId="210" priority="207" stopIfTrue="1" operator="equal">
      <formula>$B$5</formula>
    </cfRule>
  </conditionalFormatting>
  <conditionalFormatting sqref="BO6:BR6">
    <cfRule type="cellIs" dxfId="209" priority="206" stopIfTrue="1" operator="equal">
      <formula>$B$5</formula>
    </cfRule>
  </conditionalFormatting>
  <conditionalFormatting sqref="BO6:BR6">
    <cfRule type="cellIs" dxfId="208" priority="205" stopIfTrue="1" operator="equal">
      <formula>$B$5</formula>
    </cfRule>
  </conditionalFormatting>
  <conditionalFormatting sqref="BO6:BR6">
    <cfRule type="cellIs" dxfId="207" priority="204" stopIfTrue="1" operator="equal">
      <formula>$B$5</formula>
    </cfRule>
  </conditionalFormatting>
  <conditionalFormatting sqref="BO6:BR6">
    <cfRule type="cellIs" dxfId="206" priority="203" stopIfTrue="1" operator="equal">
      <formula>$B$5</formula>
    </cfRule>
  </conditionalFormatting>
  <conditionalFormatting sqref="BO6:BR6">
    <cfRule type="cellIs" dxfId="205" priority="202" stopIfTrue="1" operator="equal">
      <formula>$B$5</formula>
    </cfRule>
  </conditionalFormatting>
  <conditionalFormatting sqref="BO6:BQ6">
    <cfRule type="cellIs" dxfId="204" priority="201" stopIfTrue="1" operator="equal">
      <formula>$B$5</formula>
    </cfRule>
  </conditionalFormatting>
  <conditionalFormatting sqref="BO6:BR6">
    <cfRule type="cellIs" dxfId="203" priority="200" stopIfTrue="1" operator="equal">
      <formula>$B$5</formula>
    </cfRule>
  </conditionalFormatting>
  <conditionalFormatting sqref="BO6:BR6">
    <cfRule type="cellIs" dxfId="202" priority="199" stopIfTrue="1" operator="equal">
      <formula>$B$5</formula>
    </cfRule>
  </conditionalFormatting>
  <conditionalFormatting sqref="BO6:BR6">
    <cfRule type="cellIs" dxfId="201" priority="198" stopIfTrue="1" operator="equal">
      <formula>$B$5</formula>
    </cfRule>
  </conditionalFormatting>
  <conditionalFormatting sqref="BO6:BR6">
    <cfRule type="cellIs" dxfId="200" priority="197" stopIfTrue="1" operator="equal">
      <formula>$B$5</formula>
    </cfRule>
  </conditionalFormatting>
  <conditionalFormatting sqref="BO6:BR6">
    <cfRule type="cellIs" dxfId="199" priority="196" stopIfTrue="1" operator="equal">
      <formula>$B$5</formula>
    </cfRule>
  </conditionalFormatting>
  <conditionalFormatting sqref="BO6:BQ6">
    <cfRule type="cellIs" dxfId="198" priority="195" stopIfTrue="1" operator="equal">
      <formula>$B$5</formula>
    </cfRule>
  </conditionalFormatting>
  <conditionalFormatting sqref="BO6:BR6">
    <cfRule type="cellIs" dxfId="197" priority="194" stopIfTrue="1" operator="equal">
      <formula>$B$5</formula>
    </cfRule>
  </conditionalFormatting>
  <conditionalFormatting sqref="BO6:BR6">
    <cfRule type="cellIs" dxfId="196" priority="193" stopIfTrue="1" operator="equal">
      <formula>$B$5</formula>
    </cfRule>
  </conditionalFormatting>
  <conditionalFormatting sqref="BO6:BR6">
    <cfRule type="cellIs" dxfId="195" priority="192" stopIfTrue="1" operator="equal">
      <formula>$B$5</formula>
    </cfRule>
  </conditionalFormatting>
  <conditionalFormatting sqref="BO6:BR6">
    <cfRule type="cellIs" dxfId="194" priority="191" stopIfTrue="1" operator="equal">
      <formula>$B$5</formula>
    </cfRule>
  </conditionalFormatting>
  <conditionalFormatting sqref="BO6:BQ6">
    <cfRule type="cellIs" dxfId="193" priority="190" stopIfTrue="1" operator="equal">
      <formula>$B$5</formula>
    </cfRule>
  </conditionalFormatting>
  <conditionalFormatting sqref="BO6:BR6">
    <cfRule type="cellIs" dxfId="192" priority="189" stopIfTrue="1" operator="equal">
      <formula>$B$5</formula>
    </cfRule>
  </conditionalFormatting>
  <conditionalFormatting sqref="BO6:BR6">
    <cfRule type="cellIs" dxfId="191" priority="188" stopIfTrue="1" operator="equal">
      <formula>$B$5</formula>
    </cfRule>
  </conditionalFormatting>
  <conditionalFormatting sqref="BO6:BR6">
    <cfRule type="cellIs" dxfId="190" priority="187" stopIfTrue="1" operator="equal">
      <formula>$B$5</formula>
    </cfRule>
  </conditionalFormatting>
  <conditionalFormatting sqref="BO6:BQ6">
    <cfRule type="cellIs" dxfId="189" priority="186" stopIfTrue="1" operator="equal">
      <formula>$B$5</formula>
    </cfRule>
  </conditionalFormatting>
  <conditionalFormatting sqref="BO6:BR6">
    <cfRule type="cellIs" dxfId="188" priority="185" stopIfTrue="1" operator="equal">
      <formula>$B$5</formula>
    </cfRule>
  </conditionalFormatting>
  <conditionalFormatting sqref="BO6:BR6">
    <cfRule type="cellIs" dxfId="187" priority="184" stopIfTrue="1" operator="equal">
      <formula>$B$5</formula>
    </cfRule>
  </conditionalFormatting>
  <conditionalFormatting sqref="BO6:BQ6">
    <cfRule type="cellIs" dxfId="186" priority="183" stopIfTrue="1" operator="equal">
      <formula>$B$5</formula>
    </cfRule>
  </conditionalFormatting>
  <conditionalFormatting sqref="BO6:BR6">
    <cfRule type="cellIs" dxfId="185" priority="182" stopIfTrue="1" operator="equal">
      <formula>$B$5</formula>
    </cfRule>
  </conditionalFormatting>
  <conditionalFormatting sqref="BO6:BQ6">
    <cfRule type="cellIs" dxfId="184" priority="181" stopIfTrue="1" operator="equal">
      <formula>$B$5</formula>
    </cfRule>
  </conditionalFormatting>
  <conditionalFormatting sqref="BO6:BR6">
    <cfRule type="cellIs" dxfId="183" priority="180" stopIfTrue="1" operator="equal">
      <formula>$B$5</formula>
    </cfRule>
  </conditionalFormatting>
  <conditionalFormatting sqref="BO6:BR6">
    <cfRule type="cellIs" dxfId="182" priority="179" stopIfTrue="1" operator="equal">
      <formula>$B$5</formula>
    </cfRule>
  </conditionalFormatting>
  <conditionalFormatting sqref="BP8:BP38">
    <cfRule type="expression" dxfId="181" priority="178" stopIfTrue="1">
      <formula>BP8=TODAY()</formula>
    </cfRule>
  </conditionalFormatting>
  <conditionalFormatting sqref="BO6:BR6">
    <cfRule type="cellIs" dxfId="180" priority="177" stopIfTrue="1" operator="equal">
      <formula>$B$5</formula>
    </cfRule>
  </conditionalFormatting>
  <conditionalFormatting sqref="BO6:BR6">
    <cfRule type="cellIs" dxfId="179" priority="176" stopIfTrue="1" operator="equal">
      <formula>$B$5</formula>
    </cfRule>
  </conditionalFormatting>
  <conditionalFormatting sqref="BO6:BR6">
    <cfRule type="cellIs" dxfId="178" priority="175" stopIfTrue="1" operator="equal">
      <formula>$B$5</formula>
    </cfRule>
  </conditionalFormatting>
  <conditionalFormatting sqref="BO6:BR6">
    <cfRule type="cellIs" dxfId="177" priority="174" stopIfTrue="1" operator="equal">
      <formula>$B$5</formula>
    </cfRule>
  </conditionalFormatting>
  <conditionalFormatting sqref="BO6:BR6">
    <cfRule type="cellIs" dxfId="176" priority="173" stopIfTrue="1" operator="equal">
      <formula>$B$5</formula>
    </cfRule>
  </conditionalFormatting>
  <conditionalFormatting sqref="BO6:BR6">
    <cfRule type="cellIs" dxfId="175" priority="172" stopIfTrue="1" operator="equal">
      <formula>$B$5</formula>
    </cfRule>
  </conditionalFormatting>
  <conditionalFormatting sqref="BO6:BR6">
    <cfRule type="cellIs" dxfId="174" priority="171" stopIfTrue="1" operator="equal">
      <formula>$B$5</formula>
    </cfRule>
  </conditionalFormatting>
  <conditionalFormatting sqref="BO6:BR6">
    <cfRule type="cellIs" dxfId="173" priority="170" stopIfTrue="1" operator="equal">
      <formula>$B$5</formula>
    </cfRule>
  </conditionalFormatting>
  <conditionalFormatting sqref="BO6:BQ6">
    <cfRule type="cellIs" dxfId="172" priority="169" stopIfTrue="1" operator="equal">
      <formula>$B$5</formula>
    </cfRule>
  </conditionalFormatting>
  <conditionalFormatting sqref="BO6:BR6">
    <cfRule type="cellIs" dxfId="171" priority="168" stopIfTrue="1" operator="equal">
      <formula>$B$5</formula>
    </cfRule>
  </conditionalFormatting>
  <conditionalFormatting sqref="BO6:BR6">
    <cfRule type="cellIs" dxfId="170" priority="167" stopIfTrue="1" operator="equal">
      <formula>$B$5</formula>
    </cfRule>
  </conditionalFormatting>
  <conditionalFormatting sqref="BO6:BR6">
    <cfRule type="cellIs" dxfId="169" priority="166" stopIfTrue="1" operator="equal">
      <formula>$B$5</formula>
    </cfRule>
  </conditionalFormatting>
  <conditionalFormatting sqref="BO6:BR6">
    <cfRule type="cellIs" dxfId="168" priority="165" stopIfTrue="1" operator="equal">
      <formula>$B$5</formula>
    </cfRule>
  </conditionalFormatting>
  <conditionalFormatting sqref="BO6:BR6">
    <cfRule type="cellIs" dxfId="167" priority="164" stopIfTrue="1" operator="equal">
      <formula>$B$5</formula>
    </cfRule>
  </conditionalFormatting>
  <conditionalFormatting sqref="BO6:BR6">
    <cfRule type="cellIs" dxfId="166" priority="163" stopIfTrue="1" operator="equal">
      <formula>$B$5</formula>
    </cfRule>
  </conditionalFormatting>
  <conditionalFormatting sqref="BO6:BR6">
    <cfRule type="cellIs" dxfId="165" priority="162" stopIfTrue="1" operator="equal">
      <formula>$B$5</formula>
    </cfRule>
  </conditionalFormatting>
  <conditionalFormatting sqref="BO6:BQ6">
    <cfRule type="cellIs" dxfId="164" priority="161" stopIfTrue="1" operator="equal">
      <formula>$B$5</formula>
    </cfRule>
  </conditionalFormatting>
  <conditionalFormatting sqref="BO6:BR6">
    <cfRule type="cellIs" dxfId="163" priority="160" stopIfTrue="1" operator="equal">
      <formula>$B$5</formula>
    </cfRule>
  </conditionalFormatting>
  <conditionalFormatting sqref="BO6:BR6">
    <cfRule type="cellIs" dxfId="162" priority="159" stopIfTrue="1" operator="equal">
      <formula>$B$5</formula>
    </cfRule>
  </conditionalFormatting>
  <conditionalFormatting sqref="BO6:BR6">
    <cfRule type="cellIs" dxfId="161" priority="158" stopIfTrue="1" operator="equal">
      <formula>$B$5</formula>
    </cfRule>
  </conditionalFormatting>
  <conditionalFormatting sqref="BO6:BR6">
    <cfRule type="cellIs" dxfId="160" priority="157" stopIfTrue="1" operator="equal">
      <formula>$B$5</formula>
    </cfRule>
  </conditionalFormatting>
  <conditionalFormatting sqref="BO6:BR6">
    <cfRule type="cellIs" dxfId="159" priority="156" stopIfTrue="1" operator="equal">
      <formula>$B$5</formula>
    </cfRule>
  </conditionalFormatting>
  <conditionalFormatting sqref="BO6:BR6">
    <cfRule type="cellIs" dxfId="158" priority="155" stopIfTrue="1" operator="equal">
      <formula>$B$5</formula>
    </cfRule>
  </conditionalFormatting>
  <conditionalFormatting sqref="BO6:BQ6">
    <cfRule type="cellIs" dxfId="157" priority="154" stopIfTrue="1" operator="equal">
      <formula>$B$5</formula>
    </cfRule>
  </conditionalFormatting>
  <conditionalFormatting sqref="BO6:BR6">
    <cfRule type="cellIs" dxfId="156" priority="153" stopIfTrue="1" operator="equal">
      <formula>$B$5</formula>
    </cfRule>
  </conditionalFormatting>
  <conditionalFormatting sqref="BO6:BR6">
    <cfRule type="cellIs" dxfId="155" priority="152" stopIfTrue="1" operator="equal">
      <formula>$B$5</formula>
    </cfRule>
  </conditionalFormatting>
  <conditionalFormatting sqref="BO6:BR6">
    <cfRule type="cellIs" dxfId="154" priority="151" stopIfTrue="1" operator="equal">
      <formula>$B$5</formula>
    </cfRule>
  </conditionalFormatting>
  <conditionalFormatting sqref="BO6:BR6">
    <cfRule type="cellIs" dxfId="153" priority="150" stopIfTrue="1" operator="equal">
      <formula>$B$5</formula>
    </cfRule>
  </conditionalFormatting>
  <conditionalFormatting sqref="BO6:BR6">
    <cfRule type="cellIs" dxfId="152" priority="149" stopIfTrue="1" operator="equal">
      <formula>$B$5</formula>
    </cfRule>
  </conditionalFormatting>
  <conditionalFormatting sqref="BO6:BQ6">
    <cfRule type="cellIs" dxfId="151" priority="148" stopIfTrue="1" operator="equal">
      <formula>$B$5</formula>
    </cfRule>
  </conditionalFormatting>
  <conditionalFormatting sqref="BO6:BR6">
    <cfRule type="cellIs" dxfId="150" priority="147" stopIfTrue="1" operator="equal">
      <formula>$B$5</formula>
    </cfRule>
  </conditionalFormatting>
  <conditionalFormatting sqref="BO6:BR6">
    <cfRule type="cellIs" dxfId="149" priority="146" stopIfTrue="1" operator="equal">
      <formula>$B$5</formula>
    </cfRule>
  </conditionalFormatting>
  <conditionalFormatting sqref="BO6:BR6">
    <cfRule type="cellIs" dxfId="148" priority="145" stopIfTrue="1" operator="equal">
      <formula>$B$5</formula>
    </cfRule>
  </conditionalFormatting>
  <conditionalFormatting sqref="BO6:BR6">
    <cfRule type="cellIs" dxfId="147" priority="144" stopIfTrue="1" operator="equal">
      <formula>$B$5</formula>
    </cfRule>
  </conditionalFormatting>
  <conditionalFormatting sqref="BO6:BQ6">
    <cfRule type="cellIs" dxfId="146" priority="143" stopIfTrue="1" operator="equal">
      <formula>$B$5</formula>
    </cfRule>
  </conditionalFormatting>
  <conditionalFormatting sqref="BO6:BR6">
    <cfRule type="cellIs" dxfId="145" priority="142" stopIfTrue="1" operator="equal">
      <formula>$B$5</formula>
    </cfRule>
  </conditionalFormatting>
  <conditionalFormatting sqref="BO6:BR6">
    <cfRule type="cellIs" dxfId="144" priority="141" stopIfTrue="1" operator="equal">
      <formula>$B$5</formula>
    </cfRule>
  </conditionalFormatting>
  <conditionalFormatting sqref="BO6:BR6">
    <cfRule type="cellIs" dxfId="143" priority="140" stopIfTrue="1" operator="equal">
      <formula>$B$5</formula>
    </cfRule>
  </conditionalFormatting>
  <conditionalFormatting sqref="BO6:BQ6">
    <cfRule type="cellIs" dxfId="142" priority="139" stopIfTrue="1" operator="equal">
      <formula>$B$5</formula>
    </cfRule>
  </conditionalFormatting>
  <conditionalFormatting sqref="BO6:BR6">
    <cfRule type="cellIs" dxfId="141" priority="138" stopIfTrue="1" operator="equal">
      <formula>$B$5</formula>
    </cfRule>
  </conditionalFormatting>
  <conditionalFormatting sqref="BO6:BR6">
    <cfRule type="cellIs" dxfId="140" priority="137" stopIfTrue="1" operator="equal">
      <formula>$B$5</formula>
    </cfRule>
  </conditionalFormatting>
  <conditionalFormatting sqref="BO6:BQ6">
    <cfRule type="cellIs" dxfId="139" priority="136" stopIfTrue="1" operator="equal">
      <formula>$B$5</formula>
    </cfRule>
  </conditionalFormatting>
  <conditionalFormatting sqref="BO6:BR6">
    <cfRule type="cellIs" dxfId="138" priority="135" stopIfTrue="1" operator="equal">
      <formula>$B$5</formula>
    </cfRule>
  </conditionalFormatting>
  <conditionalFormatting sqref="BO6:BQ6">
    <cfRule type="cellIs" dxfId="137" priority="134" stopIfTrue="1" operator="equal">
      <formula>$B$5</formula>
    </cfRule>
  </conditionalFormatting>
  <conditionalFormatting sqref="BO6:BR6">
    <cfRule type="cellIs" dxfId="136" priority="133" stopIfTrue="1" operator="equal">
      <formula>$B$5</formula>
    </cfRule>
  </conditionalFormatting>
  <conditionalFormatting sqref="BO6:BR6">
    <cfRule type="cellIs" dxfId="135" priority="132" stopIfTrue="1" operator="equal">
      <formula>$B$5</formula>
    </cfRule>
  </conditionalFormatting>
  <conditionalFormatting sqref="BP8:BP38">
    <cfRule type="expression" dxfId="134" priority="131" stopIfTrue="1">
      <formula>BP8=TODAY()</formula>
    </cfRule>
  </conditionalFormatting>
  <conditionalFormatting sqref="BO6:BR6">
    <cfRule type="cellIs" dxfId="133" priority="130" stopIfTrue="1" operator="equal">
      <formula>$B$5</formula>
    </cfRule>
  </conditionalFormatting>
  <conditionalFormatting sqref="BO6:BR6">
    <cfRule type="cellIs" dxfId="132" priority="129" stopIfTrue="1" operator="equal">
      <formula>$B$5</formula>
    </cfRule>
  </conditionalFormatting>
  <conditionalFormatting sqref="BO6:BR6">
    <cfRule type="cellIs" dxfId="131" priority="128" stopIfTrue="1" operator="equal">
      <formula>$B$5</formula>
    </cfRule>
  </conditionalFormatting>
  <conditionalFormatting sqref="BO6:BR6">
    <cfRule type="cellIs" dxfId="130" priority="127" stopIfTrue="1" operator="equal">
      <formula>$B$5</formula>
    </cfRule>
  </conditionalFormatting>
  <conditionalFormatting sqref="BO6:BR6">
    <cfRule type="cellIs" dxfId="129" priority="126" stopIfTrue="1" operator="equal">
      <formula>$B$5</formula>
    </cfRule>
  </conditionalFormatting>
  <conditionalFormatting sqref="BO6:BR6">
    <cfRule type="cellIs" dxfId="128" priority="125" stopIfTrue="1" operator="equal">
      <formula>$B$5</formula>
    </cfRule>
  </conditionalFormatting>
  <conditionalFormatting sqref="BO6:BQ6">
    <cfRule type="cellIs" dxfId="127" priority="124" stopIfTrue="1" operator="equal">
      <formula>$B$5</formula>
    </cfRule>
  </conditionalFormatting>
  <conditionalFormatting sqref="BO6:BR6">
    <cfRule type="cellIs" dxfId="126" priority="123" stopIfTrue="1" operator="equal">
      <formula>$B$5</formula>
    </cfRule>
  </conditionalFormatting>
  <conditionalFormatting sqref="BO6:BR6">
    <cfRule type="cellIs" dxfId="125" priority="122" stopIfTrue="1" operator="equal">
      <formula>$B$5</formula>
    </cfRule>
  </conditionalFormatting>
  <conditionalFormatting sqref="BO6:BR6">
    <cfRule type="cellIs" dxfId="124" priority="121" stopIfTrue="1" operator="equal">
      <formula>$B$5</formula>
    </cfRule>
  </conditionalFormatting>
  <conditionalFormatting sqref="BO6:BR6">
    <cfRule type="cellIs" dxfId="123" priority="120" stopIfTrue="1" operator="equal">
      <formula>$B$5</formula>
    </cfRule>
  </conditionalFormatting>
  <conditionalFormatting sqref="BO6:BR6">
    <cfRule type="cellIs" dxfId="122" priority="119" stopIfTrue="1" operator="equal">
      <formula>$B$5</formula>
    </cfRule>
  </conditionalFormatting>
  <conditionalFormatting sqref="BO6:BR6">
    <cfRule type="cellIs" dxfId="121" priority="118" stopIfTrue="1" operator="equal">
      <formula>$B$5</formula>
    </cfRule>
  </conditionalFormatting>
  <conditionalFormatting sqref="BO6:BQ6">
    <cfRule type="cellIs" dxfId="120" priority="117" stopIfTrue="1" operator="equal">
      <formula>$B$5</formula>
    </cfRule>
  </conditionalFormatting>
  <conditionalFormatting sqref="BO6:BR6">
    <cfRule type="cellIs" dxfId="119" priority="116" stopIfTrue="1" operator="equal">
      <formula>$B$5</formula>
    </cfRule>
  </conditionalFormatting>
  <conditionalFormatting sqref="BO6:BR6">
    <cfRule type="cellIs" dxfId="118" priority="115" stopIfTrue="1" operator="equal">
      <formula>$B$5</formula>
    </cfRule>
  </conditionalFormatting>
  <conditionalFormatting sqref="BO6:BR6">
    <cfRule type="cellIs" dxfId="117" priority="114" stopIfTrue="1" operator="equal">
      <formula>$B$5</formula>
    </cfRule>
  </conditionalFormatting>
  <conditionalFormatting sqref="BO6:BR6">
    <cfRule type="cellIs" dxfId="116" priority="113" stopIfTrue="1" operator="equal">
      <formula>$B$5</formula>
    </cfRule>
  </conditionalFormatting>
  <conditionalFormatting sqref="BO6:BR6">
    <cfRule type="cellIs" dxfId="115" priority="112" stopIfTrue="1" operator="equal">
      <formula>$B$5</formula>
    </cfRule>
  </conditionalFormatting>
  <conditionalFormatting sqref="BO6:BQ6">
    <cfRule type="cellIs" dxfId="114" priority="111" stopIfTrue="1" operator="equal">
      <formula>$B$5</formula>
    </cfRule>
  </conditionalFormatting>
  <conditionalFormatting sqref="BO6:BR6">
    <cfRule type="cellIs" dxfId="113" priority="110" stopIfTrue="1" operator="equal">
      <formula>$B$5</formula>
    </cfRule>
  </conditionalFormatting>
  <conditionalFormatting sqref="BO6:BR6">
    <cfRule type="cellIs" dxfId="112" priority="109" stopIfTrue="1" operator="equal">
      <formula>$B$5</formula>
    </cfRule>
  </conditionalFormatting>
  <conditionalFormatting sqref="BO6:BR6">
    <cfRule type="cellIs" dxfId="111" priority="108" stopIfTrue="1" operator="equal">
      <formula>$B$5</formula>
    </cfRule>
  </conditionalFormatting>
  <conditionalFormatting sqref="BO6:BR6">
    <cfRule type="cellIs" dxfId="110" priority="107" stopIfTrue="1" operator="equal">
      <formula>$B$5</formula>
    </cfRule>
  </conditionalFormatting>
  <conditionalFormatting sqref="BO6:BQ6">
    <cfRule type="cellIs" dxfId="109" priority="106" stopIfTrue="1" operator="equal">
      <formula>$B$5</formula>
    </cfRule>
  </conditionalFormatting>
  <conditionalFormatting sqref="BO6:BR6">
    <cfRule type="cellIs" dxfId="108" priority="105" stopIfTrue="1" operator="equal">
      <formula>$B$5</formula>
    </cfRule>
  </conditionalFormatting>
  <conditionalFormatting sqref="BO6:BR6">
    <cfRule type="cellIs" dxfId="107" priority="104" stopIfTrue="1" operator="equal">
      <formula>$B$5</formula>
    </cfRule>
  </conditionalFormatting>
  <conditionalFormatting sqref="BO6:BR6">
    <cfRule type="cellIs" dxfId="106" priority="103" stopIfTrue="1" operator="equal">
      <formula>$B$5</formula>
    </cfRule>
  </conditionalFormatting>
  <conditionalFormatting sqref="BO6:BQ6">
    <cfRule type="cellIs" dxfId="105" priority="102" stopIfTrue="1" operator="equal">
      <formula>$B$5</formula>
    </cfRule>
  </conditionalFormatting>
  <conditionalFormatting sqref="BO6:BR6">
    <cfRule type="cellIs" dxfId="104" priority="101" stopIfTrue="1" operator="equal">
      <formula>$B$5</formula>
    </cfRule>
  </conditionalFormatting>
  <conditionalFormatting sqref="BO6:BR6">
    <cfRule type="cellIs" dxfId="103" priority="100" stopIfTrue="1" operator="equal">
      <formula>$B$5</formula>
    </cfRule>
  </conditionalFormatting>
  <conditionalFormatting sqref="BO6:BQ6">
    <cfRule type="cellIs" dxfId="102" priority="99" stopIfTrue="1" operator="equal">
      <formula>$B$5</formula>
    </cfRule>
  </conditionalFormatting>
  <conditionalFormatting sqref="BO6:BR6">
    <cfRule type="cellIs" dxfId="101" priority="98" stopIfTrue="1" operator="equal">
      <formula>$B$5</formula>
    </cfRule>
  </conditionalFormatting>
  <conditionalFormatting sqref="BO6:BQ6">
    <cfRule type="cellIs" dxfId="100" priority="97" stopIfTrue="1" operator="equal">
      <formula>$B$5</formula>
    </cfRule>
  </conditionalFormatting>
  <conditionalFormatting sqref="BO6:BR6">
    <cfRule type="cellIs" dxfId="99" priority="96" stopIfTrue="1" operator="equal">
      <formula>$B$5</formula>
    </cfRule>
  </conditionalFormatting>
  <conditionalFormatting sqref="BO6:BR6">
    <cfRule type="cellIs" dxfId="98" priority="95" stopIfTrue="1" operator="equal">
      <formula>$B$5</formula>
    </cfRule>
  </conditionalFormatting>
  <conditionalFormatting sqref="BP8:BP38">
    <cfRule type="expression" dxfId="97" priority="94" stopIfTrue="1">
      <formula>BP8=TODAY()</formula>
    </cfRule>
  </conditionalFormatting>
  <conditionalFormatting sqref="BO6:BR6">
    <cfRule type="cellIs" dxfId="96" priority="93" stopIfTrue="1" operator="equal">
      <formula>$B$5</formula>
    </cfRule>
  </conditionalFormatting>
  <conditionalFormatting sqref="BO6:BR6">
    <cfRule type="cellIs" dxfId="95" priority="92" stopIfTrue="1" operator="equal">
      <formula>$B$5</formula>
    </cfRule>
  </conditionalFormatting>
  <conditionalFormatting sqref="BO6:BR6">
    <cfRule type="cellIs" dxfId="94" priority="91" stopIfTrue="1" operator="equal">
      <formula>$B$5</formula>
    </cfRule>
  </conditionalFormatting>
  <conditionalFormatting sqref="BO6:BR6">
    <cfRule type="cellIs" dxfId="93" priority="90" stopIfTrue="1" operator="equal">
      <formula>$B$5</formula>
    </cfRule>
  </conditionalFormatting>
  <conditionalFormatting sqref="BO6:BR6">
    <cfRule type="cellIs" dxfId="92" priority="89" stopIfTrue="1" operator="equal">
      <formula>$B$5</formula>
    </cfRule>
  </conditionalFormatting>
  <conditionalFormatting sqref="BO6:BQ6">
    <cfRule type="cellIs" dxfId="91" priority="88" stopIfTrue="1" operator="equal">
      <formula>$B$5</formula>
    </cfRule>
  </conditionalFormatting>
  <conditionalFormatting sqref="BO6:BR6">
    <cfRule type="cellIs" dxfId="90" priority="87" stopIfTrue="1" operator="equal">
      <formula>$B$5</formula>
    </cfRule>
  </conditionalFormatting>
  <conditionalFormatting sqref="BO6:BR6">
    <cfRule type="cellIs" dxfId="89" priority="86" stopIfTrue="1" operator="equal">
      <formula>$B$5</formula>
    </cfRule>
  </conditionalFormatting>
  <conditionalFormatting sqref="BO6:BR6">
    <cfRule type="cellIs" dxfId="88" priority="85" stopIfTrue="1" operator="equal">
      <formula>$B$5</formula>
    </cfRule>
  </conditionalFormatting>
  <conditionalFormatting sqref="BO6:BR6">
    <cfRule type="cellIs" dxfId="87" priority="84" stopIfTrue="1" operator="equal">
      <formula>$B$5</formula>
    </cfRule>
  </conditionalFormatting>
  <conditionalFormatting sqref="BO6:BR6">
    <cfRule type="cellIs" dxfId="86" priority="83" stopIfTrue="1" operator="equal">
      <formula>$B$5</formula>
    </cfRule>
  </conditionalFormatting>
  <conditionalFormatting sqref="BO6:BQ6">
    <cfRule type="cellIs" dxfId="85" priority="82" stopIfTrue="1" operator="equal">
      <formula>$B$5</formula>
    </cfRule>
  </conditionalFormatting>
  <conditionalFormatting sqref="BO6:BR6">
    <cfRule type="cellIs" dxfId="84" priority="81" stopIfTrue="1" operator="equal">
      <formula>$B$5</formula>
    </cfRule>
  </conditionalFormatting>
  <conditionalFormatting sqref="BO6:BR6">
    <cfRule type="cellIs" dxfId="83" priority="80" stopIfTrue="1" operator="equal">
      <formula>$B$5</formula>
    </cfRule>
  </conditionalFormatting>
  <conditionalFormatting sqref="BO6:BR6">
    <cfRule type="cellIs" dxfId="82" priority="79" stopIfTrue="1" operator="equal">
      <formula>$B$5</formula>
    </cfRule>
  </conditionalFormatting>
  <conditionalFormatting sqref="BO6:BR6">
    <cfRule type="cellIs" dxfId="81" priority="78" stopIfTrue="1" operator="equal">
      <formula>$B$5</formula>
    </cfRule>
  </conditionalFormatting>
  <conditionalFormatting sqref="BO6:BQ6">
    <cfRule type="cellIs" dxfId="80" priority="77" stopIfTrue="1" operator="equal">
      <formula>$B$5</formula>
    </cfRule>
  </conditionalFormatting>
  <conditionalFormatting sqref="BO6:BR6">
    <cfRule type="cellIs" dxfId="79" priority="76" stopIfTrue="1" operator="equal">
      <formula>$B$5</formula>
    </cfRule>
  </conditionalFormatting>
  <conditionalFormatting sqref="BO6:BR6">
    <cfRule type="cellIs" dxfId="78" priority="75" stopIfTrue="1" operator="equal">
      <formula>$B$5</formula>
    </cfRule>
  </conditionalFormatting>
  <conditionalFormatting sqref="BO6:BR6">
    <cfRule type="cellIs" dxfId="77" priority="74" stopIfTrue="1" operator="equal">
      <formula>$B$5</formula>
    </cfRule>
  </conditionalFormatting>
  <conditionalFormatting sqref="BO6:BQ6">
    <cfRule type="cellIs" dxfId="76" priority="73" stopIfTrue="1" operator="equal">
      <formula>$B$5</formula>
    </cfRule>
  </conditionalFormatting>
  <conditionalFormatting sqref="BO6:BR6">
    <cfRule type="cellIs" dxfId="75" priority="72" stopIfTrue="1" operator="equal">
      <formula>$B$5</formula>
    </cfRule>
  </conditionalFormatting>
  <conditionalFormatting sqref="BO6:BR6">
    <cfRule type="cellIs" dxfId="74" priority="71" stopIfTrue="1" operator="equal">
      <formula>$B$5</formula>
    </cfRule>
  </conditionalFormatting>
  <conditionalFormatting sqref="BO6:BQ6">
    <cfRule type="cellIs" dxfId="73" priority="70" stopIfTrue="1" operator="equal">
      <formula>$B$5</formula>
    </cfRule>
  </conditionalFormatting>
  <conditionalFormatting sqref="BO6:BR6">
    <cfRule type="cellIs" dxfId="72" priority="69" stopIfTrue="1" operator="equal">
      <formula>$B$5</formula>
    </cfRule>
  </conditionalFormatting>
  <conditionalFormatting sqref="BO6:BQ6">
    <cfRule type="cellIs" dxfId="71" priority="68" stopIfTrue="1" operator="equal">
      <formula>$B$5</formula>
    </cfRule>
  </conditionalFormatting>
  <conditionalFormatting sqref="BO6:BR6">
    <cfRule type="cellIs" dxfId="70" priority="67" stopIfTrue="1" operator="equal">
      <formula>$B$5</formula>
    </cfRule>
  </conditionalFormatting>
  <conditionalFormatting sqref="BO6:BR6">
    <cfRule type="cellIs" dxfId="69" priority="66" stopIfTrue="1" operator="equal">
      <formula>$B$5</formula>
    </cfRule>
  </conditionalFormatting>
  <conditionalFormatting sqref="BP8:BP38">
    <cfRule type="expression" dxfId="68" priority="65" stopIfTrue="1">
      <formula>BP8=TODAY()</formula>
    </cfRule>
  </conditionalFormatting>
  <conditionalFormatting sqref="BO6:BR6">
    <cfRule type="cellIs" dxfId="67" priority="64" stopIfTrue="1" operator="equal">
      <formula>$B$5</formula>
    </cfRule>
  </conditionalFormatting>
  <conditionalFormatting sqref="BO6:BR6">
    <cfRule type="cellIs" dxfId="66" priority="63" stopIfTrue="1" operator="equal">
      <formula>$B$5</formula>
    </cfRule>
  </conditionalFormatting>
  <conditionalFormatting sqref="BO6:BR6">
    <cfRule type="cellIs" dxfId="65" priority="62" stopIfTrue="1" operator="equal">
      <formula>$B$5</formula>
    </cfRule>
  </conditionalFormatting>
  <conditionalFormatting sqref="BO6:BR6">
    <cfRule type="cellIs" dxfId="64" priority="61" stopIfTrue="1" operator="equal">
      <formula>$B$5</formula>
    </cfRule>
  </conditionalFormatting>
  <conditionalFormatting sqref="BO6:BQ6">
    <cfRule type="cellIs" dxfId="63" priority="60" stopIfTrue="1" operator="equal">
      <formula>$B$5</formula>
    </cfRule>
  </conditionalFormatting>
  <conditionalFormatting sqref="BO6:BR6">
    <cfRule type="cellIs" dxfId="62" priority="59" stopIfTrue="1" operator="equal">
      <formula>$B$5</formula>
    </cfRule>
  </conditionalFormatting>
  <conditionalFormatting sqref="BO6:BR6">
    <cfRule type="cellIs" dxfId="61" priority="58" stopIfTrue="1" operator="equal">
      <formula>$B$5</formula>
    </cfRule>
  </conditionalFormatting>
  <conditionalFormatting sqref="BO6:BR6">
    <cfRule type="cellIs" dxfId="60" priority="57" stopIfTrue="1" operator="equal">
      <formula>$B$5</formula>
    </cfRule>
  </conditionalFormatting>
  <conditionalFormatting sqref="BO6:BR6">
    <cfRule type="cellIs" dxfId="59" priority="56" stopIfTrue="1" operator="equal">
      <formula>$B$5</formula>
    </cfRule>
  </conditionalFormatting>
  <conditionalFormatting sqref="BO6:BQ6">
    <cfRule type="cellIs" dxfId="58" priority="55" stopIfTrue="1" operator="equal">
      <formula>$B$5</formula>
    </cfRule>
  </conditionalFormatting>
  <conditionalFormatting sqref="BO6:BR6">
    <cfRule type="cellIs" dxfId="57" priority="54" stopIfTrue="1" operator="equal">
      <formula>$B$5</formula>
    </cfRule>
  </conditionalFormatting>
  <conditionalFormatting sqref="BO6:BR6">
    <cfRule type="cellIs" dxfId="56" priority="53" stopIfTrue="1" operator="equal">
      <formula>$B$5</formula>
    </cfRule>
  </conditionalFormatting>
  <conditionalFormatting sqref="BO6:BR6">
    <cfRule type="cellIs" dxfId="55" priority="52" stopIfTrue="1" operator="equal">
      <formula>$B$5</formula>
    </cfRule>
  </conditionalFormatting>
  <conditionalFormatting sqref="BO6:BQ6">
    <cfRule type="cellIs" dxfId="54" priority="51" stopIfTrue="1" operator="equal">
      <formula>$B$5</formula>
    </cfRule>
  </conditionalFormatting>
  <conditionalFormatting sqref="BO6:BR6">
    <cfRule type="cellIs" dxfId="53" priority="50" stopIfTrue="1" operator="equal">
      <formula>$B$5</formula>
    </cfRule>
  </conditionalFormatting>
  <conditionalFormatting sqref="BO6:BR6">
    <cfRule type="cellIs" dxfId="52" priority="49" stopIfTrue="1" operator="equal">
      <formula>$B$5</formula>
    </cfRule>
  </conditionalFormatting>
  <conditionalFormatting sqref="BO6:BQ6">
    <cfRule type="cellIs" dxfId="51" priority="48" stopIfTrue="1" operator="equal">
      <formula>$B$5</formula>
    </cfRule>
  </conditionalFormatting>
  <conditionalFormatting sqref="BO6:BR6">
    <cfRule type="cellIs" dxfId="50" priority="47" stopIfTrue="1" operator="equal">
      <formula>$B$5</formula>
    </cfRule>
  </conditionalFormatting>
  <conditionalFormatting sqref="BO6:BQ6">
    <cfRule type="cellIs" dxfId="49" priority="46" stopIfTrue="1" operator="equal">
      <formula>$B$5</formula>
    </cfRule>
  </conditionalFormatting>
  <conditionalFormatting sqref="BO6:BR6">
    <cfRule type="cellIs" dxfId="48" priority="45" stopIfTrue="1" operator="equal">
      <formula>$B$5</formula>
    </cfRule>
  </conditionalFormatting>
  <conditionalFormatting sqref="BO6:BR6">
    <cfRule type="cellIs" dxfId="47" priority="44" stopIfTrue="1" operator="equal">
      <formula>$B$5</formula>
    </cfRule>
  </conditionalFormatting>
  <conditionalFormatting sqref="BP8:BP38">
    <cfRule type="expression" dxfId="46" priority="43" stopIfTrue="1">
      <formula>BP8=TODAY()</formula>
    </cfRule>
  </conditionalFormatting>
  <conditionalFormatting sqref="BO6:BR6">
    <cfRule type="cellIs" dxfId="45" priority="42" stopIfTrue="1" operator="equal">
      <formula>$B$5</formula>
    </cfRule>
  </conditionalFormatting>
  <conditionalFormatting sqref="BO6:BR6">
    <cfRule type="cellIs" dxfId="44" priority="41" stopIfTrue="1" operator="equal">
      <formula>$B$5</formula>
    </cfRule>
  </conditionalFormatting>
  <conditionalFormatting sqref="BO6:BR6">
    <cfRule type="cellIs" dxfId="43" priority="40" stopIfTrue="1" operator="equal">
      <formula>$B$5</formula>
    </cfRule>
  </conditionalFormatting>
  <conditionalFormatting sqref="BO6:BQ6">
    <cfRule type="cellIs" dxfId="42" priority="39" stopIfTrue="1" operator="equal">
      <formula>$B$5</formula>
    </cfRule>
  </conditionalFormatting>
  <conditionalFormatting sqref="BO6:BR6">
    <cfRule type="cellIs" dxfId="41" priority="38" stopIfTrue="1" operator="equal">
      <formula>$B$5</formula>
    </cfRule>
  </conditionalFormatting>
  <conditionalFormatting sqref="BO6:BR6">
    <cfRule type="cellIs" dxfId="40" priority="37" stopIfTrue="1" operator="equal">
      <formula>$B$5</formula>
    </cfRule>
  </conditionalFormatting>
  <conditionalFormatting sqref="BO6:BR6">
    <cfRule type="cellIs" dxfId="39" priority="36" stopIfTrue="1" operator="equal">
      <formula>$B$5</formula>
    </cfRule>
  </conditionalFormatting>
  <conditionalFormatting sqref="BO6:BQ6">
    <cfRule type="cellIs" dxfId="38" priority="35" stopIfTrue="1" operator="equal">
      <formula>$B$5</formula>
    </cfRule>
  </conditionalFormatting>
  <conditionalFormatting sqref="BO6:BR6">
    <cfRule type="cellIs" dxfId="37" priority="34" stopIfTrue="1" operator="equal">
      <formula>$B$5</formula>
    </cfRule>
  </conditionalFormatting>
  <conditionalFormatting sqref="BO6:BR6">
    <cfRule type="cellIs" dxfId="36" priority="33" stopIfTrue="1" operator="equal">
      <formula>$B$5</formula>
    </cfRule>
  </conditionalFormatting>
  <conditionalFormatting sqref="BO6:BQ6">
    <cfRule type="cellIs" dxfId="35" priority="32" stopIfTrue="1" operator="equal">
      <formula>$B$5</formula>
    </cfRule>
  </conditionalFormatting>
  <conditionalFormatting sqref="BO6:BR6">
    <cfRule type="cellIs" dxfId="34" priority="31" stopIfTrue="1" operator="equal">
      <formula>$B$5</formula>
    </cfRule>
  </conditionalFormatting>
  <conditionalFormatting sqref="BO6:BQ6">
    <cfRule type="cellIs" dxfId="33" priority="30" stopIfTrue="1" operator="equal">
      <formula>$B$5</formula>
    </cfRule>
  </conditionalFormatting>
  <conditionalFormatting sqref="BO6:BR6">
    <cfRule type="cellIs" dxfId="32" priority="29" stopIfTrue="1" operator="equal">
      <formula>$B$5</formula>
    </cfRule>
  </conditionalFormatting>
  <conditionalFormatting sqref="BO6:BR6">
    <cfRule type="cellIs" dxfId="31" priority="28" stopIfTrue="1" operator="equal">
      <formula>$B$5</formula>
    </cfRule>
  </conditionalFormatting>
  <conditionalFormatting sqref="BP8:BP38">
    <cfRule type="expression" dxfId="30" priority="27" stopIfTrue="1">
      <formula>BP8=TODAY()</formula>
    </cfRule>
  </conditionalFormatting>
  <conditionalFormatting sqref="BO6:BR6">
    <cfRule type="cellIs" dxfId="29" priority="26" stopIfTrue="1" operator="equal">
      <formula>$B$5</formula>
    </cfRule>
  </conditionalFormatting>
  <conditionalFormatting sqref="BO6:BR6">
    <cfRule type="cellIs" dxfId="28" priority="25" stopIfTrue="1" operator="equal">
      <formula>$B$5</formula>
    </cfRule>
  </conditionalFormatting>
  <conditionalFormatting sqref="BO6:BQ6">
    <cfRule type="cellIs" dxfId="27" priority="24" stopIfTrue="1" operator="equal">
      <formula>$B$5</formula>
    </cfRule>
  </conditionalFormatting>
  <conditionalFormatting sqref="BO6:BR6">
    <cfRule type="cellIs" dxfId="26" priority="23" stopIfTrue="1" operator="equal">
      <formula>$B$5</formula>
    </cfRule>
  </conditionalFormatting>
  <conditionalFormatting sqref="BO6:BR6">
    <cfRule type="cellIs" dxfId="25" priority="22" stopIfTrue="1" operator="equal">
      <formula>$B$5</formula>
    </cfRule>
  </conditionalFormatting>
  <conditionalFormatting sqref="BO6:BQ6">
    <cfRule type="cellIs" dxfId="24" priority="21" stopIfTrue="1" operator="equal">
      <formula>$B$5</formula>
    </cfRule>
  </conditionalFormatting>
  <conditionalFormatting sqref="BO6:BR6">
    <cfRule type="cellIs" dxfId="23" priority="20" stopIfTrue="1" operator="equal">
      <formula>$B$5</formula>
    </cfRule>
  </conditionalFormatting>
  <conditionalFormatting sqref="BO6:BQ6">
    <cfRule type="cellIs" dxfId="22" priority="19" stopIfTrue="1" operator="equal">
      <formula>$B$5</formula>
    </cfRule>
  </conditionalFormatting>
  <conditionalFormatting sqref="BO6:BR6">
    <cfRule type="cellIs" dxfId="21" priority="18" stopIfTrue="1" operator="equal">
      <formula>$B$5</formula>
    </cfRule>
  </conditionalFormatting>
  <conditionalFormatting sqref="BO6:BR6">
    <cfRule type="cellIs" dxfId="20" priority="17" stopIfTrue="1" operator="equal">
      <formula>$B$5</formula>
    </cfRule>
  </conditionalFormatting>
  <conditionalFormatting sqref="BP8:BP38">
    <cfRule type="expression" dxfId="19" priority="16" stopIfTrue="1">
      <formula>BP8=TODAY()</formula>
    </cfRule>
  </conditionalFormatting>
  <conditionalFormatting sqref="BO6:BR6">
    <cfRule type="cellIs" dxfId="18" priority="15" stopIfTrue="1" operator="equal">
      <formula>$B$5</formula>
    </cfRule>
  </conditionalFormatting>
  <conditionalFormatting sqref="BP8:BP38">
    <cfRule type="expression" dxfId="17" priority="14" stopIfTrue="1">
      <formula>BP8=TODAY()</formula>
    </cfRule>
  </conditionalFormatting>
  <conditionalFormatting sqref="BO6:BR6">
    <cfRule type="cellIs" dxfId="16" priority="13" stopIfTrue="1" operator="equal">
      <formula>$B$5</formula>
    </cfRule>
  </conditionalFormatting>
  <conditionalFormatting sqref="BO6:BQ6">
    <cfRule type="cellIs" dxfId="15" priority="12" stopIfTrue="1" operator="equal">
      <formula>$B$5</formula>
    </cfRule>
  </conditionalFormatting>
  <conditionalFormatting sqref="BO6:BR6">
    <cfRule type="cellIs" dxfId="14" priority="11" stopIfTrue="1" operator="equal">
      <formula>$B$5</formula>
    </cfRule>
  </conditionalFormatting>
  <conditionalFormatting sqref="BO6:BQ6">
    <cfRule type="cellIs" dxfId="13" priority="10" stopIfTrue="1" operator="equal">
      <formula>$B$5</formula>
    </cfRule>
  </conditionalFormatting>
  <conditionalFormatting sqref="BO6:BR6">
    <cfRule type="cellIs" dxfId="12" priority="9" stopIfTrue="1" operator="equal">
      <formula>$B$5</formula>
    </cfRule>
  </conditionalFormatting>
  <conditionalFormatting sqref="BO6:BR6">
    <cfRule type="cellIs" dxfId="11" priority="8" stopIfTrue="1" operator="equal">
      <formula>$B$5</formula>
    </cfRule>
  </conditionalFormatting>
  <conditionalFormatting sqref="BO6">
    <cfRule type="cellIs" dxfId="10" priority="7" stopIfTrue="1" operator="equal">
      <formula>$B$5</formula>
    </cfRule>
  </conditionalFormatting>
  <conditionalFormatting sqref="BO6">
    <cfRule type="cellIs" dxfId="9" priority="6" stopIfTrue="1" operator="equal">
      <formula>$B$5</formula>
    </cfRule>
  </conditionalFormatting>
  <conditionalFormatting sqref="BO6">
    <cfRule type="cellIs" dxfId="8" priority="5" stopIfTrue="1" operator="equal">
      <formula>$B$5</formula>
    </cfRule>
  </conditionalFormatting>
  <conditionalFormatting sqref="DE28:DE38">
    <cfRule type="cellIs" dxfId="7" priority="4" stopIfTrue="1" operator="equal">
      <formula>UPPER(TEXT(TODAY(),"MMMM"))</formula>
    </cfRule>
  </conditionalFormatting>
  <conditionalFormatting sqref="DB20">
    <cfRule type="expression" dxfId="6" priority="2">
      <formula>DB20=TODAY()</formula>
    </cfRule>
  </conditionalFormatting>
  <dataValidations count="2">
    <dataValidation type="whole" allowBlank="1" showDropDown="1" showInputMessage="1" showErrorMessage="1" prompt="Saisissez une année entre 1900 et 2200" sqref="BD2:BF2">
      <formula1>1900</formula1>
      <formula2>2200</formula2>
    </dataValidation>
    <dataValidation type="whole" allowBlank="1" showDropDown="1" showInputMessage="1" showErrorMessage="1" prompt="Saisissez un mois entre 1 et 12" sqref="BD4:BF4">
      <formula1>1</formula1>
      <formula2>12</formula2>
    </dataValidation>
  </dataValidations>
  <printOptions horizontalCentered="1" verticalCentered="1"/>
  <pageMargins left="0" right="0" top="0" bottom="0" header="0" footer="0"/>
  <pageSetup paperSize="9" scale="85" orientation="portrait" r:id="rId1"/>
  <colBreaks count="1" manualBreakCount="1">
    <brk id="6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59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outlinePr summaryBelow="0" summaryRight="0"/>
  </sheetPr>
  <dimension ref="A1:D1000"/>
  <sheetViews>
    <sheetView workbookViewId="0">
      <pane ySplit="1" topLeftCell="A2" activePane="bottomLeft" state="frozen"/>
      <selection pane="bottomLeft" activeCell="C8" sqref="C8"/>
    </sheetView>
  </sheetViews>
  <sheetFormatPr baseColWidth="10" defaultColWidth="14.42578125" defaultRowHeight="15.75" customHeight="1"/>
  <cols>
    <col min="1" max="1" width="23.42578125" style="48" customWidth="1"/>
    <col min="2" max="16384" width="14.42578125" style="48"/>
  </cols>
  <sheetData>
    <row r="1" spans="1:2" ht="62.25" customHeight="1">
      <c r="B1" s="49"/>
    </row>
    <row r="2" spans="1:2" ht="15.75" customHeight="1">
      <c r="A2" s="50">
        <v>43563</v>
      </c>
    </row>
    <row r="3" spans="1:2" ht="15.75" customHeight="1">
      <c r="A3" s="50">
        <v>43564</v>
      </c>
    </row>
    <row r="4" spans="1:2" ht="15.75" customHeight="1">
      <c r="A4" s="50">
        <v>43565</v>
      </c>
    </row>
    <row r="5" spans="1:2" ht="15.75" customHeight="1">
      <c r="A5" s="50">
        <v>43566</v>
      </c>
    </row>
    <row r="6" spans="1:2" ht="15.75" customHeight="1">
      <c r="A6" s="50">
        <v>43567</v>
      </c>
    </row>
    <row r="7" spans="1:2" ht="15.75" customHeight="1">
      <c r="A7" s="50">
        <v>43654</v>
      </c>
    </row>
    <row r="8" spans="1:2" ht="15.75" customHeight="1">
      <c r="A8" s="50">
        <v>43655</v>
      </c>
    </row>
    <row r="9" spans="1:2" ht="15.75" customHeight="1">
      <c r="A9" s="50">
        <v>43656</v>
      </c>
    </row>
    <row r="10" spans="1:2" ht="15.75" customHeight="1">
      <c r="A10" s="50">
        <v>43657</v>
      </c>
    </row>
    <row r="11" spans="1:2" ht="15.75" customHeight="1">
      <c r="A11" s="50">
        <v>43658</v>
      </c>
    </row>
    <row r="12" spans="1:2" ht="15.75" customHeight="1">
      <c r="A12" s="50">
        <v>43659</v>
      </c>
    </row>
    <row r="13" spans="1:2" ht="15.75" customHeight="1">
      <c r="A13" s="50">
        <v>43660</v>
      </c>
    </row>
    <row r="14" spans="1:2" ht="15.75" customHeight="1">
      <c r="A14" s="50">
        <v>43661</v>
      </c>
    </row>
    <row r="15" spans="1:2" ht="15.75" customHeight="1">
      <c r="A15" s="50">
        <v>43662</v>
      </c>
    </row>
    <row r="16" spans="1:2" ht="15.75" customHeight="1">
      <c r="A16" s="50">
        <v>43663</v>
      </c>
    </row>
    <row r="17" spans="1:1" ht="15.75" customHeight="1">
      <c r="A17" s="50">
        <v>43664</v>
      </c>
    </row>
    <row r="18" spans="1:1" ht="15.75" customHeight="1">
      <c r="A18" s="50">
        <v>43665</v>
      </c>
    </row>
    <row r="19" spans="1:1" ht="15.75" customHeight="1">
      <c r="A19" s="50">
        <v>43899</v>
      </c>
    </row>
    <row r="20" spans="1:1" ht="15.75" customHeight="1">
      <c r="A20" s="50">
        <v>43900</v>
      </c>
    </row>
    <row r="21" spans="1:1" ht="15.75" customHeight="1">
      <c r="A21" s="50">
        <v>43901</v>
      </c>
    </row>
    <row r="22" spans="1:1" ht="15.75" customHeight="1">
      <c r="A22" s="50">
        <v>43902</v>
      </c>
    </row>
    <row r="23" spans="1:1" ht="15.75" customHeight="1">
      <c r="A23" s="50">
        <v>43903</v>
      </c>
    </row>
    <row r="24" spans="1:1" ht="15.75" customHeight="1">
      <c r="A24" s="50">
        <v>43466</v>
      </c>
    </row>
    <row r="25" spans="1:1" ht="15.75" customHeight="1">
      <c r="A25" s="50">
        <v>43824</v>
      </c>
    </row>
    <row r="26" spans="1:1" ht="15.75" customHeight="1">
      <c r="A26" s="50">
        <v>43551</v>
      </c>
    </row>
    <row r="27" spans="1:1" ht="15.75" customHeight="1">
      <c r="A27" s="50">
        <v>43552</v>
      </c>
    </row>
    <row r="28" spans="1:1" ht="15.75" customHeight="1">
      <c r="A28" s="50">
        <v>43553</v>
      </c>
    </row>
    <row r="29" spans="1:1" ht="15.75" customHeight="1">
      <c r="A29" s="50">
        <v>43500</v>
      </c>
    </row>
    <row r="30" spans="1:1" ht="15.75" customHeight="1">
      <c r="A30" s="50">
        <v>43501</v>
      </c>
    </row>
    <row r="31" spans="1:1" ht="15.75" customHeight="1">
      <c r="A31" s="50">
        <v>43502</v>
      </c>
    </row>
    <row r="32" spans="1:1" ht="15.75" customHeight="1">
      <c r="A32" s="50">
        <v>43503</v>
      </c>
    </row>
    <row r="33" spans="1:1" ht="15.75" customHeight="1">
      <c r="A33" s="50">
        <v>43504</v>
      </c>
    </row>
    <row r="34" spans="1:1" ht="15.75" customHeight="1">
      <c r="A34" s="50">
        <v>43505</v>
      </c>
    </row>
    <row r="35" spans="1:1" ht="15.75" customHeight="1">
      <c r="A35" s="50">
        <v>43506</v>
      </c>
    </row>
    <row r="36" spans="1:1" ht="15.75" customHeight="1">
      <c r="A36" s="50">
        <v>43507</v>
      </c>
    </row>
    <row r="37" spans="1:1" ht="15.75" customHeight="1">
      <c r="A37" s="50">
        <v>43508</v>
      </c>
    </row>
    <row r="38" spans="1:1" ht="15.75" customHeight="1">
      <c r="A38" s="50">
        <v>43509</v>
      </c>
    </row>
    <row r="39" spans="1:1" ht="15.75" customHeight="1">
      <c r="A39" s="50">
        <v>43510</v>
      </c>
    </row>
    <row r="40" spans="1:1" ht="15.75" customHeight="1">
      <c r="A40" s="50">
        <v>43511</v>
      </c>
    </row>
    <row r="41" spans="1:1" ht="15.75" customHeight="1">
      <c r="A41" s="50">
        <v>43512</v>
      </c>
    </row>
    <row r="42" spans="1:1" ht="15.75" customHeight="1">
      <c r="A42" s="50">
        <v>43513</v>
      </c>
    </row>
    <row r="43" spans="1:1" ht="15.75" customHeight="1">
      <c r="A43" s="50">
        <v>43514</v>
      </c>
    </row>
    <row r="44" spans="1:1" ht="15.75" customHeight="1">
      <c r="A44" s="50">
        <v>43515</v>
      </c>
    </row>
    <row r="45" spans="1:1" ht="12.75">
      <c r="A45" s="50">
        <v>43516</v>
      </c>
    </row>
    <row r="46" spans="1:1" ht="12.75">
      <c r="A46" s="50">
        <v>43517</v>
      </c>
    </row>
    <row r="47" spans="1:1" ht="12.75">
      <c r="A47" s="50">
        <v>43518</v>
      </c>
    </row>
    <row r="48" spans="1:1" ht="12.75">
      <c r="A48" s="50">
        <v>45934</v>
      </c>
    </row>
    <row r="49" spans="1:4" ht="12.75">
      <c r="A49" s="50">
        <v>43774</v>
      </c>
    </row>
    <row r="50" spans="1:4" ht="12.75">
      <c r="A50" s="50">
        <v>43775</v>
      </c>
    </row>
    <row r="51" spans="1:4" ht="12.75">
      <c r="A51" s="50">
        <v>43776</v>
      </c>
    </row>
    <row r="52" spans="1:4" ht="12.75">
      <c r="A52" s="50">
        <v>43777</v>
      </c>
    </row>
    <row r="53" spans="1:4" ht="12.75">
      <c r="A53" s="50">
        <v>43778</v>
      </c>
    </row>
    <row r="54" spans="1:4" ht="12.75">
      <c r="A54" s="50">
        <v>43779</v>
      </c>
    </row>
    <row r="55" spans="1:4" ht="12.75">
      <c r="A55" s="50">
        <v>43633</v>
      </c>
    </row>
    <row r="56" spans="1:4" ht="12.75">
      <c r="A56" s="114">
        <v>45351</v>
      </c>
      <c r="B56" s="113" t="s">
        <v>11</v>
      </c>
      <c r="C56" s="113"/>
      <c r="D56" s="113"/>
    </row>
    <row r="57" spans="1:4" ht="12.75">
      <c r="A57" s="114"/>
      <c r="B57" s="113"/>
      <c r="C57" s="113"/>
      <c r="D57" s="113"/>
    </row>
    <row r="58" spans="1:4" ht="12.75">
      <c r="A58" s="50"/>
    </row>
    <row r="59" spans="1:4" ht="12.75">
      <c r="A59" s="50"/>
    </row>
    <row r="60" spans="1:4" ht="12.75">
      <c r="A60" s="50"/>
    </row>
    <row r="61" spans="1:4" ht="12.75">
      <c r="A61" s="50"/>
    </row>
    <row r="62" spans="1:4" ht="12.75">
      <c r="A62" s="50"/>
    </row>
    <row r="63" spans="1:4" ht="12.75">
      <c r="A63" s="50"/>
    </row>
    <row r="64" spans="1:4" ht="12.75">
      <c r="A64" s="50"/>
    </row>
    <row r="65" spans="1:1" ht="12.75">
      <c r="A65" s="50"/>
    </row>
    <row r="66" spans="1:1" ht="12.75">
      <c r="A66" s="50"/>
    </row>
    <row r="67" spans="1:1" ht="12.75">
      <c r="A67" s="50"/>
    </row>
    <row r="68" spans="1:1" ht="12.75">
      <c r="A68" s="50"/>
    </row>
    <row r="69" spans="1:1" ht="12.75">
      <c r="A69" s="50"/>
    </row>
    <row r="70" spans="1:1" ht="12.75">
      <c r="A70" s="50"/>
    </row>
    <row r="71" spans="1:1" ht="12.75">
      <c r="A71" s="50"/>
    </row>
    <row r="72" spans="1:1" ht="12.75">
      <c r="A72" s="50"/>
    </row>
    <row r="73" spans="1:1" ht="12.75">
      <c r="A73" s="50"/>
    </row>
    <row r="74" spans="1:1" ht="12.75">
      <c r="A74" s="50"/>
    </row>
    <row r="75" spans="1:1" ht="12.75">
      <c r="A75" s="50"/>
    </row>
    <row r="76" spans="1:1" ht="12.75">
      <c r="A76" s="50"/>
    </row>
    <row r="77" spans="1:1" ht="12.75">
      <c r="A77" s="50"/>
    </row>
    <row r="78" spans="1:1" ht="12.75">
      <c r="A78" s="50"/>
    </row>
    <row r="79" spans="1:1" ht="12.75">
      <c r="A79" s="50"/>
    </row>
    <row r="80" spans="1:1" ht="12.75">
      <c r="A80" s="50"/>
    </row>
    <row r="81" spans="1:1" ht="12.75">
      <c r="A81" s="50"/>
    </row>
    <row r="82" spans="1:1" ht="12.75">
      <c r="A82" s="50"/>
    </row>
    <row r="83" spans="1:1" ht="12.75">
      <c r="A83" s="50"/>
    </row>
    <row r="84" spans="1:1" ht="12.75">
      <c r="A84" s="50"/>
    </row>
    <row r="85" spans="1:1" ht="12.75">
      <c r="A85" s="50"/>
    </row>
    <row r="86" spans="1:1" ht="12.75">
      <c r="A86" s="50"/>
    </row>
    <row r="87" spans="1:1" ht="12.75">
      <c r="A87" s="50"/>
    </row>
    <row r="88" spans="1:1" ht="12.75">
      <c r="A88" s="50"/>
    </row>
    <row r="89" spans="1:1" ht="12.75">
      <c r="A89" s="50"/>
    </row>
    <row r="90" spans="1:1" ht="12.75">
      <c r="A90" s="50"/>
    </row>
    <row r="91" spans="1:1" ht="12.75">
      <c r="A91" s="50"/>
    </row>
    <row r="92" spans="1:1" ht="12.75">
      <c r="A92" s="50"/>
    </row>
    <row r="93" spans="1:1" ht="12.75">
      <c r="A93" s="50"/>
    </row>
    <row r="94" spans="1:1" ht="12.75">
      <c r="A94" s="50"/>
    </row>
    <row r="95" spans="1:1" ht="12.75">
      <c r="A95" s="50"/>
    </row>
    <row r="96" spans="1:1" ht="12.75">
      <c r="A96" s="50"/>
    </row>
    <row r="97" spans="1:1" ht="12.75">
      <c r="A97" s="50"/>
    </row>
    <row r="98" spans="1:1" ht="12.75">
      <c r="A98" s="50"/>
    </row>
    <row r="99" spans="1:1" ht="12.75">
      <c r="A99" s="50"/>
    </row>
    <row r="100" spans="1:1" ht="12.75">
      <c r="A100" s="50"/>
    </row>
    <row r="101" spans="1:1" ht="12.75">
      <c r="A101" s="50"/>
    </row>
    <row r="102" spans="1:1" ht="12.75">
      <c r="A102" s="50"/>
    </row>
    <row r="103" spans="1:1" ht="12.75">
      <c r="A103" s="50"/>
    </row>
    <row r="104" spans="1:1" ht="12.75">
      <c r="A104" s="50"/>
    </row>
    <row r="105" spans="1:1" ht="12.75">
      <c r="A105" s="50"/>
    </row>
    <row r="106" spans="1:1" ht="12.75">
      <c r="A106" s="50"/>
    </row>
    <row r="107" spans="1:1" ht="12.75">
      <c r="A107" s="50"/>
    </row>
    <row r="108" spans="1:1" ht="12.75">
      <c r="A108" s="50"/>
    </row>
    <row r="109" spans="1:1" ht="12.75">
      <c r="A109" s="50"/>
    </row>
    <row r="110" spans="1:1" ht="12.75">
      <c r="A110" s="50"/>
    </row>
    <row r="111" spans="1:1" ht="12.75">
      <c r="A111" s="50"/>
    </row>
    <row r="112" spans="1:1" ht="12.75">
      <c r="A112" s="50"/>
    </row>
    <row r="113" spans="1:1" ht="12.75">
      <c r="A113" s="50"/>
    </row>
    <row r="114" spans="1:1" ht="12.75">
      <c r="A114" s="50"/>
    </row>
    <row r="115" spans="1:1" ht="12.75">
      <c r="A115" s="50"/>
    </row>
    <row r="116" spans="1:1" ht="12.75">
      <c r="A116" s="50"/>
    </row>
    <row r="117" spans="1:1" ht="12.75">
      <c r="A117" s="50"/>
    </row>
    <row r="118" spans="1:1" ht="12.75">
      <c r="A118" s="50"/>
    </row>
    <row r="119" spans="1:1" ht="12.75">
      <c r="A119" s="50"/>
    </row>
    <row r="120" spans="1:1" ht="12.75">
      <c r="A120" s="50"/>
    </row>
    <row r="121" spans="1:1" ht="12.75">
      <c r="A121" s="50"/>
    </row>
    <row r="122" spans="1:1" ht="12.75">
      <c r="A122" s="50"/>
    </row>
    <row r="123" spans="1:1" ht="12.75">
      <c r="A123" s="50"/>
    </row>
    <row r="124" spans="1:1" ht="12.75">
      <c r="A124" s="50"/>
    </row>
    <row r="125" spans="1:1" ht="12.75">
      <c r="A125" s="50"/>
    </row>
    <row r="126" spans="1:1" ht="12.75">
      <c r="A126" s="50"/>
    </row>
    <row r="127" spans="1:1" ht="12.75">
      <c r="A127" s="50"/>
    </row>
    <row r="128" spans="1:1" ht="12.75">
      <c r="A128" s="50"/>
    </row>
    <row r="129" spans="1:1" ht="12.75">
      <c r="A129" s="50"/>
    </row>
    <row r="130" spans="1:1" ht="12.75">
      <c r="A130" s="50"/>
    </row>
    <row r="131" spans="1:1" ht="12.75">
      <c r="A131" s="50"/>
    </row>
    <row r="132" spans="1:1" ht="12.75">
      <c r="A132" s="50"/>
    </row>
    <row r="133" spans="1:1" ht="12.75">
      <c r="A133" s="50"/>
    </row>
    <row r="134" spans="1:1" ht="12.75">
      <c r="A134" s="50"/>
    </row>
    <row r="135" spans="1:1" ht="12.75">
      <c r="A135" s="50"/>
    </row>
    <row r="136" spans="1:1" ht="12.75">
      <c r="A136" s="50"/>
    </row>
    <row r="137" spans="1:1" ht="12.75">
      <c r="A137" s="50"/>
    </row>
    <row r="138" spans="1:1" ht="12.75">
      <c r="A138" s="50"/>
    </row>
    <row r="139" spans="1:1" ht="12.75">
      <c r="A139" s="50"/>
    </row>
    <row r="140" spans="1:1" ht="12.75">
      <c r="A140" s="50"/>
    </row>
    <row r="141" spans="1:1" ht="12.75">
      <c r="A141" s="50"/>
    </row>
    <row r="142" spans="1:1" ht="12.75">
      <c r="A142" s="50"/>
    </row>
    <row r="143" spans="1:1" ht="12.75">
      <c r="A143" s="50"/>
    </row>
    <row r="144" spans="1:1" ht="12.75">
      <c r="A144" s="50"/>
    </row>
    <row r="145" spans="1:1" ht="12.75">
      <c r="A145" s="50"/>
    </row>
    <row r="146" spans="1:1" ht="12.75">
      <c r="A146" s="50"/>
    </row>
    <row r="147" spans="1:1" ht="12.75">
      <c r="A147" s="50"/>
    </row>
    <row r="148" spans="1:1" ht="12.75">
      <c r="A148" s="50"/>
    </row>
    <row r="149" spans="1:1" ht="12.75">
      <c r="A149" s="50"/>
    </row>
    <row r="150" spans="1:1" ht="12.75">
      <c r="A150" s="50"/>
    </row>
    <row r="151" spans="1:1" ht="12.75">
      <c r="A151" s="50"/>
    </row>
    <row r="152" spans="1:1" ht="12.75">
      <c r="A152" s="50"/>
    </row>
    <row r="153" spans="1:1" ht="12.75">
      <c r="A153" s="50"/>
    </row>
    <row r="154" spans="1:1" ht="12.75">
      <c r="A154" s="50"/>
    </row>
    <row r="155" spans="1:1" ht="12.75">
      <c r="A155" s="50"/>
    </row>
    <row r="156" spans="1:1" ht="12.75">
      <c r="A156" s="50"/>
    </row>
    <row r="157" spans="1:1" ht="12.75">
      <c r="A157" s="50"/>
    </row>
    <row r="158" spans="1:1" ht="12.75">
      <c r="A158" s="50"/>
    </row>
    <row r="159" spans="1:1" ht="12.75">
      <c r="A159" s="50"/>
    </row>
    <row r="160" spans="1:1" ht="12.75">
      <c r="A160" s="50"/>
    </row>
    <row r="161" spans="1:1" ht="12.75">
      <c r="A161" s="50"/>
    </row>
    <row r="162" spans="1:1" ht="12.75">
      <c r="A162" s="50"/>
    </row>
    <row r="163" spans="1:1" ht="12.75">
      <c r="A163" s="50"/>
    </row>
    <row r="164" spans="1:1" ht="12.75">
      <c r="A164" s="50"/>
    </row>
    <row r="165" spans="1:1" ht="12.75">
      <c r="A165" s="50"/>
    </row>
    <row r="166" spans="1:1" ht="12.75">
      <c r="A166" s="50"/>
    </row>
    <row r="167" spans="1:1" ht="12.75">
      <c r="A167" s="50"/>
    </row>
    <row r="168" spans="1:1" ht="12.75">
      <c r="A168" s="50"/>
    </row>
    <row r="169" spans="1:1" ht="12.75">
      <c r="A169" s="50"/>
    </row>
    <row r="170" spans="1:1" ht="12.75">
      <c r="A170" s="50"/>
    </row>
    <row r="171" spans="1:1" ht="12.75">
      <c r="A171" s="50"/>
    </row>
    <row r="172" spans="1:1" ht="12.75">
      <c r="A172" s="50"/>
    </row>
    <row r="173" spans="1:1" ht="12.75">
      <c r="A173" s="50"/>
    </row>
    <row r="174" spans="1:1" ht="12.75">
      <c r="A174" s="50"/>
    </row>
    <row r="175" spans="1:1" ht="12.75">
      <c r="A175" s="50"/>
    </row>
    <row r="176" spans="1:1" ht="12.75">
      <c r="A176" s="50"/>
    </row>
    <row r="177" spans="1:1" ht="12.75">
      <c r="A177" s="50"/>
    </row>
    <row r="178" spans="1:1" ht="12.75">
      <c r="A178" s="50"/>
    </row>
    <row r="179" spans="1:1" ht="12.75">
      <c r="A179" s="50"/>
    </row>
    <row r="180" spans="1:1" ht="12.75">
      <c r="A180" s="50"/>
    </row>
    <row r="181" spans="1:1" ht="12.75">
      <c r="A181" s="50"/>
    </row>
    <row r="182" spans="1:1" ht="12.75">
      <c r="A182" s="50"/>
    </row>
    <row r="183" spans="1:1" ht="12.75">
      <c r="A183" s="50"/>
    </row>
    <row r="184" spans="1:1" ht="12.75">
      <c r="A184" s="50"/>
    </row>
    <row r="185" spans="1:1" ht="12.75">
      <c r="A185" s="50"/>
    </row>
    <row r="186" spans="1:1" ht="12.75">
      <c r="A186" s="50"/>
    </row>
    <row r="187" spans="1:1" ht="12.75">
      <c r="A187" s="50"/>
    </row>
    <row r="188" spans="1:1" ht="12.75">
      <c r="A188" s="50"/>
    </row>
    <row r="189" spans="1:1" ht="12.75">
      <c r="A189" s="50"/>
    </row>
    <row r="190" spans="1:1" ht="12.75">
      <c r="A190" s="50"/>
    </row>
    <row r="191" spans="1:1" ht="12.75">
      <c r="A191" s="50"/>
    </row>
    <row r="192" spans="1:1" ht="12.75">
      <c r="A192" s="50"/>
    </row>
    <row r="193" spans="1:1" ht="12.75">
      <c r="A193" s="50"/>
    </row>
    <row r="194" spans="1:1" ht="12.75">
      <c r="A194" s="50"/>
    </row>
    <row r="195" spans="1:1" ht="12.75">
      <c r="A195" s="50"/>
    </row>
    <row r="196" spans="1:1" ht="12.75">
      <c r="A196" s="50"/>
    </row>
    <row r="197" spans="1:1" ht="12.75">
      <c r="A197" s="50"/>
    </row>
    <row r="198" spans="1:1" ht="12.75">
      <c r="A198" s="50"/>
    </row>
    <row r="199" spans="1:1" ht="12.75">
      <c r="A199" s="50"/>
    </row>
    <row r="200" spans="1:1" ht="12.75">
      <c r="A200" s="50"/>
    </row>
    <row r="201" spans="1:1" ht="12.75">
      <c r="A201" s="50"/>
    </row>
    <row r="202" spans="1:1" ht="12.75">
      <c r="A202" s="50"/>
    </row>
    <row r="203" spans="1:1" ht="12.75">
      <c r="A203" s="50"/>
    </row>
    <row r="204" spans="1:1" ht="12.75">
      <c r="A204" s="50"/>
    </row>
    <row r="205" spans="1:1" ht="12.75">
      <c r="A205" s="50"/>
    </row>
    <row r="206" spans="1:1" ht="12.75">
      <c r="A206" s="50"/>
    </row>
    <row r="207" spans="1:1" ht="12.75">
      <c r="A207" s="50"/>
    </row>
    <row r="208" spans="1:1" ht="12.75">
      <c r="A208" s="50"/>
    </row>
    <row r="209" spans="1:1" ht="12.75">
      <c r="A209" s="50"/>
    </row>
    <row r="210" spans="1:1" ht="12.75">
      <c r="A210" s="50"/>
    </row>
    <row r="211" spans="1:1" ht="12.75">
      <c r="A211" s="50"/>
    </row>
    <row r="212" spans="1:1" ht="12.75">
      <c r="A212" s="50"/>
    </row>
    <row r="213" spans="1:1" ht="12.75">
      <c r="A213" s="50"/>
    </row>
    <row r="214" spans="1:1" ht="12.75">
      <c r="A214" s="50"/>
    </row>
    <row r="215" spans="1:1" ht="12.75">
      <c r="A215" s="50"/>
    </row>
    <row r="216" spans="1:1" ht="12.75">
      <c r="A216" s="50"/>
    </row>
    <row r="217" spans="1:1" ht="12.75">
      <c r="A217" s="50"/>
    </row>
    <row r="218" spans="1:1" ht="12.75">
      <c r="A218" s="50"/>
    </row>
    <row r="219" spans="1:1" ht="12.75">
      <c r="A219" s="50"/>
    </row>
    <row r="220" spans="1:1" ht="12.75">
      <c r="A220" s="50"/>
    </row>
    <row r="221" spans="1:1" ht="12.75">
      <c r="A221" s="50"/>
    </row>
    <row r="222" spans="1:1" ht="12.75">
      <c r="A222" s="50"/>
    </row>
    <row r="223" spans="1:1" ht="12.75">
      <c r="A223" s="50"/>
    </row>
    <row r="224" spans="1:1" ht="12.75">
      <c r="A224" s="50"/>
    </row>
    <row r="225" spans="1:1" ht="12.75">
      <c r="A225" s="50"/>
    </row>
    <row r="226" spans="1:1" ht="12.75">
      <c r="A226" s="50"/>
    </row>
    <row r="227" spans="1:1" ht="12.75">
      <c r="A227" s="50"/>
    </row>
    <row r="228" spans="1:1" ht="12.75">
      <c r="A228" s="50"/>
    </row>
    <row r="229" spans="1:1" ht="12.75">
      <c r="A229" s="50"/>
    </row>
    <row r="230" spans="1:1" ht="12.75">
      <c r="A230" s="50"/>
    </row>
    <row r="231" spans="1:1" ht="12.75">
      <c r="A231" s="50"/>
    </row>
    <row r="232" spans="1:1" ht="12.75">
      <c r="A232" s="50"/>
    </row>
    <row r="233" spans="1:1" ht="12.75">
      <c r="A233" s="50"/>
    </row>
    <row r="234" spans="1:1" ht="12.75">
      <c r="A234" s="50"/>
    </row>
    <row r="235" spans="1:1" ht="12.75">
      <c r="A235" s="50"/>
    </row>
    <row r="236" spans="1:1" ht="12.75">
      <c r="A236" s="50"/>
    </row>
    <row r="237" spans="1:1" ht="12.75">
      <c r="A237" s="50"/>
    </row>
    <row r="238" spans="1:1" ht="12.75">
      <c r="A238" s="50"/>
    </row>
    <row r="239" spans="1:1" ht="12.75">
      <c r="A239" s="50"/>
    </row>
    <row r="240" spans="1:1" ht="12.75">
      <c r="A240" s="50"/>
    </row>
    <row r="241" spans="1:1" ht="12.75">
      <c r="A241" s="50"/>
    </row>
    <row r="242" spans="1:1" ht="12.75">
      <c r="A242" s="50"/>
    </row>
    <row r="243" spans="1:1" ht="12.75">
      <c r="A243" s="50"/>
    </row>
    <row r="244" spans="1:1" ht="12.75">
      <c r="A244" s="50"/>
    </row>
    <row r="245" spans="1:1" ht="12.75">
      <c r="A245" s="50"/>
    </row>
    <row r="246" spans="1:1" ht="12.75">
      <c r="A246" s="50"/>
    </row>
    <row r="247" spans="1:1" ht="12.75">
      <c r="A247" s="50"/>
    </row>
    <row r="248" spans="1:1" ht="12.75">
      <c r="A248" s="50"/>
    </row>
    <row r="249" spans="1:1" ht="12.75">
      <c r="A249" s="50"/>
    </row>
    <row r="250" spans="1:1" ht="12.75">
      <c r="A250" s="50"/>
    </row>
    <row r="251" spans="1:1" ht="12.75">
      <c r="A251" s="50"/>
    </row>
    <row r="252" spans="1:1" ht="12.75">
      <c r="A252" s="50"/>
    </row>
    <row r="253" spans="1:1" ht="12.75">
      <c r="A253" s="50"/>
    </row>
    <row r="254" spans="1:1" ht="12.75">
      <c r="A254" s="50"/>
    </row>
    <row r="255" spans="1:1" ht="12.75">
      <c r="A255" s="50"/>
    </row>
    <row r="256" spans="1:1" ht="12.75">
      <c r="A256" s="50"/>
    </row>
    <row r="257" spans="1:1" ht="12.75">
      <c r="A257" s="50"/>
    </row>
    <row r="258" spans="1:1" ht="12.75">
      <c r="A258" s="50"/>
    </row>
    <row r="259" spans="1:1" ht="12.75">
      <c r="A259" s="50"/>
    </row>
    <row r="260" spans="1:1" ht="12.75">
      <c r="A260" s="50"/>
    </row>
    <row r="261" spans="1:1" ht="12.75">
      <c r="A261" s="50"/>
    </row>
    <row r="262" spans="1:1" ht="12.75">
      <c r="A262" s="50"/>
    </row>
    <row r="263" spans="1:1" ht="12.75">
      <c r="A263" s="50"/>
    </row>
    <row r="264" spans="1:1" ht="12.75">
      <c r="A264" s="50"/>
    </row>
    <row r="265" spans="1:1" ht="12.75">
      <c r="A265" s="50"/>
    </row>
    <row r="266" spans="1:1" ht="12.75">
      <c r="A266" s="50"/>
    </row>
    <row r="267" spans="1:1" ht="12.75">
      <c r="A267" s="50"/>
    </row>
    <row r="268" spans="1:1" ht="12.75">
      <c r="A268" s="50"/>
    </row>
    <row r="269" spans="1:1" ht="12.75">
      <c r="A269" s="50"/>
    </row>
    <row r="270" spans="1:1" ht="12.75">
      <c r="A270" s="50"/>
    </row>
    <row r="271" spans="1:1" ht="12.75">
      <c r="A271" s="50"/>
    </row>
    <row r="272" spans="1:1" ht="12.75">
      <c r="A272" s="50"/>
    </row>
    <row r="273" spans="1:1" ht="12.75">
      <c r="A273" s="50"/>
    </row>
    <row r="274" spans="1:1" ht="12.75">
      <c r="A274" s="50"/>
    </row>
    <row r="275" spans="1:1" ht="12.75">
      <c r="A275" s="50"/>
    </row>
    <row r="276" spans="1:1" ht="12.75">
      <c r="A276" s="50"/>
    </row>
    <row r="277" spans="1:1" ht="12.75">
      <c r="A277" s="50"/>
    </row>
    <row r="278" spans="1:1" ht="12.75">
      <c r="A278" s="50"/>
    </row>
    <row r="279" spans="1:1" ht="12.75">
      <c r="A279" s="50"/>
    </row>
    <row r="280" spans="1:1" ht="12.75">
      <c r="A280" s="50"/>
    </row>
    <row r="281" spans="1:1" ht="12.75">
      <c r="A281" s="50"/>
    </row>
    <row r="282" spans="1:1" ht="12.75">
      <c r="A282" s="50"/>
    </row>
    <row r="283" spans="1:1" ht="12.75">
      <c r="A283" s="50"/>
    </row>
    <row r="284" spans="1:1" ht="12.75">
      <c r="A284" s="50"/>
    </row>
    <row r="285" spans="1:1" ht="12.75">
      <c r="A285" s="50"/>
    </row>
    <row r="286" spans="1:1" ht="12.75">
      <c r="A286" s="50"/>
    </row>
    <row r="287" spans="1:1" ht="12.75">
      <c r="A287" s="50"/>
    </row>
    <row r="288" spans="1:1" ht="12.75">
      <c r="A288" s="50"/>
    </row>
    <row r="289" spans="1:1" ht="12.75">
      <c r="A289" s="50"/>
    </row>
    <row r="290" spans="1:1" ht="12.75">
      <c r="A290" s="50"/>
    </row>
    <row r="291" spans="1:1" ht="12.75">
      <c r="A291" s="50"/>
    </row>
    <row r="292" spans="1:1" ht="12.75">
      <c r="A292" s="50"/>
    </row>
    <row r="293" spans="1:1" ht="12.75">
      <c r="A293" s="50"/>
    </row>
    <row r="294" spans="1:1" ht="12.75">
      <c r="A294" s="50"/>
    </row>
    <row r="295" spans="1:1" ht="12.75">
      <c r="A295" s="50"/>
    </row>
    <row r="296" spans="1:1" ht="12.75">
      <c r="A296" s="50"/>
    </row>
    <row r="297" spans="1:1" ht="12.75">
      <c r="A297" s="50"/>
    </row>
    <row r="298" spans="1:1" ht="12.75">
      <c r="A298" s="50"/>
    </row>
    <row r="299" spans="1:1" ht="12.75">
      <c r="A299" s="50"/>
    </row>
    <row r="300" spans="1:1" ht="12.75">
      <c r="A300" s="50"/>
    </row>
    <row r="301" spans="1:1" ht="12.75">
      <c r="A301" s="50"/>
    </row>
    <row r="302" spans="1:1" ht="12.75">
      <c r="A302" s="50"/>
    </row>
    <row r="303" spans="1:1" ht="12.75">
      <c r="A303" s="50"/>
    </row>
    <row r="304" spans="1:1" ht="12.75">
      <c r="A304" s="50"/>
    </row>
    <row r="305" spans="1:1" ht="12.75">
      <c r="A305" s="50"/>
    </row>
    <row r="306" spans="1:1" ht="12.75">
      <c r="A306" s="50"/>
    </row>
    <row r="307" spans="1:1" ht="12.75">
      <c r="A307" s="50"/>
    </row>
    <row r="308" spans="1:1" ht="12.75">
      <c r="A308" s="50"/>
    </row>
    <row r="309" spans="1:1" ht="12.75">
      <c r="A309" s="50"/>
    </row>
    <row r="310" spans="1:1" ht="12.75">
      <c r="A310" s="50"/>
    </row>
    <row r="311" spans="1:1" ht="12.75">
      <c r="A311" s="50"/>
    </row>
    <row r="312" spans="1:1" ht="12.75">
      <c r="A312" s="50"/>
    </row>
    <row r="313" spans="1:1" ht="12.75">
      <c r="A313" s="50"/>
    </row>
    <row r="314" spans="1:1" ht="12.75">
      <c r="A314" s="50"/>
    </row>
    <row r="315" spans="1:1" ht="12.75">
      <c r="A315" s="50"/>
    </row>
    <row r="316" spans="1:1" ht="12.75">
      <c r="A316" s="50"/>
    </row>
    <row r="317" spans="1:1" ht="12.75">
      <c r="A317" s="50"/>
    </row>
    <row r="318" spans="1:1" ht="12.75">
      <c r="A318" s="50"/>
    </row>
    <row r="319" spans="1:1" ht="12.75">
      <c r="A319" s="50"/>
    </row>
    <row r="320" spans="1:1" ht="12.75">
      <c r="A320" s="50"/>
    </row>
    <row r="321" spans="1:1" ht="12.75">
      <c r="A321" s="50"/>
    </row>
    <row r="322" spans="1:1" ht="12.75">
      <c r="A322" s="50"/>
    </row>
    <row r="323" spans="1:1" ht="12.75">
      <c r="A323" s="50"/>
    </row>
    <row r="324" spans="1:1" ht="12.75">
      <c r="A324" s="50"/>
    </row>
    <row r="325" spans="1:1" ht="12.75">
      <c r="A325" s="50"/>
    </row>
    <row r="326" spans="1:1" ht="12.75">
      <c r="A326" s="50"/>
    </row>
    <row r="327" spans="1:1" ht="12.75">
      <c r="A327" s="50"/>
    </row>
    <row r="328" spans="1:1" ht="12.75">
      <c r="A328" s="50"/>
    </row>
    <row r="329" spans="1:1" ht="12.75">
      <c r="A329" s="50"/>
    </row>
    <row r="330" spans="1:1" ht="12.75">
      <c r="A330" s="50"/>
    </row>
    <row r="331" spans="1:1" ht="12.75">
      <c r="A331" s="50"/>
    </row>
    <row r="332" spans="1:1" ht="12.75">
      <c r="A332" s="50"/>
    </row>
    <row r="333" spans="1:1" ht="12.75">
      <c r="A333" s="50"/>
    </row>
    <row r="334" spans="1:1" ht="12.75">
      <c r="A334" s="50"/>
    </row>
    <row r="335" spans="1:1" ht="12.75">
      <c r="A335" s="50"/>
    </row>
    <row r="336" spans="1:1" ht="12.75">
      <c r="A336" s="50"/>
    </row>
    <row r="337" spans="1:1" ht="12.75">
      <c r="A337" s="50"/>
    </row>
    <row r="338" spans="1:1" ht="12.75">
      <c r="A338" s="50"/>
    </row>
    <row r="339" spans="1:1" ht="12.75">
      <c r="A339" s="50"/>
    </row>
    <row r="340" spans="1:1" ht="12.75">
      <c r="A340" s="50"/>
    </row>
    <row r="341" spans="1:1" ht="12.75">
      <c r="A341" s="50"/>
    </row>
    <row r="342" spans="1:1" ht="12.75">
      <c r="A342" s="50"/>
    </row>
    <row r="343" spans="1:1" ht="12.75">
      <c r="A343" s="50"/>
    </row>
    <row r="344" spans="1:1" ht="12.75">
      <c r="A344" s="50"/>
    </row>
    <row r="345" spans="1:1" ht="12.75">
      <c r="A345" s="50"/>
    </row>
    <row r="346" spans="1:1" ht="12.75">
      <c r="A346" s="50"/>
    </row>
    <row r="347" spans="1:1" ht="12.75">
      <c r="A347" s="50"/>
    </row>
    <row r="348" spans="1:1" ht="12.75">
      <c r="A348" s="50"/>
    </row>
    <row r="349" spans="1:1" ht="12.75">
      <c r="A349" s="50"/>
    </row>
    <row r="350" spans="1:1" ht="12.75">
      <c r="A350" s="50"/>
    </row>
    <row r="351" spans="1:1" ht="12.75">
      <c r="A351" s="50"/>
    </row>
    <row r="352" spans="1:1" ht="12.75">
      <c r="A352" s="50"/>
    </row>
    <row r="353" spans="1:1" ht="12.75">
      <c r="A353" s="50"/>
    </row>
    <row r="354" spans="1:1" ht="12.75">
      <c r="A354" s="50"/>
    </row>
    <row r="355" spans="1:1" ht="12.75">
      <c r="A355" s="50"/>
    </row>
    <row r="356" spans="1:1" ht="12.75">
      <c r="A356" s="50"/>
    </row>
    <row r="357" spans="1:1" ht="12.75">
      <c r="A357" s="50"/>
    </row>
    <row r="358" spans="1:1" ht="12.75">
      <c r="A358" s="50"/>
    </row>
    <row r="359" spans="1:1" ht="12.75">
      <c r="A359" s="50"/>
    </row>
    <row r="360" spans="1:1" ht="12.75">
      <c r="A360" s="50"/>
    </row>
    <row r="361" spans="1:1" ht="12.75">
      <c r="A361" s="50"/>
    </row>
    <row r="362" spans="1:1" ht="12.75">
      <c r="A362" s="50"/>
    </row>
    <row r="363" spans="1:1" ht="12.75">
      <c r="A363" s="50"/>
    </row>
    <row r="364" spans="1:1" ht="12.75">
      <c r="A364" s="50"/>
    </row>
    <row r="365" spans="1:1" ht="12.75">
      <c r="A365" s="50"/>
    </row>
    <row r="366" spans="1:1" ht="12.75">
      <c r="A366" s="50"/>
    </row>
    <row r="367" spans="1:1" ht="12.75">
      <c r="A367" s="50"/>
    </row>
    <row r="368" spans="1:1" ht="12.75">
      <c r="A368" s="50"/>
    </row>
    <row r="369" spans="1:1" ht="12.75">
      <c r="A369" s="50"/>
    </row>
    <row r="370" spans="1:1" ht="12.75">
      <c r="A370" s="50"/>
    </row>
    <row r="371" spans="1:1" ht="12.75">
      <c r="A371" s="50"/>
    </row>
    <row r="372" spans="1:1" ht="12.75">
      <c r="A372" s="50"/>
    </row>
    <row r="373" spans="1:1" ht="12.75">
      <c r="A373" s="50"/>
    </row>
    <row r="374" spans="1:1" ht="12.75">
      <c r="A374" s="50"/>
    </row>
    <row r="375" spans="1:1" ht="12.75">
      <c r="A375" s="50"/>
    </row>
    <row r="376" spans="1:1" ht="12.75">
      <c r="A376" s="50"/>
    </row>
    <row r="377" spans="1:1" ht="12.75">
      <c r="A377" s="50"/>
    </row>
    <row r="378" spans="1:1" ht="12.75">
      <c r="A378" s="50"/>
    </row>
    <row r="379" spans="1:1" ht="12.75">
      <c r="A379" s="50"/>
    </row>
    <row r="380" spans="1:1" ht="12.75">
      <c r="A380" s="50"/>
    </row>
    <row r="381" spans="1:1" ht="12.75">
      <c r="A381" s="50"/>
    </row>
    <row r="382" spans="1:1" ht="12.75">
      <c r="A382" s="50"/>
    </row>
    <row r="383" spans="1:1" ht="12.75">
      <c r="A383" s="50"/>
    </row>
    <row r="384" spans="1:1" ht="12.75">
      <c r="A384" s="50"/>
    </row>
    <row r="385" spans="1:1" ht="12.75">
      <c r="A385" s="50"/>
    </row>
    <row r="386" spans="1:1" ht="12.75">
      <c r="A386" s="50"/>
    </row>
    <row r="387" spans="1:1" ht="12.75">
      <c r="A387" s="50"/>
    </row>
    <row r="388" spans="1:1" ht="12.75">
      <c r="A388" s="50"/>
    </row>
    <row r="389" spans="1:1" ht="12.75">
      <c r="A389" s="50"/>
    </row>
    <row r="390" spans="1:1" ht="12.75">
      <c r="A390" s="50"/>
    </row>
    <row r="391" spans="1:1" ht="12.75">
      <c r="A391" s="50"/>
    </row>
    <row r="392" spans="1:1" ht="12.75">
      <c r="A392" s="50"/>
    </row>
    <row r="393" spans="1:1" ht="12.75">
      <c r="A393" s="50"/>
    </row>
    <row r="394" spans="1:1" ht="12.75">
      <c r="A394" s="50"/>
    </row>
    <row r="395" spans="1:1" ht="12.75">
      <c r="A395" s="50"/>
    </row>
    <row r="396" spans="1:1" ht="12.75">
      <c r="A396" s="50"/>
    </row>
    <row r="397" spans="1:1" ht="12.75">
      <c r="A397" s="50"/>
    </row>
    <row r="398" spans="1:1" ht="12.75">
      <c r="A398" s="50"/>
    </row>
    <row r="399" spans="1:1" ht="12.75">
      <c r="A399" s="50"/>
    </row>
    <row r="400" spans="1:1" ht="12.75">
      <c r="A400" s="50"/>
    </row>
    <row r="401" spans="1:1" ht="12.75">
      <c r="A401" s="50"/>
    </row>
    <row r="402" spans="1:1" ht="12.75">
      <c r="A402" s="50"/>
    </row>
    <row r="403" spans="1:1" ht="12.75">
      <c r="A403" s="50"/>
    </row>
    <row r="404" spans="1:1" ht="12.75">
      <c r="A404" s="50"/>
    </row>
    <row r="405" spans="1:1" ht="12.75">
      <c r="A405" s="50"/>
    </row>
    <row r="406" spans="1:1" ht="12.75">
      <c r="A406" s="50"/>
    </row>
    <row r="407" spans="1:1" ht="12.75">
      <c r="A407" s="50"/>
    </row>
    <row r="408" spans="1:1" ht="12.75">
      <c r="A408" s="50"/>
    </row>
    <row r="409" spans="1:1" ht="12.75">
      <c r="A409" s="50"/>
    </row>
    <row r="410" spans="1:1" ht="12.75">
      <c r="A410" s="50"/>
    </row>
    <row r="411" spans="1:1" ht="12.75">
      <c r="A411" s="50"/>
    </row>
    <row r="412" spans="1:1" ht="12.75">
      <c r="A412" s="50"/>
    </row>
    <row r="413" spans="1:1" ht="12.75">
      <c r="A413" s="50"/>
    </row>
    <row r="414" spans="1:1" ht="12.75">
      <c r="A414" s="50"/>
    </row>
    <row r="415" spans="1:1" ht="12.75">
      <c r="A415" s="50"/>
    </row>
    <row r="416" spans="1:1" ht="12.75">
      <c r="A416" s="50"/>
    </row>
    <row r="417" spans="1:1" ht="12.75">
      <c r="A417" s="50"/>
    </row>
    <row r="418" spans="1:1" ht="12.75">
      <c r="A418" s="50"/>
    </row>
    <row r="419" spans="1:1" ht="12.75">
      <c r="A419" s="50"/>
    </row>
    <row r="420" spans="1:1" ht="12.75">
      <c r="A420" s="50"/>
    </row>
    <row r="421" spans="1:1" ht="12.75">
      <c r="A421" s="50"/>
    </row>
    <row r="422" spans="1:1" ht="12.75">
      <c r="A422" s="50"/>
    </row>
    <row r="423" spans="1:1" ht="12.75">
      <c r="A423" s="50"/>
    </row>
    <row r="424" spans="1:1" ht="12.75">
      <c r="A424" s="50"/>
    </row>
    <row r="425" spans="1:1" ht="12.75">
      <c r="A425" s="50"/>
    </row>
    <row r="426" spans="1:1" ht="12.75">
      <c r="A426" s="50"/>
    </row>
    <row r="427" spans="1:1" ht="12.75">
      <c r="A427" s="50"/>
    </row>
    <row r="428" spans="1:1" ht="12.75">
      <c r="A428" s="50"/>
    </row>
    <row r="429" spans="1:1" ht="12.75">
      <c r="A429" s="50"/>
    </row>
    <row r="430" spans="1:1" ht="12.75">
      <c r="A430" s="50"/>
    </row>
    <row r="431" spans="1:1" ht="12.75">
      <c r="A431" s="50"/>
    </row>
    <row r="432" spans="1:1" ht="12.75">
      <c r="A432" s="50"/>
    </row>
    <row r="433" spans="1:1" ht="12.75">
      <c r="A433" s="50"/>
    </row>
    <row r="434" spans="1:1" ht="12.75">
      <c r="A434" s="50"/>
    </row>
    <row r="435" spans="1:1" ht="12.75">
      <c r="A435" s="50"/>
    </row>
    <row r="436" spans="1:1" ht="12.75">
      <c r="A436" s="50"/>
    </row>
    <row r="437" spans="1:1" ht="12.75">
      <c r="A437" s="50"/>
    </row>
    <row r="438" spans="1:1" ht="12.75">
      <c r="A438" s="50"/>
    </row>
    <row r="439" spans="1:1" ht="12.75">
      <c r="A439" s="50"/>
    </row>
    <row r="440" spans="1:1" ht="12.75">
      <c r="A440" s="50"/>
    </row>
    <row r="441" spans="1:1" ht="12.75">
      <c r="A441" s="50"/>
    </row>
    <row r="442" spans="1:1" ht="12.75">
      <c r="A442" s="50"/>
    </row>
    <row r="443" spans="1:1" ht="12.75">
      <c r="A443" s="50"/>
    </row>
    <row r="444" spans="1:1" ht="12.75">
      <c r="A444" s="50"/>
    </row>
    <row r="445" spans="1:1" ht="12.75">
      <c r="A445" s="50"/>
    </row>
    <row r="446" spans="1:1" ht="12.75">
      <c r="A446" s="50"/>
    </row>
    <row r="447" spans="1:1" ht="12.75">
      <c r="A447" s="50"/>
    </row>
    <row r="448" spans="1:1" ht="12.75">
      <c r="A448" s="50"/>
    </row>
    <row r="449" spans="1:1" ht="12.75">
      <c r="A449" s="50"/>
    </row>
    <row r="450" spans="1:1" ht="12.75">
      <c r="A450" s="50"/>
    </row>
    <row r="451" spans="1:1" ht="12.75">
      <c r="A451" s="50"/>
    </row>
    <row r="452" spans="1:1" ht="12.75">
      <c r="A452" s="50"/>
    </row>
    <row r="453" spans="1:1" ht="12.75">
      <c r="A453" s="50"/>
    </row>
    <row r="454" spans="1:1" ht="12.75">
      <c r="A454" s="50"/>
    </row>
    <row r="455" spans="1:1" ht="12.75">
      <c r="A455" s="50"/>
    </row>
    <row r="456" spans="1:1" ht="12.75">
      <c r="A456" s="50"/>
    </row>
    <row r="457" spans="1:1" ht="12.75">
      <c r="A457" s="50"/>
    </row>
    <row r="458" spans="1:1" ht="12.75">
      <c r="A458" s="50"/>
    </row>
    <row r="459" spans="1:1" ht="12.75">
      <c r="A459" s="50"/>
    </row>
    <row r="460" spans="1:1" ht="12.75">
      <c r="A460" s="50"/>
    </row>
    <row r="461" spans="1:1" ht="12.75">
      <c r="A461" s="50"/>
    </row>
    <row r="462" spans="1:1" ht="12.75">
      <c r="A462" s="50"/>
    </row>
    <row r="463" spans="1:1" ht="12.75">
      <c r="A463" s="50"/>
    </row>
    <row r="464" spans="1:1" ht="12.75">
      <c r="A464" s="50"/>
    </row>
    <row r="465" spans="1:1" ht="12.75">
      <c r="A465" s="50"/>
    </row>
    <row r="466" spans="1:1" ht="12.75">
      <c r="A466" s="50"/>
    </row>
    <row r="467" spans="1:1" ht="12.75">
      <c r="A467" s="50"/>
    </row>
    <row r="468" spans="1:1" ht="12.75">
      <c r="A468" s="50"/>
    </row>
    <row r="469" spans="1:1" ht="12.75">
      <c r="A469" s="50"/>
    </row>
    <row r="470" spans="1:1" ht="12.75">
      <c r="A470" s="50"/>
    </row>
    <row r="471" spans="1:1" ht="12.75">
      <c r="A471" s="50"/>
    </row>
    <row r="472" spans="1:1" ht="12.75">
      <c r="A472" s="50"/>
    </row>
    <row r="473" spans="1:1" ht="12.75">
      <c r="A473" s="50"/>
    </row>
    <row r="474" spans="1:1" ht="12.75">
      <c r="A474" s="50"/>
    </row>
    <row r="475" spans="1:1" ht="12.75">
      <c r="A475" s="50"/>
    </row>
    <row r="476" spans="1:1" ht="12.75">
      <c r="A476" s="50"/>
    </row>
    <row r="477" spans="1:1" ht="12.75">
      <c r="A477" s="50"/>
    </row>
    <row r="478" spans="1:1" ht="12.75">
      <c r="A478" s="50"/>
    </row>
    <row r="479" spans="1:1" ht="12.75">
      <c r="A479" s="50"/>
    </row>
    <row r="480" spans="1:1" ht="12.75">
      <c r="A480" s="50"/>
    </row>
    <row r="481" spans="1:1" ht="12.75">
      <c r="A481" s="50"/>
    </row>
    <row r="482" spans="1:1" ht="12.75">
      <c r="A482" s="50"/>
    </row>
    <row r="483" spans="1:1" ht="12.75">
      <c r="A483" s="50"/>
    </row>
    <row r="484" spans="1:1" ht="12.75">
      <c r="A484" s="50"/>
    </row>
    <row r="485" spans="1:1" ht="12.75">
      <c r="A485" s="50"/>
    </row>
    <row r="486" spans="1:1" ht="12.75">
      <c r="A486" s="50"/>
    </row>
    <row r="487" spans="1:1" ht="12.75">
      <c r="A487" s="50"/>
    </row>
    <row r="488" spans="1:1" ht="12.75">
      <c r="A488" s="50"/>
    </row>
    <row r="489" spans="1:1" ht="12.75">
      <c r="A489" s="50"/>
    </row>
    <row r="490" spans="1:1" ht="12.75">
      <c r="A490" s="50"/>
    </row>
    <row r="491" spans="1:1" ht="12.75">
      <c r="A491" s="50"/>
    </row>
    <row r="492" spans="1:1" ht="12.75">
      <c r="A492" s="50"/>
    </row>
    <row r="493" spans="1:1" ht="12.75">
      <c r="A493" s="50"/>
    </row>
    <row r="494" spans="1:1" ht="12.75">
      <c r="A494" s="50"/>
    </row>
    <row r="495" spans="1:1" ht="12.75">
      <c r="A495" s="50"/>
    </row>
    <row r="496" spans="1:1" ht="12.75">
      <c r="A496" s="50"/>
    </row>
    <row r="497" spans="1:1" ht="12.75">
      <c r="A497" s="50"/>
    </row>
    <row r="498" spans="1:1" ht="12.75">
      <c r="A498" s="50"/>
    </row>
    <row r="499" spans="1:1" ht="12.75">
      <c r="A499" s="50"/>
    </row>
    <row r="500" spans="1:1" ht="12.75">
      <c r="A500" s="50"/>
    </row>
    <row r="501" spans="1:1" ht="12.75">
      <c r="A501" s="50"/>
    </row>
    <row r="502" spans="1:1" ht="12.75">
      <c r="A502" s="50"/>
    </row>
    <row r="503" spans="1:1" ht="12.75">
      <c r="A503" s="50"/>
    </row>
    <row r="504" spans="1:1" ht="12.75">
      <c r="A504" s="50"/>
    </row>
    <row r="505" spans="1:1" ht="12.75">
      <c r="A505" s="50"/>
    </row>
    <row r="506" spans="1:1" ht="12.75">
      <c r="A506" s="50"/>
    </row>
    <row r="507" spans="1:1" ht="12.75">
      <c r="A507" s="50"/>
    </row>
    <row r="508" spans="1:1" ht="12.75">
      <c r="A508" s="50"/>
    </row>
    <row r="509" spans="1:1" ht="12.75">
      <c r="A509" s="50"/>
    </row>
    <row r="510" spans="1:1" ht="12.75">
      <c r="A510" s="50"/>
    </row>
    <row r="511" spans="1:1" ht="12.75">
      <c r="A511" s="50"/>
    </row>
    <row r="512" spans="1:1" ht="12.75">
      <c r="A512" s="50"/>
    </row>
    <row r="513" spans="1:1" ht="12.75">
      <c r="A513" s="50"/>
    </row>
    <row r="514" spans="1:1" ht="12.75">
      <c r="A514" s="50"/>
    </row>
    <row r="515" spans="1:1" ht="12.75">
      <c r="A515" s="50"/>
    </row>
    <row r="516" spans="1:1" ht="12.75">
      <c r="A516" s="50"/>
    </row>
    <row r="517" spans="1:1" ht="12.75">
      <c r="A517" s="50"/>
    </row>
    <row r="518" spans="1:1" ht="12.75">
      <c r="A518" s="50"/>
    </row>
    <row r="519" spans="1:1" ht="12.75">
      <c r="A519" s="50"/>
    </row>
    <row r="520" spans="1:1" ht="12.75">
      <c r="A520" s="50"/>
    </row>
    <row r="521" spans="1:1" ht="12.75">
      <c r="A521" s="50"/>
    </row>
    <row r="522" spans="1:1" ht="12.75">
      <c r="A522" s="50"/>
    </row>
    <row r="523" spans="1:1" ht="12.75">
      <c r="A523" s="50"/>
    </row>
    <row r="524" spans="1:1" ht="12.75">
      <c r="A524" s="50"/>
    </row>
    <row r="525" spans="1:1" ht="12.75">
      <c r="A525" s="50"/>
    </row>
    <row r="526" spans="1:1" ht="12.75">
      <c r="A526" s="50"/>
    </row>
    <row r="527" spans="1:1" ht="12.75">
      <c r="A527" s="50"/>
    </row>
    <row r="528" spans="1:1" ht="12.75">
      <c r="A528" s="50"/>
    </row>
    <row r="529" spans="1:1" ht="12.75">
      <c r="A529" s="50"/>
    </row>
    <row r="530" spans="1:1" ht="12.75">
      <c r="A530" s="50"/>
    </row>
    <row r="531" spans="1:1" ht="12.75">
      <c r="A531" s="50"/>
    </row>
    <row r="532" spans="1:1" ht="12.75">
      <c r="A532" s="50"/>
    </row>
    <row r="533" spans="1:1" ht="12.75">
      <c r="A533" s="50"/>
    </row>
    <row r="534" spans="1:1" ht="12.75">
      <c r="A534" s="50"/>
    </row>
    <row r="535" spans="1:1" ht="12.75">
      <c r="A535" s="50"/>
    </row>
    <row r="536" spans="1:1" ht="12.75">
      <c r="A536" s="50"/>
    </row>
    <row r="537" spans="1:1" ht="12.75">
      <c r="A537" s="50"/>
    </row>
    <row r="538" spans="1:1" ht="12.75">
      <c r="A538" s="50"/>
    </row>
    <row r="539" spans="1:1" ht="12.75">
      <c r="A539" s="50"/>
    </row>
    <row r="540" spans="1:1" ht="12.75">
      <c r="A540" s="50"/>
    </row>
    <row r="541" spans="1:1" ht="12.75">
      <c r="A541" s="50"/>
    </row>
    <row r="542" spans="1:1" ht="12.75">
      <c r="A542" s="50"/>
    </row>
    <row r="543" spans="1:1" ht="12.75">
      <c r="A543" s="50"/>
    </row>
    <row r="544" spans="1:1" ht="12.75">
      <c r="A544" s="50"/>
    </row>
    <row r="545" spans="1:1" ht="12.75">
      <c r="A545" s="50"/>
    </row>
    <row r="546" spans="1:1" ht="12.75">
      <c r="A546" s="50"/>
    </row>
    <row r="547" spans="1:1" ht="12.75">
      <c r="A547" s="50"/>
    </row>
    <row r="548" spans="1:1" ht="12.75">
      <c r="A548" s="50"/>
    </row>
    <row r="549" spans="1:1" ht="12.75">
      <c r="A549" s="50"/>
    </row>
    <row r="550" spans="1:1" ht="12.75">
      <c r="A550" s="50"/>
    </row>
    <row r="551" spans="1:1" ht="12.75">
      <c r="A551" s="50"/>
    </row>
    <row r="552" spans="1:1" ht="12.75">
      <c r="A552" s="50"/>
    </row>
    <row r="553" spans="1:1" ht="12.75">
      <c r="A553" s="50"/>
    </row>
    <row r="554" spans="1:1" ht="12.75">
      <c r="A554" s="50"/>
    </row>
    <row r="555" spans="1:1" ht="12.75">
      <c r="A555" s="50"/>
    </row>
    <row r="556" spans="1:1" ht="12.75">
      <c r="A556" s="50"/>
    </row>
    <row r="557" spans="1:1" ht="12.75">
      <c r="A557" s="50"/>
    </row>
    <row r="558" spans="1:1" ht="12.75">
      <c r="A558" s="50"/>
    </row>
    <row r="559" spans="1:1" ht="12.75">
      <c r="A559" s="50"/>
    </row>
    <row r="560" spans="1:1" ht="12.75">
      <c r="A560" s="50"/>
    </row>
    <row r="561" spans="1:1" ht="12.75">
      <c r="A561" s="50"/>
    </row>
    <row r="562" spans="1:1" ht="12.75">
      <c r="A562" s="50"/>
    </row>
    <row r="563" spans="1:1" ht="12.75">
      <c r="A563" s="50"/>
    </row>
    <row r="564" spans="1:1" ht="12.75">
      <c r="A564" s="50"/>
    </row>
    <row r="565" spans="1:1" ht="12.75">
      <c r="A565" s="50"/>
    </row>
    <row r="566" spans="1:1" ht="12.75">
      <c r="A566" s="50"/>
    </row>
    <row r="567" spans="1:1" ht="12.75">
      <c r="A567" s="50"/>
    </row>
    <row r="568" spans="1:1" ht="12.75">
      <c r="A568" s="50"/>
    </row>
    <row r="569" spans="1:1" ht="12.75">
      <c r="A569" s="50"/>
    </row>
    <row r="570" spans="1:1" ht="12.75">
      <c r="A570" s="50"/>
    </row>
    <row r="571" spans="1:1" ht="12.75">
      <c r="A571" s="50"/>
    </row>
    <row r="572" spans="1:1" ht="12.75">
      <c r="A572" s="50"/>
    </row>
    <row r="573" spans="1:1" ht="12.75">
      <c r="A573" s="50"/>
    </row>
    <row r="574" spans="1:1" ht="12.75">
      <c r="A574" s="50"/>
    </row>
    <row r="575" spans="1:1" ht="12.75">
      <c r="A575" s="50"/>
    </row>
    <row r="576" spans="1:1" ht="12.75">
      <c r="A576" s="50"/>
    </row>
    <row r="577" spans="1:1" ht="12.75">
      <c r="A577" s="50"/>
    </row>
    <row r="578" spans="1:1" ht="12.75">
      <c r="A578" s="50"/>
    </row>
    <row r="579" spans="1:1" ht="12.75">
      <c r="A579" s="50"/>
    </row>
    <row r="580" spans="1:1" ht="12.75">
      <c r="A580" s="50"/>
    </row>
    <row r="581" spans="1:1" ht="12.75">
      <c r="A581" s="50"/>
    </row>
    <row r="582" spans="1:1" ht="12.75">
      <c r="A582" s="50"/>
    </row>
    <row r="583" spans="1:1" ht="12.75">
      <c r="A583" s="50"/>
    </row>
    <row r="584" spans="1:1" ht="12.75">
      <c r="A584" s="50"/>
    </row>
    <row r="585" spans="1:1" ht="12.75">
      <c r="A585" s="50"/>
    </row>
    <row r="586" spans="1:1" ht="12.75">
      <c r="A586" s="50"/>
    </row>
    <row r="587" spans="1:1" ht="12.75">
      <c r="A587" s="50"/>
    </row>
    <row r="588" spans="1:1" ht="12.75">
      <c r="A588" s="50"/>
    </row>
    <row r="589" spans="1:1" ht="12.75">
      <c r="A589" s="50"/>
    </row>
    <row r="590" spans="1:1" ht="12.75">
      <c r="A590" s="50"/>
    </row>
    <row r="591" spans="1:1" ht="12.75">
      <c r="A591" s="50"/>
    </row>
    <row r="592" spans="1:1" ht="12.75">
      <c r="A592" s="50"/>
    </row>
    <row r="593" spans="1:1" ht="12.75">
      <c r="A593" s="50"/>
    </row>
    <row r="594" spans="1:1" ht="12.75">
      <c r="A594" s="50"/>
    </row>
    <row r="595" spans="1:1" ht="12.75">
      <c r="A595" s="50"/>
    </row>
    <row r="596" spans="1:1" ht="12.75">
      <c r="A596" s="50"/>
    </row>
    <row r="597" spans="1:1" ht="12.75">
      <c r="A597" s="50"/>
    </row>
    <row r="598" spans="1:1" ht="12.75">
      <c r="A598" s="50"/>
    </row>
    <row r="599" spans="1:1" ht="12.75">
      <c r="A599" s="50"/>
    </row>
    <row r="600" spans="1:1" ht="12.75">
      <c r="A600" s="50"/>
    </row>
    <row r="601" spans="1:1" ht="12.75">
      <c r="A601" s="50"/>
    </row>
    <row r="602" spans="1:1" ht="12.75">
      <c r="A602" s="50"/>
    </row>
    <row r="603" spans="1:1" ht="12.75">
      <c r="A603" s="50"/>
    </row>
    <row r="604" spans="1:1" ht="12.75">
      <c r="A604" s="50"/>
    </row>
    <row r="605" spans="1:1" ht="12.75">
      <c r="A605" s="50"/>
    </row>
    <row r="606" spans="1:1" ht="12.75">
      <c r="A606" s="50"/>
    </row>
    <row r="607" spans="1:1" ht="12.75">
      <c r="A607" s="50"/>
    </row>
    <row r="608" spans="1:1" ht="12.75">
      <c r="A608" s="50"/>
    </row>
    <row r="609" spans="1:1" ht="12.75">
      <c r="A609" s="50"/>
    </row>
    <row r="610" spans="1:1" ht="12.75">
      <c r="A610" s="50"/>
    </row>
    <row r="611" spans="1:1" ht="12.75">
      <c r="A611" s="50"/>
    </row>
    <row r="612" spans="1:1" ht="12.75">
      <c r="A612" s="50"/>
    </row>
    <row r="613" spans="1:1" ht="12.75">
      <c r="A613" s="50"/>
    </row>
    <row r="614" spans="1:1" ht="12.75">
      <c r="A614" s="50"/>
    </row>
    <row r="615" spans="1:1" ht="12.75">
      <c r="A615" s="50"/>
    </row>
    <row r="616" spans="1:1" ht="12.75">
      <c r="A616" s="50"/>
    </row>
    <row r="617" spans="1:1" ht="12.75">
      <c r="A617" s="50"/>
    </row>
    <row r="618" spans="1:1" ht="12.75">
      <c r="A618" s="50"/>
    </row>
    <row r="619" spans="1:1" ht="12.75">
      <c r="A619" s="50"/>
    </row>
    <row r="620" spans="1:1" ht="12.75">
      <c r="A620" s="50"/>
    </row>
    <row r="621" spans="1:1" ht="12.75">
      <c r="A621" s="50"/>
    </row>
    <row r="622" spans="1:1" ht="12.75">
      <c r="A622" s="50"/>
    </row>
    <row r="623" spans="1:1" ht="12.75">
      <c r="A623" s="50"/>
    </row>
    <row r="624" spans="1:1" ht="12.75">
      <c r="A624" s="50"/>
    </row>
    <row r="625" spans="1:1" ht="12.75">
      <c r="A625" s="50"/>
    </row>
    <row r="626" spans="1:1" ht="12.75">
      <c r="A626" s="50"/>
    </row>
    <row r="627" spans="1:1" ht="12.75">
      <c r="A627" s="50"/>
    </row>
    <row r="628" spans="1:1" ht="12.75">
      <c r="A628" s="50"/>
    </row>
    <row r="629" spans="1:1" ht="12.75">
      <c r="A629" s="50"/>
    </row>
    <row r="630" spans="1:1" ht="12.75">
      <c r="A630" s="50"/>
    </row>
    <row r="631" spans="1:1" ht="12.75">
      <c r="A631" s="50"/>
    </row>
    <row r="632" spans="1:1" ht="12.75">
      <c r="A632" s="50"/>
    </row>
    <row r="633" spans="1:1" ht="12.75">
      <c r="A633" s="50"/>
    </row>
    <row r="634" spans="1:1" ht="12.75">
      <c r="A634" s="50"/>
    </row>
    <row r="635" spans="1:1" ht="12.75">
      <c r="A635" s="50"/>
    </row>
    <row r="636" spans="1:1" ht="12.75">
      <c r="A636" s="50"/>
    </row>
    <row r="637" spans="1:1" ht="12.75">
      <c r="A637" s="50"/>
    </row>
    <row r="638" spans="1:1" ht="12.75">
      <c r="A638" s="50"/>
    </row>
    <row r="639" spans="1:1" ht="12.75">
      <c r="A639" s="50"/>
    </row>
    <row r="640" spans="1:1" ht="12.75">
      <c r="A640" s="50"/>
    </row>
    <row r="641" spans="1:1" ht="12.75">
      <c r="A641" s="50"/>
    </row>
    <row r="642" spans="1:1" ht="12.75">
      <c r="A642" s="50"/>
    </row>
    <row r="643" spans="1:1" ht="12.75">
      <c r="A643" s="50"/>
    </row>
    <row r="644" spans="1:1" ht="12.75">
      <c r="A644" s="50"/>
    </row>
    <row r="645" spans="1:1" ht="12.75">
      <c r="A645" s="50"/>
    </row>
    <row r="646" spans="1:1" ht="12.75">
      <c r="A646" s="50"/>
    </row>
    <row r="647" spans="1:1" ht="12.75">
      <c r="A647" s="50"/>
    </row>
    <row r="648" spans="1:1" ht="12.75">
      <c r="A648" s="50"/>
    </row>
    <row r="649" spans="1:1" ht="12.75">
      <c r="A649" s="50"/>
    </row>
    <row r="650" spans="1:1" ht="12.75">
      <c r="A650" s="50"/>
    </row>
    <row r="651" spans="1:1" ht="12.75">
      <c r="A651" s="50"/>
    </row>
    <row r="652" spans="1:1" ht="12.75">
      <c r="A652" s="50"/>
    </row>
    <row r="653" spans="1:1" ht="12.75">
      <c r="A653" s="50"/>
    </row>
    <row r="654" spans="1:1" ht="12.75">
      <c r="A654" s="50"/>
    </row>
    <row r="655" spans="1:1" ht="12.75">
      <c r="A655" s="50"/>
    </row>
    <row r="656" spans="1:1" ht="12.75">
      <c r="A656" s="50"/>
    </row>
    <row r="657" spans="1:1" ht="12.75">
      <c r="A657" s="50"/>
    </row>
    <row r="658" spans="1:1" ht="12.75">
      <c r="A658" s="50"/>
    </row>
    <row r="659" spans="1:1" ht="12.75">
      <c r="A659" s="50"/>
    </row>
    <row r="660" spans="1:1" ht="12.75">
      <c r="A660" s="50"/>
    </row>
    <row r="661" spans="1:1" ht="12.75">
      <c r="A661" s="50"/>
    </row>
    <row r="662" spans="1:1" ht="12.75">
      <c r="A662" s="50"/>
    </row>
    <row r="663" spans="1:1" ht="12.75">
      <c r="A663" s="50"/>
    </row>
    <row r="664" spans="1:1" ht="12.75">
      <c r="A664" s="50"/>
    </row>
    <row r="665" spans="1:1" ht="12.75">
      <c r="A665" s="50"/>
    </row>
    <row r="666" spans="1:1" ht="12.75">
      <c r="A666" s="50"/>
    </row>
    <row r="667" spans="1:1" ht="12.75">
      <c r="A667" s="50"/>
    </row>
    <row r="668" spans="1:1" ht="12.75">
      <c r="A668" s="50"/>
    </row>
    <row r="669" spans="1:1" ht="12.75">
      <c r="A669" s="50"/>
    </row>
    <row r="670" spans="1:1" ht="12.75">
      <c r="A670" s="50"/>
    </row>
    <row r="671" spans="1:1" ht="12.75">
      <c r="A671" s="50"/>
    </row>
    <row r="672" spans="1:1" ht="12.75">
      <c r="A672" s="50"/>
    </row>
    <row r="673" spans="1:1" ht="12.75">
      <c r="A673" s="50"/>
    </row>
    <row r="674" spans="1:1" ht="12.75">
      <c r="A674" s="50"/>
    </row>
    <row r="675" spans="1:1" ht="12.75">
      <c r="A675" s="50"/>
    </row>
    <row r="676" spans="1:1" ht="12.75">
      <c r="A676" s="50"/>
    </row>
    <row r="677" spans="1:1" ht="12.75">
      <c r="A677" s="50"/>
    </row>
    <row r="678" spans="1:1" ht="12.75">
      <c r="A678" s="50"/>
    </row>
    <row r="679" spans="1:1" ht="12.75">
      <c r="A679" s="50"/>
    </row>
    <row r="680" spans="1:1" ht="12.75">
      <c r="A680" s="50"/>
    </row>
    <row r="681" spans="1:1" ht="12.75">
      <c r="A681" s="50"/>
    </row>
    <row r="682" spans="1:1" ht="12.75">
      <c r="A682" s="50"/>
    </row>
    <row r="683" spans="1:1" ht="12.75">
      <c r="A683" s="50"/>
    </row>
    <row r="684" spans="1:1" ht="12.75">
      <c r="A684" s="50"/>
    </row>
    <row r="685" spans="1:1" ht="12.75">
      <c r="A685" s="50"/>
    </row>
    <row r="686" spans="1:1" ht="12.75">
      <c r="A686" s="50"/>
    </row>
    <row r="687" spans="1:1" ht="12.75">
      <c r="A687" s="50"/>
    </row>
    <row r="688" spans="1:1" ht="12.75">
      <c r="A688" s="50"/>
    </row>
    <row r="689" spans="1:1" ht="12.75">
      <c r="A689" s="50"/>
    </row>
    <row r="690" spans="1:1" ht="12.75">
      <c r="A690" s="50"/>
    </row>
    <row r="691" spans="1:1" ht="12.75">
      <c r="A691" s="50"/>
    </row>
    <row r="692" spans="1:1" ht="12.75">
      <c r="A692" s="50"/>
    </row>
    <row r="693" spans="1:1" ht="12.75">
      <c r="A693" s="50"/>
    </row>
    <row r="694" spans="1:1" ht="12.75">
      <c r="A694" s="50"/>
    </row>
    <row r="695" spans="1:1" ht="12.75">
      <c r="A695" s="50"/>
    </row>
    <row r="696" spans="1:1" ht="12.75">
      <c r="A696" s="50"/>
    </row>
    <row r="697" spans="1:1" ht="12.75">
      <c r="A697" s="50"/>
    </row>
    <row r="698" spans="1:1" ht="12.75">
      <c r="A698" s="50"/>
    </row>
    <row r="699" spans="1:1" ht="12.75">
      <c r="A699" s="50"/>
    </row>
    <row r="700" spans="1:1" ht="12.75">
      <c r="A700" s="50"/>
    </row>
    <row r="701" spans="1:1" ht="12.75">
      <c r="A701" s="50"/>
    </row>
    <row r="702" spans="1:1" ht="12.75">
      <c r="A702" s="50"/>
    </row>
    <row r="703" spans="1:1" ht="12.75">
      <c r="A703" s="50"/>
    </row>
    <row r="704" spans="1:1" ht="12.75">
      <c r="A704" s="50"/>
    </row>
    <row r="705" spans="1:1" ht="12.75">
      <c r="A705" s="50"/>
    </row>
    <row r="706" spans="1:1" ht="12.75">
      <c r="A706" s="50"/>
    </row>
    <row r="707" spans="1:1" ht="12.75">
      <c r="A707" s="50"/>
    </row>
    <row r="708" spans="1:1" ht="12.75">
      <c r="A708" s="50"/>
    </row>
    <row r="709" spans="1:1" ht="12.75">
      <c r="A709" s="50"/>
    </row>
    <row r="710" spans="1:1" ht="12.75">
      <c r="A710" s="50"/>
    </row>
    <row r="711" spans="1:1" ht="12.75">
      <c r="A711" s="50"/>
    </row>
    <row r="712" spans="1:1" ht="12.75">
      <c r="A712" s="50"/>
    </row>
    <row r="713" spans="1:1" ht="12.75">
      <c r="A713" s="50"/>
    </row>
    <row r="714" spans="1:1" ht="12.75">
      <c r="A714" s="50"/>
    </row>
    <row r="715" spans="1:1" ht="12.75">
      <c r="A715" s="50"/>
    </row>
    <row r="716" spans="1:1" ht="12.75">
      <c r="A716" s="50"/>
    </row>
    <row r="717" spans="1:1" ht="12.75">
      <c r="A717" s="50"/>
    </row>
    <row r="718" spans="1:1" ht="12.75">
      <c r="A718" s="50"/>
    </row>
    <row r="719" spans="1:1" ht="12.75">
      <c r="A719" s="50"/>
    </row>
    <row r="720" spans="1:1" ht="12.75">
      <c r="A720" s="50"/>
    </row>
    <row r="721" spans="1:1" ht="12.75">
      <c r="A721" s="50"/>
    </row>
    <row r="722" spans="1:1" ht="12.75">
      <c r="A722" s="50"/>
    </row>
    <row r="723" spans="1:1" ht="12.75">
      <c r="A723" s="50"/>
    </row>
    <row r="724" spans="1:1" ht="12.75">
      <c r="A724" s="50"/>
    </row>
    <row r="725" spans="1:1" ht="12.75">
      <c r="A725" s="50"/>
    </row>
    <row r="726" spans="1:1" ht="12.75">
      <c r="A726" s="50"/>
    </row>
    <row r="727" spans="1:1" ht="12.75">
      <c r="A727" s="50"/>
    </row>
    <row r="728" spans="1:1" ht="12.75">
      <c r="A728" s="50"/>
    </row>
    <row r="729" spans="1:1" ht="12.75">
      <c r="A729" s="50"/>
    </row>
    <row r="730" spans="1:1" ht="12.75">
      <c r="A730" s="50"/>
    </row>
    <row r="731" spans="1:1" ht="12.75">
      <c r="A731" s="50"/>
    </row>
    <row r="732" spans="1:1" ht="12.75">
      <c r="A732" s="50"/>
    </row>
    <row r="733" spans="1:1" ht="12.75">
      <c r="A733" s="50"/>
    </row>
    <row r="734" spans="1:1" ht="12.75">
      <c r="A734" s="50"/>
    </row>
    <row r="735" spans="1:1" ht="12.75">
      <c r="A735" s="50"/>
    </row>
    <row r="736" spans="1:1" ht="12.75">
      <c r="A736" s="50"/>
    </row>
    <row r="737" spans="1:1" ht="12.75">
      <c r="A737" s="50"/>
    </row>
    <row r="738" spans="1:1" ht="12.75">
      <c r="A738" s="50"/>
    </row>
    <row r="739" spans="1:1" ht="12.75">
      <c r="A739" s="50"/>
    </row>
    <row r="740" spans="1:1" ht="12.75">
      <c r="A740" s="50"/>
    </row>
    <row r="741" spans="1:1" ht="12.75">
      <c r="A741" s="50"/>
    </row>
    <row r="742" spans="1:1" ht="12.75">
      <c r="A742" s="50"/>
    </row>
    <row r="743" spans="1:1" ht="12.75">
      <c r="A743" s="50"/>
    </row>
    <row r="744" spans="1:1" ht="12.75">
      <c r="A744" s="50"/>
    </row>
    <row r="745" spans="1:1" ht="12.75">
      <c r="A745" s="50"/>
    </row>
    <row r="746" spans="1:1" ht="12.75">
      <c r="A746" s="50"/>
    </row>
    <row r="747" spans="1:1" ht="12.75">
      <c r="A747" s="50"/>
    </row>
    <row r="748" spans="1:1" ht="12.75">
      <c r="A748" s="50"/>
    </row>
    <row r="749" spans="1:1" ht="12.75">
      <c r="A749" s="50"/>
    </row>
    <row r="750" spans="1:1" ht="12.75">
      <c r="A750" s="50"/>
    </row>
    <row r="751" spans="1:1" ht="12.75">
      <c r="A751" s="50"/>
    </row>
    <row r="752" spans="1:1" ht="12.75">
      <c r="A752" s="50"/>
    </row>
    <row r="753" spans="1:1" ht="12.75">
      <c r="A753" s="50"/>
    </row>
    <row r="754" spans="1:1" ht="12.75">
      <c r="A754" s="50"/>
    </row>
    <row r="755" spans="1:1" ht="12.75">
      <c r="A755" s="50"/>
    </row>
    <row r="756" spans="1:1" ht="12.75">
      <c r="A756" s="50"/>
    </row>
    <row r="757" spans="1:1" ht="12.75">
      <c r="A757" s="50"/>
    </row>
    <row r="758" spans="1:1" ht="12.75">
      <c r="A758" s="50"/>
    </row>
    <row r="759" spans="1:1" ht="12.75">
      <c r="A759" s="50"/>
    </row>
    <row r="760" spans="1:1" ht="12.75">
      <c r="A760" s="50"/>
    </row>
    <row r="761" spans="1:1" ht="12.75">
      <c r="A761" s="50"/>
    </row>
    <row r="762" spans="1:1" ht="12.75">
      <c r="A762" s="50"/>
    </row>
    <row r="763" spans="1:1" ht="12.75">
      <c r="A763" s="50"/>
    </row>
    <row r="764" spans="1:1" ht="12.75">
      <c r="A764" s="50"/>
    </row>
    <row r="765" spans="1:1" ht="12.75">
      <c r="A765" s="50"/>
    </row>
    <row r="766" spans="1:1" ht="12.75">
      <c r="A766" s="50"/>
    </row>
    <row r="767" spans="1:1" ht="12.75">
      <c r="A767" s="50"/>
    </row>
    <row r="768" spans="1:1" ht="12.75">
      <c r="A768" s="50"/>
    </row>
    <row r="769" spans="1:1" ht="12.75">
      <c r="A769" s="50"/>
    </row>
    <row r="770" spans="1:1" ht="12.75">
      <c r="A770" s="50"/>
    </row>
    <row r="771" spans="1:1" ht="12.75">
      <c r="A771" s="50"/>
    </row>
    <row r="772" spans="1:1" ht="12.75">
      <c r="A772" s="50"/>
    </row>
    <row r="773" spans="1:1" ht="12.75">
      <c r="A773" s="50"/>
    </row>
    <row r="774" spans="1:1" ht="12.75">
      <c r="A774" s="50"/>
    </row>
    <row r="775" spans="1:1" ht="12.75">
      <c r="A775" s="50"/>
    </row>
    <row r="776" spans="1:1" ht="12.75">
      <c r="A776" s="50"/>
    </row>
    <row r="777" spans="1:1" ht="12.75">
      <c r="A777" s="50"/>
    </row>
    <row r="778" spans="1:1" ht="12.75">
      <c r="A778" s="50"/>
    </row>
    <row r="779" spans="1:1" ht="12.75">
      <c r="A779" s="50"/>
    </row>
    <row r="780" spans="1:1" ht="12.75">
      <c r="A780" s="50"/>
    </row>
    <row r="781" spans="1:1" ht="12.75">
      <c r="A781" s="50"/>
    </row>
    <row r="782" spans="1:1" ht="12.75">
      <c r="A782" s="50"/>
    </row>
    <row r="783" spans="1:1" ht="12.75">
      <c r="A783" s="50"/>
    </row>
    <row r="784" spans="1:1" ht="12.75">
      <c r="A784" s="50"/>
    </row>
    <row r="785" spans="1:1" ht="12.75">
      <c r="A785" s="50"/>
    </row>
    <row r="786" spans="1:1" ht="12.75">
      <c r="A786" s="50"/>
    </row>
    <row r="787" spans="1:1" ht="12.75">
      <c r="A787" s="50"/>
    </row>
    <row r="788" spans="1:1" ht="12.75">
      <c r="A788" s="50"/>
    </row>
    <row r="789" spans="1:1" ht="12.75">
      <c r="A789" s="50"/>
    </row>
    <row r="790" spans="1:1" ht="12.75">
      <c r="A790" s="50"/>
    </row>
    <row r="791" spans="1:1" ht="12.75">
      <c r="A791" s="50"/>
    </row>
    <row r="792" spans="1:1" ht="12.75">
      <c r="A792" s="50"/>
    </row>
    <row r="793" spans="1:1" ht="12.75">
      <c r="A793" s="50"/>
    </row>
    <row r="794" spans="1:1" ht="12.75">
      <c r="A794" s="50"/>
    </row>
    <row r="795" spans="1:1" ht="12.75">
      <c r="A795" s="50"/>
    </row>
    <row r="796" spans="1:1" ht="12.75">
      <c r="A796" s="50"/>
    </row>
    <row r="797" spans="1:1" ht="12.75">
      <c r="A797" s="50"/>
    </row>
    <row r="798" spans="1:1" ht="12.75">
      <c r="A798" s="50"/>
    </row>
    <row r="799" spans="1:1" ht="12.75">
      <c r="A799" s="50"/>
    </row>
    <row r="800" spans="1:1" ht="12.75">
      <c r="A800" s="50"/>
    </row>
    <row r="801" spans="1:1" ht="12.75">
      <c r="A801" s="50"/>
    </row>
    <row r="802" spans="1:1" ht="12.75">
      <c r="A802" s="50"/>
    </row>
    <row r="803" spans="1:1" ht="12.75">
      <c r="A803" s="50"/>
    </row>
    <row r="804" spans="1:1" ht="12.75">
      <c r="A804" s="50"/>
    </row>
    <row r="805" spans="1:1" ht="12.75">
      <c r="A805" s="50"/>
    </row>
    <row r="806" spans="1:1" ht="12.75">
      <c r="A806" s="50"/>
    </row>
    <row r="807" spans="1:1" ht="12.75">
      <c r="A807" s="50"/>
    </row>
    <row r="808" spans="1:1" ht="12.75">
      <c r="A808" s="50"/>
    </row>
    <row r="809" spans="1:1" ht="12.75">
      <c r="A809" s="50"/>
    </row>
    <row r="810" spans="1:1" ht="12.75">
      <c r="A810" s="50"/>
    </row>
    <row r="811" spans="1:1" ht="12.75">
      <c r="A811" s="50"/>
    </row>
    <row r="812" spans="1:1" ht="12.75">
      <c r="A812" s="50"/>
    </row>
    <row r="813" spans="1:1" ht="12.75">
      <c r="A813" s="50"/>
    </row>
    <row r="814" spans="1:1" ht="12.75">
      <c r="A814" s="50"/>
    </row>
    <row r="815" spans="1:1" ht="12.75">
      <c r="A815" s="50"/>
    </row>
    <row r="816" spans="1:1" ht="12.75">
      <c r="A816" s="50"/>
    </row>
    <row r="817" spans="1:1" ht="12.75">
      <c r="A817" s="50"/>
    </row>
    <row r="818" spans="1:1" ht="12.75">
      <c r="A818" s="50"/>
    </row>
    <row r="819" spans="1:1" ht="12.75">
      <c r="A819" s="50"/>
    </row>
    <row r="820" spans="1:1" ht="12.75">
      <c r="A820" s="50"/>
    </row>
    <row r="821" spans="1:1" ht="12.75">
      <c r="A821" s="50"/>
    </row>
    <row r="822" spans="1:1" ht="12.75">
      <c r="A822" s="50"/>
    </row>
    <row r="823" spans="1:1" ht="12.75">
      <c r="A823" s="50"/>
    </row>
    <row r="824" spans="1:1" ht="12.75">
      <c r="A824" s="50"/>
    </row>
    <row r="825" spans="1:1" ht="12.75">
      <c r="A825" s="50"/>
    </row>
    <row r="826" spans="1:1" ht="12.75">
      <c r="A826" s="50"/>
    </row>
    <row r="827" spans="1:1" ht="12.75">
      <c r="A827" s="50"/>
    </row>
    <row r="828" spans="1:1" ht="12.75">
      <c r="A828" s="50"/>
    </row>
    <row r="829" spans="1:1" ht="12.75">
      <c r="A829" s="50"/>
    </row>
    <row r="830" spans="1:1" ht="12.75">
      <c r="A830" s="50"/>
    </row>
    <row r="831" spans="1:1" ht="12.75">
      <c r="A831" s="50"/>
    </row>
    <row r="832" spans="1:1" ht="12.75">
      <c r="A832" s="50"/>
    </row>
    <row r="833" spans="1:1" ht="12.75">
      <c r="A833" s="50"/>
    </row>
    <row r="834" spans="1:1" ht="12.75">
      <c r="A834" s="50"/>
    </row>
    <row r="835" spans="1:1" ht="12.75">
      <c r="A835" s="50"/>
    </row>
    <row r="836" spans="1:1" ht="12.75">
      <c r="A836" s="50"/>
    </row>
    <row r="837" spans="1:1" ht="12.75">
      <c r="A837" s="50"/>
    </row>
    <row r="838" spans="1:1" ht="12.75">
      <c r="A838" s="50"/>
    </row>
    <row r="839" spans="1:1" ht="12.75">
      <c r="A839" s="50"/>
    </row>
    <row r="840" spans="1:1" ht="12.75">
      <c r="A840" s="50"/>
    </row>
    <row r="841" spans="1:1" ht="12.75">
      <c r="A841" s="50"/>
    </row>
    <row r="842" spans="1:1" ht="12.75">
      <c r="A842" s="50"/>
    </row>
    <row r="843" spans="1:1" ht="12.75">
      <c r="A843" s="50"/>
    </row>
    <row r="844" spans="1:1" ht="12.75">
      <c r="A844" s="50"/>
    </row>
    <row r="845" spans="1:1" ht="12.75">
      <c r="A845" s="50"/>
    </row>
    <row r="846" spans="1:1" ht="12.75">
      <c r="A846" s="50"/>
    </row>
    <row r="847" spans="1:1" ht="12.75">
      <c r="A847" s="50"/>
    </row>
    <row r="848" spans="1:1" ht="12.75">
      <c r="A848" s="50"/>
    </row>
    <row r="849" spans="1:1" ht="12.75">
      <c r="A849" s="50"/>
    </row>
    <row r="850" spans="1:1" ht="12.75">
      <c r="A850" s="50"/>
    </row>
    <row r="851" spans="1:1" ht="12.75">
      <c r="A851" s="50"/>
    </row>
    <row r="852" spans="1:1" ht="12.75">
      <c r="A852" s="50"/>
    </row>
    <row r="853" spans="1:1" ht="12.75">
      <c r="A853" s="50"/>
    </row>
    <row r="854" spans="1:1" ht="12.75">
      <c r="A854" s="50"/>
    </row>
    <row r="855" spans="1:1" ht="12.75">
      <c r="A855" s="50"/>
    </row>
    <row r="856" spans="1:1" ht="12.75">
      <c r="A856" s="50"/>
    </row>
    <row r="857" spans="1:1" ht="12.75">
      <c r="A857" s="50"/>
    </row>
    <row r="858" spans="1:1" ht="12.75">
      <c r="A858" s="50"/>
    </row>
    <row r="859" spans="1:1" ht="12.75">
      <c r="A859" s="50"/>
    </row>
    <row r="860" spans="1:1" ht="12.75">
      <c r="A860" s="50"/>
    </row>
    <row r="861" spans="1:1" ht="12.75">
      <c r="A861" s="50"/>
    </row>
    <row r="862" spans="1:1" ht="12.75">
      <c r="A862" s="50"/>
    </row>
    <row r="863" spans="1:1" ht="12.75">
      <c r="A863" s="50"/>
    </row>
    <row r="864" spans="1:1" ht="12.75">
      <c r="A864" s="50"/>
    </row>
    <row r="865" spans="1:1" ht="12.75">
      <c r="A865" s="50"/>
    </row>
    <row r="866" spans="1:1" ht="12.75">
      <c r="A866" s="50"/>
    </row>
    <row r="867" spans="1:1" ht="12.75">
      <c r="A867" s="50"/>
    </row>
    <row r="868" spans="1:1" ht="12.75">
      <c r="A868" s="50"/>
    </row>
    <row r="869" spans="1:1" ht="12.75">
      <c r="A869" s="50"/>
    </row>
    <row r="870" spans="1:1" ht="12.75">
      <c r="A870" s="50"/>
    </row>
    <row r="871" spans="1:1" ht="12.75">
      <c r="A871" s="50"/>
    </row>
    <row r="872" spans="1:1" ht="12.75">
      <c r="A872" s="50"/>
    </row>
    <row r="873" spans="1:1" ht="12.75">
      <c r="A873" s="50"/>
    </row>
    <row r="874" spans="1:1" ht="12.75">
      <c r="A874" s="50"/>
    </row>
    <row r="875" spans="1:1" ht="12.75">
      <c r="A875" s="50"/>
    </row>
    <row r="876" spans="1:1" ht="12.75">
      <c r="A876" s="50"/>
    </row>
    <row r="877" spans="1:1" ht="12.75">
      <c r="A877" s="50"/>
    </row>
    <row r="878" spans="1:1" ht="12.75">
      <c r="A878" s="50"/>
    </row>
    <row r="879" spans="1:1" ht="12.75">
      <c r="A879" s="50"/>
    </row>
    <row r="880" spans="1:1" ht="12.75">
      <c r="A880" s="50"/>
    </row>
    <row r="881" spans="1:1" ht="12.75">
      <c r="A881" s="50"/>
    </row>
    <row r="882" spans="1:1" ht="12.75">
      <c r="A882" s="50"/>
    </row>
    <row r="883" spans="1:1" ht="12.75">
      <c r="A883" s="50"/>
    </row>
    <row r="884" spans="1:1" ht="12.75">
      <c r="A884" s="50"/>
    </row>
    <row r="885" spans="1:1" ht="12.75">
      <c r="A885" s="50"/>
    </row>
    <row r="886" spans="1:1" ht="12.75">
      <c r="A886" s="50"/>
    </row>
    <row r="887" spans="1:1" ht="12.75">
      <c r="A887" s="50"/>
    </row>
    <row r="888" spans="1:1" ht="12.75">
      <c r="A888" s="50"/>
    </row>
    <row r="889" spans="1:1" ht="12.75">
      <c r="A889" s="50"/>
    </row>
    <row r="890" spans="1:1" ht="12.75">
      <c r="A890" s="50"/>
    </row>
    <row r="891" spans="1:1" ht="12.75">
      <c r="A891" s="50"/>
    </row>
    <row r="892" spans="1:1" ht="12.75">
      <c r="A892" s="50"/>
    </row>
    <row r="893" spans="1:1" ht="12.75">
      <c r="A893" s="50"/>
    </row>
    <row r="894" spans="1:1" ht="12.75">
      <c r="A894" s="50"/>
    </row>
    <row r="895" spans="1:1" ht="12.75">
      <c r="A895" s="50"/>
    </row>
    <row r="896" spans="1:1" ht="12.75">
      <c r="A896" s="50"/>
    </row>
    <row r="897" spans="1:1" ht="12.75">
      <c r="A897" s="50"/>
    </row>
    <row r="898" spans="1:1" ht="12.75">
      <c r="A898" s="50"/>
    </row>
    <row r="899" spans="1:1" ht="12.75">
      <c r="A899" s="50"/>
    </row>
    <row r="900" spans="1:1" ht="12.75">
      <c r="A900" s="50"/>
    </row>
    <row r="901" spans="1:1" ht="12.75">
      <c r="A901" s="50"/>
    </row>
    <row r="902" spans="1:1" ht="12.75">
      <c r="A902" s="50"/>
    </row>
    <row r="903" spans="1:1" ht="12.75">
      <c r="A903" s="50"/>
    </row>
    <row r="904" spans="1:1" ht="12.75">
      <c r="A904" s="50"/>
    </row>
    <row r="905" spans="1:1" ht="12.75">
      <c r="A905" s="50"/>
    </row>
    <row r="906" spans="1:1" ht="12.75">
      <c r="A906" s="50"/>
    </row>
    <row r="907" spans="1:1" ht="12.75">
      <c r="A907" s="50"/>
    </row>
    <row r="908" spans="1:1" ht="12.75">
      <c r="A908" s="50"/>
    </row>
    <row r="909" spans="1:1" ht="12.75">
      <c r="A909" s="50"/>
    </row>
    <row r="910" spans="1:1" ht="12.75">
      <c r="A910" s="50"/>
    </row>
    <row r="911" spans="1:1" ht="12.75">
      <c r="A911" s="50"/>
    </row>
    <row r="912" spans="1:1" ht="12.75">
      <c r="A912" s="50"/>
    </row>
    <row r="913" spans="1:1" ht="12.75">
      <c r="A913" s="50"/>
    </row>
    <row r="914" spans="1:1" ht="12.75">
      <c r="A914" s="50"/>
    </row>
    <row r="915" spans="1:1" ht="12.75">
      <c r="A915" s="50"/>
    </row>
    <row r="916" spans="1:1" ht="12.75">
      <c r="A916" s="50"/>
    </row>
    <row r="917" spans="1:1" ht="12.75">
      <c r="A917" s="50"/>
    </row>
    <row r="918" spans="1:1" ht="12.75">
      <c r="A918" s="50"/>
    </row>
    <row r="919" spans="1:1" ht="12.75">
      <c r="A919" s="50"/>
    </row>
    <row r="920" spans="1:1" ht="12.75">
      <c r="A920" s="50"/>
    </row>
    <row r="921" spans="1:1" ht="12.75">
      <c r="A921" s="50"/>
    </row>
    <row r="922" spans="1:1" ht="12.75">
      <c r="A922" s="50"/>
    </row>
    <row r="923" spans="1:1" ht="12.75">
      <c r="A923" s="50"/>
    </row>
    <row r="924" spans="1:1" ht="12.75">
      <c r="A924" s="50"/>
    </row>
    <row r="925" spans="1:1" ht="12.75">
      <c r="A925" s="50"/>
    </row>
    <row r="926" spans="1:1" ht="12.75">
      <c r="A926" s="50"/>
    </row>
    <row r="927" spans="1:1" ht="12.75">
      <c r="A927" s="50"/>
    </row>
    <row r="928" spans="1:1" ht="12.75">
      <c r="A928" s="50"/>
    </row>
    <row r="929" spans="1:1" ht="12.75">
      <c r="A929" s="50"/>
    </row>
    <row r="930" spans="1:1" ht="12.75">
      <c r="A930" s="50"/>
    </row>
    <row r="931" spans="1:1" ht="12.75">
      <c r="A931" s="50"/>
    </row>
    <row r="932" spans="1:1" ht="12.75">
      <c r="A932" s="50"/>
    </row>
    <row r="933" spans="1:1" ht="12.75">
      <c r="A933" s="50"/>
    </row>
    <row r="934" spans="1:1" ht="12.75">
      <c r="A934" s="50"/>
    </row>
    <row r="935" spans="1:1" ht="12.75">
      <c r="A935" s="50"/>
    </row>
    <row r="936" spans="1:1" ht="12.75">
      <c r="A936" s="50"/>
    </row>
    <row r="937" spans="1:1" ht="12.75">
      <c r="A937" s="50"/>
    </row>
    <row r="938" spans="1:1" ht="12.75">
      <c r="A938" s="50"/>
    </row>
    <row r="939" spans="1:1" ht="12.75">
      <c r="A939" s="50"/>
    </row>
    <row r="940" spans="1:1" ht="12.75">
      <c r="A940" s="50"/>
    </row>
    <row r="941" spans="1:1" ht="12.75">
      <c r="A941" s="50"/>
    </row>
    <row r="942" spans="1:1" ht="12.75">
      <c r="A942" s="50"/>
    </row>
    <row r="943" spans="1:1" ht="12.75">
      <c r="A943" s="50"/>
    </row>
    <row r="944" spans="1:1" ht="12.75">
      <c r="A944" s="50"/>
    </row>
    <row r="945" spans="1:1" ht="12.75">
      <c r="A945" s="50"/>
    </row>
    <row r="946" spans="1:1" ht="12.75">
      <c r="A946" s="50"/>
    </row>
    <row r="947" spans="1:1" ht="12.75">
      <c r="A947" s="50"/>
    </row>
    <row r="948" spans="1:1" ht="12.75">
      <c r="A948" s="50"/>
    </row>
    <row r="949" spans="1:1" ht="12.75">
      <c r="A949" s="50"/>
    </row>
    <row r="950" spans="1:1" ht="12.75">
      <c r="A950" s="50"/>
    </row>
    <row r="951" spans="1:1" ht="12.75">
      <c r="A951" s="50"/>
    </row>
    <row r="952" spans="1:1" ht="12.75">
      <c r="A952" s="50"/>
    </row>
    <row r="953" spans="1:1" ht="12.75">
      <c r="A953" s="50"/>
    </row>
    <row r="954" spans="1:1" ht="12.75">
      <c r="A954" s="50"/>
    </row>
    <row r="955" spans="1:1" ht="12.75">
      <c r="A955" s="50"/>
    </row>
    <row r="956" spans="1:1" ht="12.75">
      <c r="A956" s="50"/>
    </row>
    <row r="957" spans="1:1" ht="12.75">
      <c r="A957" s="50"/>
    </row>
    <row r="958" spans="1:1" ht="12.75">
      <c r="A958" s="50"/>
    </row>
    <row r="959" spans="1:1" ht="12.75">
      <c r="A959" s="50"/>
    </row>
    <row r="960" spans="1:1" ht="12.75">
      <c r="A960" s="50"/>
    </row>
    <row r="961" spans="1:1" ht="12.75">
      <c r="A961" s="50"/>
    </row>
    <row r="962" spans="1:1" ht="12.75">
      <c r="A962" s="50"/>
    </row>
    <row r="963" spans="1:1" ht="12.75">
      <c r="A963" s="50"/>
    </row>
    <row r="964" spans="1:1" ht="12.75">
      <c r="A964" s="50"/>
    </row>
    <row r="965" spans="1:1" ht="12.75">
      <c r="A965" s="50"/>
    </row>
    <row r="966" spans="1:1" ht="12.75">
      <c r="A966" s="50"/>
    </row>
    <row r="967" spans="1:1" ht="12.75">
      <c r="A967" s="50"/>
    </row>
    <row r="968" spans="1:1" ht="12.75">
      <c r="A968" s="50"/>
    </row>
    <row r="969" spans="1:1" ht="12.75">
      <c r="A969" s="50"/>
    </row>
    <row r="970" spans="1:1" ht="12.75">
      <c r="A970" s="50"/>
    </row>
    <row r="971" spans="1:1" ht="12.75">
      <c r="A971" s="50"/>
    </row>
    <row r="972" spans="1:1" ht="12.75">
      <c r="A972" s="50"/>
    </row>
    <row r="973" spans="1:1" ht="12.75">
      <c r="A973" s="50"/>
    </row>
    <row r="974" spans="1:1" ht="12.75">
      <c r="A974" s="50"/>
    </row>
    <row r="975" spans="1:1" ht="12.75">
      <c r="A975" s="50"/>
    </row>
    <row r="976" spans="1:1" ht="12.75">
      <c r="A976" s="50"/>
    </row>
    <row r="977" spans="1:1" ht="12.75">
      <c r="A977" s="50"/>
    </row>
    <row r="978" spans="1:1" ht="12.75">
      <c r="A978" s="50"/>
    </row>
    <row r="979" spans="1:1" ht="12.75">
      <c r="A979" s="50"/>
    </row>
    <row r="980" spans="1:1" ht="12.75">
      <c r="A980" s="50"/>
    </row>
    <row r="981" spans="1:1" ht="12.75">
      <c r="A981" s="50"/>
    </row>
    <row r="982" spans="1:1" ht="12.75">
      <c r="A982" s="50"/>
    </row>
    <row r="983" spans="1:1" ht="12.75">
      <c r="A983" s="50"/>
    </row>
    <row r="984" spans="1:1" ht="12.75">
      <c r="A984" s="50"/>
    </row>
    <row r="985" spans="1:1" ht="12.75">
      <c r="A985" s="50"/>
    </row>
    <row r="986" spans="1:1" ht="12.75">
      <c r="A986" s="50"/>
    </row>
    <row r="987" spans="1:1" ht="12.75">
      <c r="A987" s="50"/>
    </row>
    <row r="988" spans="1:1" ht="12.75">
      <c r="A988" s="50"/>
    </row>
    <row r="989" spans="1:1" ht="12.75">
      <c r="A989" s="50"/>
    </row>
    <row r="990" spans="1:1" ht="12.75">
      <c r="A990" s="50"/>
    </row>
    <row r="991" spans="1:1" ht="12.75">
      <c r="A991" s="50"/>
    </row>
    <row r="992" spans="1:1" ht="12.75">
      <c r="A992" s="50"/>
    </row>
    <row r="993" spans="1:1" ht="12.75">
      <c r="A993" s="50"/>
    </row>
    <row r="994" spans="1:1" ht="12.75">
      <c r="A994" s="50"/>
    </row>
    <row r="995" spans="1:1" ht="12.75">
      <c r="A995" s="50"/>
    </row>
    <row r="996" spans="1:1" ht="12.75">
      <c r="A996" s="50"/>
    </row>
    <row r="997" spans="1:1" ht="12.75">
      <c r="A997" s="50"/>
    </row>
    <row r="998" spans="1:1" ht="12.75">
      <c r="A998" s="50"/>
    </row>
    <row r="999" spans="1:1" ht="12.75">
      <c r="A999" s="50"/>
    </row>
    <row r="1000" spans="1:1" ht="12.75">
      <c r="A1000" s="50"/>
    </row>
  </sheetData>
  <mergeCells count="2">
    <mergeCell ref="B56:D57"/>
    <mergeCell ref="A56:A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opLeftCell="K8" workbookViewId="0">
      <selection activeCell="V13" sqref="V13"/>
    </sheetView>
  </sheetViews>
  <sheetFormatPr baseColWidth="10" defaultColWidth="8" defaultRowHeight="12.75"/>
  <cols>
    <col min="1" max="1" width="8.42578125" style="1" customWidth="1"/>
    <col min="2" max="2" width="4" style="1" customWidth="1"/>
    <col min="3" max="3" width="10.140625" style="1" bestFit="1" customWidth="1"/>
    <col min="4" max="4" width="8.42578125" style="1" customWidth="1"/>
    <col min="5" max="5" width="3.42578125" style="6" customWidth="1"/>
    <col min="6" max="6" width="9.5703125" style="1" bestFit="1" customWidth="1"/>
    <col min="7" max="10" width="8" style="1"/>
    <col min="11" max="11" width="14.28515625" style="1" customWidth="1"/>
    <col min="12" max="12" width="3.42578125" style="6" customWidth="1"/>
    <col min="13" max="13" width="8.7109375" style="1" customWidth="1"/>
    <col min="14" max="17" width="9.85546875" style="1" customWidth="1"/>
    <col min="18" max="18" width="13.42578125" style="1" customWidth="1"/>
    <col min="19" max="19" width="7.5703125" style="1" bestFit="1" customWidth="1"/>
    <col min="20" max="20" width="9.5703125" style="1" bestFit="1" customWidth="1"/>
    <col min="21" max="16384" width="8" style="1"/>
  </cols>
  <sheetData>
    <row r="1" spans="1:20" ht="30" customHeight="1" thickTop="1">
      <c r="A1" s="14" t="s">
        <v>5</v>
      </c>
      <c r="B1" s="18" t="s">
        <v>3</v>
      </c>
      <c r="C1" s="14" t="s">
        <v>6</v>
      </c>
      <c r="D1" s="19" t="s">
        <v>4</v>
      </c>
      <c r="M1" s="119" t="s">
        <v>7</v>
      </c>
      <c r="N1" s="118" t="s">
        <v>8</v>
      </c>
      <c r="O1" s="118"/>
      <c r="P1" s="118"/>
      <c r="Q1" s="118"/>
      <c r="R1" s="121" t="s">
        <v>9</v>
      </c>
    </row>
    <row r="2" spans="1:20" ht="30" customHeight="1">
      <c r="A2" s="2">
        <v>2023</v>
      </c>
      <c r="B2" s="2">
        <v>4</v>
      </c>
      <c r="C2" s="3">
        <v>0</v>
      </c>
      <c r="D2" s="4">
        <f>C2/3</f>
        <v>0</v>
      </c>
      <c r="E2" s="5"/>
      <c r="M2" s="120"/>
      <c r="N2" s="21">
        <v>1</v>
      </c>
      <c r="O2" s="21">
        <v>2</v>
      </c>
      <c r="P2" s="21">
        <v>3</v>
      </c>
      <c r="Q2" s="21">
        <v>4</v>
      </c>
      <c r="R2" s="122"/>
    </row>
    <row r="3" spans="1:20" ht="30" customHeight="1">
      <c r="A3" s="2">
        <v>2023</v>
      </c>
      <c r="B3" s="2">
        <v>3</v>
      </c>
      <c r="C3" s="3">
        <v>0</v>
      </c>
      <c r="D3" s="4">
        <f>C3/3</f>
        <v>0</v>
      </c>
      <c r="E3" s="5"/>
      <c r="F3" s="16"/>
      <c r="G3" s="15"/>
      <c r="H3" s="15"/>
      <c r="I3" s="15"/>
      <c r="J3" s="15"/>
      <c r="K3" s="15"/>
      <c r="L3" s="31">
        <v>1</v>
      </c>
      <c r="M3" s="22">
        <v>1992</v>
      </c>
      <c r="N3" s="20">
        <f>SUMPRODUCT(($A$2:$A$126=$M3)* ($B$2:$B$126=N$2 )*($C$2:$C$126) )</f>
        <v>0</v>
      </c>
      <c r="O3" s="20">
        <f>SUMPRODUCT(($A$2:$A$126=$M3)* ($B$2:$B$126=O$2 )*($C$2:$C$126) )</f>
        <v>0</v>
      </c>
      <c r="P3" s="20">
        <f>SUMPRODUCT(($A$2:$A$126=$M3)* ($B$2:$B$126=P$2 )*($C$2:$C$126) )</f>
        <v>0</v>
      </c>
      <c r="Q3" s="20">
        <f>SUMPRODUCT(($A$2:$A$126=$M3)* ($B$2:$B$126=Q$2 )*($C$2:$C$126) )</f>
        <v>356.548</v>
      </c>
      <c r="R3" s="25">
        <f>SUM(N3:Q3)/12</f>
        <v>29.712333333333333</v>
      </c>
      <c r="S3" s="125">
        <f>AVERAGE(R3:R12)</f>
        <v>171.83041666666668</v>
      </c>
      <c r="T3" s="116">
        <f>(S3*10%)+(S13*20%)+(S23*50%)</f>
        <v>480.56219303030304</v>
      </c>
    </row>
    <row r="4" spans="1:20" ht="30" customHeight="1">
      <c r="A4" s="2">
        <v>2023</v>
      </c>
      <c r="B4" s="2">
        <v>2</v>
      </c>
      <c r="C4" s="3">
        <v>0</v>
      </c>
      <c r="D4" s="4">
        <f>C4/3</f>
        <v>0</v>
      </c>
      <c r="E4" s="5"/>
      <c r="F4" s="17"/>
      <c r="G4" s="10"/>
      <c r="H4" s="10"/>
      <c r="I4" s="10"/>
      <c r="J4" s="5"/>
      <c r="K4" s="12">
        <f>E127</f>
        <v>471.08172950819647</v>
      </c>
      <c r="L4" s="31">
        <f>L3+1</f>
        <v>2</v>
      </c>
      <c r="M4" s="22">
        <f>M3+1</f>
        <v>1993</v>
      </c>
      <c r="N4" s="20">
        <f t="shared" ref="N4:Q35" si="0">SUMPRODUCT(($A$2:$A$126=$M4)* ($B$2:$B$126=N$2 )*($C$2:$C$126) )</f>
        <v>503.31299999999999</v>
      </c>
      <c r="O4" s="30">
        <f t="shared" si="0"/>
        <v>466.89</v>
      </c>
      <c r="P4" s="20">
        <f t="shared" si="0"/>
        <v>493.58499999999998</v>
      </c>
      <c r="Q4" s="20">
        <f t="shared" si="0"/>
        <v>601.05499999999995</v>
      </c>
      <c r="R4" s="25">
        <f t="shared" ref="R4:R35" si="1">SUM(N4:Q4)/12</f>
        <v>172.07024999999999</v>
      </c>
      <c r="S4" s="126"/>
      <c r="T4" s="116"/>
    </row>
    <row r="5" spans="1:20" ht="30" customHeight="1">
      <c r="A5" s="2">
        <v>2023</v>
      </c>
      <c r="B5" s="2">
        <v>1</v>
      </c>
      <c r="C5" s="3">
        <v>2600.0010000000002</v>
      </c>
      <c r="D5" s="4">
        <f>C5/3</f>
        <v>866.66700000000003</v>
      </c>
      <c r="E5" s="32">
        <v>1</v>
      </c>
      <c r="F5" s="17"/>
      <c r="G5" s="10"/>
      <c r="H5" s="10"/>
      <c r="I5" s="10"/>
      <c r="J5" s="10"/>
      <c r="K5" s="13" t="str">
        <f>COUNTIF(D2:D126,"&gt;="&amp;K4)&amp;" Trim"</f>
        <v>58 Trim</v>
      </c>
      <c r="L5" s="31">
        <f t="shared" ref="L5:L35" si="2">L4+1</f>
        <v>3</v>
      </c>
      <c r="M5" s="22">
        <f t="shared" ref="M5:M34" si="3">M4+1</f>
        <v>1994</v>
      </c>
      <c r="N5" s="20">
        <f t="shared" si="0"/>
        <v>474.30599999999998</v>
      </c>
      <c r="O5" s="20">
        <f t="shared" si="0"/>
        <v>556.05399999999997</v>
      </c>
      <c r="P5" s="20">
        <f t="shared" si="0"/>
        <v>550.13099999999997</v>
      </c>
      <c r="Q5" s="20">
        <f t="shared" si="0"/>
        <v>622.64700000000005</v>
      </c>
      <c r="R5" s="25">
        <f t="shared" si="1"/>
        <v>183.59483333333333</v>
      </c>
      <c r="S5" s="126"/>
      <c r="T5" s="116"/>
    </row>
    <row r="6" spans="1:20" ht="30" customHeight="1">
      <c r="A6" s="2">
        <v>2022</v>
      </c>
      <c r="B6" s="2">
        <v>4</v>
      </c>
      <c r="C6" s="3">
        <v>3086.0949999999998</v>
      </c>
      <c r="D6" s="4">
        <f t="shared" ref="D6:D37" si="4">C6/3</f>
        <v>1028.6983333333333</v>
      </c>
      <c r="E6" s="32">
        <f>E5+1</f>
        <v>2</v>
      </c>
      <c r="F6" s="17"/>
      <c r="G6" s="10"/>
      <c r="H6" s="10"/>
      <c r="I6" s="10"/>
      <c r="J6" s="10"/>
      <c r="K6" s="11">
        <f>AVERAGE(D6:D49)*50%+AVERAGE(D50:D89)*20%+AVERAGE(D90:D126)*10%</f>
        <v>481.95541262489763</v>
      </c>
      <c r="L6" s="31">
        <f t="shared" si="2"/>
        <v>4</v>
      </c>
      <c r="M6" s="22">
        <f t="shared" si="3"/>
        <v>1995</v>
      </c>
      <c r="N6" s="20">
        <f t="shared" si="0"/>
        <v>522.06399999999996</v>
      </c>
      <c r="O6" s="20">
        <f t="shared" si="0"/>
        <v>0</v>
      </c>
      <c r="P6" s="20">
        <f t="shared" si="0"/>
        <v>514.89200000000005</v>
      </c>
      <c r="Q6" s="20">
        <f t="shared" si="0"/>
        <v>488.81599999999997</v>
      </c>
      <c r="R6" s="25">
        <f t="shared" si="1"/>
        <v>127.14766666666668</v>
      </c>
      <c r="S6" s="126"/>
      <c r="T6" s="116"/>
    </row>
    <row r="7" spans="1:20" ht="30" customHeight="1">
      <c r="A7" s="2">
        <v>2022</v>
      </c>
      <c r="B7" s="2">
        <v>3</v>
      </c>
      <c r="C7" s="3">
        <v>2504.8980000000001</v>
      </c>
      <c r="D7" s="4">
        <f t="shared" si="4"/>
        <v>834.96600000000001</v>
      </c>
      <c r="E7" s="32">
        <f>E6+1</f>
        <v>3</v>
      </c>
      <c r="F7" s="17"/>
      <c r="G7" s="10"/>
      <c r="H7" s="10"/>
      <c r="I7" s="10"/>
      <c r="J7" s="10"/>
      <c r="K7" s="9" t="str">
        <f>COUNTIF(D2:D126,"&gt;0")&amp;" Trim"</f>
        <v>121 Trim</v>
      </c>
      <c r="L7" s="31">
        <f t="shared" si="2"/>
        <v>5</v>
      </c>
      <c r="M7" s="22">
        <f t="shared" si="3"/>
        <v>1996</v>
      </c>
      <c r="N7" s="20">
        <f t="shared" si="0"/>
        <v>435.37200000000001</v>
      </c>
      <c r="O7" s="20">
        <f t="shared" si="0"/>
        <v>423.44400000000002</v>
      </c>
      <c r="P7" s="20">
        <f t="shared" si="0"/>
        <v>375.73200000000003</v>
      </c>
      <c r="Q7" s="20">
        <f t="shared" si="0"/>
        <v>266.392</v>
      </c>
      <c r="R7" s="25">
        <f t="shared" si="1"/>
        <v>125.07833333333333</v>
      </c>
      <c r="S7" s="126"/>
      <c r="T7" s="116"/>
    </row>
    <row r="8" spans="1:20" ht="30" customHeight="1">
      <c r="A8" s="2">
        <v>2022</v>
      </c>
      <c r="B8" s="2">
        <v>2</v>
      </c>
      <c r="C8" s="3">
        <v>3033.17</v>
      </c>
      <c r="D8" s="4">
        <f t="shared" si="4"/>
        <v>1011.0566666666667</v>
      </c>
      <c r="E8" s="32">
        <f t="shared" ref="E8:E71" si="5">E7+1</f>
        <v>4</v>
      </c>
      <c r="F8" s="117" t="s">
        <v>10</v>
      </c>
      <c r="G8" s="117"/>
      <c r="H8" s="117"/>
      <c r="I8" s="117"/>
      <c r="J8" s="117"/>
      <c r="K8" s="117"/>
      <c r="L8" s="31">
        <f t="shared" si="2"/>
        <v>6</v>
      </c>
      <c r="M8" s="22">
        <f t="shared" si="3"/>
        <v>1997</v>
      </c>
      <c r="N8" s="20">
        <f t="shared" si="0"/>
        <v>529.33600000000001</v>
      </c>
      <c r="O8" s="20">
        <f t="shared" si="0"/>
        <v>525.16800000000001</v>
      </c>
      <c r="P8" s="30">
        <f t="shared" si="0"/>
        <v>510.58</v>
      </c>
      <c r="Q8" s="30">
        <f t="shared" si="0"/>
        <v>500.16</v>
      </c>
      <c r="R8" s="25">
        <f t="shared" si="1"/>
        <v>172.10366666666664</v>
      </c>
      <c r="S8" s="126"/>
      <c r="T8" s="116"/>
    </row>
    <row r="9" spans="1:20" ht="30" customHeight="1">
      <c r="A9" s="2">
        <v>2022</v>
      </c>
      <c r="B9" s="2">
        <v>1</v>
      </c>
      <c r="C9" s="3">
        <v>2274.7429999999999</v>
      </c>
      <c r="D9" s="4">
        <f t="shared" si="4"/>
        <v>758.24766666666665</v>
      </c>
      <c r="E9" s="32">
        <f t="shared" si="5"/>
        <v>5</v>
      </c>
      <c r="L9" s="31">
        <f t="shared" si="2"/>
        <v>7</v>
      </c>
      <c r="M9" s="22">
        <f t="shared" si="3"/>
        <v>1998</v>
      </c>
      <c r="N9" s="20">
        <f t="shared" si="0"/>
        <v>507.45400000000001</v>
      </c>
      <c r="O9" s="20">
        <f t="shared" si="0"/>
        <v>550.71199999999999</v>
      </c>
      <c r="P9" s="20">
        <f t="shared" si="0"/>
        <v>594.94799999999998</v>
      </c>
      <c r="Q9" s="30">
        <f t="shared" si="0"/>
        <v>576.5</v>
      </c>
      <c r="R9" s="25">
        <f t="shared" si="1"/>
        <v>185.80116666666666</v>
      </c>
      <c r="S9" s="126"/>
      <c r="T9" s="116"/>
    </row>
    <row r="10" spans="1:20" ht="30" customHeight="1">
      <c r="A10" s="2">
        <v>2021</v>
      </c>
      <c r="B10" s="2">
        <v>4</v>
      </c>
      <c r="C10" s="3">
        <v>3242.8780000000002</v>
      </c>
      <c r="D10" s="4">
        <f t="shared" si="4"/>
        <v>1080.9593333333335</v>
      </c>
      <c r="E10" s="32">
        <f t="shared" si="5"/>
        <v>6</v>
      </c>
      <c r="H10"/>
      <c r="L10" s="31">
        <f t="shared" si="2"/>
        <v>8</v>
      </c>
      <c r="M10" s="22">
        <f t="shared" si="3"/>
        <v>1999</v>
      </c>
      <c r="N10" s="20">
        <f t="shared" si="0"/>
        <v>862.01499999999999</v>
      </c>
      <c r="O10" s="20">
        <f t="shared" si="0"/>
        <v>592.351</v>
      </c>
      <c r="P10" s="20">
        <f t="shared" si="0"/>
        <v>583.35900000000004</v>
      </c>
      <c r="Q10" s="20">
        <f t="shared" si="0"/>
        <v>777.26099999999997</v>
      </c>
      <c r="R10" s="25">
        <f t="shared" si="1"/>
        <v>234.58216666666667</v>
      </c>
      <c r="S10" s="126"/>
      <c r="T10" s="116"/>
    </row>
    <row r="11" spans="1:20" ht="30" customHeight="1">
      <c r="A11" s="2">
        <v>2021</v>
      </c>
      <c r="B11" s="2">
        <v>3</v>
      </c>
      <c r="C11" s="3">
        <v>2399.83</v>
      </c>
      <c r="D11" s="4">
        <f t="shared" si="4"/>
        <v>799.94333333333327</v>
      </c>
      <c r="E11" s="32">
        <f t="shared" si="5"/>
        <v>7</v>
      </c>
      <c r="L11" s="31">
        <f t="shared" si="2"/>
        <v>9</v>
      </c>
      <c r="M11" s="22">
        <f t="shared" si="3"/>
        <v>2000</v>
      </c>
      <c r="N11" s="20">
        <f t="shared" si="0"/>
        <v>622.91899999999998</v>
      </c>
      <c r="O11" s="20">
        <f t="shared" si="0"/>
        <v>671.44899999999996</v>
      </c>
      <c r="P11" s="20">
        <f t="shared" si="0"/>
        <v>680.43299999999999</v>
      </c>
      <c r="Q11" s="20">
        <f t="shared" si="0"/>
        <v>800.43299999999999</v>
      </c>
      <c r="R11" s="25">
        <f t="shared" si="1"/>
        <v>231.26949999999999</v>
      </c>
      <c r="S11" s="126"/>
      <c r="T11" s="116"/>
    </row>
    <row r="12" spans="1:20" ht="30" customHeight="1">
      <c r="A12" s="2">
        <v>2021</v>
      </c>
      <c r="B12" s="2">
        <v>2</v>
      </c>
      <c r="C12" s="3">
        <v>2266.6469999999999</v>
      </c>
      <c r="D12" s="4">
        <f t="shared" si="4"/>
        <v>755.54899999999998</v>
      </c>
      <c r="E12" s="32">
        <f t="shared" si="5"/>
        <v>8</v>
      </c>
      <c r="L12" s="31">
        <f t="shared" si="2"/>
        <v>10</v>
      </c>
      <c r="M12" s="22">
        <f t="shared" si="3"/>
        <v>2001</v>
      </c>
      <c r="N12" s="20">
        <f t="shared" si="0"/>
        <v>680.43299999999999</v>
      </c>
      <c r="O12" s="20">
        <f t="shared" si="0"/>
        <v>897.86300000000006</v>
      </c>
      <c r="P12" s="20">
        <f t="shared" si="0"/>
        <v>747.10400000000004</v>
      </c>
      <c r="Q12" s="20">
        <f t="shared" si="0"/>
        <v>757.93100000000004</v>
      </c>
      <c r="R12" s="25">
        <f t="shared" si="1"/>
        <v>256.94425000000001</v>
      </c>
      <c r="S12" s="126"/>
      <c r="T12" s="116"/>
    </row>
    <row r="13" spans="1:20" ht="30" customHeight="1">
      <c r="A13" s="2">
        <v>2021</v>
      </c>
      <c r="B13" s="2">
        <v>1</v>
      </c>
      <c r="C13" s="3">
        <v>2730.5120000000002</v>
      </c>
      <c r="D13" s="4">
        <f t="shared" si="4"/>
        <v>910.17066666666676</v>
      </c>
      <c r="E13" s="32">
        <f t="shared" si="5"/>
        <v>9</v>
      </c>
      <c r="L13" s="31">
        <f t="shared" si="2"/>
        <v>11</v>
      </c>
      <c r="M13" s="22">
        <f t="shared" si="3"/>
        <v>2002</v>
      </c>
      <c r="N13" s="20">
        <f t="shared" si="0"/>
        <v>757.93200000000002</v>
      </c>
      <c r="O13" s="30">
        <f t="shared" si="0"/>
        <v>729.68</v>
      </c>
      <c r="P13" s="20">
        <f t="shared" si="0"/>
        <v>828.76900000000001</v>
      </c>
      <c r="Q13" s="20">
        <f t="shared" si="0"/>
        <v>1339.2650000000001</v>
      </c>
      <c r="R13" s="25">
        <f t="shared" si="1"/>
        <v>304.6371666666667</v>
      </c>
      <c r="S13" s="123">
        <f>AVERAGE(R13:R22)</f>
        <v>438.45486666666665</v>
      </c>
      <c r="T13" s="116"/>
    </row>
    <row r="14" spans="1:20" ht="30" customHeight="1">
      <c r="A14" s="2">
        <v>2020</v>
      </c>
      <c r="B14" s="2">
        <v>4</v>
      </c>
      <c r="C14" s="3">
        <v>2124.7280000000001</v>
      </c>
      <c r="D14" s="4">
        <f t="shared" si="4"/>
        <v>708.24266666666665</v>
      </c>
      <c r="E14" s="32">
        <f t="shared" si="5"/>
        <v>10</v>
      </c>
      <c r="L14" s="31">
        <f t="shared" si="2"/>
        <v>12</v>
      </c>
      <c r="M14" s="22">
        <f t="shared" si="3"/>
        <v>2003</v>
      </c>
      <c r="N14" s="20">
        <f t="shared" si="0"/>
        <v>1161.548</v>
      </c>
      <c r="O14" s="20">
        <f t="shared" si="0"/>
        <v>1104.027</v>
      </c>
      <c r="P14" s="20">
        <f t="shared" si="0"/>
        <v>1120.424</v>
      </c>
      <c r="Q14" s="20">
        <f t="shared" si="0"/>
        <v>1419.2049999999999</v>
      </c>
      <c r="R14" s="25">
        <f t="shared" si="1"/>
        <v>400.43366666666662</v>
      </c>
      <c r="S14" s="124"/>
      <c r="T14" s="116"/>
    </row>
    <row r="15" spans="1:20" ht="30" customHeight="1">
      <c r="A15" s="2">
        <v>2020</v>
      </c>
      <c r="B15" s="2">
        <v>3</v>
      </c>
      <c r="C15" s="3">
        <v>2188.848</v>
      </c>
      <c r="D15" s="4">
        <f t="shared" si="4"/>
        <v>729.61599999999999</v>
      </c>
      <c r="E15" s="32">
        <f t="shared" si="5"/>
        <v>11</v>
      </c>
      <c r="L15" s="31">
        <f t="shared" si="2"/>
        <v>13</v>
      </c>
      <c r="M15" s="22">
        <f t="shared" si="3"/>
        <v>2004</v>
      </c>
      <c r="N15" s="20">
        <f t="shared" si="0"/>
        <v>1120.425</v>
      </c>
      <c r="O15" s="20">
        <f t="shared" si="0"/>
        <v>1145.425</v>
      </c>
      <c r="P15" s="20">
        <f t="shared" si="0"/>
        <v>1157.925</v>
      </c>
      <c r="Q15" s="30">
        <f t="shared" si="0"/>
        <v>1451.86</v>
      </c>
      <c r="R15" s="25">
        <f t="shared" si="1"/>
        <v>406.30291666666659</v>
      </c>
      <c r="S15" s="124"/>
      <c r="T15" s="116"/>
    </row>
    <row r="16" spans="1:20" ht="30" customHeight="1">
      <c r="A16" s="2">
        <v>2020</v>
      </c>
      <c r="B16" s="2">
        <v>2</v>
      </c>
      <c r="C16" s="3">
        <v>2339.7220000000002</v>
      </c>
      <c r="D16" s="4">
        <f t="shared" si="4"/>
        <v>779.90733333333344</v>
      </c>
      <c r="E16" s="32">
        <f t="shared" si="5"/>
        <v>12</v>
      </c>
      <c r="L16" s="31">
        <f t="shared" si="2"/>
        <v>14</v>
      </c>
      <c r="M16" s="22">
        <f t="shared" si="3"/>
        <v>2005</v>
      </c>
      <c r="N16" s="20">
        <f t="shared" si="0"/>
        <v>1113.3889999999999</v>
      </c>
      <c r="O16" s="20">
        <f t="shared" si="0"/>
        <v>1160.373</v>
      </c>
      <c r="P16" s="20">
        <f t="shared" si="0"/>
        <v>1165.268</v>
      </c>
      <c r="Q16" s="20">
        <f t="shared" si="0"/>
        <v>1476.0070000000001</v>
      </c>
      <c r="R16" s="25">
        <f t="shared" si="1"/>
        <v>409.58641666666671</v>
      </c>
      <c r="S16" s="124"/>
      <c r="T16" s="116"/>
    </row>
    <row r="17" spans="1:20" ht="30" customHeight="1">
      <c r="A17" s="2">
        <v>2020</v>
      </c>
      <c r="B17" s="2">
        <v>1</v>
      </c>
      <c r="C17" s="3">
        <v>2613.201</v>
      </c>
      <c r="D17" s="4">
        <f t="shared" si="4"/>
        <v>871.06700000000001</v>
      </c>
      <c r="E17" s="32">
        <f t="shared" si="5"/>
        <v>13</v>
      </c>
      <c r="L17" s="31">
        <f t="shared" si="2"/>
        <v>15</v>
      </c>
      <c r="M17" s="22">
        <f t="shared" si="3"/>
        <v>2006</v>
      </c>
      <c r="N17" s="20">
        <f t="shared" si="0"/>
        <v>1270.1759999999999</v>
      </c>
      <c r="O17" s="20">
        <f t="shared" si="0"/>
        <v>1222.268</v>
      </c>
      <c r="P17" s="20">
        <f t="shared" si="0"/>
        <v>1234.269</v>
      </c>
      <c r="Q17" s="20">
        <f t="shared" si="0"/>
        <v>1083.942</v>
      </c>
      <c r="R17" s="25">
        <f t="shared" si="1"/>
        <v>400.88791666666663</v>
      </c>
      <c r="S17" s="124"/>
      <c r="T17" s="116"/>
    </row>
    <row r="18" spans="1:20" ht="30" customHeight="1">
      <c r="A18" s="2">
        <v>2019</v>
      </c>
      <c r="B18" s="2">
        <v>4</v>
      </c>
      <c r="C18" s="3">
        <v>2596.8510000000001</v>
      </c>
      <c r="D18" s="4">
        <f t="shared" si="4"/>
        <v>865.61700000000008</v>
      </c>
      <c r="E18" s="32">
        <f t="shared" si="5"/>
        <v>14</v>
      </c>
      <c r="L18" s="31">
        <f t="shared" si="2"/>
        <v>16</v>
      </c>
      <c r="M18" s="22">
        <f t="shared" si="3"/>
        <v>2007</v>
      </c>
      <c r="N18" s="30">
        <f t="shared" si="0"/>
        <v>1234.27</v>
      </c>
      <c r="O18" s="20">
        <f t="shared" si="0"/>
        <v>1258.269</v>
      </c>
      <c r="P18" s="20">
        <f t="shared" si="0"/>
        <v>1275.165</v>
      </c>
      <c r="Q18" s="20">
        <f t="shared" si="0"/>
        <v>1531.4970000000001</v>
      </c>
      <c r="R18" s="25">
        <f t="shared" si="1"/>
        <v>441.60008333333332</v>
      </c>
      <c r="S18" s="124"/>
      <c r="T18" s="116"/>
    </row>
    <row r="19" spans="1:20" ht="30" customHeight="1">
      <c r="A19" s="2">
        <v>2019</v>
      </c>
      <c r="B19" s="2">
        <v>3</v>
      </c>
      <c r="C19" s="3">
        <v>2228.9389999999999</v>
      </c>
      <c r="D19" s="4">
        <f t="shared" si="4"/>
        <v>742.97966666666662</v>
      </c>
      <c r="E19" s="32">
        <f t="shared" si="5"/>
        <v>15</v>
      </c>
      <c r="L19" s="31">
        <f t="shared" si="2"/>
        <v>17</v>
      </c>
      <c r="M19" s="22">
        <f t="shared" si="3"/>
        <v>2008</v>
      </c>
      <c r="N19" s="20">
        <f t="shared" si="0"/>
        <v>1228.4749999999999</v>
      </c>
      <c r="O19" s="20">
        <f t="shared" si="0"/>
        <v>1261.2329999999999</v>
      </c>
      <c r="P19" s="20">
        <f t="shared" si="0"/>
        <v>1195.7149999999999</v>
      </c>
      <c r="Q19" s="20">
        <f t="shared" si="0"/>
        <v>1667.4490000000001</v>
      </c>
      <c r="R19" s="25">
        <f t="shared" si="1"/>
        <v>446.07266666666663</v>
      </c>
      <c r="S19" s="124"/>
      <c r="T19" s="116"/>
    </row>
    <row r="20" spans="1:20" ht="30" customHeight="1">
      <c r="A20" s="2">
        <v>2019</v>
      </c>
      <c r="B20" s="2">
        <v>2</v>
      </c>
      <c r="C20" s="3">
        <v>2246.1590000000001</v>
      </c>
      <c r="D20" s="4">
        <f t="shared" si="4"/>
        <v>748.71966666666674</v>
      </c>
      <c r="E20" s="32">
        <f t="shared" si="5"/>
        <v>16</v>
      </c>
      <c r="L20" s="31">
        <f t="shared" si="2"/>
        <v>18</v>
      </c>
      <c r="M20" s="22">
        <f t="shared" si="3"/>
        <v>2009</v>
      </c>
      <c r="N20" s="20">
        <f t="shared" si="0"/>
        <v>1445.9090000000001</v>
      </c>
      <c r="O20" s="20">
        <f t="shared" si="0"/>
        <v>1282.337</v>
      </c>
      <c r="P20" s="20">
        <f t="shared" si="0"/>
        <v>1367.3430000000001</v>
      </c>
      <c r="Q20" s="20">
        <f t="shared" si="0"/>
        <v>1817.318</v>
      </c>
      <c r="R20" s="25">
        <f t="shared" si="1"/>
        <v>492.74225000000001</v>
      </c>
      <c r="S20" s="124"/>
      <c r="T20" s="116"/>
    </row>
    <row r="21" spans="1:20" ht="30" customHeight="1">
      <c r="A21" s="2">
        <v>2019</v>
      </c>
      <c r="B21" s="2">
        <v>1</v>
      </c>
      <c r="C21" s="3">
        <v>2108.509</v>
      </c>
      <c r="D21" s="4">
        <f t="shared" si="4"/>
        <v>702.8363333333333</v>
      </c>
      <c r="E21" s="32">
        <f t="shared" si="5"/>
        <v>17</v>
      </c>
      <c r="L21" s="31">
        <f t="shared" si="2"/>
        <v>19</v>
      </c>
      <c r="M21" s="22">
        <f t="shared" si="3"/>
        <v>2010</v>
      </c>
      <c r="N21" s="20">
        <f t="shared" si="0"/>
        <v>1338.8879999999999</v>
      </c>
      <c r="O21" s="30">
        <f t="shared" si="0"/>
        <v>1339.62</v>
      </c>
      <c r="P21" s="20">
        <f t="shared" si="0"/>
        <v>1415.6579999999999</v>
      </c>
      <c r="Q21" s="20">
        <f t="shared" si="0"/>
        <v>1989.3710000000001</v>
      </c>
      <c r="R21" s="25">
        <f t="shared" si="1"/>
        <v>506.96141666666671</v>
      </c>
      <c r="S21" s="124"/>
      <c r="T21" s="116"/>
    </row>
    <row r="22" spans="1:20" ht="30" customHeight="1">
      <c r="A22" s="2">
        <v>2018</v>
      </c>
      <c r="B22" s="2">
        <v>4</v>
      </c>
      <c r="C22" s="3">
        <v>2128.7550000000001</v>
      </c>
      <c r="D22" s="4">
        <f t="shared" si="4"/>
        <v>709.58500000000004</v>
      </c>
      <c r="E22" s="32">
        <f t="shared" si="5"/>
        <v>18</v>
      </c>
      <c r="L22" s="31">
        <f t="shared" si="2"/>
        <v>20</v>
      </c>
      <c r="M22" s="22">
        <f t="shared" si="3"/>
        <v>2011</v>
      </c>
      <c r="N22" s="20">
        <f t="shared" si="0"/>
        <v>1452.912</v>
      </c>
      <c r="O22" s="20">
        <f t="shared" si="0"/>
        <v>1452.912</v>
      </c>
      <c r="P22" s="20">
        <f t="shared" si="0"/>
        <v>1452.912</v>
      </c>
      <c r="Q22" s="20">
        <f t="shared" si="0"/>
        <v>2545.154</v>
      </c>
      <c r="R22" s="25">
        <f t="shared" si="1"/>
        <v>575.32416666666666</v>
      </c>
      <c r="S22" s="124"/>
      <c r="T22" s="116"/>
    </row>
    <row r="23" spans="1:20" ht="30" customHeight="1">
      <c r="A23" s="2">
        <v>2018</v>
      </c>
      <c r="B23" s="2">
        <v>3</v>
      </c>
      <c r="C23" s="3">
        <v>2145.4070000000002</v>
      </c>
      <c r="D23" s="4">
        <f t="shared" si="4"/>
        <v>715.13566666666668</v>
      </c>
      <c r="E23" s="32">
        <f t="shared" si="5"/>
        <v>19</v>
      </c>
      <c r="L23" s="31">
        <f t="shared" si="2"/>
        <v>21</v>
      </c>
      <c r="M23" s="22">
        <f t="shared" si="3"/>
        <v>2012</v>
      </c>
      <c r="N23" s="20">
        <f t="shared" si="0"/>
        <v>1716.4259999999999</v>
      </c>
      <c r="O23" s="30">
        <f t="shared" si="0"/>
        <v>1810.1</v>
      </c>
      <c r="P23" s="20">
        <f t="shared" si="0"/>
        <v>1790.8130000000001</v>
      </c>
      <c r="Q23" s="20">
        <f t="shared" si="0"/>
        <v>2774.2530000000002</v>
      </c>
      <c r="R23" s="25">
        <f t="shared" si="1"/>
        <v>674.29933333333338</v>
      </c>
      <c r="S23" s="123">
        <f>AVERAGE(R23:R33)</f>
        <v>751.3763560606061</v>
      </c>
      <c r="T23" s="116"/>
    </row>
    <row r="24" spans="1:20" ht="30" customHeight="1">
      <c r="A24" s="2">
        <v>2018</v>
      </c>
      <c r="B24" s="2">
        <v>2</v>
      </c>
      <c r="C24" s="3">
        <v>2002.374</v>
      </c>
      <c r="D24" s="4">
        <f t="shared" si="4"/>
        <v>667.45799999999997</v>
      </c>
      <c r="E24" s="32">
        <f t="shared" si="5"/>
        <v>20</v>
      </c>
      <c r="L24" s="31">
        <f t="shared" si="2"/>
        <v>22</v>
      </c>
      <c r="M24" s="22">
        <f t="shared" si="3"/>
        <v>2013</v>
      </c>
      <c r="N24" s="20">
        <f t="shared" si="0"/>
        <v>1678.1369999999999</v>
      </c>
      <c r="O24" s="20">
        <f t="shared" si="0"/>
        <v>1636.673</v>
      </c>
      <c r="P24" s="20">
        <f t="shared" si="0"/>
        <v>2003.7249999999999</v>
      </c>
      <c r="Q24" s="20">
        <f t="shared" si="0"/>
        <v>2040.6279999999999</v>
      </c>
      <c r="R24" s="25">
        <f t="shared" si="1"/>
        <v>613.26358333333326</v>
      </c>
      <c r="S24" s="124"/>
      <c r="T24" s="116"/>
    </row>
    <row r="25" spans="1:20" ht="30" customHeight="1">
      <c r="A25" s="2">
        <v>2018</v>
      </c>
      <c r="B25" s="2">
        <v>1</v>
      </c>
      <c r="C25" s="3">
        <v>1915.4110000000001</v>
      </c>
      <c r="D25" s="4">
        <f t="shared" si="4"/>
        <v>638.47033333333331</v>
      </c>
      <c r="E25" s="32">
        <f t="shared" si="5"/>
        <v>21</v>
      </c>
      <c r="L25" s="31">
        <f t="shared" si="2"/>
        <v>23</v>
      </c>
      <c r="M25" s="22">
        <f t="shared" si="3"/>
        <v>2014</v>
      </c>
      <c r="N25" s="20">
        <f t="shared" si="0"/>
        <v>1467.068</v>
      </c>
      <c r="O25" s="20">
        <f t="shared" si="0"/>
        <v>1957.9929999999999</v>
      </c>
      <c r="P25" s="20">
        <f t="shared" si="0"/>
        <v>2084.0369999999998</v>
      </c>
      <c r="Q25" s="20">
        <f t="shared" si="0"/>
        <v>2780.6320000000001</v>
      </c>
      <c r="R25" s="25">
        <f t="shared" si="1"/>
        <v>690.81083333333333</v>
      </c>
      <c r="S25" s="124"/>
      <c r="T25" s="116"/>
    </row>
    <row r="26" spans="1:20" ht="30" customHeight="1">
      <c r="A26" s="2">
        <v>2017</v>
      </c>
      <c r="B26" s="2">
        <v>3</v>
      </c>
      <c r="C26" s="3">
        <v>2063.1770000000001</v>
      </c>
      <c r="D26" s="4">
        <f t="shared" si="4"/>
        <v>687.72566666666671</v>
      </c>
      <c r="E26" s="32">
        <f t="shared" si="5"/>
        <v>22</v>
      </c>
      <c r="L26" s="31">
        <f t="shared" si="2"/>
        <v>24</v>
      </c>
      <c r="M26" s="22">
        <f t="shared" si="3"/>
        <v>2015</v>
      </c>
      <c r="N26" s="20">
        <f t="shared" si="0"/>
        <v>2168.6370000000002</v>
      </c>
      <c r="O26" s="20">
        <f t="shared" si="0"/>
        <v>2148.2040000000002</v>
      </c>
      <c r="P26" s="20">
        <f t="shared" si="0"/>
        <v>2009.37</v>
      </c>
      <c r="Q26" s="20">
        <f t="shared" si="0"/>
        <v>2523.2179999999998</v>
      </c>
      <c r="R26" s="25">
        <f t="shared" si="1"/>
        <v>737.45241666666664</v>
      </c>
      <c r="S26" s="124"/>
      <c r="T26" s="116"/>
    </row>
    <row r="27" spans="1:20" ht="30" customHeight="1">
      <c r="A27" s="2">
        <v>2017</v>
      </c>
      <c r="B27" s="2">
        <v>2</v>
      </c>
      <c r="C27" s="3">
        <v>1828.8979999999999</v>
      </c>
      <c r="D27" s="4">
        <f t="shared" si="4"/>
        <v>609.63266666666664</v>
      </c>
      <c r="E27" s="32">
        <f t="shared" si="5"/>
        <v>23</v>
      </c>
      <c r="L27" s="31">
        <f t="shared" si="2"/>
        <v>25</v>
      </c>
      <c r="M27" s="22">
        <f t="shared" si="3"/>
        <v>2016</v>
      </c>
      <c r="N27" s="20">
        <f t="shared" si="0"/>
        <v>2017.944</v>
      </c>
      <c r="O27" s="20">
        <f t="shared" si="0"/>
        <v>2144.5010000000002</v>
      </c>
      <c r="P27" s="20">
        <f t="shared" si="0"/>
        <v>2301.5169999999998</v>
      </c>
      <c r="Q27" s="20">
        <f t="shared" si="0"/>
        <v>2525.6320000000001</v>
      </c>
      <c r="R27" s="25">
        <f t="shared" si="1"/>
        <v>749.13283333333322</v>
      </c>
      <c r="S27" s="124"/>
      <c r="T27" s="116"/>
    </row>
    <row r="28" spans="1:20" ht="30" customHeight="1">
      <c r="A28" s="2">
        <v>2017</v>
      </c>
      <c r="B28" s="2">
        <v>1</v>
      </c>
      <c r="C28" s="3">
        <v>1948.297</v>
      </c>
      <c r="D28" s="4">
        <f t="shared" si="4"/>
        <v>649.4323333333333</v>
      </c>
      <c r="E28" s="32">
        <f t="shared" si="5"/>
        <v>24</v>
      </c>
      <c r="L28" s="31">
        <f t="shared" si="2"/>
        <v>26</v>
      </c>
      <c r="M28" s="22">
        <f t="shared" si="3"/>
        <v>2017</v>
      </c>
      <c r="N28" s="20">
        <f t="shared" si="0"/>
        <v>1948.297</v>
      </c>
      <c r="O28" s="20">
        <f t="shared" si="0"/>
        <v>1828.8979999999999</v>
      </c>
      <c r="P28" s="20">
        <f t="shared" si="0"/>
        <v>2063.1770000000001</v>
      </c>
      <c r="Q28" s="20">
        <f t="shared" si="0"/>
        <v>3584.1219999999998</v>
      </c>
      <c r="R28" s="25">
        <f t="shared" si="1"/>
        <v>785.3744999999999</v>
      </c>
      <c r="S28" s="124"/>
      <c r="T28" s="116"/>
    </row>
    <row r="29" spans="1:20" ht="30" customHeight="1">
      <c r="A29" s="2">
        <v>2017</v>
      </c>
      <c r="B29" s="2">
        <v>4</v>
      </c>
      <c r="C29" s="3">
        <v>3584.1219999999998</v>
      </c>
      <c r="D29" s="4">
        <f t="shared" si="4"/>
        <v>1194.7073333333333</v>
      </c>
      <c r="E29" s="32">
        <f t="shared" si="5"/>
        <v>25</v>
      </c>
      <c r="L29" s="31">
        <f t="shared" si="2"/>
        <v>27</v>
      </c>
      <c r="M29" s="22">
        <f t="shared" si="3"/>
        <v>2018</v>
      </c>
      <c r="N29" s="20">
        <f t="shared" si="0"/>
        <v>1915.4110000000001</v>
      </c>
      <c r="O29" s="20">
        <f t="shared" si="0"/>
        <v>2002.374</v>
      </c>
      <c r="P29" s="20">
        <f t="shared" si="0"/>
        <v>2145.4070000000002</v>
      </c>
      <c r="Q29" s="20">
        <f t="shared" si="0"/>
        <v>2128.7550000000001</v>
      </c>
      <c r="R29" s="25">
        <f t="shared" si="1"/>
        <v>682.66224999999997</v>
      </c>
      <c r="S29" s="124"/>
      <c r="T29" s="116"/>
    </row>
    <row r="30" spans="1:20" ht="30" customHeight="1">
      <c r="A30" s="2">
        <v>2016</v>
      </c>
      <c r="B30" s="2">
        <v>4</v>
      </c>
      <c r="C30" s="3">
        <v>2525.6320000000001</v>
      </c>
      <c r="D30" s="4">
        <f t="shared" si="4"/>
        <v>841.87733333333335</v>
      </c>
      <c r="E30" s="32">
        <f t="shared" si="5"/>
        <v>26</v>
      </c>
      <c r="L30" s="31">
        <f t="shared" si="2"/>
        <v>28</v>
      </c>
      <c r="M30" s="22">
        <f t="shared" si="3"/>
        <v>2019</v>
      </c>
      <c r="N30" s="20">
        <f t="shared" si="0"/>
        <v>2108.509</v>
      </c>
      <c r="O30" s="20">
        <f t="shared" si="0"/>
        <v>2246.1590000000001</v>
      </c>
      <c r="P30" s="20">
        <f t="shared" si="0"/>
        <v>2228.9389999999999</v>
      </c>
      <c r="Q30" s="20">
        <f t="shared" si="0"/>
        <v>2596.8510000000001</v>
      </c>
      <c r="R30" s="25">
        <f t="shared" si="1"/>
        <v>765.03816666666671</v>
      </c>
      <c r="S30" s="124"/>
      <c r="T30" s="116"/>
    </row>
    <row r="31" spans="1:20" ht="30" customHeight="1">
      <c r="A31" s="2">
        <v>2016</v>
      </c>
      <c r="B31" s="2">
        <v>3</v>
      </c>
      <c r="C31" s="3">
        <v>2301.5169999999998</v>
      </c>
      <c r="D31" s="4">
        <f t="shared" si="4"/>
        <v>767.17233333333331</v>
      </c>
      <c r="E31" s="32">
        <f t="shared" si="5"/>
        <v>27</v>
      </c>
      <c r="L31" s="31">
        <f t="shared" si="2"/>
        <v>29</v>
      </c>
      <c r="M31" s="22">
        <f t="shared" si="3"/>
        <v>2020</v>
      </c>
      <c r="N31" s="20">
        <f t="shared" si="0"/>
        <v>2613.201</v>
      </c>
      <c r="O31" s="20">
        <f t="shared" si="0"/>
        <v>2339.7220000000002</v>
      </c>
      <c r="P31" s="20">
        <f t="shared" si="0"/>
        <v>2188.848</v>
      </c>
      <c r="Q31" s="20">
        <f t="shared" si="0"/>
        <v>2124.7280000000001</v>
      </c>
      <c r="R31" s="25">
        <f t="shared" si="1"/>
        <v>772.20825000000002</v>
      </c>
      <c r="S31" s="124"/>
      <c r="T31" s="116"/>
    </row>
    <row r="32" spans="1:20" ht="30" customHeight="1">
      <c r="A32" s="2">
        <v>2016</v>
      </c>
      <c r="B32" s="2">
        <v>2</v>
      </c>
      <c r="C32" s="3">
        <v>2144.5010000000002</v>
      </c>
      <c r="D32" s="4">
        <f t="shared" si="4"/>
        <v>714.83366666666677</v>
      </c>
      <c r="E32" s="32">
        <f t="shared" si="5"/>
        <v>28</v>
      </c>
      <c r="L32" s="31">
        <f t="shared" si="2"/>
        <v>30</v>
      </c>
      <c r="M32" s="22">
        <f t="shared" si="3"/>
        <v>2021</v>
      </c>
      <c r="N32" s="20">
        <f t="shared" si="0"/>
        <v>2730.5120000000002</v>
      </c>
      <c r="O32" s="20">
        <f t="shared" si="0"/>
        <v>2266.6469999999999</v>
      </c>
      <c r="P32" s="30">
        <f t="shared" si="0"/>
        <v>2399.83</v>
      </c>
      <c r="Q32" s="20">
        <f t="shared" si="0"/>
        <v>3242.8780000000002</v>
      </c>
      <c r="R32" s="25">
        <f t="shared" si="1"/>
        <v>886.65558333333331</v>
      </c>
      <c r="S32" s="124"/>
      <c r="T32" s="116"/>
    </row>
    <row r="33" spans="1:20" ht="30" customHeight="1">
      <c r="A33" s="2">
        <v>2016</v>
      </c>
      <c r="B33" s="2">
        <v>1</v>
      </c>
      <c r="C33" s="3">
        <v>2017.944</v>
      </c>
      <c r="D33" s="4">
        <f t="shared" si="4"/>
        <v>672.64800000000002</v>
      </c>
      <c r="E33" s="32">
        <f t="shared" si="5"/>
        <v>29</v>
      </c>
      <c r="L33" s="31">
        <f t="shared" si="2"/>
        <v>31</v>
      </c>
      <c r="M33" s="22">
        <f t="shared" si="3"/>
        <v>2022</v>
      </c>
      <c r="N33" s="20">
        <f t="shared" si="0"/>
        <v>2274.7429999999999</v>
      </c>
      <c r="O33" s="30">
        <f t="shared" si="0"/>
        <v>3033.17</v>
      </c>
      <c r="P33" s="20">
        <f t="shared" si="0"/>
        <v>2504.8980000000001</v>
      </c>
      <c r="Q33" s="20">
        <f t="shared" si="0"/>
        <v>3086.0949999999998</v>
      </c>
      <c r="R33" s="25">
        <f t="shared" si="1"/>
        <v>908.24216666666678</v>
      </c>
      <c r="S33" s="124"/>
      <c r="T33" s="116"/>
    </row>
    <row r="34" spans="1:20" ht="30" customHeight="1">
      <c r="A34" s="2">
        <v>2015</v>
      </c>
      <c r="B34" s="2">
        <v>4</v>
      </c>
      <c r="C34" s="3">
        <v>2523.2179999999998</v>
      </c>
      <c r="D34" s="4">
        <f t="shared" si="4"/>
        <v>841.07266666666658</v>
      </c>
      <c r="E34" s="32">
        <f t="shared" si="5"/>
        <v>30</v>
      </c>
      <c r="L34" s="31">
        <f t="shared" si="2"/>
        <v>32</v>
      </c>
      <c r="M34" s="22">
        <f t="shared" si="3"/>
        <v>2023</v>
      </c>
      <c r="N34" s="20">
        <f t="shared" si="0"/>
        <v>2600.0010000000002</v>
      </c>
      <c r="O34" s="20">
        <f t="shared" si="0"/>
        <v>0</v>
      </c>
      <c r="P34" s="20">
        <f t="shared" si="0"/>
        <v>0</v>
      </c>
      <c r="Q34" s="20">
        <f t="shared" si="0"/>
        <v>0</v>
      </c>
      <c r="R34" s="25">
        <f t="shared" si="1"/>
        <v>216.66675000000001</v>
      </c>
      <c r="T34" s="116"/>
    </row>
    <row r="35" spans="1:20" ht="30" customHeight="1" thickBot="1">
      <c r="A35" s="2">
        <v>2015</v>
      </c>
      <c r="B35" s="2">
        <v>3</v>
      </c>
      <c r="C35" s="3">
        <v>2009.37</v>
      </c>
      <c r="D35" s="4">
        <f t="shared" si="4"/>
        <v>669.79</v>
      </c>
      <c r="E35" s="32">
        <f t="shared" si="5"/>
        <v>31</v>
      </c>
      <c r="L35" s="31">
        <f t="shared" si="2"/>
        <v>33</v>
      </c>
      <c r="M35" s="23">
        <v>2024</v>
      </c>
      <c r="N35" s="24">
        <f t="shared" si="0"/>
        <v>0</v>
      </c>
      <c r="O35" s="24">
        <f t="shared" si="0"/>
        <v>0</v>
      </c>
      <c r="P35" s="24">
        <f t="shared" si="0"/>
        <v>0</v>
      </c>
      <c r="Q35" s="24">
        <f t="shared" si="0"/>
        <v>0</v>
      </c>
      <c r="R35" s="26">
        <f t="shared" si="1"/>
        <v>0</v>
      </c>
      <c r="T35" s="116"/>
    </row>
    <row r="36" spans="1:20" ht="30" customHeight="1" thickTop="1">
      <c r="A36" s="2">
        <v>2015</v>
      </c>
      <c r="B36" s="2">
        <v>2</v>
      </c>
      <c r="C36" s="3">
        <v>2148.2040000000002</v>
      </c>
      <c r="D36" s="4">
        <f t="shared" si="4"/>
        <v>716.0680000000001</v>
      </c>
      <c r="E36" s="32">
        <f t="shared" si="5"/>
        <v>32</v>
      </c>
      <c r="N36" s="27">
        <f>MAX(N3:N35)</f>
        <v>2730.5120000000002</v>
      </c>
      <c r="O36" s="27">
        <f>MAX(O3:O35)</f>
        <v>3033.17</v>
      </c>
      <c r="P36" s="27">
        <f>MAX(P3:P35)</f>
        <v>2504.8980000000001</v>
      </c>
      <c r="Q36" s="27">
        <f>MAX(Q3:Q35)</f>
        <v>3584.1219999999998</v>
      </c>
      <c r="R36" s="28">
        <f>MAX(R3:R35)</f>
        <v>908.24216666666678</v>
      </c>
    </row>
    <row r="37" spans="1:20" ht="30" customHeight="1">
      <c r="A37" s="2">
        <v>2015</v>
      </c>
      <c r="B37" s="2">
        <v>1</v>
      </c>
      <c r="C37" s="3">
        <v>2168.6370000000002</v>
      </c>
      <c r="D37" s="4">
        <f t="shared" si="4"/>
        <v>722.87900000000002</v>
      </c>
      <c r="E37" s="32">
        <f t="shared" si="5"/>
        <v>33</v>
      </c>
    </row>
    <row r="38" spans="1:20" ht="30" customHeight="1">
      <c r="A38" s="2">
        <v>2014</v>
      </c>
      <c r="B38" s="2">
        <v>4</v>
      </c>
      <c r="C38" s="3">
        <v>2780.6320000000001</v>
      </c>
      <c r="D38" s="4">
        <f t="shared" ref="D38:D69" si="6">C38/3</f>
        <v>926.87733333333335</v>
      </c>
      <c r="E38" s="32">
        <f t="shared" si="5"/>
        <v>34</v>
      </c>
    </row>
    <row r="39" spans="1:20" ht="30" customHeight="1">
      <c r="A39" s="2">
        <v>2014</v>
      </c>
      <c r="B39" s="2">
        <v>3</v>
      </c>
      <c r="C39" s="3">
        <v>2084.0369999999998</v>
      </c>
      <c r="D39" s="4">
        <f t="shared" si="6"/>
        <v>694.67899999999997</v>
      </c>
      <c r="E39" s="32">
        <f t="shared" si="5"/>
        <v>35</v>
      </c>
    </row>
    <row r="40" spans="1:20" ht="30" customHeight="1">
      <c r="A40" s="2">
        <v>2014</v>
      </c>
      <c r="B40" s="2">
        <v>2</v>
      </c>
      <c r="C40" s="3">
        <v>1957.9929999999999</v>
      </c>
      <c r="D40" s="4">
        <f t="shared" si="6"/>
        <v>652.66433333333327</v>
      </c>
      <c r="E40" s="32">
        <f t="shared" si="5"/>
        <v>36</v>
      </c>
    </row>
    <row r="41" spans="1:20" ht="30" customHeight="1">
      <c r="A41" s="2">
        <v>2014</v>
      </c>
      <c r="B41" s="2">
        <v>1</v>
      </c>
      <c r="C41" s="3">
        <v>1467.068</v>
      </c>
      <c r="D41" s="4">
        <f t="shared" si="6"/>
        <v>489.02266666666668</v>
      </c>
      <c r="E41" s="32">
        <f t="shared" si="5"/>
        <v>37</v>
      </c>
    </row>
    <row r="42" spans="1:20" ht="30" customHeight="1">
      <c r="A42" s="2">
        <v>2013</v>
      </c>
      <c r="B42" s="2">
        <v>4</v>
      </c>
      <c r="C42" s="3">
        <v>2040.6279999999999</v>
      </c>
      <c r="D42" s="4">
        <f t="shared" si="6"/>
        <v>680.20933333333335</v>
      </c>
      <c r="E42" s="32">
        <f t="shared" si="5"/>
        <v>38</v>
      </c>
    </row>
    <row r="43" spans="1:20" ht="30" customHeight="1">
      <c r="A43" s="2">
        <v>2013</v>
      </c>
      <c r="B43" s="2">
        <v>3</v>
      </c>
      <c r="C43" s="3">
        <v>2003.7249999999999</v>
      </c>
      <c r="D43" s="4">
        <f t="shared" si="6"/>
        <v>667.9083333333333</v>
      </c>
      <c r="E43" s="32">
        <f t="shared" si="5"/>
        <v>39</v>
      </c>
    </row>
    <row r="44" spans="1:20" ht="30" customHeight="1">
      <c r="A44" s="2">
        <v>2013</v>
      </c>
      <c r="B44" s="2">
        <v>2</v>
      </c>
      <c r="C44" s="3">
        <v>1636.673</v>
      </c>
      <c r="D44" s="4">
        <f t="shared" si="6"/>
        <v>545.55766666666671</v>
      </c>
      <c r="E44" s="32">
        <f t="shared" si="5"/>
        <v>40</v>
      </c>
    </row>
    <row r="45" spans="1:20" ht="30" customHeight="1">
      <c r="A45" s="2">
        <v>2013</v>
      </c>
      <c r="B45" s="2">
        <v>1</v>
      </c>
      <c r="C45" s="3">
        <v>1678.1369999999999</v>
      </c>
      <c r="D45" s="4">
        <f t="shared" si="6"/>
        <v>559.37900000000002</v>
      </c>
      <c r="E45" s="32">
        <f t="shared" si="5"/>
        <v>41</v>
      </c>
    </row>
    <row r="46" spans="1:20" ht="30" customHeight="1">
      <c r="A46" s="2">
        <v>2012</v>
      </c>
      <c r="B46" s="2">
        <v>3</v>
      </c>
      <c r="C46" s="3">
        <v>1790.8130000000001</v>
      </c>
      <c r="D46" s="4">
        <f t="shared" si="6"/>
        <v>596.9376666666667</v>
      </c>
      <c r="E46" s="32">
        <f t="shared" si="5"/>
        <v>42</v>
      </c>
    </row>
    <row r="47" spans="1:20" ht="30" customHeight="1">
      <c r="A47" s="2">
        <v>2012</v>
      </c>
      <c r="B47" s="2">
        <v>2</v>
      </c>
      <c r="C47" s="3">
        <v>1810.1</v>
      </c>
      <c r="D47" s="4">
        <f t="shared" si="6"/>
        <v>603.36666666666667</v>
      </c>
      <c r="E47" s="32">
        <f t="shared" si="5"/>
        <v>43</v>
      </c>
    </row>
    <row r="48" spans="1:20" ht="30" customHeight="1">
      <c r="A48" s="2">
        <v>2012</v>
      </c>
      <c r="B48" s="2">
        <v>1</v>
      </c>
      <c r="C48" s="3">
        <v>1716.4259999999999</v>
      </c>
      <c r="D48" s="4">
        <f t="shared" si="6"/>
        <v>572.14199999999994</v>
      </c>
      <c r="E48" s="32">
        <f t="shared" si="5"/>
        <v>44</v>
      </c>
    </row>
    <row r="49" spans="1:5" ht="30" customHeight="1">
      <c r="A49" s="2">
        <v>2012</v>
      </c>
      <c r="B49" s="2">
        <v>4</v>
      </c>
      <c r="C49" s="3">
        <v>2774.2530000000002</v>
      </c>
      <c r="D49" s="4">
        <f t="shared" si="6"/>
        <v>924.75100000000009</v>
      </c>
      <c r="E49" s="32">
        <f t="shared" si="5"/>
        <v>45</v>
      </c>
    </row>
    <row r="50" spans="1:5" ht="30" customHeight="1">
      <c r="A50" s="2">
        <v>2011</v>
      </c>
      <c r="B50" s="2">
        <v>4</v>
      </c>
      <c r="C50" s="3">
        <v>2545.154</v>
      </c>
      <c r="D50" s="4">
        <f t="shared" si="6"/>
        <v>848.3846666666667</v>
      </c>
      <c r="E50" s="32">
        <f t="shared" si="5"/>
        <v>46</v>
      </c>
    </row>
    <row r="51" spans="1:5" ht="30" customHeight="1">
      <c r="A51" s="2">
        <v>2011</v>
      </c>
      <c r="B51" s="2">
        <v>3</v>
      </c>
      <c r="C51" s="3">
        <v>1452.912</v>
      </c>
      <c r="D51" s="4">
        <f t="shared" si="6"/>
        <v>484.30400000000003</v>
      </c>
      <c r="E51" s="32">
        <f t="shared" si="5"/>
        <v>47</v>
      </c>
    </row>
    <row r="52" spans="1:5" ht="30" customHeight="1">
      <c r="A52" s="2">
        <v>2011</v>
      </c>
      <c r="B52" s="2">
        <v>2</v>
      </c>
      <c r="C52" s="3">
        <v>1452.912</v>
      </c>
      <c r="D52" s="4">
        <f t="shared" si="6"/>
        <v>484.30400000000003</v>
      </c>
      <c r="E52" s="32">
        <f t="shared" si="5"/>
        <v>48</v>
      </c>
    </row>
    <row r="53" spans="1:5" ht="30" customHeight="1">
      <c r="A53" s="2">
        <v>2011</v>
      </c>
      <c r="B53" s="2">
        <v>1</v>
      </c>
      <c r="C53" s="3">
        <v>1452.912</v>
      </c>
      <c r="D53" s="4">
        <f t="shared" si="6"/>
        <v>484.30400000000003</v>
      </c>
      <c r="E53" s="32">
        <f t="shared" si="5"/>
        <v>49</v>
      </c>
    </row>
    <row r="54" spans="1:5" ht="30" customHeight="1">
      <c r="A54" s="2">
        <v>2010</v>
      </c>
      <c r="B54" s="2">
        <v>4</v>
      </c>
      <c r="C54" s="3">
        <v>1989.3710000000001</v>
      </c>
      <c r="D54" s="4">
        <f t="shared" si="6"/>
        <v>663.12366666666674</v>
      </c>
      <c r="E54" s="32">
        <f t="shared" si="5"/>
        <v>50</v>
      </c>
    </row>
    <row r="55" spans="1:5" ht="30" customHeight="1">
      <c r="A55" s="2">
        <v>2010</v>
      </c>
      <c r="B55" s="2">
        <v>3</v>
      </c>
      <c r="C55" s="3">
        <v>1415.6579999999999</v>
      </c>
      <c r="D55" s="4">
        <f t="shared" si="6"/>
        <v>471.88599999999997</v>
      </c>
      <c r="E55" s="32">
        <f t="shared" si="5"/>
        <v>51</v>
      </c>
    </row>
    <row r="56" spans="1:5" ht="30" customHeight="1">
      <c r="A56" s="2">
        <v>2010</v>
      </c>
      <c r="B56" s="2">
        <v>2</v>
      </c>
      <c r="C56" s="3">
        <v>1339.62</v>
      </c>
      <c r="D56" s="4">
        <f t="shared" si="6"/>
        <v>446.53999999999996</v>
      </c>
      <c r="E56" s="32">
        <f t="shared" si="5"/>
        <v>52</v>
      </c>
    </row>
    <row r="57" spans="1:5" ht="30" customHeight="1">
      <c r="A57" s="2">
        <v>2010</v>
      </c>
      <c r="B57" s="2">
        <v>1</v>
      </c>
      <c r="C57" s="3">
        <v>1338.8879999999999</v>
      </c>
      <c r="D57" s="4">
        <f t="shared" si="6"/>
        <v>446.29599999999999</v>
      </c>
      <c r="E57" s="32">
        <f t="shared" si="5"/>
        <v>53</v>
      </c>
    </row>
    <row r="58" spans="1:5" ht="30" customHeight="1">
      <c r="A58" s="2">
        <v>2009</v>
      </c>
      <c r="B58" s="2">
        <v>4</v>
      </c>
      <c r="C58" s="3">
        <v>1817.318</v>
      </c>
      <c r="D58" s="4">
        <f t="shared" si="6"/>
        <v>605.77266666666662</v>
      </c>
      <c r="E58" s="32">
        <f t="shared" si="5"/>
        <v>54</v>
      </c>
    </row>
    <row r="59" spans="1:5" ht="30" customHeight="1">
      <c r="A59" s="2">
        <v>2009</v>
      </c>
      <c r="B59" s="2">
        <v>3</v>
      </c>
      <c r="C59" s="3">
        <v>1367.3430000000001</v>
      </c>
      <c r="D59" s="4">
        <f t="shared" si="6"/>
        <v>455.78100000000001</v>
      </c>
      <c r="E59" s="32">
        <f t="shared" si="5"/>
        <v>55</v>
      </c>
    </row>
    <row r="60" spans="1:5" ht="30" customHeight="1">
      <c r="A60" s="2">
        <v>2009</v>
      </c>
      <c r="B60" s="2">
        <v>2</v>
      </c>
      <c r="C60" s="3">
        <v>1282.337</v>
      </c>
      <c r="D60" s="4">
        <f t="shared" si="6"/>
        <v>427.44566666666668</v>
      </c>
      <c r="E60" s="32">
        <f t="shared" si="5"/>
        <v>56</v>
      </c>
    </row>
    <row r="61" spans="1:5" ht="30" customHeight="1">
      <c r="A61" s="2">
        <v>2009</v>
      </c>
      <c r="B61" s="2">
        <v>1</v>
      </c>
      <c r="C61" s="3">
        <v>1445.9090000000001</v>
      </c>
      <c r="D61" s="4">
        <f t="shared" si="6"/>
        <v>481.96966666666668</v>
      </c>
      <c r="E61" s="32">
        <f t="shared" si="5"/>
        <v>57</v>
      </c>
    </row>
    <row r="62" spans="1:5" ht="30" customHeight="1">
      <c r="A62" s="2">
        <v>2008</v>
      </c>
      <c r="B62" s="2">
        <v>4</v>
      </c>
      <c r="C62" s="3">
        <v>1667.4490000000001</v>
      </c>
      <c r="D62" s="4">
        <f t="shared" si="6"/>
        <v>555.81633333333332</v>
      </c>
      <c r="E62" s="32">
        <f t="shared" si="5"/>
        <v>58</v>
      </c>
    </row>
    <row r="63" spans="1:5" ht="30" customHeight="1">
      <c r="A63" s="2">
        <v>2008</v>
      </c>
      <c r="B63" s="2">
        <v>3</v>
      </c>
      <c r="C63" s="3">
        <v>1195.7149999999999</v>
      </c>
      <c r="D63" s="4">
        <f t="shared" si="6"/>
        <v>398.57166666666666</v>
      </c>
      <c r="E63" s="32">
        <f t="shared" si="5"/>
        <v>59</v>
      </c>
    </row>
    <row r="64" spans="1:5" ht="30" customHeight="1">
      <c r="A64" s="2">
        <v>2008</v>
      </c>
      <c r="B64" s="2">
        <v>2</v>
      </c>
      <c r="C64" s="3">
        <v>1261.2329999999999</v>
      </c>
      <c r="D64" s="4">
        <f t="shared" si="6"/>
        <v>420.411</v>
      </c>
      <c r="E64" s="32">
        <f t="shared" si="5"/>
        <v>60</v>
      </c>
    </row>
    <row r="65" spans="1:5" ht="30" customHeight="1">
      <c r="A65" s="2">
        <v>2008</v>
      </c>
      <c r="B65" s="2">
        <v>1</v>
      </c>
      <c r="C65" s="3">
        <v>1228.4749999999999</v>
      </c>
      <c r="D65" s="4">
        <f t="shared" si="6"/>
        <v>409.49166666666662</v>
      </c>
      <c r="E65" s="32">
        <f t="shared" si="5"/>
        <v>61</v>
      </c>
    </row>
    <row r="66" spans="1:5" ht="30" customHeight="1">
      <c r="A66" s="2">
        <v>2007</v>
      </c>
      <c r="B66" s="2">
        <v>1</v>
      </c>
      <c r="C66" s="3">
        <v>1234.27</v>
      </c>
      <c r="D66" s="4">
        <f t="shared" si="6"/>
        <v>411.42333333333335</v>
      </c>
      <c r="E66" s="32">
        <f t="shared" si="5"/>
        <v>62</v>
      </c>
    </row>
    <row r="67" spans="1:5" ht="30" customHeight="1">
      <c r="A67" s="2">
        <v>2007</v>
      </c>
      <c r="B67" s="2">
        <v>4</v>
      </c>
      <c r="C67" s="3">
        <v>1531.4970000000001</v>
      </c>
      <c r="D67" s="4">
        <f t="shared" si="6"/>
        <v>510.49900000000002</v>
      </c>
      <c r="E67" s="32">
        <f t="shared" si="5"/>
        <v>63</v>
      </c>
    </row>
    <row r="68" spans="1:5" ht="30" customHeight="1">
      <c r="A68" s="2">
        <v>2007</v>
      </c>
      <c r="B68" s="2">
        <v>3</v>
      </c>
      <c r="C68" s="3">
        <v>1275.165</v>
      </c>
      <c r="D68" s="4">
        <f t="shared" si="6"/>
        <v>425.05500000000001</v>
      </c>
      <c r="E68" s="32">
        <f t="shared" si="5"/>
        <v>64</v>
      </c>
    </row>
    <row r="69" spans="1:5" ht="30" customHeight="1">
      <c r="A69" s="2">
        <v>2007</v>
      </c>
      <c r="B69" s="2">
        <v>2</v>
      </c>
      <c r="C69" s="3">
        <v>1258.269</v>
      </c>
      <c r="D69" s="4">
        <f t="shared" si="6"/>
        <v>419.423</v>
      </c>
      <c r="E69" s="32">
        <f t="shared" si="5"/>
        <v>65</v>
      </c>
    </row>
    <row r="70" spans="1:5" ht="30" customHeight="1">
      <c r="A70" s="2">
        <v>2006</v>
      </c>
      <c r="B70" s="2">
        <v>4</v>
      </c>
      <c r="C70" s="3">
        <v>1083.942</v>
      </c>
      <c r="D70" s="4">
        <f t="shared" ref="D70:D101" si="7">C70/3</f>
        <v>361.31400000000002</v>
      </c>
      <c r="E70" s="32">
        <f t="shared" si="5"/>
        <v>66</v>
      </c>
    </row>
    <row r="71" spans="1:5" ht="30" customHeight="1">
      <c r="A71" s="2">
        <v>2006</v>
      </c>
      <c r="B71" s="2">
        <v>3</v>
      </c>
      <c r="C71" s="3">
        <v>1234.269</v>
      </c>
      <c r="D71" s="4">
        <f t="shared" si="7"/>
        <v>411.423</v>
      </c>
      <c r="E71" s="32">
        <f t="shared" si="5"/>
        <v>67</v>
      </c>
    </row>
    <row r="72" spans="1:5" ht="30" customHeight="1">
      <c r="A72" s="2">
        <v>2006</v>
      </c>
      <c r="B72" s="2">
        <v>2</v>
      </c>
      <c r="C72" s="3">
        <v>1222.268</v>
      </c>
      <c r="D72" s="4">
        <f t="shared" si="7"/>
        <v>407.42266666666666</v>
      </c>
      <c r="E72" s="32">
        <f t="shared" ref="E72:E126" si="8">E71+1</f>
        <v>68</v>
      </c>
    </row>
    <row r="73" spans="1:5" ht="30" customHeight="1">
      <c r="A73" s="2">
        <v>2006</v>
      </c>
      <c r="B73" s="2">
        <v>1</v>
      </c>
      <c r="C73" s="3">
        <v>1270.1759999999999</v>
      </c>
      <c r="D73" s="4">
        <f t="shared" si="7"/>
        <v>423.392</v>
      </c>
      <c r="E73" s="32">
        <f t="shared" si="8"/>
        <v>69</v>
      </c>
    </row>
    <row r="74" spans="1:5" ht="30" customHeight="1">
      <c r="A74" s="2">
        <v>2005</v>
      </c>
      <c r="B74" s="2">
        <v>4</v>
      </c>
      <c r="C74" s="3">
        <v>1476.0070000000001</v>
      </c>
      <c r="D74" s="4">
        <f t="shared" si="7"/>
        <v>492.00233333333335</v>
      </c>
      <c r="E74" s="32">
        <f t="shared" si="8"/>
        <v>70</v>
      </c>
    </row>
    <row r="75" spans="1:5" ht="30" customHeight="1">
      <c r="A75" s="2">
        <v>2005</v>
      </c>
      <c r="B75" s="2">
        <v>3</v>
      </c>
      <c r="C75" s="3">
        <v>1165.268</v>
      </c>
      <c r="D75" s="4">
        <f t="shared" si="7"/>
        <v>388.42266666666666</v>
      </c>
      <c r="E75" s="32">
        <f t="shared" si="8"/>
        <v>71</v>
      </c>
    </row>
    <row r="76" spans="1:5" ht="30" customHeight="1">
      <c r="A76" s="2">
        <v>2005</v>
      </c>
      <c r="B76" s="2">
        <v>2</v>
      </c>
      <c r="C76" s="3">
        <v>1160.373</v>
      </c>
      <c r="D76" s="4">
        <f t="shared" si="7"/>
        <v>386.791</v>
      </c>
      <c r="E76" s="32">
        <f t="shared" si="8"/>
        <v>72</v>
      </c>
    </row>
    <row r="77" spans="1:5" ht="30" customHeight="1">
      <c r="A77" s="2">
        <v>2005</v>
      </c>
      <c r="B77" s="2">
        <v>1</v>
      </c>
      <c r="C77" s="3">
        <v>1113.3889999999999</v>
      </c>
      <c r="D77" s="4">
        <f t="shared" si="7"/>
        <v>371.12966666666665</v>
      </c>
      <c r="E77" s="32">
        <f t="shared" si="8"/>
        <v>73</v>
      </c>
    </row>
    <row r="78" spans="1:5" ht="30" customHeight="1">
      <c r="A78" s="2">
        <v>2004</v>
      </c>
      <c r="B78" s="2">
        <v>4</v>
      </c>
      <c r="C78" s="3">
        <v>1451.86</v>
      </c>
      <c r="D78" s="4">
        <f t="shared" si="7"/>
        <v>483.95333333333332</v>
      </c>
      <c r="E78" s="32">
        <f t="shared" si="8"/>
        <v>74</v>
      </c>
    </row>
    <row r="79" spans="1:5" ht="30" customHeight="1">
      <c r="A79" s="2">
        <v>2004</v>
      </c>
      <c r="B79" s="2">
        <v>3</v>
      </c>
      <c r="C79" s="3">
        <v>1157.925</v>
      </c>
      <c r="D79" s="4">
        <f t="shared" si="7"/>
        <v>385.97499999999997</v>
      </c>
      <c r="E79" s="32">
        <f t="shared" si="8"/>
        <v>75</v>
      </c>
    </row>
    <row r="80" spans="1:5" ht="30" customHeight="1">
      <c r="A80" s="2">
        <v>2004</v>
      </c>
      <c r="B80" s="2">
        <v>2</v>
      </c>
      <c r="C80" s="3">
        <v>1145.425</v>
      </c>
      <c r="D80" s="4">
        <f t="shared" si="7"/>
        <v>381.80833333333334</v>
      </c>
      <c r="E80" s="32">
        <f t="shared" si="8"/>
        <v>76</v>
      </c>
    </row>
    <row r="81" spans="1:5" ht="30" customHeight="1">
      <c r="A81" s="2">
        <v>2004</v>
      </c>
      <c r="B81" s="2">
        <v>1</v>
      </c>
      <c r="C81" s="3">
        <v>1120.425</v>
      </c>
      <c r="D81" s="4">
        <f t="shared" si="7"/>
        <v>373.47499999999997</v>
      </c>
      <c r="E81" s="32">
        <f t="shared" si="8"/>
        <v>77</v>
      </c>
    </row>
    <row r="82" spans="1:5" ht="30" customHeight="1">
      <c r="A82" s="2">
        <v>2003</v>
      </c>
      <c r="B82" s="2">
        <v>4</v>
      </c>
      <c r="C82" s="3">
        <v>1419.2049999999999</v>
      </c>
      <c r="D82" s="4">
        <f t="shared" si="7"/>
        <v>473.06833333333333</v>
      </c>
      <c r="E82" s="32">
        <f t="shared" si="8"/>
        <v>78</v>
      </c>
    </row>
    <row r="83" spans="1:5" ht="30" customHeight="1">
      <c r="A83" s="2">
        <v>2003</v>
      </c>
      <c r="B83" s="2">
        <v>3</v>
      </c>
      <c r="C83" s="3">
        <v>1120.424</v>
      </c>
      <c r="D83" s="4">
        <f t="shared" si="7"/>
        <v>373.47466666666668</v>
      </c>
      <c r="E83" s="32">
        <f t="shared" si="8"/>
        <v>79</v>
      </c>
    </row>
    <row r="84" spans="1:5" ht="30" customHeight="1">
      <c r="A84" s="2">
        <v>2003</v>
      </c>
      <c r="B84" s="2">
        <v>2</v>
      </c>
      <c r="C84" s="3">
        <v>1104.027</v>
      </c>
      <c r="D84" s="4">
        <f t="shared" si="7"/>
        <v>368.00900000000001</v>
      </c>
      <c r="E84" s="32">
        <f t="shared" si="8"/>
        <v>80</v>
      </c>
    </row>
    <row r="85" spans="1:5" ht="30" customHeight="1">
      <c r="A85" s="2">
        <v>2003</v>
      </c>
      <c r="B85" s="2">
        <v>1</v>
      </c>
      <c r="C85" s="3">
        <v>1161.548</v>
      </c>
      <c r="D85" s="4">
        <f t="shared" si="7"/>
        <v>387.18266666666665</v>
      </c>
      <c r="E85" s="32">
        <f t="shared" si="8"/>
        <v>81</v>
      </c>
    </row>
    <row r="86" spans="1:5" ht="30" customHeight="1">
      <c r="A86" s="2">
        <v>2002</v>
      </c>
      <c r="B86" s="2">
        <v>1</v>
      </c>
      <c r="C86" s="3">
        <v>757.93200000000002</v>
      </c>
      <c r="D86" s="4">
        <f t="shared" si="7"/>
        <v>252.64400000000001</v>
      </c>
      <c r="E86" s="32">
        <f t="shared" si="8"/>
        <v>82</v>
      </c>
    </row>
    <row r="87" spans="1:5" ht="30" customHeight="1">
      <c r="A87" s="2">
        <v>2002</v>
      </c>
      <c r="B87" s="2">
        <v>4</v>
      </c>
      <c r="C87" s="3">
        <v>1339.2650000000001</v>
      </c>
      <c r="D87" s="4">
        <f t="shared" si="7"/>
        <v>446.42166666666668</v>
      </c>
      <c r="E87" s="32">
        <f t="shared" si="8"/>
        <v>83</v>
      </c>
    </row>
    <row r="88" spans="1:5" ht="30" customHeight="1">
      <c r="A88" s="2">
        <v>2002</v>
      </c>
      <c r="B88" s="2">
        <v>3</v>
      </c>
      <c r="C88" s="3">
        <v>828.76900000000001</v>
      </c>
      <c r="D88" s="4">
        <f t="shared" si="7"/>
        <v>276.25633333333332</v>
      </c>
      <c r="E88" s="32">
        <f t="shared" si="8"/>
        <v>84</v>
      </c>
    </row>
    <row r="89" spans="1:5" ht="30" customHeight="1">
      <c r="A89" s="2">
        <v>2002</v>
      </c>
      <c r="B89" s="2">
        <v>2</v>
      </c>
      <c r="C89" s="3">
        <v>729.68</v>
      </c>
      <c r="D89" s="4">
        <f t="shared" si="7"/>
        <v>243.22666666666666</v>
      </c>
      <c r="E89" s="32">
        <f t="shared" si="8"/>
        <v>85</v>
      </c>
    </row>
    <row r="90" spans="1:5" ht="30" customHeight="1">
      <c r="A90" s="2">
        <v>2001</v>
      </c>
      <c r="B90" s="2">
        <v>4</v>
      </c>
      <c r="C90" s="3">
        <v>757.93100000000004</v>
      </c>
      <c r="D90" s="4">
        <f t="shared" si="7"/>
        <v>252.64366666666669</v>
      </c>
      <c r="E90" s="32">
        <f t="shared" si="8"/>
        <v>86</v>
      </c>
    </row>
    <row r="91" spans="1:5" ht="30" customHeight="1">
      <c r="A91" s="2">
        <v>2001</v>
      </c>
      <c r="B91" s="2">
        <v>3</v>
      </c>
      <c r="C91" s="3">
        <v>747.10400000000004</v>
      </c>
      <c r="D91" s="4">
        <f t="shared" si="7"/>
        <v>249.03466666666668</v>
      </c>
      <c r="E91" s="32">
        <f t="shared" si="8"/>
        <v>87</v>
      </c>
    </row>
    <row r="92" spans="1:5" ht="30" customHeight="1">
      <c r="A92" s="2">
        <v>2001</v>
      </c>
      <c r="B92" s="2">
        <v>2</v>
      </c>
      <c r="C92" s="3">
        <v>897.86300000000006</v>
      </c>
      <c r="D92" s="4">
        <f t="shared" si="7"/>
        <v>299.28766666666667</v>
      </c>
      <c r="E92" s="32">
        <f t="shared" si="8"/>
        <v>88</v>
      </c>
    </row>
    <row r="93" spans="1:5" ht="30" customHeight="1">
      <c r="A93" s="2">
        <v>2001</v>
      </c>
      <c r="B93" s="2">
        <v>1</v>
      </c>
      <c r="C93" s="3">
        <v>680.43299999999999</v>
      </c>
      <c r="D93" s="4">
        <f t="shared" si="7"/>
        <v>226.81100000000001</v>
      </c>
      <c r="E93" s="32">
        <f t="shared" si="8"/>
        <v>89</v>
      </c>
    </row>
    <row r="94" spans="1:5" ht="30" customHeight="1">
      <c r="A94" s="2">
        <v>2000</v>
      </c>
      <c r="B94" s="2">
        <v>4</v>
      </c>
      <c r="C94" s="3">
        <v>800.43299999999999</v>
      </c>
      <c r="D94" s="4">
        <f t="shared" si="7"/>
        <v>266.81099999999998</v>
      </c>
      <c r="E94" s="32">
        <f t="shared" si="8"/>
        <v>90</v>
      </c>
    </row>
    <row r="95" spans="1:5" ht="30" customHeight="1">
      <c r="A95" s="2">
        <v>2000</v>
      </c>
      <c r="B95" s="2">
        <v>3</v>
      </c>
      <c r="C95" s="3">
        <v>680.43299999999999</v>
      </c>
      <c r="D95" s="4">
        <f t="shared" si="7"/>
        <v>226.81100000000001</v>
      </c>
      <c r="E95" s="32">
        <f t="shared" si="8"/>
        <v>91</v>
      </c>
    </row>
    <row r="96" spans="1:5" ht="30" customHeight="1">
      <c r="A96" s="2">
        <v>2000</v>
      </c>
      <c r="B96" s="2">
        <v>2</v>
      </c>
      <c r="C96" s="3">
        <v>671.44899999999996</v>
      </c>
      <c r="D96" s="4">
        <f t="shared" si="7"/>
        <v>223.81633333333332</v>
      </c>
      <c r="E96" s="32">
        <f t="shared" si="8"/>
        <v>92</v>
      </c>
    </row>
    <row r="97" spans="1:5" ht="30" customHeight="1">
      <c r="A97" s="2">
        <v>2000</v>
      </c>
      <c r="B97" s="2">
        <v>1</v>
      </c>
      <c r="C97" s="3">
        <v>622.91899999999998</v>
      </c>
      <c r="D97" s="4">
        <f t="shared" si="7"/>
        <v>207.63966666666667</v>
      </c>
      <c r="E97" s="32">
        <f t="shared" si="8"/>
        <v>93</v>
      </c>
    </row>
    <row r="98" spans="1:5" ht="30" customHeight="1">
      <c r="A98" s="2">
        <v>1999</v>
      </c>
      <c r="B98" s="2">
        <v>4</v>
      </c>
      <c r="C98" s="3">
        <v>777.26099999999997</v>
      </c>
      <c r="D98" s="4">
        <f t="shared" si="7"/>
        <v>259.08699999999999</v>
      </c>
      <c r="E98" s="32">
        <f t="shared" si="8"/>
        <v>94</v>
      </c>
    </row>
    <row r="99" spans="1:5" ht="30" customHeight="1">
      <c r="A99" s="2">
        <v>1999</v>
      </c>
      <c r="B99" s="2">
        <v>3</v>
      </c>
      <c r="C99" s="3">
        <v>583.35900000000004</v>
      </c>
      <c r="D99" s="4">
        <f t="shared" si="7"/>
        <v>194.453</v>
      </c>
      <c r="E99" s="32">
        <f t="shared" si="8"/>
        <v>95</v>
      </c>
    </row>
    <row r="100" spans="1:5" ht="30" customHeight="1">
      <c r="A100" s="2">
        <v>1999</v>
      </c>
      <c r="B100" s="2">
        <v>2</v>
      </c>
      <c r="C100" s="3">
        <v>592.351</v>
      </c>
      <c r="D100" s="4">
        <f t="shared" si="7"/>
        <v>197.45033333333333</v>
      </c>
      <c r="E100" s="32">
        <f t="shared" si="8"/>
        <v>96</v>
      </c>
    </row>
    <row r="101" spans="1:5" ht="30" customHeight="1">
      <c r="A101" s="2">
        <v>1999</v>
      </c>
      <c r="B101" s="2">
        <v>1</v>
      </c>
      <c r="C101" s="3">
        <v>862.01499999999999</v>
      </c>
      <c r="D101" s="4">
        <f t="shared" si="7"/>
        <v>287.33833333333331</v>
      </c>
      <c r="E101" s="32">
        <f t="shared" si="8"/>
        <v>97</v>
      </c>
    </row>
    <row r="102" spans="1:5" ht="30" customHeight="1">
      <c r="A102" s="2">
        <v>1998</v>
      </c>
      <c r="B102" s="2">
        <v>4</v>
      </c>
      <c r="C102" s="3">
        <v>576.5</v>
      </c>
      <c r="D102" s="4">
        <f t="shared" ref="D102:D125" si="9">C102/3</f>
        <v>192.16666666666666</v>
      </c>
      <c r="E102" s="32">
        <f t="shared" si="8"/>
        <v>98</v>
      </c>
    </row>
    <row r="103" spans="1:5" ht="30" customHeight="1">
      <c r="A103" s="2">
        <v>1998</v>
      </c>
      <c r="B103" s="2">
        <v>3</v>
      </c>
      <c r="C103" s="3">
        <v>594.94799999999998</v>
      </c>
      <c r="D103" s="4">
        <f t="shared" si="9"/>
        <v>198.316</v>
      </c>
      <c r="E103" s="32">
        <f t="shared" si="8"/>
        <v>99</v>
      </c>
    </row>
    <row r="104" spans="1:5" ht="30" customHeight="1">
      <c r="A104" s="2">
        <v>1998</v>
      </c>
      <c r="B104" s="2">
        <v>2</v>
      </c>
      <c r="C104" s="3">
        <v>550.71199999999999</v>
      </c>
      <c r="D104" s="4">
        <f t="shared" si="9"/>
        <v>183.57066666666665</v>
      </c>
      <c r="E104" s="32">
        <f t="shared" si="8"/>
        <v>100</v>
      </c>
    </row>
    <row r="105" spans="1:5" ht="30" customHeight="1">
      <c r="A105" s="2">
        <v>1998</v>
      </c>
      <c r="B105" s="2">
        <v>1</v>
      </c>
      <c r="C105" s="3">
        <v>507.45400000000001</v>
      </c>
      <c r="D105" s="4">
        <f t="shared" si="9"/>
        <v>169.15133333333333</v>
      </c>
      <c r="E105" s="32">
        <f t="shared" si="8"/>
        <v>101</v>
      </c>
    </row>
    <row r="106" spans="1:5" ht="30" customHeight="1">
      <c r="A106" s="2">
        <v>1997</v>
      </c>
      <c r="B106" s="2">
        <v>4</v>
      </c>
      <c r="C106" s="3">
        <v>500.16</v>
      </c>
      <c r="D106" s="4">
        <f t="shared" si="9"/>
        <v>166.72</v>
      </c>
      <c r="E106" s="32">
        <f t="shared" si="8"/>
        <v>102</v>
      </c>
    </row>
    <row r="107" spans="1:5" ht="30" customHeight="1">
      <c r="A107" s="2">
        <v>1997</v>
      </c>
      <c r="B107" s="2">
        <v>3</v>
      </c>
      <c r="C107" s="3">
        <v>510.58</v>
      </c>
      <c r="D107" s="4">
        <f t="shared" si="9"/>
        <v>170.19333333333333</v>
      </c>
      <c r="E107" s="32">
        <f t="shared" si="8"/>
        <v>103</v>
      </c>
    </row>
    <row r="108" spans="1:5" ht="30" customHeight="1">
      <c r="A108" s="2">
        <v>1997</v>
      </c>
      <c r="B108" s="2">
        <v>2</v>
      </c>
      <c r="C108" s="3">
        <v>525.16800000000001</v>
      </c>
      <c r="D108" s="4">
        <f t="shared" si="9"/>
        <v>175.05600000000001</v>
      </c>
      <c r="E108" s="32">
        <f t="shared" si="8"/>
        <v>104</v>
      </c>
    </row>
    <row r="109" spans="1:5" ht="30" customHeight="1">
      <c r="A109" s="2">
        <v>1997</v>
      </c>
      <c r="B109" s="2">
        <v>1</v>
      </c>
      <c r="C109" s="3">
        <v>529.33600000000001</v>
      </c>
      <c r="D109" s="4">
        <f t="shared" si="9"/>
        <v>176.44533333333334</v>
      </c>
      <c r="E109" s="32">
        <f t="shared" si="8"/>
        <v>105</v>
      </c>
    </row>
    <row r="110" spans="1:5" ht="30" customHeight="1">
      <c r="A110" s="2">
        <v>1996</v>
      </c>
      <c r="B110" s="2">
        <v>4</v>
      </c>
      <c r="C110" s="3">
        <v>266.392</v>
      </c>
      <c r="D110" s="4">
        <f t="shared" si="9"/>
        <v>88.797333333333327</v>
      </c>
      <c r="E110" s="32">
        <f t="shared" si="8"/>
        <v>106</v>
      </c>
    </row>
    <row r="111" spans="1:5" ht="30" customHeight="1">
      <c r="A111" s="2">
        <v>1996</v>
      </c>
      <c r="B111" s="2">
        <v>3</v>
      </c>
      <c r="C111" s="3">
        <v>375.73200000000003</v>
      </c>
      <c r="D111" s="4">
        <f t="shared" si="9"/>
        <v>125.24400000000001</v>
      </c>
      <c r="E111" s="32">
        <f t="shared" si="8"/>
        <v>107</v>
      </c>
    </row>
    <row r="112" spans="1:5" ht="30" customHeight="1">
      <c r="A112" s="2">
        <v>1996</v>
      </c>
      <c r="B112" s="2">
        <v>2</v>
      </c>
      <c r="C112" s="3">
        <v>423.44400000000002</v>
      </c>
      <c r="D112" s="4">
        <f t="shared" si="9"/>
        <v>141.148</v>
      </c>
      <c r="E112" s="32">
        <f t="shared" si="8"/>
        <v>108</v>
      </c>
    </row>
    <row r="113" spans="1:9" ht="30" customHeight="1">
      <c r="A113" s="2">
        <v>1996</v>
      </c>
      <c r="B113" s="2">
        <v>1</v>
      </c>
      <c r="C113" s="3">
        <v>435.37200000000001</v>
      </c>
      <c r="D113" s="4">
        <f t="shared" si="9"/>
        <v>145.124</v>
      </c>
      <c r="E113" s="32">
        <f t="shared" si="8"/>
        <v>109</v>
      </c>
    </row>
    <row r="114" spans="1:9" ht="30" customHeight="1">
      <c r="A114" s="2">
        <v>1995</v>
      </c>
      <c r="B114" s="2">
        <v>4</v>
      </c>
      <c r="C114" s="3">
        <v>488.81599999999997</v>
      </c>
      <c r="D114" s="4">
        <f t="shared" si="9"/>
        <v>162.93866666666665</v>
      </c>
      <c r="E114" s="32">
        <f t="shared" si="8"/>
        <v>110</v>
      </c>
    </row>
    <row r="115" spans="1:9" ht="30" customHeight="1">
      <c r="A115" s="2">
        <v>1995</v>
      </c>
      <c r="B115" s="2">
        <v>3</v>
      </c>
      <c r="C115" s="3">
        <v>514.89200000000005</v>
      </c>
      <c r="D115" s="4">
        <f t="shared" si="9"/>
        <v>171.63066666666668</v>
      </c>
      <c r="E115" s="32">
        <f t="shared" si="8"/>
        <v>111</v>
      </c>
    </row>
    <row r="116" spans="1:9" ht="30" customHeight="1">
      <c r="A116" s="2">
        <v>1995</v>
      </c>
      <c r="B116" s="2">
        <v>2</v>
      </c>
      <c r="C116" s="3">
        <v>0</v>
      </c>
      <c r="D116" s="4">
        <f t="shared" si="9"/>
        <v>0</v>
      </c>
      <c r="E116" s="32">
        <f t="shared" si="8"/>
        <v>112</v>
      </c>
    </row>
    <row r="117" spans="1:9" ht="30" customHeight="1">
      <c r="A117" s="2">
        <v>1995</v>
      </c>
      <c r="B117" s="2">
        <v>1</v>
      </c>
      <c r="C117" s="3">
        <v>522.06399999999996</v>
      </c>
      <c r="D117" s="4">
        <f t="shared" si="9"/>
        <v>174.02133333333333</v>
      </c>
      <c r="E117" s="32">
        <f t="shared" si="8"/>
        <v>113</v>
      </c>
    </row>
    <row r="118" spans="1:9" ht="30" customHeight="1">
      <c r="A118" s="2">
        <v>1994</v>
      </c>
      <c r="B118" s="2">
        <v>4</v>
      </c>
      <c r="C118" s="3">
        <v>622.64700000000005</v>
      </c>
      <c r="D118" s="4">
        <f t="shared" si="9"/>
        <v>207.54900000000001</v>
      </c>
      <c r="E118" s="32">
        <f t="shared" si="8"/>
        <v>114</v>
      </c>
    </row>
    <row r="119" spans="1:9" ht="30" customHeight="1">
      <c r="A119" s="2">
        <v>1994</v>
      </c>
      <c r="B119" s="2">
        <v>3</v>
      </c>
      <c r="C119" s="3">
        <v>550.13099999999997</v>
      </c>
      <c r="D119" s="4">
        <f t="shared" si="9"/>
        <v>183.37699999999998</v>
      </c>
      <c r="E119" s="32">
        <f t="shared" si="8"/>
        <v>115</v>
      </c>
    </row>
    <row r="120" spans="1:9" ht="30" customHeight="1">
      <c r="A120" s="2">
        <v>1994</v>
      </c>
      <c r="B120" s="2">
        <v>2</v>
      </c>
      <c r="C120" s="3">
        <v>556.05399999999997</v>
      </c>
      <c r="D120" s="4">
        <f t="shared" si="9"/>
        <v>185.35133333333332</v>
      </c>
      <c r="E120" s="32">
        <f t="shared" si="8"/>
        <v>116</v>
      </c>
    </row>
    <row r="121" spans="1:9" ht="30" customHeight="1">
      <c r="A121" s="2">
        <v>1994</v>
      </c>
      <c r="B121" s="2">
        <v>1</v>
      </c>
      <c r="C121" s="3">
        <v>474.30599999999998</v>
      </c>
      <c r="D121" s="4">
        <f t="shared" si="9"/>
        <v>158.102</v>
      </c>
      <c r="E121" s="32">
        <f t="shared" si="8"/>
        <v>117</v>
      </c>
    </row>
    <row r="122" spans="1:9" ht="30" customHeight="1">
      <c r="A122" s="2">
        <v>1993</v>
      </c>
      <c r="B122" s="2">
        <v>4</v>
      </c>
      <c r="C122" s="3">
        <v>601.05499999999995</v>
      </c>
      <c r="D122" s="4">
        <f t="shared" si="9"/>
        <v>200.35166666666666</v>
      </c>
      <c r="E122" s="32">
        <f t="shared" si="8"/>
        <v>118</v>
      </c>
    </row>
    <row r="123" spans="1:9" ht="30" customHeight="1">
      <c r="A123" s="2">
        <v>1993</v>
      </c>
      <c r="B123" s="2">
        <v>3</v>
      </c>
      <c r="C123" s="3">
        <v>493.58499999999998</v>
      </c>
      <c r="D123" s="4">
        <f t="shared" si="9"/>
        <v>164.52833333333334</v>
      </c>
      <c r="E123" s="32">
        <f t="shared" si="8"/>
        <v>119</v>
      </c>
    </row>
    <row r="124" spans="1:9" ht="30" customHeight="1">
      <c r="A124" s="2">
        <v>1993</v>
      </c>
      <c r="B124" s="2">
        <v>2</v>
      </c>
      <c r="C124" s="3">
        <v>466.89</v>
      </c>
      <c r="D124" s="4">
        <f t="shared" si="9"/>
        <v>155.63</v>
      </c>
      <c r="E124" s="32">
        <f t="shared" si="8"/>
        <v>120</v>
      </c>
    </row>
    <row r="125" spans="1:9" ht="30" customHeight="1">
      <c r="A125" s="2">
        <v>1993</v>
      </c>
      <c r="B125" s="2">
        <v>1</v>
      </c>
      <c r="C125" s="3">
        <v>503.31299999999999</v>
      </c>
      <c r="D125" s="4">
        <f t="shared" si="9"/>
        <v>167.77099999999999</v>
      </c>
      <c r="E125" s="32">
        <f t="shared" si="8"/>
        <v>121</v>
      </c>
    </row>
    <row r="126" spans="1:9" ht="30" customHeight="1">
      <c r="A126" s="2">
        <v>1992</v>
      </c>
      <c r="B126" s="2">
        <v>4</v>
      </c>
      <c r="C126" s="3">
        <v>356.548</v>
      </c>
      <c r="D126" s="4">
        <f>C126/3</f>
        <v>118.84933333333333</v>
      </c>
      <c r="E126" s="32">
        <f t="shared" si="8"/>
        <v>122</v>
      </c>
      <c r="G126" s="115" t="str">
        <f>E126/4 &amp;" An de Service"</f>
        <v>30,5 An de Service</v>
      </c>
      <c r="H126" s="115"/>
      <c r="I126" s="115"/>
    </row>
    <row r="127" spans="1:9">
      <c r="C127" s="7">
        <f>SUM(C6:C126)</f>
        <v>172415.91299999991</v>
      </c>
      <c r="D127" s="8"/>
      <c r="E127" s="29">
        <f>(C127/E126)/3</f>
        <v>471.08172950819647</v>
      </c>
    </row>
    <row r="130" spans="3:5">
      <c r="C130" s="7">
        <f>AVERAGE(C6:C126)</f>
        <v>1424.9249008264455</v>
      </c>
      <c r="E130" s="29">
        <f>C130/3</f>
        <v>474.97496694214851</v>
      </c>
    </row>
  </sheetData>
  <mergeCells count="9">
    <mergeCell ref="G126:I126"/>
    <mergeCell ref="T3:T35"/>
    <mergeCell ref="F8:K8"/>
    <mergeCell ref="N1:Q1"/>
    <mergeCell ref="M1:M2"/>
    <mergeCell ref="R1:R2"/>
    <mergeCell ref="S23:S33"/>
    <mergeCell ref="S13:S22"/>
    <mergeCell ref="S3:S12"/>
  </mergeCells>
  <conditionalFormatting sqref="D2:D126">
    <cfRule type="aboveAverage" dxfId="5" priority="6"/>
  </conditionalFormatting>
  <conditionalFormatting sqref="N3:N35">
    <cfRule type="cellIs" dxfId="4" priority="5" stopIfTrue="1" operator="equal">
      <formula>$N$36</formula>
    </cfRule>
  </conditionalFormatting>
  <conditionalFormatting sqref="P3:P35">
    <cfRule type="cellIs" dxfId="3" priority="4" stopIfTrue="1" operator="equal">
      <formula>$P$36</formula>
    </cfRule>
  </conditionalFormatting>
  <conditionalFormatting sqref="R3:R35">
    <cfRule type="cellIs" dxfId="2" priority="3" stopIfTrue="1" operator="equal">
      <formula>$R$36</formula>
    </cfRule>
  </conditionalFormatting>
  <conditionalFormatting sqref="O3:O35">
    <cfRule type="cellIs" dxfId="1" priority="2" stopIfTrue="1" operator="equal">
      <formula>$O$36</formula>
    </cfRule>
  </conditionalFormatting>
  <conditionalFormatting sqref="Q3:Q35">
    <cfRule type="cellIs" dxfId="0" priority="1" stopIfTrue="1" operator="equal">
      <formula>$Q$36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Calendrier</vt:lpstr>
      <vt:lpstr>Dates</vt:lpstr>
      <vt:lpstr>Mon Carriére</vt:lpstr>
      <vt:lpstr>annee</vt:lpstr>
      <vt:lpstr>dates</vt:lpstr>
      <vt:lpstr>mois</vt:lpstr>
      <vt:lpstr>ؤ1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Michel</cp:lastModifiedBy>
  <cp:lastPrinted>2023-01-25T17:37:56Z</cp:lastPrinted>
  <dcterms:created xsi:type="dcterms:W3CDTF">2019-07-15T14:20:24Z</dcterms:created>
  <dcterms:modified xsi:type="dcterms:W3CDTF">2023-07-10T14:51:51Z</dcterms:modified>
</cp:coreProperties>
</file>