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240" yWindow="48" windowWidth="23652" windowHeight="9972"/>
  </bookViews>
  <sheets>
    <sheet name="Feuil2" sheetId="2" r:id="rId1"/>
  </sheets>
  <calcPr calcId="152511"/>
  <pivotCaches>
    <pivotCache cacheId="11" r:id="rId2"/>
  </pivotCaches>
</workbook>
</file>

<file path=xl/calcChain.xml><?xml version="1.0" encoding="utf-8"?>
<calcChain xmlns="http://schemas.openxmlformats.org/spreadsheetml/2006/main">
  <c r="M10" i="2" l="1"/>
  <c r="N10" i="2"/>
  <c r="M11" i="2"/>
  <c r="N11" i="2"/>
  <c r="M12" i="2"/>
  <c r="N12" i="2"/>
  <c r="N9" i="2"/>
  <c r="M9" i="2"/>
  <c r="O9" i="2"/>
  <c r="O10" i="2" s="1"/>
  <c r="O11" i="2" s="1"/>
  <c r="O12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9" i="2"/>
  <c r="F6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G6" i="2"/>
</calcChain>
</file>

<file path=xl/sharedStrings.xml><?xml version="1.0" encoding="utf-8"?>
<sst xmlns="http://schemas.openxmlformats.org/spreadsheetml/2006/main" count="42" uniqueCount="18">
  <si>
    <t>produit</t>
  </si>
  <si>
    <t>qtt</t>
  </si>
  <si>
    <t>PU</t>
  </si>
  <si>
    <t>MONTANT</t>
  </si>
  <si>
    <t>DATE</t>
  </si>
  <si>
    <t>P1</t>
  </si>
  <si>
    <t>P2</t>
  </si>
  <si>
    <t>P3</t>
  </si>
  <si>
    <t>Total général</t>
  </si>
  <si>
    <t>Étiquettes de lignes</t>
  </si>
  <si>
    <t>TOTAL CA</t>
  </si>
  <si>
    <t>Produit</t>
  </si>
  <si>
    <t>Somme de MONTANT</t>
  </si>
  <si>
    <t>%</t>
  </si>
  <si>
    <t>P4</t>
  </si>
  <si>
    <t>Somme de %</t>
  </si>
  <si>
    <t>Cumul %</t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</si>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</sst>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haroni"/>
      <charset val="177"/>
    </font>
    <font>
      <b/>
      <sz val="10"/>
      <color theme="1"/>
      <name val="Calibri"/>
      <family val="2"/>
      <scheme val="minor"/>
    </font>
    <font>
      <b/>
      <sz val="11"/>
      <color theme="1"/>
      <name val="Aharoni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auto="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auto="1"/>
      </left>
      <right style="hair">
        <color theme="0" tint="-0.499984740745262"/>
      </right>
      <top style="hair">
        <color theme="0" tint="-0.499984740745262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auto="1"/>
      </bottom>
      <diagonal/>
    </border>
    <border>
      <left style="hair">
        <color theme="0" tint="-0.499984740745262"/>
      </left>
      <right style="thin">
        <color auto="1"/>
      </right>
      <top style="hair">
        <color theme="0" tint="-0.499984740745262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pivotButton="1" applyAlignment="1">
      <alignment vertical="center" wrapText="1"/>
    </xf>
    <xf numFmtId="0" fontId="0" fillId="3" borderId="0" xfId="0" applyNumberFormat="1" applyFill="1" applyBorder="1"/>
    <xf numFmtId="10" fontId="0" fillId="3" borderId="1" xfId="0" applyNumberFormat="1" applyFill="1" applyBorder="1"/>
    <xf numFmtId="10" fontId="0" fillId="3" borderId="2" xfId="0" applyNumberFormat="1" applyFill="1" applyBorder="1"/>
    <xf numFmtId="10" fontId="0" fillId="3" borderId="3" xfId="0" applyNumberFormat="1" applyFill="1" applyBorder="1"/>
    <xf numFmtId="0" fontId="0" fillId="3" borderId="4" xfId="0" applyNumberFormat="1" applyFill="1" applyBorder="1"/>
    <xf numFmtId="10" fontId="0" fillId="3" borderId="5" xfId="0" applyNumberFormat="1" applyFill="1" applyBorder="1"/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14" xfId="2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0" fontId="0" fillId="0" borderId="17" xfId="2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0" borderId="0" xfId="0" applyNumberFormat="1"/>
    <xf numFmtId="3" fontId="0" fillId="0" borderId="13" xfId="1" applyNumberFormat="1" applyFon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3" fontId="4" fillId="2" borderId="10" xfId="0" applyNumberFormat="1" applyFont="1" applyFill="1" applyBorder="1" applyAlignment="1">
      <alignment horizontal="center" vertical="center" wrapText="1"/>
    </xf>
    <xf numFmtId="9" fontId="0" fillId="0" borderId="0" xfId="2" applyNumberFormat="1" applyFont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5"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numFmt numFmtId="14" formatCode="0.00%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C00000"/>
                </a:solidFill>
              </a:rPr>
              <a:t>Pareto M8:O12</a:t>
            </a:r>
          </a:p>
        </c:rich>
      </c:tx>
      <c:layout/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Feuil2!$N$8</c:f>
              <c:strCache>
                <c:ptCount val="1"/>
                <c:pt idx="0">
                  <c:v>Montant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Feuil2!$M$9:$M$12</c:f>
              <c:strCache>
                <c:ptCount val="4"/>
                <c:pt idx="0">
                  <c:v>P3</c:v>
                </c:pt>
                <c:pt idx="1">
                  <c:v>P1</c:v>
                </c:pt>
                <c:pt idx="2">
                  <c:v>P4</c:v>
                </c:pt>
                <c:pt idx="3">
                  <c:v>P2</c:v>
                </c:pt>
              </c:strCache>
            </c:strRef>
          </c:cat>
          <c:val>
            <c:numRef>
              <c:f>Feuil2!$N$9:$N$12</c:f>
              <c:numCache>
                <c:formatCode>General</c:formatCode>
                <c:ptCount val="4"/>
                <c:pt idx="0">
                  <c:v>258304</c:v>
                </c:pt>
                <c:pt idx="1">
                  <c:v>127833</c:v>
                </c:pt>
                <c:pt idx="2">
                  <c:v>113604</c:v>
                </c:pt>
                <c:pt idx="3">
                  <c:v>36172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3161112"/>
        <c:axId val="443159152"/>
      </c:barChart>
      <c:lineChart>
        <c:grouping val="standard"/>
        <c:varyColors val="0"/>
        <c:ser>
          <c:idx val="1"/>
          <c:order val="1"/>
          <c:tx>
            <c:strRef>
              <c:f>Feuil2!$O$8</c:f>
              <c:strCache>
                <c:ptCount val="1"/>
                <c:pt idx="0">
                  <c:v>Cumul %</c:v>
                </c:pt>
              </c:strCache>
            </c:strRef>
          </c:tx>
          <c:spPr>
            <a:ln w="38100" cap="rnd">
              <a:solidFill>
                <a:schemeClr val="accent2">
                  <a:alpha val="9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25400">
                <a:solidFill>
                  <a:srgbClr val="00B0F0"/>
                </a:solidFill>
              </a:ln>
              <a:effectLst/>
            </c:spPr>
          </c:marker>
          <c:cat>
            <c:strRef>
              <c:f>Feuil2!$M$9:$M$12</c:f>
              <c:strCache>
                <c:ptCount val="4"/>
                <c:pt idx="0">
                  <c:v>P3</c:v>
                </c:pt>
                <c:pt idx="1">
                  <c:v>P1</c:v>
                </c:pt>
                <c:pt idx="2">
                  <c:v>P4</c:v>
                </c:pt>
                <c:pt idx="3">
                  <c:v>P2</c:v>
                </c:pt>
              </c:strCache>
            </c:strRef>
          </c:cat>
          <c:val>
            <c:numRef>
              <c:f>Feuil2!$O$9:$O$12</c:f>
              <c:numCache>
                <c:formatCode>0.00%</c:formatCode>
                <c:ptCount val="4"/>
                <c:pt idx="0">
                  <c:v>0.48198868099859488</c:v>
                </c:pt>
                <c:pt idx="1">
                  <c:v>0.72052180111324038</c:v>
                </c:pt>
                <c:pt idx="2">
                  <c:v>0.93250396986077966</c:v>
                </c:pt>
                <c:pt idx="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88872"/>
        <c:axId val="334829536"/>
      </c:lineChart>
      <c:valAx>
        <c:axId val="334829536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5588872"/>
        <c:crosses val="max"/>
        <c:crossBetween val="between"/>
      </c:valAx>
      <c:catAx>
        <c:axId val="4355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4829536"/>
        <c:auto val="1"/>
        <c:lblAlgn val="ctr"/>
        <c:lblOffset val="100"/>
        <c:noMultiLvlLbl val="0"/>
      </c:catAx>
      <c:valAx>
        <c:axId val="443159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3161112"/>
        <c:crossBetween val="between"/>
      </c:valAx>
      <c:catAx>
        <c:axId val="44316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31591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32084</xdr:colOff>
      <xdr:row>13</xdr:row>
      <xdr:rowOff>28074</xdr:rowOff>
    </xdr:from>
    <xdr:to>
      <xdr:col>14</xdr:col>
      <xdr:colOff>561474</xdr:colOff>
      <xdr:row>31</xdr:row>
      <xdr:rowOff>168442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ymond pentier" refreshedDate="45107.470701620368" createdVersion="5" refreshedVersion="5" minRefreshableVersion="3" recordCount="24">
  <cacheSource type="worksheet">
    <worksheetSource ref="B8:G32" sheet="Feuil2"/>
  </cacheSource>
  <cacheFields count="6">
    <cacheField name="DATE" numFmtId="0">
      <sharedItems containsSemiMixedTypes="0" containsString="0" containsNumber="1" containsInteger="1" minValue="1" maxValue="24"/>
    </cacheField>
    <cacheField name="produit" numFmtId="0">
      <sharedItems count="4">
        <s v="P1"/>
        <s v="P2"/>
        <s v="P3"/>
        <s v="P4"/>
      </sharedItems>
    </cacheField>
    <cacheField name="qtt" numFmtId="0">
      <sharedItems containsSemiMixedTypes="0" containsString="0" containsNumber="1" containsInteger="1" minValue="510" maxValue="998"/>
    </cacheField>
    <cacheField name="PU" numFmtId="4">
      <sharedItems containsSemiMixedTypes="0" containsString="0" containsNumber="1" containsInteger="1" minValue="25" maxValue="35"/>
    </cacheField>
    <cacheField name="MONTANT" numFmtId="4">
      <sharedItems containsSemiMixedTypes="0" containsString="0" containsNumber="1" containsInteger="1" minValue="13390" maxValue="32760"/>
    </cacheField>
    <cacheField name="%" numFmtId="10">
      <sharedItems containsSemiMixedTypes="0" containsString="0" containsNumber="1" minValue="2.498539874942388E-2" maxValue="6.1129325095677846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n v="1"/>
    <x v="0"/>
    <n v="936"/>
    <n v="35"/>
    <n v="32760"/>
    <n v="6.1129325095677846E-2"/>
  </r>
  <r>
    <n v="2"/>
    <x v="1"/>
    <n v="653"/>
    <n v="28"/>
    <n v="18284"/>
    <n v="3.4117478023485158E-2"/>
  </r>
  <r>
    <n v="3"/>
    <x v="2"/>
    <n v="998"/>
    <n v="28"/>
    <n v="27944"/>
    <n v="5.2142791833749133E-2"/>
  </r>
  <r>
    <n v="4"/>
    <x v="0"/>
    <n v="985"/>
    <n v="33"/>
    <n v="32505"/>
    <n v="6.0653501594475225E-2"/>
  </r>
  <r>
    <n v="5"/>
    <x v="1"/>
    <n v="559"/>
    <n v="32"/>
    <n v="17888"/>
    <n v="3.3378552115735205E-2"/>
  </r>
  <r>
    <n v="6"/>
    <x v="2"/>
    <n v="645"/>
    <n v="30"/>
    <n v="19350"/>
    <n v="3.6106606855963563E-2"/>
  </r>
  <r>
    <n v="7"/>
    <x v="2"/>
    <n v="529"/>
    <n v="34"/>
    <n v="17986"/>
    <n v="3.3561417618158174E-2"/>
  </r>
  <r>
    <n v="8"/>
    <x v="2"/>
    <n v="907"/>
    <n v="33"/>
    <n v="29931"/>
    <n v="5.5850483194100534E-2"/>
  </r>
  <r>
    <n v="9"/>
    <x v="3"/>
    <n v="558"/>
    <n v="32"/>
    <n v="17856"/>
    <n v="3.3318840931270563E-2"/>
  </r>
  <r>
    <n v="10"/>
    <x v="3"/>
    <n v="958"/>
    <n v="30"/>
    <n v="28740"/>
    <n v="5.3628107547307118E-2"/>
  </r>
  <r>
    <n v="11"/>
    <x v="3"/>
    <n v="647"/>
    <n v="28"/>
    <n v="18116"/>
    <n v="3.3803994305045784E-2"/>
  </r>
  <r>
    <n v="12"/>
    <x v="3"/>
    <n v="615"/>
    <n v="30"/>
    <n v="18450"/>
    <n v="3.4427229792895489E-2"/>
  </r>
  <r>
    <n v="13"/>
    <x v="3"/>
    <n v="982"/>
    <n v="31"/>
    <n v="30442"/>
    <n v="5.6803996171020298E-2"/>
  </r>
  <r>
    <n v="14"/>
    <x v="2"/>
    <n v="510"/>
    <n v="34"/>
    <n v="17340"/>
    <n v="3.2355998081778199E-2"/>
  </r>
  <r>
    <n v="15"/>
    <x v="2"/>
    <n v="521"/>
    <n v="27"/>
    <n v="14067"/>
    <n v="2.6248663495753975E-2"/>
  </r>
  <r>
    <n v="16"/>
    <x v="2"/>
    <n v="745"/>
    <n v="31"/>
    <n v="23095"/>
    <n v="4.3094681412841264E-2"/>
  </r>
  <r>
    <n v="17"/>
    <x v="2"/>
    <n v="550"/>
    <n v="26"/>
    <n v="14300"/>
    <n v="2.6683435557637154E-2"/>
  </r>
  <r>
    <n v="18"/>
    <x v="2"/>
    <n v="660"/>
    <n v="31"/>
    <n v="20460"/>
    <n v="3.8177838567080853E-2"/>
  </r>
  <r>
    <n v="19"/>
    <x v="2"/>
    <n v="995"/>
    <n v="30"/>
    <n v="29850"/>
    <n v="5.5699339258424407E-2"/>
  </r>
  <r>
    <n v="20"/>
    <x v="2"/>
    <n v="927"/>
    <n v="33"/>
    <n v="30591"/>
    <n v="5.7082026373683786E-2"/>
  </r>
  <r>
    <n v="21"/>
    <x v="2"/>
    <n v="515"/>
    <n v="26"/>
    <n v="13390"/>
    <n v="2.498539874942388E-2"/>
  </r>
  <r>
    <n v="22"/>
    <x v="0"/>
    <n v="672"/>
    <n v="28"/>
    <n v="18816"/>
    <n v="3.5110176465209836E-2"/>
  </r>
  <r>
    <n v="23"/>
    <x v="0"/>
    <n v="737"/>
    <n v="25"/>
    <n v="18425"/>
    <n v="3.438058043003249E-2"/>
  </r>
  <r>
    <n v="24"/>
    <x v="0"/>
    <n v="817"/>
    <n v="31"/>
    <n v="25327"/>
    <n v="4.7259536529250086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chartFormat="2">
  <location ref="I8:K13" firstHeaderRow="0" firstDataRow="1" firstDataCol="1"/>
  <pivotFields count="6">
    <pivotField showAll="0"/>
    <pivotField axis="axisRow" showAll="0" sortType="descending">
      <items count="5">
        <item x="0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4" showAll="0"/>
    <pivotField dataField="1" numFmtId="4" showAll="0"/>
    <pivotField dataField="1" numFmtId="10" showAll="0" defaultSubtotal="0"/>
  </pivotFields>
  <rowFields count="1">
    <field x="1"/>
  </rowFields>
  <rowItems count="5">
    <i>
      <x v="2"/>
    </i>
    <i>
      <x/>
    </i>
    <i>
      <x v="3"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MONTANT" fld="4" baseField="0" baseItem="0"/>
    <dataField name="Somme de %" fld="5" baseField="0" baseItem="0" numFmtId="10"/>
  </dataFields>
  <formats count="5">
    <format dxfId="0">
      <pivotArea field="1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field="1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tabSelected="1" topLeftCell="B6" zoomScale="80" zoomScaleNormal="80" workbookViewId="0">
      <pane ySplit="1" topLeftCell="A7" activePane="bottomLeft" state="frozen"/>
      <selection activeCell="B6" sqref="B6"/>
      <selection pane="bottomLeft" activeCell="O9" sqref="O9"/>
    </sheetView>
  </sheetViews>
  <sheetFormatPr baseColWidth="10" defaultRowHeight="14.4"/>
  <cols>
    <col min="1" max="1" width="1.44140625" customWidth="1"/>
    <col min="2" max="2" width="5.33203125" style="1" bestFit="1" customWidth="1"/>
    <col min="3" max="3" width="7.21875" style="1" customWidth="1"/>
    <col min="4" max="4" width="5.33203125" customWidth="1"/>
    <col min="5" max="5" width="4" customWidth="1"/>
    <col min="6" max="6" width="9.44140625" customWidth="1"/>
    <col min="7" max="7" width="7" customWidth="1"/>
    <col min="8" max="8" width="3.21875" customWidth="1"/>
    <col min="9" max="9" width="12.44140625" customWidth="1"/>
    <col min="10" max="10" width="10" customWidth="1"/>
    <col min="11" max="11" width="8.21875" customWidth="1"/>
    <col min="12" max="12" width="2.77734375" customWidth="1"/>
    <col min="13" max="13" width="4.109375" customWidth="1"/>
    <col min="14" max="15" width="8.33203125" customWidth="1"/>
  </cols>
  <sheetData>
    <row r="1" spans="2:15" ht="1.8" customHeight="1"/>
    <row r="2" spans="2:15" ht="1.8" customHeight="1"/>
    <row r="3" spans="2:15" ht="1.8" customHeight="1"/>
    <row r="4" spans="2:15" ht="1.8" customHeight="1"/>
    <row r="5" spans="2:15" ht="1.8" customHeight="1"/>
    <row r="6" spans="2:15" ht="15.6">
      <c r="C6" s="5" t="s">
        <v>10</v>
      </c>
      <c r="D6" s="5"/>
      <c r="E6" s="5"/>
      <c r="F6" s="26">
        <f>SUM(F9:F999)</f>
        <v>535913</v>
      </c>
      <c r="G6" s="31">
        <f>SUM(G9:G32)</f>
        <v>1</v>
      </c>
    </row>
    <row r="7" spans="2:15" ht="1.8" customHeight="1">
      <c r="F7" s="27"/>
    </row>
    <row r="8" spans="2:15" s="6" customFormat="1" ht="32.4" customHeight="1">
      <c r="B8" s="17" t="s">
        <v>4</v>
      </c>
      <c r="C8" s="18" t="s">
        <v>0</v>
      </c>
      <c r="D8" s="18" t="s">
        <v>1</v>
      </c>
      <c r="E8" s="18" t="s">
        <v>2</v>
      </c>
      <c r="F8" s="30" t="s">
        <v>3</v>
      </c>
      <c r="G8" s="19" t="s">
        <v>13</v>
      </c>
      <c r="I8" s="7" t="s">
        <v>9</v>
      </c>
      <c r="J8" s="6" t="s">
        <v>12</v>
      </c>
      <c r="K8" s="6" t="s">
        <v>15</v>
      </c>
      <c r="M8" s="14" t="s">
        <v>11</v>
      </c>
      <c r="N8" s="15" t="s">
        <v>17</v>
      </c>
      <c r="O8" s="16" t="s">
        <v>16</v>
      </c>
    </row>
    <row r="9" spans="2:15">
      <c r="B9" s="20">
        <v>1</v>
      </c>
      <c r="C9" s="21" t="s">
        <v>5</v>
      </c>
      <c r="D9" s="21">
        <v>936</v>
      </c>
      <c r="E9" s="28">
        <v>35</v>
      </c>
      <c r="F9" s="28">
        <f t="shared" ref="F9:F32" si="0">D9*E9</f>
        <v>32760</v>
      </c>
      <c r="G9" s="22">
        <f>F9/$F$6</f>
        <v>6.1129325095677846E-2</v>
      </c>
      <c r="I9" s="2" t="s">
        <v>7</v>
      </c>
      <c r="J9" s="3">
        <v>258304</v>
      </c>
      <c r="K9" s="4">
        <v>0.48198868099859488</v>
      </c>
      <c r="L9" s="4"/>
      <c r="M9" s="9" t="str">
        <f>I9</f>
        <v>P3</v>
      </c>
      <c r="N9" s="8">
        <f>J9</f>
        <v>258304</v>
      </c>
      <c r="O9" s="10">
        <f>SUM(O8,K9)</f>
        <v>0.48198868099859488</v>
      </c>
    </row>
    <row r="10" spans="2:15">
      <c r="B10" s="20">
        <v>2</v>
      </c>
      <c r="C10" s="21" t="s">
        <v>6</v>
      </c>
      <c r="D10" s="21">
        <v>653</v>
      </c>
      <c r="E10" s="28">
        <v>28</v>
      </c>
      <c r="F10" s="28">
        <f t="shared" si="0"/>
        <v>18284</v>
      </c>
      <c r="G10" s="22">
        <f t="shared" ref="G10:G32" si="1">F10/$F$6</f>
        <v>3.4117478023485158E-2</v>
      </c>
      <c r="I10" s="2" t="s">
        <v>5</v>
      </c>
      <c r="J10" s="3">
        <v>127833</v>
      </c>
      <c r="K10" s="4">
        <v>0.2385331201146455</v>
      </c>
      <c r="L10" s="4"/>
      <c r="M10" s="9" t="str">
        <f t="shared" ref="M10:M12" si="2">I10</f>
        <v>P1</v>
      </c>
      <c r="N10" s="8">
        <f t="shared" ref="N10:N12" si="3">J10</f>
        <v>127833</v>
      </c>
      <c r="O10" s="10">
        <f t="shared" ref="O10:O12" si="4">SUM(O9,K10)</f>
        <v>0.72052180111324038</v>
      </c>
    </row>
    <row r="11" spans="2:15">
      <c r="B11" s="20">
        <v>3</v>
      </c>
      <c r="C11" s="21" t="s">
        <v>7</v>
      </c>
      <c r="D11" s="21">
        <v>998</v>
      </c>
      <c r="E11" s="28">
        <v>28</v>
      </c>
      <c r="F11" s="28">
        <f t="shared" si="0"/>
        <v>27944</v>
      </c>
      <c r="G11" s="22">
        <f t="shared" si="1"/>
        <v>5.2142791833749133E-2</v>
      </c>
      <c r="I11" s="2" t="s">
        <v>14</v>
      </c>
      <c r="J11" s="3">
        <v>113604</v>
      </c>
      <c r="K11" s="4">
        <v>0.21198216874753925</v>
      </c>
      <c r="L11" s="4"/>
      <c r="M11" s="9" t="str">
        <f t="shared" si="2"/>
        <v>P4</v>
      </c>
      <c r="N11" s="8">
        <f t="shared" si="3"/>
        <v>113604</v>
      </c>
      <c r="O11" s="10">
        <f t="shared" si="4"/>
        <v>0.93250396986077966</v>
      </c>
    </row>
    <row r="12" spans="2:15">
      <c r="B12" s="20">
        <v>4</v>
      </c>
      <c r="C12" s="21" t="s">
        <v>5</v>
      </c>
      <c r="D12" s="21">
        <v>985</v>
      </c>
      <c r="E12" s="28">
        <v>33</v>
      </c>
      <c r="F12" s="28">
        <f t="shared" si="0"/>
        <v>32505</v>
      </c>
      <c r="G12" s="22">
        <f t="shared" si="1"/>
        <v>6.0653501594475225E-2</v>
      </c>
      <c r="I12" s="2" t="s">
        <v>6</v>
      </c>
      <c r="J12" s="3">
        <v>36172</v>
      </c>
      <c r="K12" s="4">
        <v>6.749603013922037E-2</v>
      </c>
      <c r="L12" s="4"/>
      <c r="M12" s="11" t="str">
        <f t="shared" si="2"/>
        <v>P2</v>
      </c>
      <c r="N12" s="12">
        <f t="shared" si="3"/>
        <v>36172</v>
      </c>
      <c r="O12" s="13">
        <f t="shared" si="4"/>
        <v>1</v>
      </c>
    </row>
    <row r="13" spans="2:15">
      <c r="B13" s="20">
        <v>5</v>
      </c>
      <c r="C13" s="21" t="s">
        <v>6</v>
      </c>
      <c r="D13" s="21">
        <v>559</v>
      </c>
      <c r="E13" s="28">
        <v>32</v>
      </c>
      <c r="F13" s="28">
        <f t="shared" si="0"/>
        <v>17888</v>
      </c>
      <c r="G13" s="22">
        <f t="shared" si="1"/>
        <v>3.3378552115735205E-2</v>
      </c>
      <c r="I13" s="2" t="s">
        <v>8</v>
      </c>
      <c r="J13" s="3">
        <v>535913</v>
      </c>
      <c r="K13" s="4">
        <v>1</v>
      </c>
      <c r="L13" s="4"/>
      <c r="M13" s="4"/>
      <c r="N13" s="4"/>
    </row>
    <row r="14" spans="2:15">
      <c r="B14" s="20">
        <v>6</v>
      </c>
      <c r="C14" s="21" t="s">
        <v>7</v>
      </c>
      <c r="D14" s="21">
        <v>645</v>
      </c>
      <c r="E14" s="28">
        <v>30</v>
      </c>
      <c r="F14" s="28">
        <f t="shared" si="0"/>
        <v>19350</v>
      </c>
      <c r="G14" s="22">
        <f t="shared" si="1"/>
        <v>3.6106606855963563E-2</v>
      </c>
    </row>
    <row r="15" spans="2:15">
      <c r="B15" s="20">
        <v>7</v>
      </c>
      <c r="C15" s="21" t="s">
        <v>7</v>
      </c>
      <c r="D15" s="21">
        <v>529</v>
      </c>
      <c r="E15" s="28">
        <v>34</v>
      </c>
      <c r="F15" s="28">
        <f t="shared" si="0"/>
        <v>17986</v>
      </c>
      <c r="G15" s="22">
        <f t="shared" si="1"/>
        <v>3.3561417618158174E-2</v>
      </c>
    </row>
    <row r="16" spans="2:15">
      <c r="B16" s="20">
        <v>8</v>
      </c>
      <c r="C16" s="21" t="s">
        <v>7</v>
      </c>
      <c r="D16" s="21">
        <v>907</v>
      </c>
      <c r="E16" s="28">
        <v>33</v>
      </c>
      <c r="F16" s="28">
        <f t="shared" si="0"/>
        <v>29931</v>
      </c>
      <c r="G16" s="22">
        <f t="shared" si="1"/>
        <v>5.5850483194100534E-2</v>
      </c>
    </row>
    <row r="17" spans="2:7">
      <c r="B17" s="20">
        <v>9</v>
      </c>
      <c r="C17" s="21" t="s">
        <v>14</v>
      </c>
      <c r="D17" s="21">
        <v>558</v>
      </c>
      <c r="E17" s="28">
        <v>32</v>
      </c>
      <c r="F17" s="28">
        <f t="shared" si="0"/>
        <v>17856</v>
      </c>
      <c r="G17" s="22">
        <f t="shared" si="1"/>
        <v>3.3318840931270563E-2</v>
      </c>
    </row>
    <row r="18" spans="2:7">
      <c r="B18" s="20">
        <v>10</v>
      </c>
      <c r="C18" s="21" t="s">
        <v>14</v>
      </c>
      <c r="D18" s="21">
        <v>958</v>
      </c>
      <c r="E18" s="28">
        <v>30</v>
      </c>
      <c r="F18" s="28">
        <f t="shared" si="0"/>
        <v>28740</v>
      </c>
      <c r="G18" s="22">
        <f t="shared" si="1"/>
        <v>5.3628107547307118E-2</v>
      </c>
    </row>
    <row r="19" spans="2:7">
      <c r="B19" s="20">
        <v>11</v>
      </c>
      <c r="C19" s="21" t="s">
        <v>14</v>
      </c>
      <c r="D19" s="21">
        <v>647</v>
      </c>
      <c r="E19" s="28">
        <v>28</v>
      </c>
      <c r="F19" s="28">
        <f t="shared" si="0"/>
        <v>18116</v>
      </c>
      <c r="G19" s="22">
        <f t="shared" si="1"/>
        <v>3.3803994305045784E-2</v>
      </c>
    </row>
    <row r="20" spans="2:7">
      <c r="B20" s="20">
        <v>12</v>
      </c>
      <c r="C20" s="21" t="s">
        <v>14</v>
      </c>
      <c r="D20" s="21">
        <v>615</v>
      </c>
      <c r="E20" s="28">
        <v>30</v>
      </c>
      <c r="F20" s="28">
        <f t="shared" si="0"/>
        <v>18450</v>
      </c>
      <c r="G20" s="22">
        <f t="shared" si="1"/>
        <v>3.4427229792895489E-2</v>
      </c>
    </row>
    <row r="21" spans="2:7">
      <c r="B21" s="20">
        <v>13</v>
      </c>
      <c r="C21" s="21" t="s">
        <v>14</v>
      </c>
      <c r="D21" s="21">
        <v>982</v>
      </c>
      <c r="E21" s="28">
        <v>31</v>
      </c>
      <c r="F21" s="28">
        <f t="shared" si="0"/>
        <v>30442</v>
      </c>
      <c r="G21" s="22">
        <f t="shared" si="1"/>
        <v>5.6803996171020298E-2</v>
      </c>
    </row>
    <row r="22" spans="2:7">
      <c r="B22" s="20">
        <v>14</v>
      </c>
      <c r="C22" s="21" t="s">
        <v>7</v>
      </c>
      <c r="D22" s="21">
        <v>510</v>
      </c>
      <c r="E22" s="28">
        <v>34</v>
      </c>
      <c r="F22" s="28">
        <f t="shared" si="0"/>
        <v>17340</v>
      </c>
      <c r="G22" s="22">
        <f t="shared" si="1"/>
        <v>3.2355998081778199E-2</v>
      </c>
    </row>
    <row r="23" spans="2:7">
      <c r="B23" s="20">
        <v>15</v>
      </c>
      <c r="C23" s="21" t="s">
        <v>7</v>
      </c>
      <c r="D23" s="21">
        <v>521</v>
      </c>
      <c r="E23" s="28">
        <v>27</v>
      </c>
      <c r="F23" s="28">
        <f t="shared" si="0"/>
        <v>14067</v>
      </c>
      <c r="G23" s="22">
        <f t="shared" si="1"/>
        <v>2.6248663495753975E-2</v>
      </c>
    </row>
    <row r="24" spans="2:7">
      <c r="B24" s="20">
        <v>16</v>
      </c>
      <c r="C24" s="21" t="s">
        <v>7</v>
      </c>
      <c r="D24" s="21">
        <v>745</v>
      </c>
      <c r="E24" s="28">
        <v>31</v>
      </c>
      <c r="F24" s="28">
        <f t="shared" si="0"/>
        <v>23095</v>
      </c>
      <c r="G24" s="22">
        <f t="shared" si="1"/>
        <v>4.3094681412841264E-2</v>
      </c>
    </row>
    <row r="25" spans="2:7">
      <c r="B25" s="20">
        <v>17</v>
      </c>
      <c r="C25" s="21" t="s">
        <v>7</v>
      </c>
      <c r="D25" s="21">
        <v>550</v>
      </c>
      <c r="E25" s="28">
        <v>26</v>
      </c>
      <c r="F25" s="28">
        <f t="shared" si="0"/>
        <v>14300</v>
      </c>
      <c r="G25" s="22">
        <f t="shared" si="1"/>
        <v>2.6683435557637154E-2</v>
      </c>
    </row>
    <row r="26" spans="2:7">
      <c r="B26" s="20">
        <v>18</v>
      </c>
      <c r="C26" s="21" t="s">
        <v>7</v>
      </c>
      <c r="D26" s="21">
        <v>660</v>
      </c>
      <c r="E26" s="28">
        <v>31</v>
      </c>
      <c r="F26" s="28">
        <f t="shared" si="0"/>
        <v>20460</v>
      </c>
      <c r="G26" s="22">
        <f t="shared" si="1"/>
        <v>3.8177838567080853E-2</v>
      </c>
    </row>
    <row r="27" spans="2:7">
      <c r="B27" s="20">
        <v>19</v>
      </c>
      <c r="C27" s="21" t="s">
        <v>7</v>
      </c>
      <c r="D27" s="21">
        <v>995</v>
      </c>
      <c r="E27" s="28">
        <v>30</v>
      </c>
      <c r="F27" s="28">
        <f t="shared" si="0"/>
        <v>29850</v>
      </c>
      <c r="G27" s="22">
        <f t="shared" si="1"/>
        <v>5.5699339258424407E-2</v>
      </c>
    </row>
    <row r="28" spans="2:7">
      <c r="B28" s="20">
        <v>20</v>
      </c>
      <c r="C28" s="21" t="s">
        <v>7</v>
      </c>
      <c r="D28" s="21">
        <v>927</v>
      </c>
      <c r="E28" s="28">
        <v>33</v>
      </c>
      <c r="F28" s="28">
        <f t="shared" si="0"/>
        <v>30591</v>
      </c>
      <c r="G28" s="22">
        <f t="shared" si="1"/>
        <v>5.7082026373683786E-2</v>
      </c>
    </row>
    <row r="29" spans="2:7">
      <c r="B29" s="20">
        <v>21</v>
      </c>
      <c r="C29" s="21" t="s">
        <v>7</v>
      </c>
      <c r="D29" s="21">
        <v>515</v>
      </c>
      <c r="E29" s="28">
        <v>26</v>
      </c>
      <c r="F29" s="28">
        <f t="shared" si="0"/>
        <v>13390</v>
      </c>
      <c r="G29" s="22">
        <f t="shared" si="1"/>
        <v>2.498539874942388E-2</v>
      </c>
    </row>
    <row r="30" spans="2:7">
      <c r="B30" s="20">
        <v>22</v>
      </c>
      <c r="C30" s="21" t="s">
        <v>5</v>
      </c>
      <c r="D30" s="21">
        <v>672</v>
      </c>
      <c r="E30" s="28">
        <v>28</v>
      </c>
      <c r="F30" s="28">
        <f t="shared" si="0"/>
        <v>18816</v>
      </c>
      <c r="G30" s="22">
        <f t="shared" si="1"/>
        <v>3.5110176465209836E-2</v>
      </c>
    </row>
    <row r="31" spans="2:7">
      <c r="B31" s="20">
        <v>23</v>
      </c>
      <c r="C31" s="21" t="s">
        <v>5</v>
      </c>
      <c r="D31" s="21">
        <v>737</v>
      </c>
      <c r="E31" s="28">
        <v>25</v>
      </c>
      <c r="F31" s="28">
        <f t="shared" si="0"/>
        <v>18425</v>
      </c>
      <c r="G31" s="22">
        <f t="shared" si="1"/>
        <v>3.438058043003249E-2</v>
      </c>
    </row>
    <row r="32" spans="2:7">
      <c r="B32" s="23">
        <v>24</v>
      </c>
      <c r="C32" s="24" t="s">
        <v>5</v>
      </c>
      <c r="D32" s="24">
        <v>817</v>
      </c>
      <c r="E32" s="29">
        <v>31</v>
      </c>
      <c r="F32" s="29">
        <f t="shared" si="0"/>
        <v>25327</v>
      </c>
      <c r="G32" s="25">
        <f t="shared" si="1"/>
        <v>4.7259536529250086E-2</v>
      </c>
    </row>
  </sheetData>
  <mergeCells count="1">
    <mergeCell ref="C6:E6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raymond pentier</cp:lastModifiedBy>
  <dcterms:created xsi:type="dcterms:W3CDTF">2023-06-26T05:38:18Z</dcterms:created>
  <dcterms:modified xsi:type="dcterms:W3CDTF">2023-07-01T00:25:31Z</dcterms:modified>
</cp:coreProperties>
</file>