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pivotCache/pivotCacheDefinition3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F3C57FB1-5DCC-48C3-BB1E-EA071CBA46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  <sheet name="Feuil2" sheetId="2" r:id="rId2"/>
  </sheets>
  <definedNames>
    <definedName name="_xlcn.WorksheetConnection_Feuil1K13N171" hidden="1">Feuil1!$K$13:$N$17</definedName>
    <definedName name="_xlcn.WorksheetConnection_Feuil1K14N171" hidden="1">Feuil1!$K$14:$N$17</definedName>
    <definedName name="Segment_Étiquettes_de_lignes">#N/A</definedName>
  </definedNames>
  <calcPr calcId="191029"/>
  <pivotCaches>
    <pivotCache cacheId="0" r:id="rId3"/>
  </pivotCaches>
  <extLst>
    <ext xmlns:x14="http://schemas.microsoft.com/office/spreadsheetml/2009/9/main" uri="{876F7934-8845-4945-9796-88D515C7AA90}">
      <x14:pivotCaches>
        <pivotCache cacheId="32" r:id="rId4"/>
      </x14:pivotCaches>
    </ex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50" r:id="rId6"/>
      </x15:pivotCaches>
    </ext>
    <ext xmlns:x15="http://schemas.microsoft.com/office/spreadsheetml/2010/11/main" uri="{983426D0-5260-488c-9760-48F4B6AC55F4}">
      <x15:pivotTableReferences>
        <x15:pivotTableReference r:id="rId7"/>
      </x15:pivotTableReferences>
    </ext>
    <ext xmlns:x15="http://schemas.microsoft.com/office/spreadsheetml/2010/11/main" uri="{FCE2AD5D-F65C-4FA6-A056-5C36A1767C68}">
      <x15:dataModel>
        <x15:modelTables>
          <x15:modelTable id="Plage" name="Plage" connection="WorksheetConnection_Feuil1!$K$14:$N$17"/>
          <x15:modelTable id="Plage 1" name="Plage 1" connection="WorksheetConnection_Feuil1!$K$13:$N$1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N14" i="1"/>
  <c r="N15" i="1"/>
  <c r="N16" i="1" s="1"/>
  <c r="N1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2843E3E-D4F5-42E0-8D56-7033D495142B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3C4AB99-37AD-44A9-A7B4-4F2B896B53C8}" name="WorksheetConnection_Feuil1!$K$13:$N$17" type="102" refreshedVersion="8" minRefreshableVersion="5">
    <extLst>
      <ext xmlns:x15="http://schemas.microsoft.com/office/spreadsheetml/2010/11/main" uri="{DE250136-89BD-433C-8126-D09CA5730AF9}">
        <x15:connection id="Plage 1" autoDelete="1">
          <x15:rangePr sourceName="_xlcn.WorksheetConnection_Feuil1K13N171"/>
        </x15:connection>
      </ext>
    </extLst>
  </connection>
  <connection id="3" xr16:uid="{A7C12C1D-A978-4409-9592-ED86681E1234}" name="WorksheetConnection_Feuil1!$K$14:$N$17" type="102" refreshedVersion="8" minRefreshableVersion="5">
    <extLst>
      <ext xmlns:x15="http://schemas.microsoft.com/office/spreadsheetml/2010/11/main" uri="{DE250136-89BD-433C-8126-D09CA5730AF9}">
        <x15:connection id="Plage" autoDelete="1">
          <x15:rangePr sourceName="_xlcn.WorksheetConnection_Feuil1K14N171"/>
        </x15:connection>
      </ext>
    </extLst>
  </connection>
</connections>
</file>

<file path=xl/sharedStrings.xml><?xml version="1.0" encoding="utf-8"?>
<sst xmlns="http://schemas.openxmlformats.org/spreadsheetml/2006/main" count="43" uniqueCount="19">
  <si>
    <t>produit</t>
  </si>
  <si>
    <t>qtt</t>
  </si>
  <si>
    <t>PU</t>
  </si>
  <si>
    <t>MONTANT</t>
  </si>
  <si>
    <t>DATE</t>
  </si>
  <si>
    <t>P1</t>
  </si>
  <si>
    <t>P2</t>
  </si>
  <si>
    <t>P3</t>
  </si>
  <si>
    <t>tableau croisé dynamique</t>
  </si>
  <si>
    <t>Total général</t>
  </si>
  <si>
    <t>Valeurs</t>
  </si>
  <si>
    <t>p4</t>
  </si>
  <si>
    <t>Étiquettes de lignes</t>
  </si>
  <si>
    <t>Somme de %CUM</t>
  </si>
  <si>
    <t>TOTAL CA</t>
  </si>
  <si>
    <t>Somme de %CUM2</t>
  </si>
  <si>
    <t>% Cumulé croissant</t>
  </si>
  <si>
    <t>?</t>
  </si>
  <si>
    <t>bonjour tout le monde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</si>
</sst>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haroni"/>
      <charset val="177"/>
    </font>
    <font>
      <sz val="11"/>
      <color theme="0"/>
      <name val="Calibri"/>
      <family val="2"/>
      <scheme val="minor"/>
    </font>
    <font>
      <sz val="18"/>
      <color theme="1"/>
      <name val="Aharoni"/>
      <charset val="177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0" xfId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2" borderId="1" xfId="0" applyFill="1" applyBorder="1"/>
    <xf numFmtId="0" fontId="2" fillId="0" borderId="0" xfId="0" applyFont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1"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pivotTable" Target="pivotTables/pivotTabl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1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2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Somme de Somme de %CUM2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P1</c:v>
              </c:pt>
              <c:pt idx="1">
                <c:v>P2</c:v>
              </c:pt>
              <c:pt idx="2">
                <c:v>P3</c:v>
              </c:pt>
              <c:pt idx="3">
                <c:v>p4</c:v>
              </c:pt>
            </c:strLit>
          </c:cat>
          <c:val>
            <c:numLit>
              <c:formatCode>General</c:formatCode>
              <c:ptCount val="4"/>
              <c:pt idx="0">
                <c:v>0.24253559210062675</c:v>
              </c:pt>
              <c:pt idx="1">
                <c:v>2.6002226024016445E-2</c:v>
              </c:pt>
              <c:pt idx="2">
                <c:v>0.54278913632256964</c:v>
              </c:pt>
              <c:pt idx="3">
                <c:v>0.18867304555278708</c:v>
              </c:pt>
            </c:numLit>
          </c:val>
          <c:extLst>
            <c:ext xmlns:c16="http://schemas.microsoft.com/office/drawing/2014/chart" uri="{C3380CC4-5D6E-409C-BE32-E72D297353CC}">
              <c16:uniqueId val="{00000000-74AF-4982-9775-E05647411A6D}"/>
            </c:ext>
          </c:extLst>
        </c:ser>
        <c:ser>
          <c:idx val="1"/>
          <c:order val="1"/>
          <c:tx>
            <c:v>Somme de % Cumulé croissant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P1</c:v>
              </c:pt>
              <c:pt idx="1">
                <c:v>P2</c:v>
              </c:pt>
              <c:pt idx="2">
                <c:v>P3</c:v>
              </c:pt>
              <c:pt idx="3">
                <c:v>p4</c:v>
              </c:pt>
            </c:strLit>
          </c:cat>
          <c:val>
            <c:numLit>
              <c:formatCode>General</c:formatCode>
              <c:ptCount val="4"/>
              <c:pt idx="0">
                <c:v>0.24253559210062675</c:v>
              </c:pt>
              <c:pt idx="1">
                <c:v>0.26853781812464317</c:v>
              </c:pt>
              <c:pt idx="2">
                <c:v>0.81132695444721281</c:v>
              </c:pt>
              <c:pt idx="3">
                <c:v>0.99999999999999989</c:v>
              </c:pt>
            </c:numLit>
          </c:val>
          <c:extLst>
            <c:ext xmlns:c16="http://schemas.microsoft.com/office/drawing/2014/chart" uri="{C3380CC4-5D6E-409C-BE32-E72D297353CC}">
              <c16:uniqueId val="{00000002-74AF-4982-9775-E05647411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048560"/>
        <c:axId val="144770032"/>
      </c:barChart>
      <c:catAx>
        <c:axId val="556048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770032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4477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6048560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extLst>
    <c:ext xmlns:c15="http://schemas.microsoft.com/office/drawing/2012/chart" uri="{723BEF56-08C2-4564-9609-F4CBC75E7E54}">
      <c15:pivotSource>
        <c15:name>[MFBgwjFB3b8_graphe-loi-de-Pareto-CCM.xlsx]PivotChartTable2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666750</xdr:colOff>
      <xdr:row>20</xdr:row>
      <xdr:rowOff>142875</xdr:rowOff>
    </xdr:from>
    <xdr:to>
      <xdr:col>13</xdr:col>
      <xdr:colOff>1095375</xdr:colOff>
      <xdr:row>31</xdr:row>
      <xdr:rowOff>57150</xdr:rowOff>
    </xdr:to>
    <xdr:sp macro="" textlink="">
      <xdr:nvSpPr>
        <xdr:cNvPr id="4" name="Rectangle à coins arrondi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648825" y="4248150"/>
          <a:ext cx="4162425" cy="200977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fr-FR" sz="1100"/>
            <a:t>bonjour tout le monde,</a:t>
          </a:r>
        </a:p>
        <a:p>
          <a:pPr algn="l"/>
          <a:r>
            <a:rPr lang="fr-FR" sz="1100"/>
            <a:t>SVP, Afin de tracer le Diagramme Pareto, je suis bloqué dans la dernière colonne du </a:t>
          </a:r>
          <a:r>
            <a:rPr lang="fr-FR" sz="1100" b="1" i="1">
              <a:solidFill>
                <a:srgbClr val="FF0000"/>
              </a:solidFill>
            </a:rPr>
            <a:t>calcul  % cumulé croissant</a:t>
          </a:r>
          <a:r>
            <a:rPr lang="fr-FR" sz="1100"/>
            <a:t>.</a:t>
          </a:r>
          <a:r>
            <a:rPr lang="fr-FR" sz="1100" baseline="0"/>
            <a:t> Peut etre  y'a une option qui me manque, dans ma version excel.  lorsque je fais parametre champ, il m'affiche ça.</a:t>
          </a:r>
        </a:p>
        <a:p>
          <a:pPr algn="l"/>
          <a:r>
            <a:rPr lang="fr-FR" sz="1100" baseline="0"/>
            <a:t>Vous seriez  bien gentille de me débloquer cette situation , par toutes les pistes que vous connaissez, avec tout mes remerciement à l'avance.</a:t>
          </a:r>
        </a:p>
        <a:p>
          <a:pPr algn="l"/>
          <a:r>
            <a:rPr lang="fr-FR" sz="1100" baseline="0"/>
            <a:t>Longue vie pour le groupe et pour tous les membres qui donneront de leur temps afin de nous aider</a:t>
          </a:r>
          <a:endParaRPr lang="fr-FR" sz="1100"/>
        </a:p>
      </xdr:txBody>
    </xdr:sp>
    <xdr:clientData/>
  </xdr:twoCellAnchor>
  <xdr:twoCellAnchor editAs="oneCell">
    <xdr:from>
      <xdr:col>14</xdr:col>
      <xdr:colOff>523875</xdr:colOff>
      <xdr:row>11</xdr:row>
      <xdr:rowOff>142875</xdr:rowOff>
    </xdr:from>
    <xdr:to>
      <xdr:col>19</xdr:col>
      <xdr:colOff>285750</xdr:colOff>
      <xdr:row>27</xdr:row>
      <xdr:rowOff>180975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20925" y="2409825"/>
          <a:ext cx="3571875" cy="3086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12</xdr:col>
      <xdr:colOff>323850</xdr:colOff>
      <xdr:row>24</xdr:row>
      <xdr:rowOff>123825</xdr:rowOff>
    </xdr:from>
    <xdr:to>
      <xdr:col>14</xdr:col>
      <xdr:colOff>419100</xdr:colOff>
      <xdr:row>25</xdr:row>
      <xdr:rowOff>95251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1839575" y="4991100"/>
          <a:ext cx="3076575" cy="161926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1057275</xdr:colOff>
      <xdr:row>9</xdr:row>
      <xdr:rowOff>209551</xdr:rowOff>
    </xdr:from>
    <xdr:to>
      <xdr:col>13</xdr:col>
      <xdr:colOff>1066800</xdr:colOff>
      <xdr:row>10</xdr:row>
      <xdr:rowOff>161926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5400000">
          <a:off x="13654088" y="2214563"/>
          <a:ext cx="247650" cy="952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1009650</xdr:colOff>
      <xdr:row>16</xdr:row>
      <xdr:rowOff>114303</xdr:rowOff>
    </xdr:from>
    <xdr:to>
      <xdr:col>13</xdr:col>
      <xdr:colOff>638175</xdr:colOff>
      <xdr:row>22</xdr:row>
      <xdr:rowOff>76201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5400000" flipH="1" flipV="1">
          <a:off x="12382501" y="3590927"/>
          <a:ext cx="1114423" cy="828675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428625</xdr:colOff>
      <xdr:row>1</xdr:row>
      <xdr:rowOff>38100</xdr:rowOff>
    </xdr:from>
    <xdr:to>
      <xdr:col>12</xdr:col>
      <xdr:colOff>561975</xdr:colOff>
      <xdr:row>4</xdr:row>
      <xdr:rowOff>161925</xdr:rowOff>
    </xdr:to>
    <xdr:sp macro="" textlink="$H$3">
      <xdr:nvSpPr>
        <xdr:cNvPr id="15" name="Rectangle à coins arrondi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429625" y="228600"/>
          <a:ext cx="2667000" cy="695325"/>
        </a:xfrm>
        <a:prstGeom prst="roundRect">
          <a:avLst/>
        </a:prstGeom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fld id="{883CD9DE-E8F5-4E61-A5F2-0D3D166A36A7}" type="TxLink">
            <a:rPr lang="fr-FR" sz="1800" b="0" i="1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pPr algn="ctr"/>
            <a:t>bonjour tout le monde</a:t>
          </a:fld>
          <a:endParaRPr lang="fr-FR" sz="1800" b="0" i="1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695325</xdr:colOff>
      <xdr:row>18</xdr:row>
      <xdr:rowOff>147637</xdr:rowOff>
    </xdr:from>
    <xdr:to>
      <xdr:col>13</xdr:col>
      <xdr:colOff>771525</xdr:colOff>
      <xdr:row>33</xdr:row>
      <xdr:rowOff>33337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2987F98-A201-D893-6C66-99163ECE2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704850</xdr:colOff>
      <xdr:row>12</xdr:row>
      <xdr:rowOff>95250</xdr:rowOff>
    </xdr:from>
    <xdr:to>
      <xdr:col>9</xdr:col>
      <xdr:colOff>247650</xdr:colOff>
      <xdr:row>25</xdr:row>
      <xdr:rowOff>142875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Étiquettes de lignes">
              <a:extLst>
                <a:ext uri="{FF2B5EF4-FFF2-40B4-BE49-F238E27FC236}">
                  <a16:creationId xmlns:a16="http://schemas.microsoft.com/office/drawing/2014/main" id="{D15C504F-73CC-9D9C-F522-C246D371B5F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Étiquettes de ligne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657850" y="26670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104.332503240737" createdVersion="3" refreshedVersion="3" minRefreshableVersion="3" recordCount="24" xr:uid="{00000000-000A-0000-FFFF-FFFF13000000}">
  <cacheSource type="worksheet">
    <worksheetSource ref="B8:I32" sheet="Feuil1"/>
  </cacheSource>
  <cacheFields count="8">
    <cacheField name="DATE" numFmtId="0">
      <sharedItems containsSemiMixedTypes="0" containsString="0" containsNumber="1" containsInteger="1" minValue="1" maxValue="24"/>
    </cacheField>
    <cacheField name="produit" numFmtId="0">
      <sharedItems count="4">
        <s v="P1"/>
        <s v="P2"/>
        <s v="P3"/>
        <s v="p4"/>
      </sharedItems>
    </cacheField>
    <cacheField name="qtt" numFmtId="0">
      <sharedItems containsSemiMixedTypes="0" containsString="0" containsNumber="1" containsInteger="1" minValue="510" maxValue="998"/>
    </cacheField>
    <cacheField name="PU" numFmtId="164">
      <sharedItems containsSemiMixedTypes="0" containsString="0" containsNumber="1" containsInteger="1" minValue="25" maxValue="35"/>
    </cacheField>
    <cacheField name="MONTANT" numFmtId="164">
      <sharedItems containsSemiMixedTypes="0" containsString="0" containsNumber="1" containsInteger="1" minValue="13390" maxValue="32760"/>
    </cacheField>
    <cacheField name="SM" numFmtId="164">
      <sharedItems containsNonDate="0" containsString="0" containsBlank="1"/>
    </cacheField>
    <cacheField name="%" numFmtId="164">
      <sharedItems containsSemiMixedTypes="0" containsString="0" containsNumber="1" minValue="2.4985398749423879" maxValue="6.1129325095677842"/>
    </cacheField>
    <cacheField name="%CUM" numFmtId="164">
      <sharedItems containsSemiMixedTypes="0" containsString="0" containsNumber="1" minValue="6.1129325095677842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5106.624090509256" backgroundQuery="1" createdVersion="3" refreshedVersion="8" minRefreshableVersion="3" recordCount="0" supportSubquery="1" supportAdvancedDrill="1" xr:uid="{079B6F26-BDD9-45A7-AC02-2EA9FE2C4E18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4">
    <cacheHierarchy uniqueName="[Plage].[P1]" caption="P1" attribute="1" defaultMemberUniqueName="[Plage].[P1].[All]" allUniqueName="[Plage].[P1].[All]" dimensionUniqueName="[Plage]" displayFolder="" count="0" memberValueDatatype="130" unbalanced="0"/>
    <cacheHierarchy uniqueName="[Plage].[314.0272768]" caption="314.0272768" attribute="1" defaultMemberUniqueName="[Plage].[314.0272768].[All]" allUniqueName="[Plage].[314.0272768].[All]" dimensionUniqueName="[Plage]" displayFolder="" count="0" memberValueDatatype="5" unbalanced="0"/>
    <cacheHierarchy uniqueName="[Plage].[24.25%]" caption="24.25%" attribute="1" defaultMemberUniqueName="[Plage].[24.25%].[All]" allUniqueName="[Plage].[24.25%].[All]" dimensionUniqueName="[Plage]" displayFolder="" count="0" memberValueDatatype="5" unbalanced="0"/>
    <cacheHierarchy uniqueName="[Plage].[0.242535592]" caption="0.242535592" attribute="1" defaultMemberUniqueName="[Plage].[0.242535592].[All]" allUniqueName="[Plage].[0.242535592].[All]" dimensionUniqueName="[Plage]" displayFolder="" count="0" memberValueDatatype="5" unbalanced="0"/>
    <cacheHierarchy uniqueName="[Plage 1].[Étiquettes de lignes]" caption="Étiquettes de lignes" attribute="1" defaultMemberUniqueName="[Plage 1].[Étiquettes de lignes].[All]" allUniqueName="[Plage 1].[Étiquettes de lignes].[All]" dimensionUniqueName="[Plage 1]" displayFolder="" count="2" memberValueDatatype="130" unbalanced="0"/>
    <cacheHierarchy uniqueName="[Plage 1].[Somme de %CUM]" caption="Somme de %CUM" attribute="1" defaultMemberUniqueName="[Plage 1].[Somme de %CUM].[All]" allUniqueName="[Plage 1].[Somme de %CUM].[All]" dimensionUniqueName="[Plage 1]" displayFolder="" count="0" memberValueDatatype="5" unbalanced="0"/>
    <cacheHierarchy uniqueName="[Plage 1].[Somme de %CUM2]" caption="Somme de %CUM2" attribute="1" defaultMemberUniqueName="[Plage 1].[Somme de %CUM2].[All]" allUniqueName="[Plage 1].[Somme de %CUM2].[All]" dimensionUniqueName="[Plage 1]" displayFolder="" count="0" memberValueDatatype="5" unbalanced="0"/>
    <cacheHierarchy uniqueName="[Plage 1].[% Cumulé croissant]" caption="% Cumulé croissant" attribute="1" defaultMemberUniqueName="[Plage 1].[% Cumulé croissant].[All]" allUniqueName="[Plage 1].[% Cumulé croissant].[All]" dimensionUniqueName="[Plage 1]" displayFolder="" count="0" memberValueDatatype="5" unbalanced="0"/>
    <cacheHierarchy uniqueName="[Measures].[__XL_Count Plage]" caption="__XL_Count Plage" measure="1" displayFolder="" measureGroup="Plage" count="0" hidden="1"/>
    <cacheHierarchy uniqueName="[Measures].[__XL_Count Plage 1]" caption="__XL_Count Plage 1" measure="1" displayFolder="" measureGroup="Plage 1" count="0" hidden="1"/>
    <cacheHierarchy uniqueName="[Measures].[__No measures defined]" caption="__No measures defined" measure="1" displayFolder="" count="0" hidden="1"/>
    <cacheHierarchy uniqueName="[Measures].[Somme de % Cumulé croissant]" caption="Somme de % Cumulé croissant" measure="1" displayFolder="" measureGroup="Plage 1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me de Somme de %CUM2]" caption="Somme de Somme de %CUM2" measure="1" displayFolder="" measureGroup="Plage 1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omme de Somme de %CUM]" caption="Somme de Somme de %CUM" measure="1" displayFolder="" measureGroup="Plage 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883506668" supportSubqueryNonVisual="1" supportSubqueryCalcMem="1" supportAddCalcMems="1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5106.626074884261" backgroundQuery="1" createdVersion="8" refreshedVersion="8" minRefreshableVersion="3" recordCount="0" supportSubquery="1" supportAdvancedDrill="1" xr:uid="{851AB184-BB04-4669-9316-C11F4DD97228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Plage 1].[Étiquettes de lignes].[Étiquettes de lignes]" caption="Étiquettes de lignes" numFmtId="0" hierarchy="4" level="1">
      <sharedItems count="4">
        <s v="P1"/>
        <s v="P2"/>
        <s v="P3"/>
        <s v="p4"/>
      </sharedItems>
    </cacheField>
    <cacheField name="[Measures].[Somme de % Cumulé croissant]" caption="Somme de % Cumulé croissant" numFmtId="0" hierarchy="11" level="32767"/>
    <cacheField name="[Measures].[Somme de Somme de %CUM2]" caption="Somme de Somme de %CUM2" numFmtId="0" hierarchy="12" level="32767"/>
  </cacheFields>
  <cacheHierarchies count="14">
    <cacheHierarchy uniqueName="[Plage].[P1]" caption="P1" attribute="1" defaultMemberUniqueName="[Plage].[P1].[All]" allUniqueName="[Plage].[P1].[All]" dimensionUniqueName="[Plage]" displayFolder="" count="2" memberValueDatatype="130" unbalanced="0"/>
    <cacheHierarchy uniqueName="[Plage].[314.0272768]" caption="314.0272768" attribute="1" defaultMemberUniqueName="[Plage].[314.0272768].[All]" allUniqueName="[Plage].[314.0272768].[All]" dimensionUniqueName="[Plage]" displayFolder="" count="2" memberValueDatatype="5" unbalanced="0"/>
    <cacheHierarchy uniqueName="[Plage].[24.25%]" caption="24.25%" attribute="1" defaultMemberUniqueName="[Plage].[24.25%].[All]" allUniqueName="[Plage].[24.25%].[All]" dimensionUniqueName="[Plage]" displayFolder="" count="2" memberValueDatatype="5" unbalanced="0"/>
    <cacheHierarchy uniqueName="[Plage].[0.242535592]" caption="0.242535592" attribute="1" defaultMemberUniqueName="[Plage].[0.242535592].[All]" allUniqueName="[Plage].[0.242535592].[All]" dimensionUniqueName="[Plage]" displayFolder="" count="2" memberValueDatatype="5" unbalanced="0"/>
    <cacheHierarchy uniqueName="[Plage 1].[Étiquettes de lignes]" caption="Étiquettes de lignes" attribute="1" defaultMemberUniqueName="[Plage 1].[Étiquettes de lignes].[All]" allUniqueName="[Plage 1].[Étiquettes de lignes].[All]" dimensionUniqueName="[Plage 1]" displayFolder="" count="2" memberValueDatatype="130" unbalanced="0">
      <fieldsUsage count="2">
        <fieldUsage x="-1"/>
        <fieldUsage x="0"/>
      </fieldsUsage>
    </cacheHierarchy>
    <cacheHierarchy uniqueName="[Plage 1].[Somme de %CUM]" caption="Somme de %CUM" attribute="1" defaultMemberUniqueName="[Plage 1].[Somme de %CUM].[All]" allUniqueName="[Plage 1].[Somme de %CUM].[All]" dimensionUniqueName="[Plage 1]" displayFolder="" count="2" memberValueDatatype="5" unbalanced="0"/>
    <cacheHierarchy uniqueName="[Plage 1].[Somme de %CUM2]" caption="Somme de %CUM2" attribute="1" defaultMemberUniqueName="[Plage 1].[Somme de %CUM2].[All]" allUniqueName="[Plage 1].[Somme de %CUM2].[All]" dimensionUniqueName="[Plage 1]" displayFolder="" count="2" memberValueDatatype="5" unbalanced="0"/>
    <cacheHierarchy uniqueName="[Plage 1].[% Cumulé croissant]" caption="% Cumulé croissant" attribute="1" defaultMemberUniqueName="[Plage 1].[% Cumulé croissant].[All]" allUniqueName="[Plage 1].[% Cumulé croissant].[All]" dimensionUniqueName="[Plage 1]" displayFolder="" count="2" memberValueDatatype="5" unbalanced="0"/>
    <cacheHierarchy uniqueName="[Measures].[__XL_Count Plage]" caption="__XL_Count Plage" measure="1" displayFolder="" measureGroup="Plage" count="0" hidden="1"/>
    <cacheHierarchy uniqueName="[Measures].[__XL_Count Plage 1]" caption="__XL_Count Plage 1" measure="1" displayFolder="" measureGroup="Plage 1" count="0" hidden="1"/>
    <cacheHierarchy uniqueName="[Measures].[__No measures defined]" caption="__No measures defined" measure="1" displayFolder="" count="0" hidden="1"/>
    <cacheHierarchy uniqueName="[Measures].[Somme de % Cumulé croissant]" caption="Somme de % Cumulé croissant" measure="1" displayFolder="" measureGroup="Plage 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mme de Somme de %CUM2]" caption="Somme de Somme de %CUM2" measure="1" displayFolder="" measureGroup="Plage 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omme de Somme de %CUM]" caption="Somme de Somme de %CUM" measure="1" displayFolder="" measureGroup="Plage 1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3">
    <dimension measure="1" name="Measures" uniqueName="[Measures]" caption="Measures"/>
    <dimension name="Plage" uniqueName="[Plage]" caption="Plage"/>
    <dimension name="Plage 1" uniqueName="[Plage 1]" caption="Plage 1"/>
  </dimensions>
  <measureGroups count="2">
    <measureGroup name="Plage" caption="Plage"/>
    <measureGroup name="Plage 1" caption="Plage 1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pivotCacheId="180826556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n v="1"/>
    <x v="0"/>
    <n v="936"/>
    <n v="35"/>
    <n v="32760"/>
    <m/>
    <n v="6.1129325095677842"/>
    <n v="6.1129325095677842"/>
  </r>
  <r>
    <n v="2"/>
    <x v="1"/>
    <n v="653"/>
    <n v="28"/>
    <n v="18284"/>
    <m/>
    <n v="3.4117478023485157"/>
    <n v="9.524680311916299"/>
  </r>
  <r>
    <n v="3"/>
    <x v="2"/>
    <n v="998"/>
    <n v="28"/>
    <n v="27944"/>
    <m/>
    <n v="5.2142791833749129"/>
    <n v="14.738959495291212"/>
  </r>
  <r>
    <n v="4"/>
    <x v="0"/>
    <n v="985"/>
    <n v="33"/>
    <n v="32505"/>
    <m/>
    <n v="6.0653501594475223"/>
    <n v="20.804309654738734"/>
  </r>
  <r>
    <n v="5"/>
    <x v="1"/>
    <n v="559"/>
    <n v="32"/>
    <n v="17888"/>
    <m/>
    <n v="3.3378552115735207"/>
    <n v="24.142164866312257"/>
  </r>
  <r>
    <n v="6"/>
    <x v="2"/>
    <n v="645"/>
    <n v="30"/>
    <n v="19350"/>
    <m/>
    <n v="3.6106606855963563"/>
    <n v="27.752825551908614"/>
  </r>
  <r>
    <n v="7"/>
    <x v="2"/>
    <n v="529"/>
    <n v="34"/>
    <n v="17986"/>
    <m/>
    <n v="3.3561417618158176"/>
    <n v="31.108967313724431"/>
  </r>
  <r>
    <n v="8"/>
    <x v="2"/>
    <n v="907"/>
    <n v="33"/>
    <n v="29931"/>
    <m/>
    <n v="5.5850483194100535"/>
    <n v="36.694015633134484"/>
  </r>
  <r>
    <n v="9"/>
    <x v="3"/>
    <n v="558"/>
    <n v="32"/>
    <n v="17856"/>
    <m/>
    <n v="3.3318840931270564"/>
    <n v="40.025899726261542"/>
  </r>
  <r>
    <n v="10"/>
    <x v="3"/>
    <n v="958"/>
    <n v="30"/>
    <n v="28740"/>
    <m/>
    <n v="5.3628107547307113"/>
    <n v="45.388710480992252"/>
  </r>
  <r>
    <n v="11"/>
    <x v="3"/>
    <n v="647"/>
    <n v="28"/>
    <n v="18116"/>
    <m/>
    <n v="3.3803994305045784"/>
    <n v="48.769109911496827"/>
  </r>
  <r>
    <n v="12"/>
    <x v="3"/>
    <n v="615"/>
    <n v="30"/>
    <n v="18450"/>
    <m/>
    <n v="3.4427229792895488"/>
    <n v="52.211832890786376"/>
  </r>
  <r>
    <n v="13"/>
    <x v="3"/>
    <n v="982"/>
    <n v="31"/>
    <n v="30442"/>
    <m/>
    <n v="5.6803996171020295"/>
    <n v="57.892232507888409"/>
  </r>
  <r>
    <n v="14"/>
    <x v="2"/>
    <n v="510"/>
    <n v="34"/>
    <n v="17340"/>
    <m/>
    <n v="3.2355998081778199"/>
    <n v="61.127832316066225"/>
  </r>
  <r>
    <n v="15"/>
    <x v="2"/>
    <n v="521"/>
    <n v="27"/>
    <n v="14067"/>
    <m/>
    <n v="2.6248663495753974"/>
    <n v="63.752698665641624"/>
  </r>
  <r>
    <n v="16"/>
    <x v="2"/>
    <n v="745"/>
    <n v="31"/>
    <n v="23095"/>
    <m/>
    <n v="4.3094681412841265"/>
    <n v="68.062166806925745"/>
  </r>
  <r>
    <n v="17"/>
    <x v="2"/>
    <n v="550"/>
    <n v="26"/>
    <n v="14300"/>
    <m/>
    <n v="2.6683435557637152"/>
    <n v="70.730510362689458"/>
  </r>
  <r>
    <n v="18"/>
    <x v="2"/>
    <n v="660"/>
    <n v="31"/>
    <n v="20460"/>
    <m/>
    <n v="3.8177838567080853"/>
    <n v="74.548294219397548"/>
  </r>
  <r>
    <n v="19"/>
    <x v="2"/>
    <n v="995"/>
    <n v="30"/>
    <n v="29850"/>
    <m/>
    <n v="5.5699339258424407"/>
    <n v="80.118228145239982"/>
  </r>
  <r>
    <n v="20"/>
    <x v="2"/>
    <n v="927"/>
    <n v="33"/>
    <n v="30591"/>
    <m/>
    <n v="5.7082026373683785"/>
    <n v="85.826430782608355"/>
  </r>
  <r>
    <n v="21"/>
    <x v="2"/>
    <n v="515"/>
    <n v="26"/>
    <n v="13390"/>
    <m/>
    <n v="2.4985398749423879"/>
    <n v="88.32497065755075"/>
  </r>
  <r>
    <n v="22"/>
    <x v="0"/>
    <n v="672"/>
    <n v="28"/>
    <n v="18816"/>
    <m/>
    <n v="3.5110176465209837"/>
    <n v="91.835988304071734"/>
  </r>
  <r>
    <n v="23"/>
    <x v="0"/>
    <n v="737"/>
    <n v="25"/>
    <n v="18425"/>
    <m/>
    <n v="3.4380580430032488"/>
    <n v="95.274046347074986"/>
  </r>
  <r>
    <n v="24"/>
    <x v="0"/>
    <n v="817"/>
    <n v="31"/>
    <n v="25327"/>
    <m/>
    <n v="4.7259536529250088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59CD19-EAAD-4DF1-8107-AB96D845804C}" name="PivotChartTable2" cacheId="5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1">
  <location ref="A1:C6" firstHeaderRow="0" firstDataRow="1" firstDataCol="1"/>
  <pivotFields count="3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Somme de %CUM2" fld="2" baseField="0" baseItem="0"/>
    <dataField name="Somme de % Cumulé croissant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4"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5" columnCount="2" cacheId="1808265565">
        <x15:pivotRow count="2">
          <x15:c>
            <x15:v>0.24253559210062675</x15:v>
          </x15:c>
          <x15:c>
            <x15:v>0.24253559210062675</x15:v>
          </x15:c>
        </x15:pivotRow>
        <x15:pivotRow count="2">
          <x15:c>
            <x15:v>2.6002226024016445E-2</x15:v>
          </x15:c>
          <x15:c>
            <x15:v>0.26853781812464317</x15:v>
          </x15:c>
        </x15:pivotRow>
        <x15:pivotRow count="2">
          <x15:c>
            <x15:v>0.54278913632256964</x15:v>
          </x15:c>
          <x15:c>
            <x15:v>0.81132695444721281</x15:v>
          </x15:c>
        </x15:pivotRow>
        <x15:pivotRow count="2">
          <x15:c>
            <x15:v>0.18867304555278708</x15:v>
          </x15:c>
          <x15:c>
            <x15:v>0.99999999999999989</x15:v>
          </x15:c>
        </x15:pivotRow>
        <x15:pivotRow count="2">
          <x15:c>
            <x15:v>0.99999999999999989</x15:v>
          </x15:c>
          <x15:c>
            <x15:v>2.3224003646724825</x15:v>
          </x15:c>
        </x15:pivotRow>
      </x15:pivotTableData>
    </ext>
    <ext xmlns:x15="http://schemas.microsoft.com/office/spreadsheetml/2010/11/main" uri="{E67621CE-5B39-4880-91FE-76760E9C1902}">
      <x15:pivotTableUISettings sourceDataName="WorksheetConnection_Feuil1!$K$13:$N$17">
        <x15:activeTabTopLevelEntity name="[Plag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3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K12:M18" firstHeaderRow="1" firstDataRow="2" firstDataCol="1"/>
  <pivotFields count="8"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numFmtId="164" showAll="0"/>
    <pivotField numFmtId="164" showAll="0"/>
    <pivotField showAll="0"/>
    <pivotField numFmtId="164" showAll="0"/>
    <pivotField dataField="1" numFmtId="164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%CUM" fld="7" baseField="0" baseItem="0"/>
    <dataField name="Somme de %CUM2" fld="7" showDataAs="percentOfTotal" baseField="0" baseItem="0" numFmtId="1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Étiquettes_de_lignes" xr10:uid="{15283FBB-EAE6-4D3C-BBF0-6349D7E138D3}" sourceName="[Plage 1].[Étiquettes de lignes]">
  <data>
    <olap pivotCacheId="1883506668">
      <levels count="2">
        <level uniqueName="[Plage 1].[Étiquettes de lignes].[(All)]" sourceCaption="(All)" count="0"/>
        <level uniqueName="[Plage 1].[Étiquettes de lignes].[Étiquettes de lignes]" sourceCaption="Étiquettes de lignes" count="4">
          <ranges>
            <range startItem="0">
              <i n="[Plage 1].[Étiquettes de lignes].&amp;[P1]" c="P1"/>
              <i n="[Plage 1].[Étiquettes de lignes].&amp;[P2]" c="P2"/>
              <i n="[Plage 1].[Étiquettes de lignes].&amp;[P3]" c="P3"/>
              <i n="[Plage 1].[Étiquettes de lignes].&amp;[p4]" c="p4"/>
            </range>
          </ranges>
        </level>
      </levels>
      <selections count="1">
        <selection n="[Plage 1].[Étiquettes de lignes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2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Étiquettes de lignes" xr10:uid="{64167618-5948-4B80-978E-FD4DAA979B28}" cache="Segment_Étiquettes_de_lignes" caption="Étiquettes de lignes" level="1" rowHeight="241300"/>
</slic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32"/>
  <sheetViews>
    <sheetView tabSelected="1" topLeftCell="A7" workbookViewId="0">
      <selection activeCell="K8" sqref="K8"/>
    </sheetView>
  </sheetViews>
  <sheetFormatPr baseColWidth="10" defaultRowHeight="15" x14ac:dyDescent="0.25"/>
  <cols>
    <col min="2" max="2" width="7" customWidth="1"/>
    <col min="3" max="3" width="12.85546875" customWidth="1"/>
    <col min="5" max="5" width="18.7109375" customWidth="1"/>
    <col min="6" max="6" width="12.85546875" bestFit="1" customWidth="1"/>
    <col min="7" max="7" width="12.85546875" customWidth="1"/>
    <col min="8" max="8" width="9.5703125" customWidth="1"/>
    <col min="9" max="9" width="11.85546875" customWidth="1"/>
    <col min="11" max="11" width="21" customWidth="1"/>
    <col min="12" max="12" width="17" customWidth="1"/>
    <col min="13" max="13" width="18" customWidth="1"/>
    <col min="14" max="14" width="26.7109375" customWidth="1"/>
    <col min="17" max="17" width="11.42578125" customWidth="1"/>
  </cols>
  <sheetData>
    <row r="3" spans="2:17" x14ac:dyDescent="0.25">
      <c r="H3" s="15" t="s">
        <v>18</v>
      </c>
    </row>
    <row r="6" spans="2:17" ht="23.25" x14ac:dyDescent="0.35">
      <c r="E6" s="8" t="s">
        <v>14</v>
      </c>
      <c r="F6" s="10">
        <f>SUM(F9:F100)</f>
        <v>535913</v>
      </c>
      <c r="G6" s="6"/>
    </row>
    <row r="8" spans="2:17" ht="20.25" x14ac:dyDescent="0.3">
      <c r="B8" s="7" t="s">
        <v>4</v>
      </c>
      <c r="C8" s="7" t="s">
        <v>0</v>
      </c>
      <c r="D8" s="7" t="s">
        <v>1</v>
      </c>
      <c r="E8" s="7" t="s">
        <v>2</v>
      </c>
      <c r="F8" s="7" t="s">
        <v>3</v>
      </c>
      <c r="G8" s="9"/>
      <c r="H8" s="9"/>
      <c r="I8" s="9"/>
      <c r="N8" s="16" t="s">
        <v>8</v>
      </c>
      <c r="O8" s="16"/>
      <c r="P8" s="16"/>
      <c r="Q8" s="16"/>
    </row>
    <row r="9" spans="2:17" x14ac:dyDescent="0.25">
      <c r="B9" s="2">
        <v>1</v>
      </c>
      <c r="C9" s="2" t="s">
        <v>5</v>
      </c>
      <c r="D9" s="1">
        <v>936</v>
      </c>
      <c r="E9" s="3">
        <v>35</v>
      </c>
      <c r="F9" s="3">
        <v>32760</v>
      </c>
      <c r="G9" s="3"/>
      <c r="H9" s="3"/>
      <c r="I9" s="3"/>
    </row>
    <row r="10" spans="2:17" ht="23.25" x14ac:dyDescent="0.35">
      <c r="B10" s="2">
        <v>2</v>
      </c>
      <c r="C10" s="2" t="s">
        <v>6</v>
      </c>
      <c r="D10" s="1">
        <v>653</v>
      </c>
      <c r="E10" s="3">
        <v>28</v>
      </c>
      <c r="F10" s="3">
        <v>18284</v>
      </c>
      <c r="G10" s="3"/>
      <c r="H10" s="3"/>
      <c r="I10" s="3"/>
      <c r="N10" s="14" t="s">
        <v>17</v>
      </c>
    </row>
    <row r="11" spans="2:17" ht="15.75" thickBot="1" x14ac:dyDescent="0.3">
      <c r="B11" s="2">
        <v>3</v>
      </c>
      <c r="C11" s="2" t="s">
        <v>7</v>
      </c>
      <c r="D11" s="1">
        <v>998</v>
      </c>
      <c r="E11" s="3">
        <v>28</v>
      </c>
      <c r="F11" s="3">
        <v>27944</v>
      </c>
      <c r="G11" s="3"/>
      <c r="H11" s="3"/>
      <c r="I11" s="3"/>
    </row>
    <row r="12" spans="2:17" x14ac:dyDescent="0.25">
      <c r="B12" s="2">
        <v>4</v>
      </c>
      <c r="C12" s="2" t="s">
        <v>5</v>
      </c>
      <c r="D12" s="1">
        <v>985</v>
      </c>
      <c r="E12" s="3">
        <v>33</v>
      </c>
      <c r="F12" s="3">
        <v>32505</v>
      </c>
      <c r="G12" s="3"/>
      <c r="H12" s="3"/>
      <c r="I12" s="3"/>
      <c r="L12" s="4" t="s">
        <v>10</v>
      </c>
      <c r="N12" s="12"/>
    </row>
    <row r="13" spans="2:17" x14ac:dyDescent="0.25">
      <c r="B13" s="2">
        <v>5</v>
      </c>
      <c r="C13" s="2" t="s">
        <v>6</v>
      </c>
      <c r="D13" s="1">
        <v>559</v>
      </c>
      <c r="E13" s="3">
        <v>32</v>
      </c>
      <c r="F13" s="3">
        <v>17888</v>
      </c>
      <c r="G13" s="3"/>
      <c r="H13" s="3"/>
      <c r="I13" s="3"/>
      <c r="K13" s="4" t="s">
        <v>12</v>
      </c>
      <c r="L13" t="s">
        <v>13</v>
      </c>
      <c r="M13" t="s">
        <v>15</v>
      </c>
      <c r="N13" s="13" t="s">
        <v>16</v>
      </c>
    </row>
    <row r="14" spans="2:17" x14ac:dyDescent="0.25">
      <c r="B14" s="2">
        <v>6</v>
      </c>
      <c r="C14" s="2" t="s">
        <v>7</v>
      </c>
      <c r="D14" s="1">
        <v>645</v>
      </c>
      <c r="E14" s="3">
        <v>30</v>
      </c>
      <c r="F14" s="3">
        <v>19350</v>
      </c>
      <c r="G14" s="3"/>
      <c r="H14" s="3"/>
      <c r="I14" s="3"/>
      <c r="K14" s="5" t="s">
        <v>5</v>
      </c>
      <c r="L14" s="1">
        <v>314.02727681545321</v>
      </c>
      <c r="M14" s="11">
        <v>0.24253559210062675</v>
      </c>
      <c r="N14" s="13">
        <f>SUM(GETPIVOTDATA("Somme de %CUM2",$K$12,"produit",$K14),$N13)</f>
        <v>0.24253559210062675</v>
      </c>
    </row>
    <row r="15" spans="2:17" x14ac:dyDescent="0.25">
      <c r="B15" s="2">
        <v>7</v>
      </c>
      <c r="C15" s="2" t="s">
        <v>7</v>
      </c>
      <c r="D15" s="1">
        <v>529</v>
      </c>
      <c r="E15" s="3">
        <v>34</v>
      </c>
      <c r="F15" s="3">
        <v>17986</v>
      </c>
      <c r="G15" s="3"/>
      <c r="H15" s="3"/>
      <c r="I15" s="3"/>
      <c r="K15" s="5" t="s">
        <v>6</v>
      </c>
      <c r="L15" s="1">
        <v>33.666845178228556</v>
      </c>
      <c r="M15" s="11">
        <v>2.6002226024016445E-2</v>
      </c>
      <c r="N15" s="13">
        <f>SUM(GETPIVOTDATA("Somme de %CUM2",$K$12,"produit",$K15),N14)</f>
        <v>0.26853781812464317</v>
      </c>
    </row>
    <row r="16" spans="2:17" x14ac:dyDescent="0.25">
      <c r="B16" s="2">
        <v>8</v>
      </c>
      <c r="C16" s="2" t="s">
        <v>7</v>
      </c>
      <c r="D16" s="1">
        <v>907</v>
      </c>
      <c r="E16" s="3">
        <v>33</v>
      </c>
      <c r="F16" s="3">
        <v>29931</v>
      </c>
      <c r="G16" s="3"/>
      <c r="H16" s="3"/>
      <c r="I16" s="3"/>
      <c r="K16" s="5" t="s">
        <v>7</v>
      </c>
      <c r="L16" s="1">
        <v>702.78589995017842</v>
      </c>
      <c r="M16" s="11">
        <v>0.54278913632256964</v>
      </c>
      <c r="N16" s="13">
        <f>SUM(GETPIVOTDATA("Somme de %CUM2",$K$12,"produit",$K16),N15)</f>
        <v>0.81132695444721281</v>
      </c>
    </row>
    <row r="17" spans="2:14" x14ac:dyDescent="0.25">
      <c r="B17" s="2">
        <v>9</v>
      </c>
      <c r="C17" s="2" t="s">
        <v>11</v>
      </c>
      <c r="D17" s="1">
        <v>558</v>
      </c>
      <c r="E17" s="3">
        <v>32</v>
      </c>
      <c r="F17" s="3">
        <v>17856</v>
      </c>
      <c r="G17" s="3"/>
      <c r="H17" s="3"/>
      <c r="I17" s="3"/>
      <c r="K17" s="5" t="s">
        <v>11</v>
      </c>
      <c r="L17" s="1">
        <v>244.28778551742539</v>
      </c>
      <c r="M17" s="11">
        <v>0.18867304555278708</v>
      </c>
      <c r="N17" s="13">
        <f>SUM(GETPIVOTDATA("Somme de %CUM2",$K$12,"produit",$K17),N16)</f>
        <v>0.99999999999999989</v>
      </c>
    </row>
    <row r="18" spans="2:14" x14ac:dyDescent="0.25">
      <c r="B18" s="2">
        <v>10</v>
      </c>
      <c r="C18" s="2" t="s">
        <v>11</v>
      </c>
      <c r="D18" s="1">
        <v>958</v>
      </c>
      <c r="E18" s="3">
        <v>30</v>
      </c>
      <c r="F18" s="3">
        <v>28740</v>
      </c>
      <c r="G18" s="3"/>
      <c r="H18" s="3"/>
      <c r="I18" s="3"/>
      <c r="K18" s="5" t="s">
        <v>9</v>
      </c>
      <c r="L18" s="1">
        <v>1294.7678074612857</v>
      </c>
      <c r="M18" s="11">
        <v>1</v>
      </c>
      <c r="N18" s="13"/>
    </row>
    <row r="19" spans="2:14" x14ac:dyDescent="0.25">
      <c r="B19" s="2">
        <v>11</v>
      </c>
      <c r="C19" s="2" t="s">
        <v>11</v>
      </c>
      <c r="D19" s="1">
        <v>647</v>
      </c>
      <c r="E19" s="3">
        <v>28</v>
      </c>
      <c r="F19" s="3">
        <v>18116</v>
      </c>
      <c r="G19" s="3"/>
      <c r="H19" s="3"/>
      <c r="I19" s="3"/>
    </row>
    <row r="20" spans="2:14" x14ac:dyDescent="0.25">
      <c r="B20" s="2">
        <v>12</v>
      </c>
      <c r="C20" s="2" t="s">
        <v>11</v>
      </c>
      <c r="D20" s="1">
        <v>615</v>
      </c>
      <c r="E20" s="3">
        <v>30</v>
      </c>
      <c r="F20" s="3">
        <v>18450</v>
      </c>
      <c r="G20" s="3"/>
      <c r="H20" s="3"/>
      <c r="I20" s="3"/>
    </row>
    <row r="21" spans="2:14" x14ac:dyDescent="0.25">
      <c r="B21" s="2">
        <v>13</v>
      </c>
      <c r="C21" s="2" t="s">
        <v>11</v>
      </c>
      <c r="D21" s="1">
        <v>982</v>
      </c>
      <c r="E21" s="3">
        <v>31</v>
      </c>
      <c r="F21" s="3">
        <v>30442</v>
      </c>
      <c r="G21" s="3"/>
      <c r="H21" s="3"/>
      <c r="I21" s="3"/>
    </row>
    <row r="22" spans="2:14" x14ac:dyDescent="0.25">
      <c r="B22" s="2">
        <v>14</v>
      </c>
      <c r="C22" s="2" t="s">
        <v>7</v>
      </c>
      <c r="D22" s="1">
        <v>510</v>
      </c>
      <c r="E22" s="3">
        <v>34</v>
      </c>
      <c r="F22" s="3">
        <v>17340</v>
      </c>
      <c r="G22" s="3"/>
      <c r="H22" s="3"/>
      <c r="I22" s="3"/>
    </row>
    <row r="23" spans="2:14" x14ac:dyDescent="0.25">
      <c r="B23" s="2">
        <v>15</v>
      </c>
      <c r="C23" s="2" t="s">
        <v>7</v>
      </c>
      <c r="D23" s="1">
        <v>521</v>
      </c>
      <c r="E23" s="3">
        <v>27</v>
      </c>
      <c r="F23" s="3">
        <v>14067</v>
      </c>
      <c r="G23" s="3"/>
      <c r="H23" s="3"/>
      <c r="I23" s="3"/>
    </row>
    <row r="24" spans="2:14" x14ac:dyDescent="0.25">
      <c r="B24" s="2">
        <v>16</v>
      </c>
      <c r="C24" s="2" t="s">
        <v>7</v>
      </c>
      <c r="D24" s="1">
        <v>745</v>
      </c>
      <c r="E24" s="3">
        <v>31</v>
      </c>
      <c r="F24" s="3">
        <v>23095</v>
      </c>
      <c r="G24" s="3"/>
      <c r="H24" s="3"/>
      <c r="I24" s="3"/>
    </row>
    <row r="25" spans="2:14" x14ac:dyDescent="0.25">
      <c r="B25" s="2">
        <v>17</v>
      </c>
      <c r="C25" s="2" t="s">
        <v>7</v>
      </c>
      <c r="D25" s="1">
        <v>550</v>
      </c>
      <c r="E25" s="3">
        <v>26</v>
      </c>
      <c r="F25" s="3">
        <v>14300</v>
      </c>
      <c r="G25" s="3"/>
      <c r="H25" s="3"/>
      <c r="I25" s="3"/>
    </row>
    <row r="26" spans="2:14" x14ac:dyDescent="0.25">
      <c r="B26" s="2">
        <v>18</v>
      </c>
      <c r="C26" s="2" t="s">
        <v>7</v>
      </c>
      <c r="D26" s="1">
        <v>660</v>
      </c>
      <c r="E26" s="3">
        <v>31</v>
      </c>
      <c r="F26" s="3">
        <v>20460</v>
      </c>
      <c r="G26" s="3"/>
      <c r="H26" s="3"/>
      <c r="I26" s="3"/>
    </row>
    <row r="27" spans="2:14" x14ac:dyDescent="0.25">
      <c r="B27" s="2">
        <v>19</v>
      </c>
      <c r="C27" s="2" t="s">
        <v>7</v>
      </c>
      <c r="D27" s="1">
        <v>995</v>
      </c>
      <c r="E27" s="3">
        <v>30</v>
      </c>
      <c r="F27" s="3">
        <v>29850</v>
      </c>
      <c r="G27" s="3"/>
      <c r="H27" s="3"/>
      <c r="I27" s="3"/>
    </row>
    <row r="28" spans="2:14" x14ac:dyDescent="0.25">
      <c r="B28" s="2">
        <v>20</v>
      </c>
      <c r="C28" s="2" t="s">
        <v>7</v>
      </c>
      <c r="D28" s="1">
        <v>927</v>
      </c>
      <c r="E28" s="3">
        <v>33</v>
      </c>
      <c r="F28" s="3">
        <v>30591</v>
      </c>
      <c r="G28" s="3"/>
      <c r="H28" s="3"/>
      <c r="I28" s="3"/>
    </row>
    <row r="29" spans="2:14" x14ac:dyDescent="0.25">
      <c r="B29" s="2">
        <v>21</v>
      </c>
      <c r="C29" s="2" t="s">
        <v>7</v>
      </c>
      <c r="D29" s="1">
        <v>515</v>
      </c>
      <c r="E29" s="3">
        <v>26</v>
      </c>
      <c r="F29" s="3">
        <v>13390</v>
      </c>
      <c r="G29" s="3"/>
      <c r="H29" s="3"/>
      <c r="I29" s="3"/>
    </row>
    <row r="30" spans="2:14" x14ac:dyDescent="0.25">
      <c r="B30" s="2">
        <v>22</v>
      </c>
      <c r="C30" s="2" t="s">
        <v>5</v>
      </c>
      <c r="D30" s="1">
        <v>672</v>
      </c>
      <c r="E30" s="3">
        <v>28</v>
      </c>
      <c r="F30" s="3">
        <v>18816</v>
      </c>
      <c r="G30" s="3"/>
      <c r="H30" s="3"/>
      <c r="I30" s="3"/>
    </row>
    <row r="31" spans="2:14" x14ac:dyDescent="0.25">
      <c r="B31" s="2">
        <v>23</v>
      </c>
      <c r="C31" s="2" t="s">
        <v>5</v>
      </c>
      <c r="D31" s="1">
        <v>737</v>
      </c>
      <c r="E31" s="3">
        <v>25</v>
      </c>
      <c r="F31" s="3">
        <v>18425</v>
      </c>
      <c r="G31" s="3"/>
      <c r="H31" s="3"/>
      <c r="I31" s="3"/>
    </row>
    <row r="32" spans="2:14" x14ac:dyDescent="0.25">
      <c r="B32" s="2">
        <v>24</v>
      </c>
      <c r="C32" s="2" t="s">
        <v>5</v>
      </c>
      <c r="D32" s="1">
        <v>817</v>
      </c>
      <c r="E32" s="3">
        <v>31</v>
      </c>
      <c r="F32" s="3">
        <v>25327</v>
      </c>
      <c r="G32" s="3"/>
      <c r="H32" s="3"/>
      <c r="I32" s="3"/>
    </row>
  </sheetData>
  <mergeCells count="1">
    <mergeCell ref="N8:Q8"/>
  </mergeCell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DjiDji</cp:lastModifiedBy>
  <dcterms:created xsi:type="dcterms:W3CDTF">2023-06-26T05:38:18Z</dcterms:created>
  <dcterms:modified xsi:type="dcterms:W3CDTF">2023-06-29T13:01:59Z</dcterms:modified>
</cp:coreProperties>
</file>