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327"/>
  <workbookPr filterPrivacy="1" defaultThemeVersion="124226"/>
  <xr:revisionPtr revIDLastSave="0" documentId="13_ncr:1_{A56772D6-F5D3-4351-A120-9EED5A7A8B10}" xr6:coauthVersionLast="47" xr6:coauthVersionMax="47" xr10:uidLastSave="{00000000-0000-0000-0000-000000000000}"/>
  <bookViews>
    <workbookView xWindow="-108" yWindow="-108" windowWidth="23256" windowHeight="13176" xr2:uid="{00000000-000D-0000-FFFF-FFFF00000000}"/>
  </bookViews>
  <sheets>
    <sheet name="Feuil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7" i="1" l="1"/>
  <c r="E29" i="1"/>
  <c r="D29" i="1" s="1" a="1"/>
  <c r="D29" i="1" s="1"/>
  <c r="E14" i="1"/>
  <c r="F14" i="1"/>
  <c r="G14" i="1"/>
  <c r="H14" i="1"/>
  <c r="I14" i="1"/>
  <c r="J14" i="1"/>
  <c r="K14" i="1"/>
  <c r="L14" i="1"/>
  <c r="M14" i="1"/>
  <c r="N14" i="1"/>
  <c r="O14" i="1"/>
  <c r="P14" i="1"/>
  <c r="Q14" i="1"/>
  <c r="R14" i="1"/>
  <c r="S14" i="1"/>
  <c r="T14" i="1"/>
  <c r="U14" i="1"/>
  <c r="V14" i="1"/>
  <c r="W14" i="1"/>
  <c r="X14" i="1"/>
  <c r="Y14" i="1"/>
  <c r="Z14" i="1"/>
  <c r="AA14" i="1"/>
  <c r="D14" i="1"/>
  <c r="E13" i="1"/>
  <c r="F13" i="1"/>
  <c r="G13" i="1"/>
  <c r="H13" i="1"/>
  <c r="I13" i="1"/>
  <c r="J13" i="1"/>
  <c r="K13" i="1"/>
  <c r="L13" i="1"/>
  <c r="M13" i="1"/>
  <c r="N13" i="1"/>
  <c r="O13" i="1"/>
  <c r="P13" i="1"/>
  <c r="Q13" i="1"/>
  <c r="R13" i="1"/>
  <c r="S13" i="1"/>
  <c r="T13" i="1"/>
  <c r="U13" i="1"/>
  <c r="V13" i="1"/>
  <c r="W13" i="1"/>
  <c r="X13" i="1"/>
  <c r="Y13" i="1"/>
  <c r="Z13" i="1"/>
  <c r="AA13" i="1"/>
  <c r="D13" i="1"/>
  <c r="F11" i="1"/>
  <c r="G11" i="1" s="1"/>
  <c r="H11" i="1" s="1"/>
  <c r="I11" i="1" s="1"/>
  <c r="J11" i="1" s="1"/>
  <c r="K11" i="1" s="1"/>
  <c r="L11" i="1" s="1"/>
  <c r="M11" i="1" s="1"/>
  <c r="N11" i="1" s="1"/>
  <c r="O11" i="1" s="1"/>
  <c r="P11" i="1" s="1"/>
  <c r="Q11" i="1" s="1"/>
  <c r="R11" i="1" s="1"/>
  <c r="S11" i="1" s="1"/>
  <c r="T11" i="1" s="1"/>
  <c r="U11" i="1" s="1"/>
  <c r="V11" i="1" s="1"/>
  <c r="W11" i="1" s="1"/>
  <c r="X11" i="1" s="1"/>
  <c r="Y11" i="1" s="1"/>
  <c r="Z11" i="1" s="1"/>
  <c r="AA11" i="1" s="1"/>
  <c r="E11" i="1"/>
  <c r="G67" i="1"/>
  <c r="D65" i="1"/>
  <c r="B25" i="1"/>
  <c r="O24" i="1"/>
  <c r="N16" i="1" s="1"/>
  <c r="B24" i="1"/>
  <c r="O16" i="1"/>
  <c r="M16" i="1"/>
  <c r="L16" i="1"/>
  <c r="K16" i="1"/>
  <c r="I16" i="1"/>
  <c r="H16" i="1"/>
  <c r="G16" i="1"/>
  <c r="E16" i="1"/>
  <c r="D16" i="1"/>
  <c r="F28" i="1" l="1"/>
  <c r="F29" i="1"/>
  <c r="O25" i="1"/>
  <c r="M17" i="1" s="1"/>
  <c r="F16" i="1"/>
  <c r="J16" i="1"/>
  <c r="D27" i="1" l="1" a="1"/>
  <c r="D27" i="1" s="1"/>
  <c r="H17" i="1"/>
  <c r="F17" i="1"/>
  <c r="D17" i="1"/>
  <c r="O17" i="1"/>
  <c r="K17" i="1"/>
  <c r="G17" i="1"/>
  <c r="N17" i="1"/>
  <c r="I17" i="1"/>
  <c r="L17" i="1"/>
  <c r="J17" i="1"/>
  <c r="E1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<sst xmlns="http://schemas.openxmlformats.org/spreadsheetml/2006/main" count="12" uniqueCount="10">
  <si>
    <t>CD</t>
  </si>
  <si>
    <t>PD</t>
  </si>
  <si>
    <t>PE</t>
  </si>
  <si>
    <t>PT</t>
  </si>
  <si>
    <t>KD</t>
  </si>
  <si>
    <t xml:space="preserve">COTISATION  EPARGNE  MENSUELLE </t>
  </si>
  <si>
    <t xml:space="preserve">DUREE </t>
  </si>
  <si>
    <t>CEM</t>
  </si>
  <si>
    <t>PA_P</t>
  </si>
  <si>
    <t xml:space="preserve">POUR un PT de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</si>
</sst>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i/>
      <u/>
      <sz val="36"/>
      <color rgb="FFFF0000"/>
      <name val="Engravers MT"/>
      <family val="1"/>
    </font>
    <font>
      <sz val="36"/>
      <color rgb="FFFF0000"/>
      <name val="Engravers MT"/>
      <family val="1"/>
    </font>
    <font>
      <sz val="36"/>
      <color theme="1"/>
      <name val="Engravers MT"/>
      <family val="1"/>
    </font>
    <font>
      <b/>
      <sz val="16"/>
      <color theme="1"/>
      <name val="Felix Titling"/>
      <family val="5"/>
    </font>
    <font>
      <b/>
      <sz val="18"/>
      <color rgb="FFFF0000"/>
      <name val="Calibri"/>
      <family val="2"/>
      <scheme val="minor"/>
    </font>
    <font>
      <sz val="16"/>
      <color theme="1"/>
      <name val="Felix Titling"/>
      <family val="5"/>
    </font>
    <font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8"/>
      <name val="Calibri"/>
      <family val="2"/>
      <scheme val="minor"/>
    </font>
    <font>
      <b/>
      <sz val="18"/>
      <name val="Calibri"/>
      <family val="2"/>
      <scheme val="minor"/>
    </font>
    <font>
      <b/>
      <i/>
      <sz val="1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i/>
      <sz val="20"/>
      <name val="Felix Titling"/>
      <family val="5"/>
    </font>
    <font>
      <b/>
      <i/>
      <sz val="16"/>
      <name val="Felix Titling"/>
      <family val="5"/>
    </font>
    <font>
      <b/>
      <sz val="16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22"/>
      <color theme="1"/>
      <name val="Arial Narrow"/>
      <family val="2"/>
    </font>
    <font>
      <b/>
      <sz val="24"/>
      <color theme="1"/>
      <name val="Arial Narrow"/>
      <family val="2"/>
    </font>
    <font>
      <b/>
      <sz val="18"/>
      <color theme="1"/>
      <name val="Calibri"/>
      <family val="2"/>
      <scheme val="minor"/>
    </font>
    <font>
      <sz val="22"/>
      <color theme="1"/>
      <name val="Berlin Sans FB"/>
      <family val="2"/>
    </font>
    <font>
      <sz val="22"/>
      <color theme="1"/>
      <name val="Calibri"/>
      <family val="2"/>
      <scheme val="minor"/>
    </font>
    <font>
      <b/>
      <sz val="22"/>
      <color theme="1"/>
      <name val="Bodoni MT"/>
      <family val="1"/>
    </font>
    <font>
      <sz val="18"/>
      <color theme="1"/>
      <name val="Baskerville Old Face"/>
      <family val="1"/>
    </font>
    <font>
      <sz val="20"/>
      <color theme="1"/>
      <name val="Berlin Sans FB"/>
      <family val="2"/>
    </font>
    <font>
      <b/>
      <sz val="18"/>
      <color theme="1"/>
      <name val="Arial Unicode MS"/>
      <family val="2"/>
    </font>
  </fonts>
  <fills count="13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39994506668294322"/>
        <bgColor indexed="64"/>
      </patternFill>
    </fill>
  </fills>
  <borders count="27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1" fillId="2" borderId="1" applyNumberFormat="0" applyFont="0" applyAlignment="0" applyProtection="0"/>
    <xf numFmtId="0" fontId="2" fillId="0" borderId="0" applyNumberFormat="0" applyFill="0" applyBorder="0" applyAlignment="0" applyProtection="0"/>
  </cellStyleXfs>
  <cellXfs count="68">
    <xf numFmtId="0" fontId="0" fillId="0" borderId="0" xfId="0"/>
    <xf numFmtId="0" fontId="0" fillId="0" borderId="0" xfId="0" applyAlignment="1">
      <alignment horizontal="center"/>
    </xf>
    <xf numFmtId="0" fontId="6" fillId="0" borderId="3" xfId="0" applyFont="1" applyBorder="1" applyAlignment="1">
      <alignment horizontal="center"/>
    </xf>
    <xf numFmtId="164" fontId="7" fillId="0" borderId="4" xfId="0" applyNumberFormat="1" applyFont="1" applyBorder="1"/>
    <xf numFmtId="164" fontId="7" fillId="0" borderId="5" xfId="0" applyNumberFormat="1" applyFont="1" applyBorder="1"/>
    <xf numFmtId="164" fontId="7" fillId="0" borderId="6" xfId="0" applyNumberFormat="1" applyFont="1" applyBorder="1"/>
    <xf numFmtId="0" fontId="8" fillId="2" borderId="1" xfId="1" applyFont="1" applyAlignment="1">
      <alignment horizontal="center"/>
    </xf>
    <xf numFmtId="0" fontId="9" fillId="0" borderId="0" xfId="0" applyFont="1" applyAlignment="1">
      <alignment horizontal="center"/>
    </xf>
    <xf numFmtId="164" fontId="10" fillId="0" borderId="7" xfId="0" applyNumberFormat="1" applyFont="1" applyBorder="1"/>
    <xf numFmtId="164" fontId="10" fillId="0" borderId="8" xfId="0" applyNumberFormat="1" applyFont="1" applyBorder="1"/>
    <xf numFmtId="164" fontId="11" fillId="0" borderId="8" xfId="0" applyNumberFormat="1" applyFont="1" applyBorder="1"/>
    <xf numFmtId="164" fontId="11" fillId="0" borderId="9" xfId="0" applyNumberFormat="1" applyFont="1" applyBorder="1"/>
    <xf numFmtId="164" fontId="12" fillId="0" borderId="6" xfId="0" applyNumberFormat="1" applyFont="1" applyBorder="1"/>
    <xf numFmtId="164" fontId="13" fillId="0" borderId="10" xfId="0" applyNumberFormat="1" applyFont="1" applyBorder="1"/>
    <xf numFmtId="9" fontId="9" fillId="2" borderId="1" xfId="1" applyNumberFormat="1" applyFont="1" applyAlignment="1">
      <alignment horizontal="center"/>
    </xf>
    <xf numFmtId="164" fontId="0" fillId="0" borderId="0" xfId="0" applyNumberFormat="1"/>
    <xf numFmtId="0" fontId="14" fillId="2" borderId="1" xfId="1" applyFont="1" applyAlignment="1">
      <alignment horizontal="center"/>
    </xf>
    <xf numFmtId="164" fontId="15" fillId="4" borderId="2" xfId="2" applyNumberFormat="1" applyFont="1" applyFill="1" applyBorder="1"/>
    <xf numFmtId="164" fontId="14" fillId="2" borderId="1" xfId="1" applyNumberFormat="1" applyFont="1"/>
    <xf numFmtId="164" fontId="10" fillId="5" borderId="0" xfId="0" applyNumberFormat="1" applyFont="1" applyFill="1"/>
    <xf numFmtId="164" fontId="16" fillId="0" borderId="0" xfId="2" applyNumberFormat="1" applyFont="1"/>
    <xf numFmtId="164" fontId="15" fillId="6" borderId="0" xfId="2" applyNumberFormat="1" applyFont="1" applyFill="1"/>
    <xf numFmtId="0" fontId="14" fillId="0" borderId="0" xfId="0" applyFont="1"/>
    <xf numFmtId="164" fontId="15" fillId="0" borderId="0" xfId="2" applyNumberFormat="1" applyFont="1"/>
    <xf numFmtId="164" fontId="15" fillId="7" borderId="0" xfId="2" applyNumberFormat="1" applyFont="1" applyFill="1"/>
    <xf numFmtId="0" fontId="18" fillId="0" borderId="0" xfId="0" applyFont="1"/>
    <xf numFmtId="0" fontId="21" fillId="0" borderId="0" xfId="0" applyFont="1" applyAlignment="1">
      <alignment horizontal="center"/>
    </xf>
    <xf numFmtId="164" fontId="13" fillId="0" borderId="3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/>
    </xf>
    <xf numFmtId="164" fontId="10" fillId="2" borderId="1" xfId="1" applyNumberFormat="1" applyFont="1"/>
    <xf numFmtId="164" fontId="21" fillId="2" borderId="1" xfId="1" applyNumberFormat="1" applyFont="1"/>
    <xf numFmtId="164" fontId="21" fillId="9" borderId="1" xfId="1" applyNumberFormat="1" applyFont="1" applyFill="1"/>
    <xf numFmtId="164" fontId="10" fillId="2" borderId="14" xfId="1" applyNumberFormat="1" applyFont="1" applyBorder="1"/>
    <xf numFmtId="164" fontId="21" fillId="3" borderId="1" xfId="1" applyNumberFormat="1" applyFont="1" applyFill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164" fontId="24" fillId="6" borderId="22" xfId="0" applyNumberFormat="1" applyFont="1" applyFill="1" applyBorder="1" applyAlignment="1">
      <alignment vertical="center"/>
    </xf>
    <xf numFmtId="0" fontId="10" fillId="0" borderId="0" xfId="0" applyFont="1"/>
    <xf numFmtId="0" fontId="0" fillId="0" borderId="23" xfId="0" applyBorder="1"/>
    <xf numFmtId="0" fontId="9" fillId="0" borderId="0" xfId="0" applyFont="1" applyAlignment="1">
      <alignment vertical="center"/>
    </xf>
    <xf numFmtId="164" fontId="24" fillId="11" borderId="3" xfId="0" applyNumberFormat="1" applyFont="1" applyFill="1" applyBorder="1" applyAlignment="1">
      <alignment vertical="center"/>
    </xf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26" fillId="11" borderId="19" xfId="0" applyFont="1" applyFill="1" applyBorder="1" applyAlignment="1">
      <alignment horizontal="center" vertical="center"/>
    </xf>
    <xf numFmtId="0" fontId="26" fillId="11" borderId="20" xfId="0" applyFont="1" applyFill="1" applyBorder="1" applyAlignment="1">
      <alignment horizontal="center" vertical="center"/>
    </xf>
    <xf numFmtId="0" fontId="0" fillId="0" borderId="0" xfId="0"/>
    <xf numFmtId="0" fontId="3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5" fillId="3" borderId="0" xfId="0" applyFont="1" applyFill="1"/>
    <xf numFmtId="0" fontId="19" fillId="8" borderId="11" xfId="0" applyFont="1" applyFill="1" applyBorder="1" applyAlignment="1">
      <alignment horizontal="center"/>
    </xf>
    <xf numFmtId="0" fontId="19" fillId="8" borderId="12" xfId="0" applyFont="1" applyFill="1" applyBorder="1" applyAlignment="1">
      <alignment horizontal="center"/>
    </xf>
    <xf numFmtId="0" fontId="19" fillId="8" borderId="13" xfId="0" applyFont="1" applyFill="1" applyBorder="1" applyAlignment="1">
      <alignment horizontal="center"/>
    </xf>
    <xf numFmtId="0" fontId="20" fillId="8" borderId="11" xfId="0" applyFont="1" applyFill="1" applyBorder="1" applyAlignment="1">
      <alignment horizontal="center" vertical="center"/>
    </xf>
    <xf numFmtId="0" fontId="20" fillId="8" borderId="12" xfId="0" applyFont="1" applyFill="1" applyBorder="1" applyAlignment="1">
      <alignment horizontal="center" vertical="center"/>
    </xf>
    <xf numFmtId="0" fontId="20" fillId="8" borderId="13" xfId="0" applyFont="1" applyFill="1" applyBorder="1" applyAlignment="1">
      <alignment horizontal="center" vertical="center"/>
    </xf>
    <xf numFmtId="0" fontId="22" fillId="10" borderId="19" xfId="0" applyFont="1" applyFill="1" applyBorder="1" applyAlignment="1">
      <alignment horizontal="center" vertical="center"/>
    </xf>
    <xf numFmtId="0" fontId="23" fillId="0" borderId="20" xfId="0" applyFont="1" applyBorder="1"/>
    <xf numFmtId="0" fontId="23" fillId="0" borderId="21" xfId="0" applyFont="1" applyBorder="1"/>
    <xf numFmtId="0" fontId="17" fillId="0" borderId="3" xfId="0" applyFont="1" applyBorder="1" applyAlignment="1">
      <alignment horizontal="center" vertical="center"/>
    </xf>
    <xf numFmtId="164" fontId="18" fillId="12" borderId="0" xfId="0" applyNumberFormat="1" applyFont="1" applyFill="1" applyBorder="1"/>
    <xf numFmtId="0" fontId="25" fillId="10" borderId="19" xfId="0" applyFont="1" applyFill="1" applyBorder="1" applyAlignment="1">
      <alignment horizontal="center" vertical="center"/>
    </xf>
    <xf numFmtId="164" fontId="27" fillId="5" borderId="3" xfId="0" applyNumberFormat="1" applyFont="1" applyFill="1" applyBorder="1" applyAlignment="1">
      <alignment vertical="center"/>
    </xf>
    <xf numFmtId="0" fontId="18" fillId="0" borderId="0" xfId="0" applyFont="1" applyAlignment="1">
      <alignment horizontal="right"/>
    </xf>
    <xf numFmtId="4" fontId="9" fillId="0" borderId="0" xfId="0" applyNumberFormat="1" applyFont="1" applyAlignment="1">
      <alignment horizontal="right" vertical="center" indent="1"/>
    </xf>
    <xf numFmtId="0" fontId="9" fillId="0" borderId="0" xfId="0" applyFont="1" applyAlignment="1">
      <alignment horizontal="center" vertical="center"/>
    </xf>
  </cellXfs>
  <cellStyles count="3">
    <cellStyle name="Normal" xfId="0" builtinId="0"/>
    <cellStyle name="Note" xfId="1" builtinId="10"/>
    <cellStyle name="Texte explicatif" xfId="2" builtinId="5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6:AA72"/>
  <sheetViews>
    <sheetView tabSelected="1" zoomScale="50" zoomScaleNormal="50" workbookViewId="0"/>
  </sheetViews>
  <sheetFormatPr baseColWidth="10" defaultColWidth="27.6640625" defaultRowHeight="14.4"/>
  <cols>
    <col min="1" max="1" width="10.77734375" customWidth="1"/>
    <col min="2" max="2" width="41.44140625" customWidth="1"/>
    <col min="3" max="3" width="13.109375" style="1" customWidth="1"/>
    <col min="4" max="4" width="34.33203125" customWidth="1"/>
    <col min="5" max="5" width="31.5546875" customWidth="1"/>
    <col min="6" max="6" width="32.44140625" customWidth="1"/>
    <col min="7" max="7" width="34.44140625" customWidth="1"/>
    <col min="15" max="15" width="27.88671875" customWidth="1"/>
    <col min="16" max="16" width="31" customWidth="1"/>
    <col min="17" max="17" width="30.5546875" customWidth="1"/>
    <col min="18" max="18" width="30.33203125" customWidth="1"/>
    <col min="19" max="19" width="28.44140625" customWidth="1"/>
    <col min="244" max="244" width="41.44140625" customWidth="1"/>
    <col min="245" max="245" width="13.109375" customWidth="1"/>
    <col min="246" max="246" width="34.33203125" customWidth="1"/>
    <col min="247" max="247" width="31.5546875" customWidth="1"/>
    <col min="248" max="248" width="32.44140625" customWidth="1"/>
    <col min="249" max="249" width="42.6640625" customWidth="1"/>
    <col min="257" max="257" width="27.88671875" customWidth="1"/>
    <col min="258" max="258" width="31" customWidth="1"/>
    <col min="259" max="259" width="30.5546875" customWidth="1"/>
    <col min="260" max="260" width="30.33203125" customWidth="1"/>
    <col min="261" max="261" width="28.44140625" customWidth="1"/>
    <col min="500" max="500" width="41.44140625" customWidth="1"/>
    <col min="501" max="501" width="13.109375" customWidth="1"/>
    <col min="502" max="502" width="34.33203125" customWidth="1"/>
    <col min="503" max="503" width="31.5546875" customWidth="1"/>
    <col min="504" max="504" width="32.44140625" customWidth="1"/>
    <col min="505" max="505" width="42.6640625" customWidth="1"/>
    <col min="513" max="513" width="27.88671875" customWidth="1"/>
    <col min="514" max="514" width="31" customWidth="1"/>
    <col min="515" max="515" width="30.5546875" customWidth="1"/>
    <col min="516" max="516" width="30.33203125" customWidth="1"/>
    <col min="517" max="517" width="28.44140625" customWidth="1"/>
    <col min="756" max="756" width="41.44140625" customWidth="1"/>
    <col min="757" max="757" width="13.109375" customWidth="1"/>
    <col min="758" max="758" width="34.33203125" customWidth="1"/>
    <col min="759" max="759" width="31.5546875" customWidth="1"/>
    <col min="760" max="760" width="32.44140625" customWidth="1"/>
    <col min="761" max="761" width="42.6640625" customWidth="1"/>
    <col min="769" max="769" width="27.88671875" customWidth="1"/>
    <col min="770" max="770" width="31" customWidth="1"/>
    <col min="771" max="771" width="30.5546875" customWidth="1"/>
    <col min="772" max="772" width="30.33203125" customWidth="1"/>
    <col min="773" max="773" width="28.44140625" customWidth="1"/>
    <col min="1012" max="1012" width="41.44140625" customWidth="1"/>
    <col min="1013" max="1013" width="13.109375" customWidth="1"/>
    <col min="1014" max="1014" width="34.33203125" customWidth="1"/>
    <col min="1015" max="1015" width="31.5546875" customWidth="1"/>
    <col min="1016" max="1016" width="32.44140625" customWidth="1"/>
    <col min="1017" max="1017" width="42.6640625" customWidth="1"/>
    <col min="1025" max="1025" width="27.88671875" customWidth="1"/>
    <col min="1026" max="1026" width="31" customWidth="1"/>
    <col min="1027" max="1027" width="30.5546875" customWidth="1"/>
    <col min="1028" max="1028" width="30.33203125" customWidth="1"/>
    <col min="1029" max="1029" width="28.44140625" customWidth="1"/>
    <col min="1268" max="1268" width="41.44140625" customWidth="1"/>
    <col min="1269" max="1269" width="13.109375" customWidth="1"/>
    <col min="1270" max="1270" width="34.33203125" customWidth="1"/>
    <col min="1271" max="1271" width="31.5546875" customWidth="1"/>
    <col min="1272" max="1272" width="32.44140625" customWidth="1"/>
    <col min="1273" max="1273" width="42.6640625" customWidth="1"/>
    <col min="1281" max="1281" width="27.88671875" customWidth="1"/>
    <col min="1282" max="1282" width="31" customWidth="1"/>
    <col min="1283" max="1283" width="30.5546875" customWidth="1"/>
    <col min="1284" max="1284" width="30.33203125" customWidth="1"/>
    <col min="1285" max="1285" width="28.44140625" customWidth="1"/>
    <col min="1524" max="1524" width="41.44140625" customWidth="1"/>
    <col min="1525" max="1525" width="13.109375" customWidth="1"/>
    <col min="1526" max="1526" width="34.33203125" customWidth="1"/>
    <col min="1527" max="1527" width="31.5546875" customWidth="1"/>
    <col min="1528" max="1528" width="32.44140625" customWidth="1"/>
    <col min="1529" max="1529" width="42.6640625" customWidth="1"/>
    <col min="1537" max="1537" width="27.88671875" customWidth="1"/>
    <col min="1538" max="1538" width="31" customWidth="1"/>
    <col min="1539" max="1539" width="30.5546875" customWidth="1"/>
    <col min="1540" max="1540" width="30.33203125" customWidth="1"/>
    <col min="1541" max="1541" width="28.44140625" customWidth="1"/>
    <col min="1780" max="1780" width="41.44140625" customWidth="1"/>
    <col min="1781" max="1781" width="13.109375" customWidth="1"/>
    <col min="1782" max="1782" width="34.33203125" customWidth="1"/>
    <col min="1783" max="1783" width="31.5546875" customWidth="1"/>
    <col min="1784" max="1784" width="32.44140625" customWidth="1"/>
    <col min="1785" max="1785" width="42.6640625" customWidth="1"/>
    <col min="1793" max="1793" width="27.88671875" customWidth="1"/>
    <col min="1794" max="1794" width="31" customWidth="1"/>
    <col min="1795" max="1795" width="30.5546875" customWidth="1"/>
    <col min="1796" max="1796" width="30.33203125" customWidth="1"/>
    <col min="1797" max="1797" width="28.44140625" customWidth="1"/>
    <col min="2036" max="2036" width="41.44140625" customWidth="1"/>
    <col min="2037" max="2037" width="13.109375" customWidth="1"/>
    <col min="2038" max="2038" width="34.33203125" customWidth="1"/>
    <col min="2039" max="2039" width="31.5546875" customWidth="1"/>
    <col min="2040" max="2040" width="32.44140625" customWidth="1"/>
    <col min="2041" max="2041" width="42.6640625" customWidth="1"/>
    <col min="2049" max="2049" width="27.88671875" customWidth="1"/>
    <col min="2050" max="2050" width="31" customWidth="1"/>
    <col min="2051" max="2051" width="30.5546875" customWidth="1"/>
    <col min="2052" max="2052" width="30.33203125" customWidth="1"/>
    <col min="2053" max="2053" width="28.44140625" customWidth="1"/>
    <col min="2292" max="2292" width="41.44140625" customWidth="1"/>
    <col min="2293" max="2293" width="13.109375" customWidth="1"/>
    <col min="2294" max="2294" width="34.33203125" customWidth="1"/>
    <col min="2295" max="2295" width="31.5546875" customWidth="1"/>
    <col min="2296" max="2296" width="32.44140625" customWidth="1"/>
    <col min="2297" max="2297" width="42.6640625" customWidth="1"/>
    <col min="2305" max="2305" width="27.88671875" customWidth="1"/>
    <col min="2306" max="2306" width="31" customWidth="1"/>
    <col min="2307" max="2307" width="30.5546875" customWidth="1"/>
    <col min="2308" max="2308" width="30.33203125" customWidth="1"/>
    <col min="2309" max="2309" width="28.44140625" customWidth="1"/>
    <col min="2548" max="2548" width="41.44140625" customWidth="1"/>
    <col min="2549" max="2549" width="13.109375" customWidth="1"/>
    <col min="2550" max="2550" width="34.33203125" customWidth="1"/>
    <col min="2551" max="2551" width="31.5546875" customWidth="1"/>
    <col min="2552" max="2552" width="32.44140625" customWidth="1"/>
    <col min="2553" max="2553" width="42.6640625" customWidth="1"/>
    <col min="2561" max="2561" width="27.88671875" customWidth="1"/>
    <col min="2562" max="2562" width="31" customWidth="1"/>
    <col min="2563" max="2563" width="30.5546875" customWidth="1"/>
    <col min="2564" max="2564" width="30.33203125" customWidth="1"/>
    <col min="2565" max="2565" width="28.44140625" customWidth="1"/>
    <col min="2804" max="2804" width="41.44140625" customWidth="1"/>
    <col min="2805" max="2805" width="13.109375" customWidth="1"/>
    <col min="2806" max="2806" width="34.33203125" customWidth="1"/>
    <col min="2807" max="2807" width="31.5546875" customWidth="1"/>
    <col min="2808" max="2808" width="32.44140625" customWidth="1"/>
    <col min="2809" max="2809" width="42.6640625" customWidth="1"/>
    <col min="2817" max="2817" width="27.88671875" customWidth="1"/>
    <col min="2818" max="2818" width="31" customWidth="1"/>
    <col min="2819" max="2819" width="30.5546875" customWidth="1"/>
    <col min="2820" max="2820" width="30.33203125" customWidth="1"/>
    <col min="2821" max="2821" width="28.44140625" customWidth="1"/>
    <col min="3060" max="3060" width="41.44140625" customWidth="1"/>
    <col min="3061" max="3061" width="13.109375" customWidth="1"/>
    <col min="3062" max="3062" width="34.33203125" customWidth="1"/>
    <col min="3063" max="3063" width="31.5546875" customWidth="1"/>
    <col min="3064" max="3064" width="32.44140625" customWidth="1"/>
    <col min="3065" max="3065" width="42.6640625" customWidth="1"/>
    <col min="3073" max="3073" width="27.88671875" customWidth="1"/>
    <col min="3074" max="3074" width="31" customWidth="1"/>
    <col min="3075" max="3075" width="30.5546875" customWidth="1"/>
    <col min="3076" max="3076" width="30.33203125" customWidth="1"/>
    <col min="3077" max="3077" width="28.44140625" customWidth="1"/>
    <col min="3316" max="3316" width="41.44140625" customWidth="1"/>
    <col min="3317" max="3317" width="13.109375" customWidth="1"/>
    <col min="3318" max="3318" width="34.33203125" customWidth="1"/>
    <col min="3319" max="3319" width="31.5546875" customWidth="1"/>
    <col min="3320" max="3320" width="32.44140625" customWidth="1"/>
    <col min="3321" max="3321" width="42.6640625" customWidth="1"/>
    <col min="3329" max="3329" width="27.88671875" customWidth="1"/>
    <col min="3330" max="3330" width="31" customWidth="1"/>
    <col min="3331" max="3331" width="30.5546875" customWidth="1"/>
    <col min="3332" max="3332" width="30.33203125" customWidth="1"/>
    <col min="3333" max="3333" width="28.44140625" customWidth="1"/>
    <col min="3572" max="3572" width="41.44140625" customWidth="1"/>
    <col min="3573" max="3573" width="13.109375" customWidth="1"/>
    <col min="3574" max="3574" width="34.33203125" customWidth="1"/>
    <col min="3575" max="3575" width="31.5546875" customWidth="1"/>
    <col min="3576" max="3576" width="32.44140625" customWidth="1"/>
    <col min="3577" max="3577" width="42.6640625" customWidth="1"/>
    <col min="3585" max="3585" width="27.88671875" customWidth="1"/>
    <col min="3586" max="3586" width="31" customWidth="1"/>
    <col min="3587" max="3587" width="30.5546875" customWidth="1"/>
    <col min="3588" max="3588" width="30.33203125" customWidth="1"/>
    <col min="3589" max="3589" width="28.44140625" customWidth="1"/>
    <col min="3828" max="3828" width="41.44140625" customWidth="1"/>
    <col min="3829" max="3829" width="13.109375" customWidth="1"/>
    <col min="3830" max="3830" width="34.33203125" customWidth="1"/>
    <col min="3831" max="3831" width="31.5546875" customWidth="1"/>
    <col min="3832" max="3832" width="32.44140625" customWidth="1"/>
    <col min="3833" max="3833" width="42.6640625" customWidth="1"/>
    <col min="3841" max="3841" width="27.88671875" customWidth="1"/>
    <col min="3842" max="3842" width="31" customWidth="1"/>
    <col min="3843" max="3843" width="30.5546875" customWidth="1"/>
    <col min="3844" max="3844" width="30.33203125" customWidth="1"/>
    <col min="3845" max="3845" width="28.44140625" customWidth="1"/>
    <col min="4084" max="4084" width="41.44140625" customWidth="1"/>
    <col min="4085" max="4085" width="13.109375" customWidth="1"/>
    <col min="4086" max="4086" width="34.33203125" customWidth="1"/>
    <col min="4087" max="4087" width="31.5546875" customWidth="1"/>
    <col min="4088" max="4088" width="32.44140625" customWidth="1"/>
    <col min="4089" max="4089" width="42.6640625" customWidth="1"/>
    <col min="4097" max="4097" width="27.88671875" customWidth="1"/>
    <col min="4098" max="4098" width="31" customWidth="1"/>
    <col min="4099" max="4099" width="30.5546875" customWidth="1"/>
    <col min="4100" max="4100" width="30.33203125" customWidth="1"/>
    <col min="4101" max="4101" width="28.44140625" customWidth="1"/>
    <col min="4340" max="4340" width="41.44140625" customWidth="1"/>
    <col min="4341" max="4341" width="13.109375" customWidth="1"/>
    <col min="4342" max="4342" width="34.33203125" customWidth="1"/>
    <col min="4343" max="4343" width="31.5546875" customWidth="1"/>
    <col min="4344" max="4344" width="32.44140625" customWidth="1"/>
    <col min="4345" max="4345" width="42.6640625" customWidth="1"/>
    <col min="4353" max="4353" width="27.88671875" customWidth="1"/>
    <col min="4354" max="4354" width="31" customWidth="1"/>
    <col min="4355" max="4355" width="30.5546875" customWidth="1"/>
    <col min="4356" max="4356" width="30.33203125" customWidth="1"/>
    <col min="4357" max="4357" width="28.44140625" customWidth="1"/>
    <col min="4596" max="4596" width="41.44140625" customWidth="1"/>
    <col min="4597" max="4597" width="13.109375" customWidth="1"/>
    <col min="4598" max="4598" width="34.33203125" customWidth="1"/>
    <col min="4599" max="4599" width="31.5546875" customWidth="1"/>
    <col min="4600" max="4600" width="32.44140625" customWidth="1"/>
    <col min="4601" max="4601" width="42.6640625" customWidth="1"/>
    <col min="4609" max="4609" width="27.88671875" customWidth="1"/>
    <col min="4610" max="4610" width="31" customWidth="1"/>
    <col min="4611" max="4611" width="30.5546875" customWidth="1"/>
    <col min="4612" max="4612" width="30.33203125" customWidth="1"/>
    <col min="4613" max="4613" width="28.44140625" customWidth="1"/>
    <col min="4852" max="4852" width="41.44140625" customWidth="1"/>
    <col min="4853" max="4853" width="13.109375" customWidth="1"/>
    <col min="4854" max="4854" width="34.33203125" customWidth="1"/>
    <col min="4855" max="4855" width="31.5546875" customWidth="1"/>
    <col min="4856" max="4856" width="32.44140625" customWidth="1"/>
    <col min="4857" max="4857" width="42.6640625" customWidth="1"/>
    <col min="4865" max="4865" width="27.88671875" customWidth="1"/>
    <col min="4866" max="4866" width="31" customWidth="1"/>
    <col min="4867" max="4867" width="30.5546875" customWidth="1"/>
    <col min="4868" max="4868" width="30.33203125" customWidth="1"/>
    <col min="4869" max="4869" width="28.44140625" customWidth="1"/>
    <col min="5108" max="5108" width="41.44140625" customWidth="1"/>
    <col min="5109" max="5109" width="13.109375" customWidth="1"/>
    <col min="5110" max="5110" width="34.33203125" customWidth="1"/>
    <col min="5111" max="5111" width="31.5546875" customWidth="1"/>
    <col min="5112" max="5112" width="32.44140625" customWidth="1"/>
    <col min="5113" max="5113" width="42.6640625" customWidth="1"/>
    <col min="5121" max="5121" width="27.88671875" customWidth="1"/>
    <col min="5122" max="5122" width="31" customWidth="1"/>
    <col min="5123" max="5123" width="30.5546875" customWidth="1"/>
    <col min="5124" max="5124" width="30.33203125" customWidth="1"/>
    <col min="5125" max="5125" width="28.44140625" customWidth="1"/>
    <col min="5364" max="5364" width="41.44140625" customWidth="1"/>
    <col min="5365" max="5365" width="13.109375" customWidth="1"/>
    <col min="5366" max="5366" width="34.33203125" customWidth="1"/>
    <col min="5367" max="5367" width="31.5546875" customWidth="1"/>
    <col min="5368" max="5368" width="32.44140625" customWidth="1"/>
    <col min="5369" max="5369" width="42.6640625" customWidth="1"/>
    <col min="5377" max="5377" width="27.88671875" customWidth="1"/>
    <col min="5378" max="5378" width="31" customWidth="1"/>
    <col min="5379" max="5379" width="30.5546875" customWidth="1"/>
    <col min="5380" max="5380" width="30.33203125" customWidth="1"/>
    <col min="5381" max="5381" width="28.44140625" customWidth="1"/>
    <col min="5620" max="5620" width="41.44140625" customWidth="1"/>
    <col min="5621" max="5621" width="13.109375" customWidth="1"/>
    <col min="5622" max="5622" width="34.33203125" customWidth="1"/>
    <col min="5623" max="5623" width="31.5546875" customWidth="1"/>
    <col min="5624" max="5624" width="32.44140625" customWidth="1"/>
    <col min="5625" max="5625" width="42.6640625" customWidth="1"/>
    <col min="5633" max="5633" width="27.88671875" customWidth="1"/>
    <col min="5634" max="5634" width="31" customWidth="1"/>
    <col min="5635" max="5635" width="30.5546875" customWidth="1"/>
    <col min="5636" max="5636" width="30.33203125" customWidth="1"/>
    <col min="5637" max="5637" width="28.44140625" customWidth="1"/>
    <col min="5876" max="5876" width="41.44140625" customWidth="1"/>
    <col min="5877" max="5877" width="13.109375" customWidth="1"/>
    <col min="5878" max="5878" width="34.33203125" customWidth="1"/>
    <col min="5879" max="5879" width="31.5546875" customWidth="1"/>
    <col min="5880" max="5880" width="32.44140625" customWidth="1"/>
    <col min="5881" max="5881" width="42.6640625" customWidth="1"/>
    <col min="5889" max="5889" width="27.88671875" customWidth="1"/>
    <col min="5890" max="5890" width="31" customWidth="1"/>
    <col min="5891" max="5891" width="30.5546875" customWidth="1"/>
    <col min="5892" max="5892" width="30.33203125" customWidth="1"/>
    <col min="5893" max="5893" width="28.44140625" customWidth="1"/>
    <col min="6132" max="6132" width="41.44140625" customWidth="1"/>
    <col min="6133" max="6133" width="13.109375" customWidth="1"/>
    <col min="6134" max="6134" width="34.33203125" customWidth="1"/>
    <col min="6135" max="6135" width="31.5546875" customWidth="1"/>
    <col min="6136" max="6136" width="32.44140625" customWidth="1"/>
    <col min="6137" max="6137" width="42.6640625" customWidth="1"/>
    <col min="6145" max="6145" width="27.88671875" customWidth="1"/>
    <col min="6146" max="6146" width="31" customWidth="1"/>
    <col min="6147" max="6147" width="30.5546875" customWidth="1"/>
    <col min="6148" max="6148" width="30.33203125" customWidth="1"/>
    <col min="6149" max="6149" width="28.44140625" customWidth="1"/>
    <col min="6388" max="6388" width="41.44140625" customWidth="1"/>
    <col min="6389" max="6389" width="13.109375" customWidth="1"/>
    <col min="6390" max="6390" width="34.33203125" customWidth="1"/>
    <col min="6391" max="6391" width="31.5546875" customWidth="1"/>
    <col min="6392" max="6392" width="32.44140625" customWidth="1"/>
    <col min="6393" max="6393" width="42.6640625" customWidth="1"/>
    <col min="6401" max="6401" width="27.88671875" customWidth="1"/>
    <col min="6402" max="6402" width="31" customWidth="1"/>
    <col min="6403" max="6403" width="30.5546875" customWidth="1"/>
    <col min="6404" max="6404" width="30.33203125" customWidth="1"/>
    <col min="6405" max="6405" width="28.44140625" customWidth="1"/>
    <col min="6644" max="6644" width="41.44140625" customWidth="1"/>
    <col min="6645" max="6645" width="13.109375" customWidth="1"/>
    <col min="6646" max="6646" width="34.33203125" customWidth="1"/>
    <col min="6647" max="6647" width="31.5546875" customWidth="1"/>
    <col min="6648" max="6648" width="32.44140625" customWidth="1"/>
    <col min="6649" max="6649" width="42.6640625" customWidth="1"/>
    <col min="6657" max="6657" width="27.88671875" customWidth="1"/>
    <col min="6658" max="6658" width="31" customWidth="1"/>
    <col min="6659" max="6659" width="30.5546875" customWidth="1"/>
    <col min="6660" max="6660" width="30.33203125" customWidth="1"/>
    <col min="6661" max="6661" width="28.44140625" customWidth="1"/>
    <col min="6900" max="6900" width="41.44140625" customWidth="1"/>
    <col min="6901" max="6901" width="13.109375" customWidth="1"/>
    <col min="6902" max="6902" width="34.33203125" customWidth="1"/>
    <col min="6903" max="6903" width="31.5546875" customWidth="1"/>
    <col min="6904" max="6904" width="32.44140625" customWidth="1"/>
    <col min="6905" max="6905" width="42.6640625" customWidth="1"/>
    <col min="6913" max="6913" width="27.88671875" customWidth="1"/>
    <col min="6914" max="6914" width="31" customWidth="1"/>
    <col min="6915" max="6915" width="30.5546875" customWidth="1"/>
    <col min="6916" max="6916" width="30.33203125" customWidth="1"/>
    <col min="6917" max="6917" width="28.44140625" customWidth="1"/>
    <col min="7156" max="7156" width="41.44140625" customWidth="1"/>
    <col min="7157" max="7157" width="13.109375" customWidth="1"/>
    <col min="7158" max="7158" width="34.33203125" customWidth="1"/>
    <col min="7159" max="7159" width="31.5546875" customWidth="1"/>
    <col min="7160" max="7160" width="32.44140625" customWidth="1"/>
    <col min="7161" max="7161" width="42.6640625" customWidth="1"/>
    <col min="7169" max="7169" width="27.88671875" customWidth="1"/>
    <col min="7170" max="7170" width="31" customWidth="1"/>
    <col min="7171" max="7171" width="30.5546875" customWidth="1"/>
    <col min="7172" max="7172" width="30.33203125" customWidth="1"/>
    <col min="7173" max="7173" width="28.44140625" customWidth="1"/>
    <col min="7412" max="7412" width="41.44140625" customWidth="1"/>
    <col min="7413" max="7413" width="13.109375" customWidth="1"/>
    <col min="7414" max="7414" width="34.33203125" customWidth="1"/>
    <col min="7415" max="7415" width="31.5546875" customWidth="1"/>
    <col min="7416" max="7416" width="32.44140625" customWidth="1"/>
    <col min="7417" max="7417" width="42.6640625" customWidth="1"/>
    <col min="7425" max="7425" width="27.88671875" customWidth="1"/>
    <col min="7426" max="7426" width="31" customWidth="1"/>
    <col min="7427" max="7427" width="30.5546875" customWidth="1"/>
    <col min="7428" max="7428" width="30.33203125" customWidth="1"/>
    <col min="7429" max="7429" width="28.44140625" customWidth="1"/>
    <col min="7668" max="7668" width="41.44140625" customWidth="1"/>
    <col min="7669" max="7669" width="13.109375" customWidth="1"/>
    <col min="7670" max="7670" width="34.33203125" customWidth="1"/>
    <col min="7671" max="7671" width="31.5546875" customWidth="1"/>
    <col min="7672" max="7672" width="32.44140625" customWidth="1"/>
    <col min="7673" max="7673" width="42.6640625" customWidth="1"/>
    <col min="7681" max="7681" width="27.88671875" customWidth="1"/>
    <col min="7682" max="7682" width="31" customWidth="1"/>
    <col min="7683" max="7683" width="30.5546875" customWidth="1"/>
    <col min="7684" max="7684" width="30.33203125" customWidth="1"/>
    <col min="7685" max="7685" width="28.44140625" customWidth="1"/>
    <col min="7924" max="7924" width="41.44140625" customWidth="1"/>
    <col min="7925" max="7925" width="13.109375" customWidth="1"/>
    <col min="7926" max="7926" width="34.33203125" customWidth="1"/>
    <col min="7927" max="7927" width="31.5546875" customWidth="1"/>
    <col min="7928" max="7928" width="32.44140625" customWidth="1"/>
    <col min="7929" max="7929" width="42.6640625" customWidth="1"/>
    <col min="7937" max="7937" width="27.88671875" customWidth="1"/>
    <col min="7938" max="7938" width="31" customWidth="1"/>
    <col min="7939" max="7939" width="30.5546875" customWidth="1"/>
    <col min="7940" max="7940" width="30.33203125" customWidth="1"/>
    <col min="7941" max="7941" width="28.44140625" customWidth="1"/>
    <col min="8180" max="8180" width="41.44140625" customWidth="1"/>
    <col min="8181" max="8181" width="13.109375" customWidth="1"/>
    <col min="8182" max="8182" width="34.33203125" customWidth="1"/>
    <col min="8183" max="8183" width="31.5546875" customWidth="1"/>
    <col min="8184" max="8184" width="32.44140625" customWidth="1"/>
    <col min="8185" max="8185" width="42.6640625" customWidth="1"/>
    <col min="8193" max="8193" width="27.88671875" customWidth="1"/>
    <col min="8194" max="8194" width="31" customWidth="1"/>
    <col min="8195" max="8195" width="30.5546875" customWidth="1"/>
    <col min="8196" max="8196" width="30.33203125" customWidth="1"/>
    <col min="8197" max="8197" width="28.44140625" customWidth="1"/>
    <col min="8436" max="8436" width="41.44140625" customWidth="1"/>
    <col min="8437" max="8437" width="13.109375" customWidth="1"/>
    <col min="8438" max="8438" width="34.33203125" customWidth="1"/>
    <col min="8439" max="8439" width="31.5546875" customWidth="1"/>
    <col min="8440" max="8440" width="32.44140625" customWidth="1"/>
    <col min="8441" max="8441" width="42.6640625" customWidth="1"/>
    <col min="8449" max="8449" width="27.88671875" customWidth="1"/>
    <col min="8450" max="8450" width="31" customWidth="1"/>
    <col min="8451" max="8451" width="30.5546875" customWidth="1"/>
    <col min="8452" max="8452" width="30.33203125" customWidth="1"/>
    <col min="8453" max="8453" width="28.44140625" customWidth="1"/>
    <col min="8692" max="8692" width="41.44140625" customWidth="1"/>
    <col min="8693" max="8693" width="13.109375" customWidth="1"/>
    <col min="8694" max="8694" width="34.33203125" customWidth="1"/>
    <col min="8695" max="8695" width="31.5546875" customWidth="1"/>
    <col min="8696" max="8696" width="32.44140625" customWidth="1"/>
    <col min="8697" max="8697" width="42.6640625" customWidth="1"/>
    <col min="8705" max="8705" width="27.88671875" customWidth="1"/>
    <col min="8706" max="8706" width="31" customWidth="1"/>
    <col min="8707" max="8707" width="30.5546875" customWidth="1"/>
    <col min="8708" max="8708" width="30.33203125" customWidth="1"/>
    <col min="8709" max="8709" width="28.44140625" customWidth="1"/>
    <col min="8948" max="8948" width="41.44140625" customWidth="1"/>
    <col min="8949" max="8949" width="13.109375" customWidth="1"/>
    <col min="8950" max="8950" width="34.33203125" customWidth="1"/>
    <col min="8951" max="8951" width="31.5546875" customWidth="1"/>
    <col min="8952" max="8952" width="32.44140625" customWidth="1"/>
    <col min="8953" max="8953" width="42.6640625" customWidth="1"/>
    <col min="8961" max="8961" width="27.88671875" customWidth="1"/>
    <col min="8962" max="8962" width="31" customWidth="1"/>
    <col min="8963" max="8963" width="30.5546875" customWidth="1"/>
    <col min="8964" max="8964" width="30.33203125" customWidth="1"/>
    <col min="8965" max="8965" width="28.44140625" customWidth="1"/>
    <col min="9204" max="9204" width="41.44140625" customWidth="1"/>
    <col min="9205" max="9205" width="13.109375" customWidth="1"/>
    <col min="9206" max="9206" width="34.33203125" customWidth="1"/>
    <col min="9207" max="9207" width="31.5546875" customWidth="1"/>
    <col min="9208" max="9208" width="32.44140625" customWidth="1"/>
    <col min="9209" max="9209" width="42.6640625" customWidth="1"/>
    <col min="9217" max="9217" width="27.88671875" customWidth="1"/>
    <col min="9218" max="9218" width="31" customWidth="1"/>
    <col min="9219" max="9219" width="30.5546875" customWidth="1"/>
    <col min="9220" max="9220" width="30.33203125" customWidth="1"/>
    <col min="9221" max="9221" width="28.44140625" customWidth="1"/>
    <col min="9460" max="9460" width="41.44140625" customWidth="1"/>
    <col min="9461" max="9461" width="13.109375" customWidth="1"/>
    <col min="9462" max="9462" width="34.33203125" customWidth="1"/>
    <col min="9463" max="9463" width="31.5546875" customWidth="1"/>
    <col min="9464" max="9464" width="32.44140625" customWidth="1"/>
    <col min="9465" max="9465" width="42.6640625" customWidth="1"/>
    <col min="9473" max="9473" width="27.88671875" customWidth="1"/>
    <col min="9474" max="9474" width="31" customWidth="1"/>
    <col min="9475" max="9475" width="30.5546875" customWidth="1"/>
    <col min="9476" max="9476" width="30.33203125" customWidth="1"/>
    <col min="9477" max="9477" width="28.44140625" customWidth="1"/>
    <col min="9716" max="9716" width="41.44140625" customWidth="1"/>
    <col min="9717" max="9717" width="13.109375" customWidth="1"/>
    <col min="9718" max="9718" width="34.33203125" customWidth="1"/>
    <col min="9719" max="9719" width="31.5546875" customWidth="1"/>
    <col min="9720" max="9720" width="32.44140625" customWidth="1"/>
    <col min="9721" max="9721" width="42.6640625" customWidth="1"/>
    <col min="9729" max="9729" width="27.88671875" customWidth="1"/>
    <col min="9730" max="9730" width="31" customWidth="1"/>
    <col min="9731" max="9731" width="30.5546875" customWidth="1"/>
    <col min="9732" max="9732" width="30.33203125" customWidth="1"/>
    <col min="9733" max="9733" width="28.44140625" customWidth="1"/>
    <col min="9972" max="9972" width="41.44140625" customWidth="1"/>
    <col min="9973" max="9973" width="13.109375" customWidth="1"/>
    <col min="9974" max="9974" width="34.33203125" customWidth="1"/>
    <col min="9975" max="9975" width="31.5546875" customWidth="1"/>
    <col min="9976" max="9976" width="32.44140625" customWidth="1"/>
    <col min="9977" max="9977" width="42.6640625" customWidth="1"/>
    <col min="9985" max="9985" width="27.88671875" customWidth="1"/>
    <col min="9986" max="9986" width="31" customWidth="1"/>
    <col min="9987" max="9987" width="30.5546875" customWidth="1"/>
    <col min="9988" max="9988" width="30.33203125" customWidth="1"/>
    <col min="9989" max="9989" width="28.44140625" customWidth="1"/>
    <col min="10228" max="10228" width="41.44140625" customWidth="1"/>
    <col min="10229" max="10229" width="13.109375" customWidth="1"/>
    <col min="10230" max="10230" width="34.33203125" customWidth="1"/>
    <col min="10231" max="10231" width="31.5546875" customWidth="1"/>
    <col min="10232" max="10232" width="32.44140625" customWidth="1"/>
    <col min="10233" max="10233" width="42.6640625" customWidth="1"/>
    <col min="10241" max="10241" width="27.88671875" customWidth="1"/>
    <col min="10242" max="10242" width="31" customWidth="1"/>
    <col min="10243" max="10243" width="30.5546875" customWidth="1"/>
    <col min="10244" max="10244" width="30.33203125" customWidth="1"/>
    <col min="10245" max="10245" width="28.44140625" customWidth="1"/>
    <col min="10484" max="10484" width="41.44140625" customWidth="1"/>
    <col min="10485" max="10485" width="13.109375" customWidth="1"/>
    <col min="10486" max="10486" width="34.33203125" customWidth="1"/>
    <col min="10487" max="10487" width="31.5546875" customWidth="1"/>
    <col min="10488" max="10488" width="32.44140625" customWidth="1"/>
    <col min="10489" max="10489" width="42.6640625" customWidth="1"/>
    <col min="10497" max="10497" width="27.88671875" customWidth="1"/>
    <col min="10498" max="10498" width="31" customWidth="1"/>
    <col min="10499" max="10499" width="30.5546875" customWidth="1"/>
    <col min="10500" max="10500" width="30.33203125" customWidth="1"/>
    <col min="10501" max="10501" width="28.44140625" customWidth="1"/>
    <col min="10740" max="10740" width="41.44140625" customWidth="1"/>
    <col min="10741" max="10741" width="13.109375" customWidth="1"/>
    <col min="10742" max="10742" width="34.33203125" customWidth="1"/>
    <col min="10743" max="10743" width="31.5546875" customWidth="1"/>
    <col min="10744" max="10744" width="32.44140625" customWidth="1"/>
    <col min="10745" max="10745" width="42.6640625" customWidth="1"/>
    <col min="10753" max="10753" width="27.88671875" customWidth="1"/>
    <col min="10754" max="10754" width="31" customWidth="1"/>
    <col min="10755" max="10755" width="30.5546875" customWidth="1"/>
    <col min="10756" max="10756" width="30.33203125" customWidth="1"/>
    <col min="10757" max="10757" width="28.44140625" customWidth="1"/>
    <col min="10996" max="10996" width="41.44140625" customWidth="1"/>
    <col min="10997" max="10997" width="13.109375" customWidth="1"/>
    <col min="10998" max="10998" width="34.33203125" customWidth="1"/>
    <col min="10999" max="10999" width="31.5546875" customWidth="1"/>
    <col min="11000" max="11000" width="32.44140625" customWidth="1"/>
    <col min="11001" max="11001" width="42.6640625" customWidth="1"/>
    <col min="11009" max="11009" width="27.88671875" customWidth="1"/>
    <col min="11010" max="11010" width="31" customWidth="1"/>
    <col min="11011" max="11011" width="30.5546875" customWidth="1"/>
    <col min="11012" max="11012" width="30.33203125" customWidth="1"/>
    <col min="11013" max="11013" width="28.44140625" customWidth="1"/>
    <col min="11252" max="11252" width="41.44140625" customWidth="1"/>
    <col min="11253" max="11253" width="13.109375" customWidth="1"/>
    <col min="11254" max="11254" width="34.33203125" customWidth="1"/>
    <col min="11255" max="11255" width="31.5546875" customWidth="1"/>
    <col min="11256" max="11256" width="32.44140625" customWidth="1"/>
    <col min="11257" max="11257" width="42.6640625" customWidth="1"/>
    <col min="11265" max="11265" width="27.88671875" customWidth="1"/>
    <col min="11266" max="11266" width="31" customWidth="1"/>
    <col min="11267" max="11267" width="30.5546875" customWidth="1"/>
    <col min="11268" max="11268" width="30.33203125" customWidth="1"/>
    <col min="11269" max="11269" width="28.44140625" customWidth="1"/>
    <col min="11508" max="11508" width="41.44140625" customWidth="1"/>
    <col min="11509" max="11509" width="13.109375" customWidth="1"/>
    <col min="11510" max="11510" width="34.33203125" customWidth="1"/>
    <col min="11511" max="11511" width="31.5546875" customWidth="1"/>
    <col min="11512" max="11512" width="32.44140625" customWidth="1"/>
    <col min="11513" max="11513" width="42.6640625" customWidth="1"/>
    <col min="11521" max="11521" width="27.88671875" customWidth="1"/>
    <col min="11522" max="11522" width="31" customWidth="1"/>
    <col min="11523" max="11523" width="30.5546875" customWidth="1"/>
    <col min="11524" max="11524" width="30.33203125" customWidth="1"/>
    <col min="11525" max="11525" width="28.44140625" customWidth="1"/>
    <col min="11764" max="11764" width="41.44140625" customWidth="1"/>
    <col min="11765" max="11765" width="13.109375" customWidth="1"/>
    <col min="11766" max="11766" width="34.33203125" customWidth="1"/>
    <col min="11767" max="11767" width="31.5546875" customWidth="1"/>
    <col min="11768" max="11768" width="32.44140625" customWidth="1"/>
    <col min="11769" max="11769" width="42.6640625" customWidth="1"/>
    <col min="11777" max="11777" width="27.88671875" customWidth="1"/>
    <col min="11778" max="11778" width="31" customWidth="1"/>
    <col min="11779" max="11779" width="30.5546875" customWidth="1"/>
    <col min="11780" max="11780" width="30.33203125" customWidth="1"/>
    <col min="11781" max="11781" width="28.44140625" customWidth="1"/>
    <col min="12020" max="12020" width="41.44140625" customWidth="1"/>
    <col min="12021" max="12021" width="13.109375" customWidth="1"/>
    <col min="12022" max="12022" width="34.33203125" customWidth="1"/>
    <col min="12023" max="12023" width="31.5546875" customWidth="1"/>
    <col min="12024" max="12024" width="32.44140625" customWidth="1"/>
    <col min="12025" max="12025" width="42.6640625" customWidth="1"/>
    <col min="12033" max="12033" width="27.88671875" customWidth="1"/>
    <col min="12034" max="12034" width="31" customWidth="1"/>
    <col min="12035" max="12035" width="30.5546875" customWidth="1"/>
    <col min="12036" max="12036" width="30.33203125" customWidth="1"/>
    <col min="12037" max="12037" width="28.44140625" customWidth="1"/>
    <col min="12276" max="12276" width="41.44140625" customWidth="1"/>
    <col min="12277" max="12277" width="13.109375" customWidth="1"/>
    <col min="12278" max="12278" width="34.33203125" customWidth="1"/>
    <col min="12279" max="12279" width="31.5546875" customWidth="1"/>
    <col min="12280" max="12280" width="32.44140625" customWidth="1"/>
    <col min="12281" max="12281" width="42.6640625" customWidth="1"/>
    <col min="12289" max="12289" width="27.88671875" customWidth="1"/>
    <col min="12290" max="12290" width="31" customWidth="1"/>
    <col min="12291" max="12291" width="30.5546875" customWidth="1"/>
    <col min="12292" max="12292" width="30.33203125" customWidth="1"/>
    <col min="12293" max="12293" width="28.44140625" customWidth="1"/>
    <col min="12532" max="12532" width="41.44140625" customWidth="1"/>
    <col min="12533" max="12533" width="13.109375" customWidth="1"/>
    <col min="12534" max="12534" width="34.33203125" customWidth="1"/>
    <col min="12535" max="12535" width="31.5546875" customWidth="1"/>
    <col min="12536" max="12536" width="32.44140625" customWidth="1"/>
    <col min="12537" max="12537" width="42.6640625" customWidth="1"/>
    <col min="12545" max="12545" width="27.88671875" customWidth="1"/>
    <col min="12546" max="12546" width="31" customWidth="1"/>
    <col min="12547" max="12547" width="30.5546875" customWidth="1"/>
    <col min="12548" max="12548" width="30.33203125" customWidth="1"/>
    <col min="12549" max="12549" width="28.44140625" customWidth="1"/>
    <col min="12788" max="12788" width="41.44140625" customWidth="1"/>
    <col min="12789" max="12789" width="13.109375" customWidth="1"/>
    <col min="12790" max="12790" width="34.33203125" customWidth="1"/>
    <col min="12791" max="12791" width="31.5546875" customWidth="1"/>
    <col min="12792" max="12792" width="32.44140625" customWidth="1"/>
    <col min="12793" max="12793" width="42.6640625" customWidth="1"/>
    <col min="12801" max="12801" width="27.88671875" customWidth="1"/>
    <col min="12802" max="12802" width="31" customWidth="1"/>
    <col min="12803" max="12803" width="30.5546875" customWidth="1"/>
    <col min="12804" max="12804" width="30.33203125" customWidth="1"/>
    <col min="12805" max="12805" width="28.44140625" customWidth="1"/>
    <col min="13044" max="13044" width="41.44140625" customWidth="1"/>
    <col min="13045" max="13045" width="13.109375" customWidth="1"/>
    <col min="13046" max="13046" width="34.33203125" customWidth="1"/>
    <col min="13047" max="13047" width="31.5546875" customWidth="1"/>
    <col min="13048" max="13048" width="32.44140625" customWidth="1"/>
    <col min="13049" max="13049" width="42.6640625" customWidth="1"/>
    <col min="13057" max="13057" width="27.88671875" customWidth="1"/>
    <col min="13058" max="13058" width="31" customWidth="1"/>
    <col min="13059" max="13059" width="30.5546875" customWidth="1"/>
    <col min="13060" max="13060" width="30.33203125" customWidth="1"/>
    <col min="13061" max="13061" width="28.44140625" customWidth="1"/>
    <col min="13300" max="13300" width="41.44140625" customWidth="1"/>
    <col min="13301" max="13301" width="13.109375" customWidth="1"/>
    <col min="13302" max="13302" width="34.33203125" customWidth="1"/>
    <col min="13303" max="13303" width="31.5546875" customWidth="1"/>
    <col min="13304" max="13304" width="32.44140625" customWidth="1"/>
    <col min="13305" max="13305" width="42.6640625" customWidth="1"/>
    <col min="13313" max="13313" width="27.88671875" customWidth="1"/>
    <col min="13314" max="13314" width="31" customWidth="1"/>
    <col min="13315" max="13315" width="30.5546875" customWidth="1"/>
    <col min="13316" max="13316" width="30.33203125" customWidth="1"/>
    <col min="13317" max="13317" width="28.44140625" customWidth="1"/>
    <col min="13556" max="13556" width="41.44140625" customWidth="1"/>
    <col min="13557" max="13557" width="13.109375" customWidth="1"/>
    <col min="13558" max="13558" width="34.33203125" customWidth="1"/>
    <col min="13559" max="13559" width="31.5546875" customWidth="1"/>
    <col min="13560" max="13560" width="32.44140625" customWidth="1"/>
    <col min="13561" max="13561" width="42.6640625" customWidth="1"/>
    <col min="13569" max="13569" width="27.88671875" customWidth="1"/>
    <col min="13570" max="13570" width="31" customWidth="1"/>
    <col min="13571" max="13571" width="30.5546875" customWidth="1"/>
    <col min="13572" max="13572" width="30.33203125" customWidth="1"/>
    <col min="13573" max="13573" width="28.44140625" customWidth="1"/>
    <col min="13812" max="13812" width="41.44140625" customWidth="1"/>
    <col min="13813" max="13813" width="13.109375" customWidth="1"/>
    <col min="13814" max="13814" width="34.33203125" customWidth="1"/>
    <col min="13815" max="13815" width="31.5546875" customWidth="1"/>
    <col min="13816" max="13816" width="32.44140625" customWidth="1"/>
    <col min="13817" max="13817" width="42.6640625" customWidth="1"/>
    <col min="13825" max="13825" width="27.88671875" customWidth="1"/>
    <col min="13826" max="13826" width="31" customWidth="1"/>
    <col min="13827" max="13827" width="30.5546875" customWidth="1"/>
    <col min="13828" max="13828" width="30.33203125" customWidth="1"/>
    <col min="13829" max="13829" width="28.44140625" customWidth="1"/>
    <col min="14068" max="14068" width="41.44140625" customWidth="1"/>
    <col min="14069" max="14069" width="13.109375" customWidth="1"/>
    <col min="14070" max="14070" width="34.33203125" customWidth="1"/>
    <col min="14071" max="14071" width="31.5546875" customWidth="1"/>
    <col min="14072" max="14072" width="32.44140625" customWidth="1"/>
    <col min="14073" max="14073" width="42.6640625" customWidth="1"/>
    <col min="14081" max="14081" width="27.88671875" customWidth="1"/>
    <col min="14082" max="14082" width="31" customWidth="1"/>
    <col min="14083" max="14083" width="30.5546875" customWidth="1"/>
    <col min="14084" max="14084" width="30.33203125" customWidth="1"/>
    <col min="14085" max="14085" width="28.44140625" customWidth="1"/>
    <col min="14324" max="14324" width="41.44140625" customWidth="1"/>
    <col min="14325" max="14325" width="13.109375" customWidth="1"/>
    <col min="14326" max="14326" width="34.33203125" customWidth="1"/>
    <col min="14327" max="14327" width="31.5546875" customWidth="1"/>
    <col min="14328" max="14328" width="32.44140625" customWidth="1"/>
    <col min="14329" max="14329" width="42.6640625" customWidth="1"/>
    <col min="14337" max="14337" width="27.88671875" customWidth="1"/>
    <col min="14338" max="14338" width="31" customWidth="1"/>
    <col min="14339" max="14339" width="30.5546875" customWidth="1"/>
    <col min="14340" max="14340" width="30.33203125" customWidth="1"/>
    <col min="14341" max="14341" width="28.44140625" customWidth="1"/>
    <col min="14580" max="14580" width="41.44140625" customWidth="1"/>
    <col min="14581" max="14581" width="13.109375" customWidth="1"/>
    <col min="14582" max="14582" width="34.33203125" customWidth="1"/>
    <col min="14583" max="14583" width="31.5546875" customWidth="1"/>
    <col min="14584" max="14584" width="32.44140625" customWidth="1"/>
    <col min="14585" max="14585" width="42.6640625" customWidth="1"/>
    <col min="14593" max="14593" width="27.88671875" customWidth="1"/>
    <col min="14594" max="14594" width="31" customWidth="1"/>
    <col min="14595" max="14595" width="30.5546875" customWidth="1"/>
    <col min="14596" max="14596" width="30.33203125" customWidth="1"/>
    <col min="14597" max="14597" width="28.44140625" customWidth="1"/>
    <col min="14836" max="14836" width="41.44140625" customWidth="1"/>
    <col min="14837" max="14837" width="13.109375" customWidth="1"/>
    <col min="14838" max="14838" width="34.33203125" customWidth="1"/>
    <col min="14839" max="14839" width="31.5546875" customWidth="1"/>
    <col min="14840" max="14840" width="32.44140625" customWidth="1"/>
    <col min="14841" max="14841" width="42.6640625" customWidth="1"/>
    <col min="14849" max="14849" width="27.88671875" customWidth="1"/>
    <col min="14850" max="14850" width="31" customWidth="1"/>
    <col min="14851" max="14851" width="30.5546875" customWidth="1"/>
    <col min="14852" max="14852" width="30.33203125" customWidth="1"/>
    <col min="14853" max="14853" width="28.44140625" customWidth="1"/>
    <col min="15092" max="15092" width="41.44140625" customWidth="1"/>
    <col min="15093" max="15093" width="13.109375" customWidth="1"/>
    <col min="15094" max="15094" width="34.33203125" customWidth="1"/>
    <col min="15095" max="15095" width="31.5546875" customWidth="1"/>
    <col min="15096" max="15096" width="32.44140625" customWidth="1"/>
    <col min="15097" max="15097" width="42.6640625" customWidth="1"/>
    <col min="15105" max="15105" width="27.88671875" customWidth="1"/>
    <col min="15106" max="15106" width="31" customWidth="1"/>
    <col min="15107" max="15107" width="30.5546875" customWidth="1"/>
    <col min="15108" max="15108" width="30.33203125" customWidth="1"/>
    <col min="15109" max="15109" width="28.44140625" customWidth="1"/>
    <col min="15348" max="15348" width="41.44140625" customWidth="1"/>
    <col min="15349" max="15349" width="13.109375" customWidth="1"/>
    <col min="15350" max="15350" width="34.33203125" customWidth="1"/>
    <col min="15351" max="15351" width="31.5546875" customWidth="1"/>
    <col min="15352" max="15352" width="32.44140625" customWidth="1"/>
    <col min="15353" max="15353" width="42.6640625" customWidth="1"/>
    <col min="15361" max="15361" width="27.88671875" customWidth="1"/>
    <col min="15362" max="15362" width="31" customWidth="1"/>
    <col min="15363" max="15363" width="30.5546875" customWidth="1"/>
    <col min="15364" max="15364" width="30.33203125" customWidth="1"/>
    <col min="15365" max="15365" width="28.44140625" customWidth="1"/>
    <col min="15604" max="15604" width="41.44140625" customWidth="1"/>
    <col min="15605" max="15605" width="13.109375" customWidth="1"/>
    <col min="15606" max="15606" width="34.33203125" customWidth="1"/>
    <col min="15607" max="15607" width="31.5546875" customWidth="1"/>
    <col min="15608" max="15608" width="32.44140625" customWidth="1"/>
    <col min="15609" max="15609" width="42.6640625" customWidth="1"/>
    <col min="15617" max="15617" width="27.88671875" customWidth="1"/>
    <col min="15618" max="15618" width="31" customWidth="1"/>
    <col min="15619" max="15619" width="30.5546875" customWidth="1"/>
    <col min="15620" max="15620" width="30.33203125" customWidth="1"/>
    <col min="15621" max="15621" width="28.44140625" customWidth="1"/>
    <col min="15860" max="15860" width="41.44140625" customWidth="1"/>
    <col min="15861" max="15861" width="13.109375" customWidth="1"/>
    <col min="15862" max="15862" width="34.33203125" customWidth="1"/>
    <col min="15863" max="15863" width="31.5546875" customWidth="1"/>
    <col min="15864" max="15864" width="32.44140625" customWidth="1"/>
    <col min="15865" max="15865" width="42.6640625" customWidth="1"/>
    <col min="15873" max="15873" width="27.88671875" customWidth="1"/>
    <col min="15874" max="15874" width="31" customWidth="1"/>
    <col min="15875" max="15875" width="30.5546875" customWidth="1"/>
    <col min="15876" max="15876" width="30.33203125" customWidth="1"/>
    <col min="15877" max="15877" width="28.44140625" customWidth="1"/>
    <col min="16116" max="16116" width="41.44140625" customWidth="1"/>
    <col min="16117" max="16117" width="13.109375" customWidth="1"/>
    <col min="16118" max="16118" width="34.33203125" customWidth="1"/>
    <col min="16119" max="16119" width="31.5546875" customWidth="1"/>
    <col min="16120" max="16120" width="32.44140625" customWidth="1"/>
    <col min="16121" max="16121" width="42.6640625" customWidth="1"/>
    <col min="16129" max="16129" width="27.88671875" customWidth="1"/>
    <col min="16130" max="16130" width="31" customWidth="1"/>
    <col min="16131" max="16131" width="30.5546875" customWidth="1"/>
    <col min="16132" max="16132" width="30.33203125" customWidth="1"/>
    <col min="16133" max="16133" width="28.44140625" customWidth="1"/>
  </cols>
  <sheetData>
    <row r="6" spans="2:27">
      <c r="G6" s="49"/>
      <c r="H6" s="50"/>
      <c r="I6" s="50"/>
      <c r="J6" s="50"/>
      <c r="K6" s="50"/>
    </row>
    <row r="7" spans="2:27">
      <c r="G7" s="51"/>
      <c r="H7" s="51"/>
      <c r="I7" s="51"/>
      <c r="J7" s="51"/>
      <c r="K7" s="51"/>
    </row>
    <row r="8" spans="2:27">
      <c r="C8" s="48"/>
      <c r="D8" s="48"/>
      <c r="E8" s="48"/>
    </row>
    <row r="10" spans="2:27" ht="15" thickBot="1"/>
    <row r="11" spans="2:27" ht="24.6" thickTop="1" thickBot="1">
      <c r="B11" s="2" t="s">
        <v>0</v>
      </c>
      <c r="D11" s="3">
        <v>1000000</v>
      </c>
      <c r="E11" s="4">
        <f>D11+500000</f>
        <v>1500000</v>
      </c>
      <c r="F11" s="4">
        <f t="shared" ref="F11:AA11" si="0">E11+500000</f>
        <v>2000000</v>
      </c>
      <c r="G11" s="4">
        <f t="shared" si="0"/>
        <v>2500000</v>
      </c>
      <c r="H11" s="4">
        <f t="shared" si="0"/>
        <v>3000000</v>
      </c>
      <c r="I11" s="4">
        <f t="shared" si="0"/>
        <v>3500000</v>
      </c>
      <c r="J11" s="4">
        <f t="shared" si="0"/>
        <v>4000000</v>
      </c>
      <c r="K11" s="4">
        <f t="shared" si="0"/>
        <v>4500000</v>
      </c>
      <c r="L11" s="4">
        <f t="shared" si="0"/>
        <v>5000000</v>
      </c>
      <c r="M11" s="4">
        <f t="shared" si="0"/>
        <v>5500000</v>
      </c>
      <c r="N11" s="4">
        <f t="shared" si="0"/>
        <v>6000000</v>
      </c>
      <c r="O11" s="5">
        <f t="shared" si="0"/>
        <v>6500000</v>
      </c>
      <c r="P11" s="5">
        <f t="shared" si="0"/>
        <v>7000000</v>
      </c>
      <c r="Q11" s="5">
        <f t="shared" si="0"/>
        <v>7500000</v>
      </c>
      <c r="R11" s="5">
        <f t="shared" si="0"/>
        <v>8000000</v>
      </c>
      <c r="S11" s="5">
        <f t="shared" si="0"/>
        <v>8500000</v>
      </c>
      <c r="T11" s="5">
        <f t="shared" si="0"/>
        <v>9000000</v>
      </c>
      <c r="U11" s="5">
        <f t="shared" si="0"/>
        <v>9500000</v>
      </c>
      <c r="V11" s="5">
        <f t="shared" si="0"/>
        <v>10000000</v>
      </c>
      <c r="W11" s="5">
        <f t="shared" si="0"/>
        <v>10500000</v>
      </c>
      <c r="X11" s="5">
        <f t="shared" si="0"/>
        <v>11000000</v>
      </c>
      <c r="Y11" s="5">
        <f t="shared" si="0"/>
        <v>11500000</v>
      </c>
      <c r="Z11" s="5">
        <f t="shared" si="0"/>
        <v>12000000</v>
      </c>
      <c r="AA11" s="5">
        <f t="shared" si="0"/>
        <v>12500000</v>
      </c>
    </row>
    <row r="12" spans="2:27" ht="24.6" thickTop="1" thickBot="1">
      <c r="B12" s="6" t="s">
        <v>1</v>
      </c>
      <c r="C12" s="7"/>
      <c r="D12" s="8">
        <v>917</v>
      </c>
      <c r="E12" s="9">
        <v>1375</v>
      </c>
      <c r="F12" s="9">
        <v>1833</v>
      </c>
      <c r="G12" s="9">
        <v>2292</v>
      </c>
      <c r="H12" s="9">
        <v>2750</v>
      </c>
      <c r="I12" s="9">
        <v>3208</v>
      </c>
      <c r="J12" s="9">
        <v>3667</v>
      </c>
      <c r="K12" s="9">
        <v>4125</v>
      </c>
      <c r="L12" s="9">
        <v>4383</v>
      </c>
      <c r="M12" s="10">
        <v>5042</v>
      </c>
      <c r="N12" s="10">
        <v>5500</v>
      </c>
      <c r="O12" s="11">
        <v>5958</v>
      </c>
      <c r="P12" s="12">
        <v>6417</v>
      </c>
      <c r="Q12" s="12">
        <v>6875</v>
      </c>
      <c r="R12" s="12">
        <v>7333</v>
      </c>
      <c r="S12" s="12">
        <v>7292</v>
      </c>
      <c r="T12" s="12">
        <v>8250</v>
      </c>
      <c r="U12" s="12">
        <v>8708</v>
      </c>
      <c r="V12" s="12">
        <v>9167</v>
      </c>
      <c r="W12" s="12">
        <v>105000</v>
      </c>
      <c r="X12" s="12">
        <v>10083</v>
      </c>
      <c r="Y12" s="12">
        <v>10452</v>
      </c>
      <c r="Z12" s="12">
        <v>11000</v>
      </c>
      <c r="AA12" s="12">
        <v>11438</v>
      </c>
    </row>
    <row r="13" spans="2:27" ht="24" thickBot="1">
      <c r="B13" s="6" t="s">
        <v>2</v>
      </c>
      <c r="C13" s="7"/>
      <c r="D13" s="8">
        <f>D42</f>
        <v>10000</v>
      </c>
      <c r="E13" s="8">
        <f t="shared" ref="E13:AA13" si="1">E42</f>
        <v>15000</v>
      </c>
      <c r="F13" s="8">
        <f t="shared" si="1"/>
        <v>20000</v>
      </c>
      <c r="G13" s="8">
        <f t="shared" si="1"/>
        <v>25000</v>
      </c>
      <c r="H13" s="8">
        <f t="shared" si="1"/>
        <v>30000</v>
      </c>
      <c r="I13" s="8">
        <f t="shared" si="1"/>
        <v>35000</v>
      </c>
      <c r="J13" s="8">
        <f t="shared" si="1"/>
        <v>40000</v>
      </c>
      <c r="K13" s="8">
        <f t="shared" si="1"/>
        <v>45000</v>
      </c>
      <c r="L13" s="8">
        <f t="shared" si="1"/>
        <v>50000</v>
      </c>
      <c r="M13" s="8">
        <f t="shared" si="1"/>
        <v>55000</v>
      </c>
      <c r="N13" s="8">
        <f t="shared" si="1"/>
        <v>60000</v>
      </c>
      <c r="O13" s="8">
        <f t="shared" si="1"/>
        <v>65000</v>
      </c>
      <c r="P13" s="8">
        <f t="shared" si="1"/>
        <v>70000</v>
      </c>
      <c r="Q13" s="8">
        <f t="shared" si="1"/>
        <v>75000</v>
      </c>
      <c r="R13" s="8">
        <f t="shared" si="1"/>
        <v>80000</v>
      </c>
      <c r="S13" s="8">
        <f t="shared" si="1"/>
        <v>85000</v>
      </c>
      <c r="T13" s="8">
        <f t="shared" si="1"/>
        <v>90000</v>
      </c>
      <c r="U13" s="8">
        <f t="shared" si="1"/>
        <v>95000</v>
      </c>
      <c r="V13" s="8">
        <f t="shared" si="1"/>
        <v>100000</v>
      </c>
      <c r="W13" s="8">
        <f t="shared" si="1"/>
        <v>105000</v>
      </c>
      <c r="X13" s="8">
        <f t="shared" si="1"/>
        <v>110000</v>
      </c>
      <c r="Y13" s="8">
        <f t="shared" si="1"/>
        <v>115000</v>
      </c>
      <c r="Z13" s="8">
        <f t="shared" si="1"/>
        <v>120000</v>
      </c>
      <c r="AA13" s="8">
        <f t="shared" si="1"/>
        <v>125000</v>
      </c>
    </row>
    <row r="14" spans="2:27" ht="24" thickBot="1">
      <c r="B14" s="2" t="s">
        <v>3</v>
      </c>
      <c r="D14" s="13">
        <f>D13+D12</f>
        <v>10917</v>
      </c>
      <c r="E14" s="13">
        <f t="shared" ref="E14:AA14" si="2">E13+E12</f>
        <v>16375</v>
      </c>
      <c r="F14" s="13">
        <f t="shared" si="2"/>
        <v>21833</v>
      </c>
      <c r="G14" s="13">
        <f t="shared" si="2"/>
        <v>27292</v>
      </c>
      <c r="H14" s="13">
        <f t="shared" si="2"/>
        <v>32750</v>
      </c>
      <c r="I14" s="13">
        <f t="shared" si="2"/>
        <v>38208</v>
      </c>
      <c r="J14" s="13">
        <f t="shared" si="2"/>
        <v>43667</v>
      </c>
      <c r="K14" s="13">
        <f t="shared" si="2"/>
        <v>49125</v>
      </c>
      <c r="L14" s="13">
        <f t="shared" si="2"/>
        <v>54383</v>
      </c>
      <c r="M14" s="13">
        <f t="shared" si="2"/>
        <v>60042</v>
      </c>
      <c r="N14" s="13">
        <f t="shared" si="2"/>
        <v>65500</v>
      </c>
      <c r="O14" s="13">
        <f t="shared" si="2"/>
        <v>70958</v>
      </c>
      <c r="P14" s="13">
        <f t="shared" si="2"/>
        <v>76417</v>
      </c>
      <c r="Q14" s="13">
        <f t="shared" si="2"/>
        <v>81875</v>
      </c>
      <c r="R14" s="13">
        <f t="shared" si="2"/>
        <v>87333</v>
      </c>
      <c r="S14" s="13">
        <f t="shared" si="2"/>
        <v>92292</v>
      </c>
      <c r="T14" s="13">
        <f t="shared" si="2"/>
        <v>98250</v>
      </c>
      <c r="U14" s="13">
        <f t="shared" si="2"/>
        <v>103708</v>
      </c>
      <c r="V14" s="13">
        <f t="shared" si="2"/>
        <v>109167</v>
      </c>
      <c r="W14" s="13">
        <f t="shared" si="2"/>
        <v>210000</v>
      </c>
      <c r="X14" s="13">
        <f t="shared" si="2"/>
        <v>120083</v>
      </c>
      <c r="Y14" s="13">
        <f t="shared" si="2"/>
        <v>125452</v>
      </c>
      <c r="Z14" s="13">
        <f t="shared" si="2"/>
        <v>131000</v>
      </c>
      <c r="AA14" s="13">
        <f t="shared" si="2"/>
        <v>136438</v>
      </c>
    </row>
    <row r="16" spans="2:27" ht="18">
      <c r="D16" s="14">
        <f t="shared" ref="D16:O16" si="3">+D12/$O$24</f>
        <v>2.2338611449451887E-2</v>
      </c>
      <c r="E16" s="14">
        <f t="shared" si="3"/>
        <v>3.3495736906211937E-2</v>
      </c>
      <c r="F16" s="14">
        <f t="shared" si="3"/>
        <v>4.4652862362971987E-2</v>
      </c>
      <c r="G16" s="14">
        <f t="shared" si="3"/>
        <v>5.5834348355663824E-2</v>
      </c>
      <c r="H16" s="14">
        <f t="shared" si="3"/>
        <v>6.6991473812423874E-2</v>
      </c>
      <c r="I16" s="14">
        <f t="shared" si="3"/>
        <v>7.8148599269183924E-2</v>
      </c>
      <c r="J16" s="14">
        <f t="shared" si="3"/>
        <v>8.9330085261875761E-2</v>
      </c>
      <c r="K16" s="14">
        <f t="shared" si="3"/>
        <v>0.10048721071863581</v>
      </c>
      <c r="L16" s="14">
        <f t="shared" si="3"/>
        <v>0.10677222898903777</v>
      </c>
      <c r="M16" s="14">
        <f t="shared" si="3"/>
        <v>0.1228258221680877</v>
      </c>
      <c r="N16" s="14">
        <f t="shared" si="3"/>
        <v>0.13398294762484775</v>
      </c>
      <c r="O16" s="14">
        <f t="shared" si="3"/>
        <v>0.14514007308160778</v>
      </c>
    </row>
    <row r="17" spans="2:15" ht="18">
      <c r="D17" s="14">
        <f t="shared" ref="D17:O17" si="4">+D13/$O$25</f>
        <v>2.2222222222222223E-2</v>
      </c>
      <c r="E17" s="14">
        <f t="shared" si="4"/>
        <v>3.3333333333333333E-2</v>
      </c>
      <c r="F17" s="14">
        <f t="shared" si="4"/>
        <v>4.4444444444444446E-2</v>
      </c>
      <c r="G17" s="14">
        <f t="shared" si="4"/>
        <v>5.5555555555555552E-2</v>
      </c>
      <c r="H17" s="14">
        <f t="shared" si="4"/>
        <v>6.6666666666666666E-2</v>
      </c>
      <c r="I17" s="14">
        <f t="shared" si="4"/>
        <v>7.7777777777777779E-2</v>
      </c>
      <c r="J17" s="14">
        <f t="shared" si="4"/>
        <v>8.8888888888888892E-2</v>
      </c>
      <c r="K17" s="14">
        <f t="shared" si="4"/>
        <v>0.1</v>
      </c>
      <c r="L17" s="14">
        <f t="shared" si="4"/>
        <v>0.1111111111111111</v>
      </c>
      <c r="M17" s="14">
        <f t="shared" si="4"/>
        <v>0.12222222222222222</v>
      </c>
      <c r="N17" s="14">
        <f t="shared" si="4"/>
        <v>0.13333333333333333</v>
      </c>
      <c r="O17" s="14">
        <f t="shared" si="4"/>
        <v>0.14444444444444443</v>
      </c>
    </row>
    <row r="18" spans="2:15" ht="18"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</row>
    <row r="19" spans="2:15" ht="18"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</row>
    <row r="20" spans="2:15" ht="18"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</row>
    <row r="21" spans="2:15" ht="18"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</row>
    <row r="22" spans="2:15">
      <c r="E22" s="15"/>
      <c r="F22" s="15"/>
      <c r="G22" s="15"/>
      <c r="H22" s="15"/>
      <c r="I22" s="15"/>
    </row>
    <row r="23" spans="2:15">
      <c r="E23" s="15"/>
      <c r="F23" s="15"/>
      <c r="G23" s="15"/>
      <c r="H23" s="15"/>
      <c r="I23" s="15"/>
    </row>
    <row r="24" spans="2:15" ht="25.8" thickBot="1">
      <c r="B24" s="16" t="str">
        <f>+B12</f>
        <v>PD</v>
      </c>
      <c r="D24" s="17">
        <v>917</v>
      </c>
      <c r="F24" s="15"/>
      <c r="G24" s="15"/>
      <c r="H24" s="15"/>
      <c r="I24" s="15"/>
      <c r="O24" s="18">
        <f>+SUM(D12:O12)</f>
        <v>41050</v>
      </c>
    </row>
    <row r="25" spans="2:15" ht="26.4" thickTop="1" thickBot="1">
      <c r="B25" s="16" t="str">
        <f>+B13</f>
        <v>PE</v>
      </c>
      <c r="D25" s="17">
        <v>10000</v>
      </c>
      <c r="E25">
        <v>0</v>
      </c>
      <c r="F25" s="19">
        <v>0</v>
      </c>
      <c r="O25" s="18">
        <f>+SUM(D13:O13)</f>
        <v>450000</v>
      </c>
    </row>
    <row r="26" spans="2:15" ht="22.2" thickTop="1" thickBot="1">
      <c r="D26" s="20"/>
    </row>
    <row r="27" spans="2:15" ht="25.8" thickBot="1">
      <c r="B27" s="61" t="s">
        <v>4</v>
      </c>
      <c r="D27" s="21" cm="1">
        <f t="array" ref="D27">IF(F33="",IFERROR(INDEX(D11:AA11,E27),"?"),F28+((F29-F28)/(F33-D25)))</f>
        <v>1000000</v>
      </c>
      <c r="E27" s="67">
        <f>IFERROR(MATCH(D24,D12:AA12,1),"?")</f>
        <v>1</v>
      </c>
    </row>
    <row r="28" spans="2:15" ht="25.8" thickBot="1">
      <c r="B28" s="22"/>
      <c r="D28" s="23"/>
      <c r="F28" s="66" t="str">
        <f ca="1">IF(F33="","",OFFSET(C11,0,E29))</f>
        <v/>
      </c>
    </row>
    <row r="29" spans="2:15" ht="25.8" thickBot="1">
      <c r="B29" s="61" t="s">
        <v>3</v>
      </c>
      <c r="D29" s="24" cm="1">
        <f t="array" ref="D29">IF(F33="",INDEX(D14:AA14,E29),F33)</f>
        <v>10917</v>
      </c>
      <c r="E29" s="67">
        <f>IF(F33="",MATCH(D25,D13:AA13,0),MATCH(F33,D13:AA13,1))</f>
        <v>1</v>
      </c>
      <c r="F29" s="66" t="str">
        <f ca="1">IF(F33="","",OFFSET(C11,0,E29+1))</f>
        <v/>
      </c>
    </row>
    <row r="33" spans="3:27" ht="25.8">
      <c r="E33" s="65" t="s">
        <v>9</v>
      </c>
      <c r="F33" s="62"/>
    </row>
    <row r="34" spans="3:27" ht="25.8">
      <c r="E34" s="25"/>
      <c r="F34" s="25"/>
    </row>
    <row r="35" spans="3:27" ht="25.8">
      <c r="E35" s="25"/>
      <c r="F35" s="25"/>
    </row>
    <row r="36" spans="3:27" ht="25.8">
      <c r="E36" s="25"/>
      <c r="F36" s="25"/>
    </row>
    <row r="37" spans="3:27" ht="25.8">
      <c r="E37" s="25"/>
      <c r="F37" s="25"/>
    </row>
    <row r="38" spans="3:27" ht="25.8">
      <c r="E38" s="25"/>
      <c r="F38" s="25"/>
    </row>
    <row r="40" spans="3:27" ht="15" thickBot="1"/>
    <row r="41" spans="3:27" ht="31.2" thickTop="1" thickBot="1">
      <c r="D41" s="52" t="s">
        <v>5</v>
      </c>
      <c r="E41" s="53"/>
      <c r="F41" s="53"/>
      <c r="G41" s="53"/>
      <c r="H41" s="53"/>
      <c r="I41" s="53"/>
      <c r="J41" s="53"/>
      <c r="K41" s="53"/>
      <c r="L41" s="53"/>
      <c r="M41" s="53"/>
      <c r="N41" s="53"/>
      <c r="O41" s="54"/>
      <c r="P41" s="55" t="s">
        <v>5</v>
      </c>
      <c r="Q41" s="56"/>
      <c r="R41" s="56"/>
      <c r="S41" s="56"/>
      <c r="T41" s="56"/>
      <c r="U41" s="56"/>
      <c r="V41" s="56"/>
      <c r="W41" s="56"/>
      <c r="X41" s="56"/>
      <c r="Y41" s="56"/>
      <c r="Z41" s="56"/>
      <c r="AA41" s="57"/>
    </row>
    <row r="42" spans="3:27" ht="24.75" customHeight="1" thickBot="1">
      <c r="C42" s="26" t="s">
        <v>6</v>
      </c>
      <c r="D42" s="27">
        <v>10000</v>
      </c>
      <c r="E42" s="27">
        <v>15000</v>
      </c>
      <c r="F42" s="27">
        <v>20000</v>
      </c>
      <c r="G42" s="27">
        <v>25000</v>
      </c>
      <c r="H42" s="27">
        <v>30000</v>
      </c>
      <c r="I42" s="27">
        <v>35000</v>
      </c>
      <c r="J42" s="27">
        <v>40000</v>
      </c>
      <c r="K42" s="27">
        <v>45000</v>
      </c>
      <c r="L42" s="27">
        <v>50000</v>
      </c>
      <c r="M42" s="27">
        <v>55000</v>
      </c>
      <c r="N42" s="27">
        <v>60000</v>
      </c>
      <c r="O42" s="27">
        <v>65000</v>
      </c>
      <c r="P42" s="27">
        <v>70000</v>
      </c>
      <c r="Q42" s="27">
        <v>75000</v>
      </c>
      <c r="R42" s="27">
        <v>80000</v>
      </c>
      <c r="S42" s="27">
        <v>85000</v>
      </c>
      <c r="T42" s="27">
        <v>90000</v>
      </c>
      <c r="U42" s="27">
        <v>95000</v>
      </c>
      <c r="V42" s="27">
        <v>100000</v>
      </c>
      <c r="W42" s="27">
        <v>105000</v>
      </c>
      <c r="X42" s="27">
        <v>110000</v>
      </c>
      <c r="Y42" s="27">
        <v>115000</v>
      </c>
      <c r="Z42" s="27">
        <v>120000</v>
      </c>
      <c r="AA42" s="27">
        <v>125000</v>
      </c>
    </row>
    <row r="43" spans="3:27" ht="23.4">
      <c r="C43" s="28">
        <v>10</v>
      </c>
      <c r="D43" s="29">
        <v>1306561</v>
      </c>
      <c r="E43" s="29">
        <v>1959842</v>
      </c>
      <c r="F43" s="29">
        <v>2613123</v>
      </c>
      <c r="G43" s="29">
        <v>3266404</v>
      </c>
      <c r="H43" s="29">
        <v>3919684</v>
      </c>
      <c r="I43" s="29">
        <v>4572965</v>
      </c>
      <c r="J43" s="29">
        <v>5226246</v>
      </c>
      <c r="K43" s="29">
        <v>5879527</v>
      </c>
      <c r="L43" s="29">
        <v>6532527</v>
      </c>
      <c r="M43" s="29">
        <v>7186088</v>
      </c>
      <c r="N43" s="29">
        <v>7839369</v>
      </c>
      <c r="O43" s="29">
        <v>8492650</v>
      </c>
      <c r="P43" s="29">
        <v>9745904</v>
      </c>
      <c r="Q43" s="29">
        <v>9799211</v>
      </c>
      <c r="R43" s="29">
        <v>10452492</v>
      </c>
      <c r="S43" s="29">
        <v>11105773</v>
      </c>
      <c r="T43" s="29">
        <v>11759053</v>
      </c>
      <c r="U43" s="29">
        <v>12412334</v>
      </c>
      <c r="V43" s="29">
        <v>13065615</v>
      </c>
      <c r="W43" s="29">
        <v>13718896</v>
      </c>
      <c r="X43" s="29">
        <v>14372176</v>
      </c>
      <c r="Y43" s="29">
        <v>15025457</v>
      </c>
      <c r="Z43" s="29">
        <v>15678738</v>
      </c>
      <c r="AA43" s="30">
        <v>16332019</v>
      </c>
    </row>
    <row r="44" spans="3:27" ht="23.4">
      <c r="C44" s="28">
        <v>11</v>
      </c>
      <c r="D44" s="29">
        <v>1469328</v>
      </c>
      <c r="E44" s="29">
        <v>2203991</v>
      </c>
      <c r="F44" s="29">
        <v>2938655</v>
      </c>
      <c r="G44" s="29">
        <v>3673319</v>
      </c>
      <c r="H44" s="29">
        <v>4407983</v>
      </c>
      <c r="I44" s="29">
        <v>5142647</v>
      </c>
      <c r="J44" s="29">
        <v>5877311</v>
      </c>
      <c r="K44" s="29">
        <v>6611974</v>
      </c>
      <c r="L44" s="29">
        <v>7346638</v>
      </c>
      <c r="M44" s="29">
        <v>8081302</v>
      </c>
      <c r="N44" s="29">
        <v>8815966</v>
      </c>
      <c r="O44" s="29">
        <v>9550630</v>
      </c>
      <c r="P44" s="29">
        <v>10285294</v>
      </c>
      <c r="Q44" s="29">
        <v>11019957</v>
      </c>
      <c r="R44" s="29">
        <v>11754621</v>
      </c>
      <c r="S44" s="29">
        <v>12489285</v>
      </c>
      <c r="T44" s="29">
        <v>13223949</v>
      </c>
      <c r="U44" s="29">
        <v>13958613</v>
      </c>
      <c r="V44" s="29">
        <v>14693277</v>
      </c>
      <c r="W44" s="29">
        <v>15427940</v>
      </c>
      <c r="X44" s="29">
        <v>16162604</v>
      </c>
      <c r="Y44" s="29">
        <v>16897268</v>
      </c>
      <c r="Z44" s="29">
        <v>17631932</v>
      </c>
      <c r="AA44" s="29">
        <v>18366596</v>
      </c>
    </row>
    <row r="45" spans="3:27" ht="23.4">
      <c r="C45" s="28">
        <v>12</v>
      </c>
      <c r="D45" s="29">
        <v>1637791</v>
      </c>
      <c r="E45" s="31">
        <v>2456686</v>
      </c>
      <c r="F45" s="29">
        <v>3275581</v>
      </c>
      <c r="G45" s="29">
        <v>4094477</v>
      </c>
      <c r="H45" s="29">
        <v>4913372</v>
      </c>
      <c r="I45" s="29">
        <v>5732267</v>
      </c>
      <c r="J45" s="29">
        <v>6551136</v>
      </c>
      <c r="K45" s="29">
        <v>7370058</v>
      </c>
      <c r="L45" s="29">
        <v>8188953</v>
      </c>
      <c r="M45" s="29">
        <v>9007849</v>
      </c>
      <c r="N45" s="29">
        <v>9826744</v>
      </c>
      <c r="O45" s="29">
        <v>10645639</v>
      </c>
      <c r="P45" s="29">
        <v>11464535</v>
      </c>
      <c r="Q45" s="29">
        <v>12283430</v>
      </c>
      <c r="R45" s="29">
        <v>13102325</v>
      </c>
      <c r="S45" s="29">
        <v>13921220</v>
      </c>
      <c r="T45" s="29">
        <v>14740116</v>
      </c>
      <c r="U45" s="29">
        <v>15559011</v>
      </c>
      <c r="V45" s="29">
        <v>16377906</v>
      </c>
      <c r="W45" s="29">
        <v>17196502</v>
      </c>
      <c r="X45" s="29">
        <v>18015697</v>
      </c>
      <c r="Y45" s="29">
        <v>18834592</v>
      </c>
      <c r="Z45" s="29">
        <v>19653488</v>
      </c>
      <c r="AA45" s="29">
        <v>20472383</v>
      </c>
    </row>
    <row r="46" spans="3:27" ht="23.4">
      <c r="C46" s="28">
        <v>13</v>
      </c>
      <c r="D46" s="29">
        <v>1812150</v>
      </c>
      <c r="E46" s="29">
        <v>2718225</v>
      </c>
      <c r="F46" s="29">
        <v>3624300</v>
      </c>
      <c r="G46" s="29">
        <v>4530375</v>
      </c>
      <c r="H46" s="29">
        <v>5436450</v>
      </c>
      <c r="I46" s="29">
        <v>6342524</v>
      </c>
      <c r="J46" s="29">
        <v>7248599</v>
      </c>
      <c r="K46" s="29">
        <v>8154674</v>
      </c>
      <c r="L46" s="29">
        <v>9060749</v>
      </c>
      <c r="M46" s="29">
        <v>9966824</v>
      </c>
      <c r="N46" s="29">
        <v>10872899</v>
      </c>
      <c r="O46" s="29">
        <v>11778974</v>
      </c>
      <c r="P46" s="29">
        <v>12685049</v>
      </c>
      <c r="Q46" s="29">
        <v>13591124</v>
      </c>
      <c r="R46" s="29">
        <v>14497199</v>
      </c>
      <c r="S46" s="29">
        <v>15403274</v>
      </c>
      <c r="T46" s="29">
        <v>16309349</v>
      </c>
      <c r="U46" s="29">
        <v>17215423</v>
      </c>
      <c r="V46" s="29">
        <v>18121498</v>
      </c>
      <c r="W46" s="29">
        <v>19027573</v>
      </c>
      <c r="X46" s="29">
        <v>19933648</v>
      </c>
      <c r="Y46" s="29">
        <v>20839723</v>
      </c>
      <c r="Z46" s="29">
        <v>21745798</v>
      </c>
      <c r="AA46" s="29">
        <v>22651873</v>
      </c>
    </row>
    <row r="47" spans="3:27" ht="23.4">
      <c r="C47" s="28">
        <v>14</v>
      </c>
      <c r="D47" s="29">
        <v>1992612</v>
      </c>
      <c r="E47" s="29">
        <v>2988917</v>
      </c>
      <c r="F47" s="29">
        <v>3985223</v>
      </c>
      <c r="G47" s="29">
        <v>4981529</v>
      </c>
      <c r="H47" s="29">
        <v>5977835</v>
      </c>
      <c r="I47" s="29">
        <v>6974141</v>
      </c>
      <c r="J47" s="29">
        <v>7970446</v>
      </c>
      <c r="K47" s="29">
        <v>8966752</v>
      </c>
      <c r="L47" s="29">
        <v>9963058</v>
      </c>
      <c r="M47" s="29">
        <v>10959364</v>
      </c>
      <c r="N47" s="29">
        <v>11955670</v>
      </c>
      <c r="O47" s="29">
        <v>12951975</v>
      </c>
      <c r="P47" s="29">
        <v>13948281</v>
      </c>
      <c r="Q47" s="29">
        <v>14944587</v>
      </c>
      <c r="R47" s="29">
        <v>15940893</v>
      </c>
      <c r="S47" s="29">
        <v>16937199</v>
      </c>
      <c r="T47" s="29">
        <v>17933504</v>
      </c>
      <c r="U47" s="29">
        <v>18929810</v>
      </c>
      <c r="V47" s="29">
        <v>19926116</v>
      </c>
      <c r="W47" s="29">
        <v>20922422</v>
      </c>
      <c r="X47" s="29">
        <v>21918728</v>
      </c>
      <c r="Y47" s="29">
        <v>22915033</v>
      </c>
      <c r="Z47" s="29">
        <v>23911339</v>
      </c>
      <c r="AA47" s="29">
        <v>24907645</v>
      </c>
    </row>
    <row r="48" spans="3:27" ht="23.4">
      <c r="C48" s="28">
        <v>15</v>
      </c>
      <c r="D48" s="29">
        <v>2179390</v>
      </c>
      <c r="E48" s="29">
        <v>3269084</v>
      </c>
      <c r="F48" s="29">
        <v>4358779</v>
      </c>
      <c r="G48" s="29">
        <v>5448474</v>
      </c>
      <c r="H48" s="29">
        <v>6538169</v>
      </c>
      <c r="I48" s="29">
        <v>7627863</v>
      </c>
      <c r="J48" s="29">
        <v>8717558</v>
      </c>
      <c r="K48" s="29">
        <v>9807253</v>
      </c>
      <c r="L48" s="29">
        <v>10896948</v>
      </c>
      <c r="M48" s="29">
        <v>11986642</v>
      </c>
      <c r="N48" s="29">
        <v>13076337</v>
      </c>
      <c r="O48" s="29">
        <v>14166032</v>
      </c>
      <c r="P48" s="29">
        <v>15255727</v>
      </c>
      <c r="Q48" s="29">
        <v>16345421</v>
      </c>
      <c r="R48" s="29">
        <v>17435116</v>
      </c>
      <c r="S48" s="29">
        <v>18524811</v>
      </c>
      <c r="T48" s="29">
        <v>19614506</v>
      </c>
      <c r="U48" s="29">
        <v>20704201</v>
      </c>
      <c r="V48" s="29">
        <v>21793895</v>
      </c>
      <c r="W48" s="29">
        <v>22883590</v>
      </c>
      <c r="X48" s="29">
        <v>23973285</v>
      </c>
      <c r="Y48" s="29">
        <v>25062980</v>
      </c>
      <c r="Z48" s="29">
        <v>26152674</v>
      </c>
      <c r="AA48" s="29">
        <v>27242369</v>
      </c>
    </row>
    <row r="49" spans="2:27" ht="23.4">
      <c r="C49" s="28">
        <v>16</v>
      </c>
      <c r="D49" s="29">
        <v>2377581</v>
      </c>
      <c r="E49" s="29">
        <v>3566372</v>
      </c>
      <c r="F49" s="29">
        <v>4755162</v>
      </c>
      <c r="G49" s="29">
        <v>5943953</v>
      </c>
      <c r="H49" s="29">
        <v>7132744</v>
      </c>
      <c r="I49" s="29">
        <v>8321534</v>
      </c>
      <c r="J49" s="29">
        <v>9510325</v>
      </c>
      <c r="K49" s="29">
        <v>10699115</v>
      </c>
      <c r="L49" s="29">
        <v>11887906</v>
      </c>
      <c r="M49" s="29">
        <v>13076948</v>
      </c>
      <c r="N49" s="29">
        <v>14265487</v>
      </c>
      <c r="O49" s="29">
        <v>15454278</v>
      </c>
      <c r="P49" s="29">
        <v>16643068</v>
      </c>
      <c r="Q49" s="29">
        <v>17831859</v>
      </c>
      <c r="R49" s="29">
        <v>19020650</v>
      </c>
      <c r="S49" s="29">
        <v>20209440</v>
      </c>
      <c r="T49" s="29">
        <v>21398231</v>
      </c>
      <c r="U49" s="29">
        <v>22587021</v>
      </c>
      <c r="V49" s="29">
        <v>23775812</v>
      </c>
      <c r="W49" s="29">
        <v>24964603</v>
      </c>
      <c r="X49" s="29">
        <v>26153393</v>
      </c>
      <c r="Y49" s="29">
        <v>27342184</v>
      </c>
      <c r="Z49" s="29">
        <v>28530975</v>
      </c>
      <c r="AA49" s="29">
        <v>29719765</v>
      </c>
    </row>
    <row r="50" spans="2:27" ht="23.4">
      <c r="C50" s="28">
        <v>17</v>
      </c>
      <c r="D50" s="29">
        <v>2582710</v>
      </c>
      <c r="E50" s="29">
        <v>3874064</v>
      </c>
      <c r="F50" s="29">
        <v>5165419</v>
      </c>
      <c r="G50" s="29">
        <v>6456774</v>
      </c>
      <c r="H50" s="32">
        <v>7748129</v>
      </c>
      <c r="I50" s="29">
        <v>9039484</v>
      </c>
      <c r="J50" s="29">
        <v>10330838</v>
      </c>
      <c r="K50" s="29">
        <v>11622193</v>
      </c>
      <c r="L50" s="29">
        <v>12913548</v>
      </c>
      <c r="M50" s="29">
        <v>14204903</v>
      </c>
      <c r="N50" s="29">
        <v>15496258</v>
      </c>
      <c r="O50" s="29">
        <v>16787612</v>
      </c>
      <c r="P50" s="29">
        <v>18078967</v>
      </c>
      <c r="Q50" s="29">
        <v>19370322</v>
      </c>
      <c r="R50" s="29">
        <v>20661677</v>
      </c>
      <c r="S50" s="29">
        <v>21953032</v>
      </c>
      <c r="T50" s="29">
        <v>23244386</v>
      </c>
      <c r="U50" s="29">
        <v>24535741</v>
      </c>
      <c r="V50" s="29">
        <v>25827096</v>
      </c>
      <c r="W50" s="29">
        <v>27118451</v>
      </c>
      <c r="X50" s="29">
        <v>28409806</v>
      </c>
      <c r="Y50" s="29">
        <v>29701160</v>
      </c>
      <c r="Z50" s="29">
        <v>30992515</v>
      </c>
      <c r="AA50" s="29">
        <v>32283870</v>
      </c>
    </row>
    <row r="51" spans="2:27" ht="23.4">
      <c r="C51" s="28">
        <v>18</v>
      </c>
      <c r="D51" s="29">
        <v>2795017</v>
      </c>
      <c r="E51" s="29">
        <v>4192526</v>
      </c>
      <c r="F51" s="29">
        <v>5590035</v>
      </c>
      <c r="G51" s="29">
        <v>6987544</v>
      </c>
      <c r="H51" s="29">
        <v>8385052</v>
      </c>
      <c r="I51" s="29">
        <v>9782561</v>
      </c>
      <c r="J51" s="29">
        <v>11180070</v>
      </c>
      <c r="K51" s="29">
        <v>12577579</v>
      </c>
      <c r="L51" s="29">
        <v>13975087</v>
      </c>
      <c r="M51" s="29">
        <v>15372596</v>
      </c>
      <c r="N51" s="29">
        <v>16770105</v>
      </c>
      <c r="O51" s="29">
        <v>18167614</v>
      </c>
      <c r="P51" s="29">
        <v>19565122</v>
      </c>
      <c r="Q51" s="29">
        <v>20962631</v>
      </c>
      <c r="R51" s="29">
        <v>22360140</v>
      </c>
      <c r="S51" s="29">
        <v>23757649</v>
      </c>
      <c r="T51" s="29">
        <v>25155157</v>
      </c>
      <c r="U51" s="29">
        <v>26552666</v>
      </c>
      <c r="V51" s="29">
        <v>27950175</v>
      </c>
      <c r="W51" s="29">
        <v>29347683</v>
      </c>
      <c r="X51" s="29">
        <v>30745192</v>
      </c>
      <c r="Y51" s="29">
        <v>32142701</v>
      </c>
      <c r="Z51" s="29">
        <v>33540210</v>
      </c>
      <c r="AA51" s="29">
        <v>34937718</v>
      </c>
    </row>
    <row r="52" spans="2:27" ht="23.4">
      <c r="C52" s="28">
        <v>19</v>
      </c>
      <c r="D52" s="29">
        <v>3014756</v>
      </c>
      <c r="E52" s="29">
        <v>4522134</v>
      </c>
      <c r="F52" s="29">
        <v>6029512</v>
      </c>
      <c r="G52" s="29">
        <v>7536890</v>
      </c>
      <c r="H52" s="29">
        <v>9044268</v>
      </c>
      <c r="I52" s="29">
        <v>10551646</v>
      </c>
      <c r="J52" s="29">
        <v>12059025</v>
      </c>
      <c r="K52" s="29">
        <v>13566403</v>
      </c>
      <c r="L52" s="29">
        <v>15073781</v>
      </c>
      <c r="M52" s="29">
        <v>16581159</v>
      </c>
      <c r="N52" s="29">
        <v>18088537</v>
      </c>
      <c r="O52" s="29">
        <v>19595915</v>
      </c>
      <c r="P52" s="29">
        <v>21103293</v>
      </c>
      <c r="Q52" s="29">
        <v>22610671</v>
      </c>
      <c r="R52" s="29">
        <v>24118049</v>
      </c>
      <c r="S52" s="29">
        <v>25625427</v>
      </c>
      <c r="T52" s="29">
        <v>27132805</v>
      </c>
      <c r="U52" s="29">
        <v>28640183</v>
      </c>
      <c r="V52" s="29">
        <v>30147561</v>
      </c>
      <c r="W52" s="29">
        <v>31654939</v>
      </c>
      <c r="X52" s="29">
        <v>33162317</v>
      </c>
      <c r="Y52" s="29">
        <v>34669695</v>
      </c>
      <c r="Z52" s="29">
        <v>36177074</v>
      </c>
      <c r="AA52" s="29">
        <v>37684452</v>
      </c>
    </row>
    <row r="53" spans="2:27" ht="23.4">
      <c r="C53" s="28">
        <v>20</v>
      </c>
      <c r="D53" s="29">
        <v>3242186</v>
      </c>
      <c r="E53" s="29">
        <v>4863278</v>
      </c>
      <c r="F53" s="29">
        <v>6484371</v>
      </c>
      <c r="G53" s="29">
        <v>8105464</v>
      </c>
      <c r="H53" s="29">
        <v>9726557</v>
      </c>
      <c r="I53" s="29">
        <v>11347650</v>
      </c>
      <c r="J53" s="29">
        <v>12968743</v>
      </c>
      <c r="K53" s="29">
        <v>14589835</v>
      </c>
      <c r="L53" s="29">
        <v>16210928</v>
      </c>
      <c r="M53" s="29">
        <v>17832021</v>
      </c>
      <c r="N53" s="29">
        <v>19453114</v>
      </c>
      <c r="O53" s="29">
        <v>21074207</v>
      </c>
      <c r="P53" s="29">
        <v>22695299</v>
      </c>
      <c r="Q53" s="29">
        <v>24316392</v>
      </c>
      <c r="R53" s="29">
        <v>25937485</v>
      </c>
      <c r="S53" s="29">
        <v>27558578</v>
      </c>
      <c r="T53" s="29">
        <v>29179671</v>
      </c>
      <c r="U53" s="29">
        <v>30800764</v>
      </c>
      <c r="V53" s="29">
        <v>32421856</v>
      </c>
      <c r="W53" s="29">
        <v>34042949</v>
      </c>
      <c r="X53" s="29">
        <v>35664042</v>
      </c>
      <c r="Y53" s="29">
        <v>37285135</v>
      </c>
      <c r="Z53" s="29">
        <v>38906228</v>
      </c>
      <c r="AA53" s="29">
        <v>40527320</v>
      </c>
    </row>
    <row r="54" spans="2:27" ht="23.4">
      <c r="C54" s="28">
        <v>21</v>
      </c>
      <c r="D54" s="29">
        <v>3477575</v>
      </c>
      <c r="E54" s="29">
        <v>5216363</v>
      </c>
      <c r="F54" s="29">
        <v>6955150</v>
      </c>
      <c r="G54" s="29">
        <v>8693938</v>
      </c>
      <c r="H54" s="29">
        <v>10432726</v>
      </c>
      <c r="I54" s="29">
        <v>12171513</v>
      </c>
      <c r="J54" s="29">
        <v>13910301</v>
      </c>
      <c r="K54" s="29">
        <v>15649088</v>
      </c>
      <c r="L54" s="29">
        <v>17387876</v>
      </c>
      <c r="M54" s="29">
        <v>19126663</v>
      </c>
      <c r="N54" s="29">
        <v>20865451</v>
      </c>
      <c r="O54" s="29">
        <v>22604239</v>
      </c>
      <c r="P54" s="29">
        <v>24343026</v>
      </c>
      <c r="Q54" s="29">
        <v>26081814</v>
      </c>
      <c r="R54" s="29">
        <v>27820601</v>
      </c>
      <c r="S54" s="29">
        <v>29559389</v>
      </c>
      <c r="T54" s="29">
        <v>31298177</v>
      </c>
      <c r="U54" s="29">
        <v>33036964</v>
      </c>
      <c r="V54" s="29">
        <v>34775752</v>
      </c>
      <c r="W54" s="29">
        <v>36514539</v>
      </c>
      <c r="X54" s="29">
        <v>38253327</v>
      </c>
      <c r="Y54" s="29">
        <v>39992115</v>
      </c>
      <c r="Z54" s="29">
        <v>41730902</v>
      </c>
      <c r="AA54" s="29">
        <v>43460680</v>
      </c>
    </row>
    <row r="55" spans="2:27" ht="23.4">
      <c r="C55" s="28">
        <v>22</v>
      </c>
      <c r="D55" s="29">
        <v>3721203</v>
      </c>
      <c r="E55" s="32">
        <v>5581805</v>
      </c>
      <c r="F55" s="29">
        <v>7442407</v>
      </c>
      <c r="G55" s="29">
        <v>9303008</v>
      </c>
      <c r="H55" s="29">
        <v>11163610</v>
      </c>
      <c r="I55" s="29">
        <v>13024212</v>
      </c>
      <c r="J55" s="29">
        <v>14884813</v>
      </c>
      <c r="K55" s="29">
        <v>16745415</v>
      </c>
      <c r="L55" s="29">
        <v>18606017</v>
      </c>
      <c r="M55" s="29">
        <v>20466618</v>
      </c>
      <c r="N55" s="29">
        <v>22237220</v>
      </c>
      <c r="O55" s="29">
        <v>24187822</v>
      </c>
      <c r="P55" s="29">
        <v>26048423</v>
      </c>
      <c r="Q55" s="29">
        <v>27909025</v>
      </c>
      <c r="R55" s="29">
        <v>29769627</v>
      </c>
      <c r="S55" s="29">
        <v>31630228</v>
      </c>
      <c r="T55" s="29">
        <v>33490830</v>
      </c>
      <c r="U55" s="29">
        <v>35351432</v>
      </c>
      <c r="V55" s="33">
        <v>37212034</v>
      </c>
      <c r="W55" s="29">
        <v>39072635</v>
      </c>
      <c r="X55" s="29">
        <v>40933237</v>
      </c>
      <c r="Y55" s="29">
        <v>42793839</v>
      </c>
      <c r="Z55" s="29">
        <v>44654440</v>
      </c>
      <c r="AA55" s="29">
        <v>46515042</v>
      </c>
    </row>
    <row r="56" spans="2:27" ht="23.4">
      <c r="C56" s="28">
        <v>23</v>
      </c>
      <c r="D56" s="29">
        <v>3973359</v>
      </c>
      <c r="E56" s="29">
        <v>5960038</v>
      </c>
      <c r="F56" s="29">
        <v>7946717</v>
      </c>
      <c r="G56" s="29">
        <v>9933396</v>
      </c>
      <c r="H56" s="29">
        <v>11920076</v>
      </c>
      <c r="I56" s="29">
        <v>13906755</v>
      </c>
      <c r="J56" s="29">
        <v>15893343</v>
      </c>
      <c r="K56" s="29">
        <v>17880113</v>
      </c>
      <c r="L56" s="29">
        <v>19866793</v>
      </c>
      <c r="M56" s="29">
        <v>21853472</v>
      </c>
      <c r="N56" s="29">
        <v>23840151</v>
      </c>
      <c r="O56" s="29">
        <v>25826830</v>
      </c>
      <c r="P56" s="29">
        <v>27813510</v>
      </c>
      <c r="Q56" s="29">
        <v>29800189</v>
      </c>
      <c r="R56" s="29">
        <v>31786686</v>
      </c>
      <c r="S56" s="29">
        <v>33773547</v>
      </c>
      <c r="T56" s="29">
        <v>35760227</v>
      </c>
      <c r="U56" s="29">
        <v>37746906</v>
      </c>
      <c r="V56" s="29">
        <v>39733585</v>
      </c>
      <c r="W56" s="29">
        <v>41720264</v>
      </c>
      <c r="X56" s="29">
        <v>43706944</v>
      </c>
      <c r="Y56" s="29">
        <v>45693623</v>
      </c>
      <c r="Z56" s="29">
        <v>47680302</v>
      </c>
      <c r="AA56" s="29">
        <v>49666981</v>
      </c>
    </row>
    <row r="57" spans="2:27" ht="23.4">
      <c r="C57" s="28">
        <v>24</v>
      </c>
      <c r="D57" s="29">
        <v>4234339</v>
      </c>
      <c r="E57" s="29">
        <v>6351509</v>
      </c>
      <c r="F57" s="29">
        <v>8468678</v>
      </c>
      <c r="G57" s="29">
        <v>10585848</v>
      </c>
      <c r="H57" s="29">
        <v>12703017</v>
      </c>
      <c r="I57" s="29">
        <v>14820187</v>
      </c>
      <c r="J57" s="29">
        <v>16937356</v>
      </c>
      <c r="K57" s="29">
        <v>19054526</v>
      </c>
      <c r="L57" s="29">
        <v>21171696</v>
      </c>
      <c r="M57" s="29">
        <v>23288865</v>
      </c>
      <c r="N57" s="29">
        <v>25406035</v>
      </c>
      <c r="O57" s="29">
        <v>27523204</v>
      </c>
      <c r="P57" s="29">
        <v>29640374</v>
      </c>
      <c r="Q57" s="29">
        <v>31757543</v>
      </c>
      <c r="R57" s="29">
        <v>33874713</v>
      </c>
      <c r="S57" s="29">
        <v>35991882</v>
      </c>
      <c r="T57" s="29">
        <v>38109052</v>
      </c>
      <c r="U57" s="29">
        <v>40226221</v>
      </c>
      <c r="V57" s="29">
        <v>42343391</v>
      </c>
      <c r="W57" s="29">
        <v>44460561</v>
      </c>
      <c r="X57" s="29">
        <v>4657770</v>
      </c>
      <c r="Y57" s="29">
        <v>48694900</v>
      </c>
      <c r="Z57" s="29">
        <v>50812069</v>
      </c>
      <c r="AA57" s="29">
        <v>52929239</v>
      </c>
    </row>
    <row r="58" spans="2:27" ht="23.4">
      <c r="C58" s="28">
        <v>25</v>
      </c>
      <c r="D58" s="29">
        <v>4504454</v>
      </c>
      <c r="E58" s="29">
        <v>6756681</v>
      </c>
      <c r="F58" s="29">
        <v>9008908</v>
      </c>
      <c r="G58" s="29">
        <v>11261135</v>
      </c>
      <c r="H58" s="29">
        <v>13513362</v>
      </c>
      <c r="I58" s="29">
        <v>15765589</v>
      </c>
      <c r="J58" s="29">
        <v>18017817</v>
      </c>
      <c r="K58" s="29">
        <v>20270043</v>
      </c>
      <c r="L58" s="29">
        <v>22522270</v>
      </c>
      <c r="M58" s="29">
        <v>24774497</v>
      </c>
      <c r="N58" s="29">
        <v>27026724</v>
      </c>
      <c r="O58" s="29">
        <v>29278951</v>
      </c>
      <c r="P58" s="29">
        <v>31531178</v>
      </c>
      <c r="Q58" s="29">
        <v>31783405</v>
      </c>
      <c r="R58" s="32">
        <v>36035632</v>
      </c>
      <c r="S58" s="29">
        <v>38287859</v>
      </c>
      <c r="T58" s="29">
        <v>40540086</v>
      </c>
      <c r="U58" s="29">
        <v>42792313</v>
      </c>
      <c r="V58" s="29">
        <v>45544540</v>
      </c>
      <c r="W58" s="29">
        <v>47296767</v>
      </c>
      <c r="X58" s="29">
        <v>49548994</v>
      </c>
      <c r="Y58" s="32">
        <v>51801221</v>
      </c>
      <c r="Z58" s="29">
        <v>54053448</v>
      </c>
      <c r="AA58" s="29">
        <v>56305675</v>
      </c>
    </row>
    <row r="59" spans="2:27">
      <c r="C59"/>
      <c r="R59" s="15"/>
      <c r="S59" s="15"/>
    </row>
    <row r="60" spans="2:27">
      <c r="C60"/>
      <c r="R60" s="15"/>
      <c r="S60" s="15"/>
    </row>
    <row r="61" spans="2:27" ht="15" thickBot="1">
      <c r="C61"/>
      <c r="R61" s="15"/>
      <c r="S61" s="15"/>
    </row>
    <row r="62" spans="2:27" ht="15" thickBot="1">
      <c r="B62" s="34"/>
      <c r="C62" s="35"/>
      <c r="D62" s="35"/>
      <c r="E62" s="35"/>
      <c r="F62" s="35"/>
      <c r="G62" s="35"/>
      <c r="H62" s="35"/>
      <c r="I62" s="36"/>
      <c r="R62" s="15"/>
      <c r="S62" s="15"/>
    </row>
    <row r="63" spans="2:27" ht="30" thickTop="1" thickBot="1">
      <c r="B63" s="37"/>
      <c r="C63" s="58" t="s">
        <v>7</v>
      </c>
      <c r="D63" s="59"/>
      <c r="E63" s="60"/>
      <c r="F63" s="38">
        <v>105000</v>
      </c>
      <c r="G63" s="39"/>
      <c r="H63" s="39"/>
      <c r="I63" s="40"/>
      <c r="R63" s="15"/>
      <c r="S63" s="15"/>
    </row>
    <row r="64" spans="2:27" ht="24.6" thickTop="1" thickBot="1">
      <c r="B64" s="37"/>
      <c r="C64" s="39"/>
      <c r="D64" s="39"/>
      <c r="E64" s="39"/>
      <c r="F64" s="39"/>
      <c r="G64" s="39"/>
      <c r="H64" s="39"/>
      <c r="I64" s="40"/>
      <c r="K64" s="41"/>
      <c r="R64" s="15"/>
      <c r="S64" s="15"/>
    </row>
    <row r="65" spans="2:19" ht="30" thickTop="1" thickBot="1">
      <c r="B65" s="37"/>
      <c r="C65" s="39"/>
      <c r="D65" s="63" t="str">
        <f>+C42</f>
        <v xml:space="preserve">DUREE </v>
      </c>
      <c r="E65" s="42">
        <v>13</v>
      </c>
      <c r="F65" s="39"/>
      <c r="G65" s="39"/>
      <c r="H65" s="39"/>
      <c r="I65" s="40"/>
      <c r="R65" s="15"/>
      <c r="S65" s="15"/>
    </row>
    <row r="66" spans="2:19" ht="24.6" thickTop="1" thickBot="1">
      <c r="B66" s="37"/>
      <c r="C66" s="39"/>
      <c r="D66" s="39"/>
      <c r="E66" s="39"/>
      <c r="F66" s="39"/>
      <c r="G66" s="39"/>
      <c r="H66" s="39"/>
      <c r="I66" s="40"/>
      <c r="R66" s="15"/>
      <c r="S66" s="15"/>
    </row>
    <row r="67" spans="2:19" ht="25.8" thickTop="1" thickBot="1">
      <c r="B67" s="37"/>
      <c r="C67" s="39"/>
      <c r="D67" s="39"/>
      <c r="E67" s="46" t="s">
        <v>8</v>
      </c>
      <c r="F67" s="47"/>
      <c r="G67" s="64">
        <f>SUMPRODUCT((C43:C58=E65)*(D42:AA42=F63),(D43:AA58))</f>
        <v>19027573</v>
      </c>
      <c r="H67" s="39"/>
      <c r="I67" s="40"/>
      <c r="R67" s="15"/>
      <c r="S67" s="15"/>
    </row>
    <row r="68" spans="2:19" ht="15" thickTop="1">
      <c r="B68" s="37"/>
      <c r="C68"/>
      <c r="I68" s="40"/>
      <c r="R68" s="15"/>
      <c r="S68" s="15"/>
    </row>
    <row r="69" spans="2:19" ht="15" thickBot="1">
      <c r="B69" s="43"/>
      <c r="C69" s="44"/>
      <c r="D69" s="44"/>
      <c r="E69" s="44"/>
      <c r="F69" s="44"/>
      <c r="G69" s="44"/>
      <c r="H69" s="44"/>
      <c r="I69" s="45"/>
      <c r="R69" s="15"/>
      <c r="S69" s="15"/>
    </row>
    <row r="70" spans="2:19">
      <c r="C70"/>
      <c r="R70" s="15"/>
      <c r="S70" s="15"/>
    </row>
    <row r="71" spans="2:19">
      <c r="C71"/>
      <c r="R71" s="15"/>
      <c r="S71" s="15"/>
    </row>
    <row r="72" spans="2:19">
      <c r="C72"/>
      <c r="R72" s="15"/>
      <c r="S72" s="15"/>
    </row>
  </sheetData>
  <mergeCells count="6">
    <mergeCell ref="P41:AA41"/>
    <mergeCell ref="C63:E63"/>
    <mergeCell ref="E67:F67"/>
    <mergeCell ref="G6:K7"/>
    <mergeCell ref="C8:E8"/>
    <mergeCell ref="D41:O4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2023-05-24T03:16:15Z</dcterms:modified>
</cp:coreProperties>
</file>