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01" activeTab="0"/>
  </bookViews>
  <sheets>
    <sheet name="Synthèse" sheetId="1" r:id="rId1"/>
    <sheet name="Notes par exigence" sheetId="2" r:id="rId2"/>
    <sheet name="Vérification" sheetId="3" r:id="rId3"/>
  </sheets>
  <definedNames>
    <definedName name="_xlnm.Print_Area" localSheetId="1">'Notes par exigence'!$A$1:$O$52</definedName>
    <definedName name="_xlnm.Print_Area" localSheetId="0">'Synthèse'!$A$1:$P$33</definedName>
    <definedName name="_xlnm.Print_Area" localSheetId="2">'Vérification'!$A$1:$F$72</definedName>
    <definedName name="_xlnm.Print_Titles" localSheetId="2">'Vérification'!$1:$5</definedName>
    <definedName name="Excel_BuiltIn__FilterDatabase_1">'Synthèse'!$J$4:$J$10</definedName>
    <definedName name="Excel_BuiltIn_Print_Area_3">'Vérification'!$A$1:$F$65527</definedName>
    <definedName name="Excel_BuiltIn_Print_Titles_3">'Vérification'!$A$1:$IU$5</definedName>
    <definedName name="Liste">'Vérification'!$J$7:$J$11</definedName>
    <definedName name="Liste_sans_nc">'Vérification'!$J$7:$J$10</definedName>
    <definedName name="Liste_sans_partiel">'Vérification'!$S$7:$S$10</definedName>
    <definedName name="Liste_sans_partiel_sans_nc">'Vérification'!$T$7:$T$9</definedName>
    <definedName name="Note_permettant_d_évaluer_le_degré_de_conformité_à_l_exigence">'Vérification'!$J$7:$J$10</definedName>
  </definedNames>
  <calcPr fullCalcOnLoad="1"/>
</workbook>
</file>

<file path=xl/sharedStrings.xml><?xml version="1.0" encoding="utf-8"?>
<sst xmlns="http://schemas.openxmlformats.org/spreadsheetml/2006/main" count="233" uniqueCount="126">
  <si>
    <t xml:space="preserve">Norme NF V01-015:2016 - Annexe A - Grille de vérification  </t>
  </si>
  <si>
    <t>INTERVENANT :</t>
  </si>
  <si>
    <t>SITE EVALUE :</t>
  </si>
  <si>
    <t xml:space="preserve"> </t>
  </si>
  <si>
    <t xml:space="preserve">DATE : </t>
  </si>
  <si>
    <t xml:space="preserve">N° SIRET : </t>
  </si>
  <si>
    <t xml:space="preserve">ADRESSE : </t>
  </si>
  <si>
    <t>Catégorie</t>
  </si>
  <si>
    <t>restauration traditionnelle</t>
  </si>
  <si>
    <t>typologie</t>
  </si>
  <si>
    <t>indépendant</t>
  </si>
  <si>
    <t xml:space="preserve">Typologie de l'établissement : </t>
  </si>
  <si>
    <t>restauration rapide</t>
  </si>
  <si>
    <t>enseigne (franchisé)</t>
  </si>
  <si>
    <t xml:space="preserve">Catégorie de restauration : </t>
  </si>
  <si>
    <t>restauration mobile</t>
  </si>
  <si>
    <t>enseigne (intégré)</t>
  </si>
  <si>
    <t>Nombre de couverts :</t>
  </si>
  <si>
    <t>SIEGE SOCIAL :</t>
  </si>
  <si>
    <t xml:space="preserve">cafétérias et autres libres-services </t>
  </si>
  <si>
    <t>Nombre d'ETP affecté
 à la restauration :</t>
  </si>
  <si>
    <t>fermes-auberges</t>
  </si>
  <si>
    <t>SYNTHESE  DE LA VERIFICATION (Note par exigence)</t>
  </si>
  <si>
    <t xml:space="preserve"> 1. Les locaux</t>
  </si>
  <si>
    <t xml:space="preserve"> 2. Les équipements et matériels de production/conservation/entreposage</t>
  </si>
  <si>
    <t xml:space="preserve"> 3. La gestion du petit matériel et de la vaisselle</t>
  </si>
  <si>
    <t xml:space="preserve"> 4. Le nettoyage et la désinfection des locaux, équipements et matériels</t>
  </si>
  <si>
    <t xml:space="preserve"> 5. L'hygiène du personnel et des manipulations</t>
  </si>
  <si>
    <t xml:space="preserve"> 6. Le stockage et l'évacuation des déchets </t>
  </si>
  <si>
    <t xml:space="preserve"> 7. Les approvisionnements et le stockage</t>
  </si>
  <si>
    <t xml:space="preserve"> 8. La maîtrise des processus de manipulation/fabrication/conservation</t>
  </si>
  <si>
    <t xml:space="preserve"> 9. La gestion des non-conformités, des invendus et des restes</t>
  </si>
  <si>
    <t xml:space="preserve"> 10. La gestion de la traçabilité</t>
  </si>
  <si>
    <t xml:space="preserve"> 11. Les nuisibles et animaux domestiques</t>
  </si>
  <si>
    <t xml:space="preserve"> 12. Les modalités des livraisons clients et de la vente à emporter</t>
  </si>
  <si>
    <t xml:space="preserve">NOTE GLOBALE </t>
  </si>
  <si>
    <t>1. Les locaux</t>
  </si>
  <si>
    <t>7. Les approvisionnements et le stockage</t>
  </si>
  <si>
    <t>Nombre d'items à évaluer</t>
  </si>
  <si>
    <t>Nombre d'items évalués</t>
  </si>
  <si>
    <t>Note obtenue sur un total possible</t>
  </si>
  <si>
    <t>Note sur 10 :</t>
  </si>
  <si>
    <t>2. Les équipements et matériels de production/conservation/entreposage</t>
  </si>
  <si>
    <t>8. La maîtrise des processus de manipulation/fabrication/conservation</t>
  </si>
  <si>
    <t>Respect de l'item incontournable de l'exigence</t>
  </si>
  <si>
    <t>3. La gestion du petit matériel et de la vaisselle</t>
  </si>
  <si>
    <t>9. La gestion des non-conformités, des invendus et des restes</t>
  </si>
  <si>
    <t>4. Le nettoyage et la désinfection des locaux, équipements et matériels</t>
  </si>
  <si>
    <t>10. La gestion de la traçabilité</t>
  </si>
  <si>
    <r>
      <t>5.</t>
    </r>
    <r>
      <rPr>
        <b/>
        <sz val="10.5"/>
        <color indexed="10"/>
        <rFont val="Arial"/>
        <family val="2"/>
      </rPr>
      <t xml:space="preserve"> </t>
    </r>
    <r>
      <rPr>
        <b/>
        <sz val="10.5"/>
        <rFont val="Arial"/>
        <family val="2"/>
      </rPr>
      <t>L'hygiène du personnel et des manipulations</t>
    </r>
  </si>
  <si>
    <t xml:space="preserve">11. Les nuisibles et animaux domestiques </t>
  </si>
  <si>
    <t>6. Le stockage et l'évacuation des déchets</t>
  </si>
  <si>
    <t>12. Les modalités des livraisons clients</t>
  </si>
  <si>
    <t>Vérification de l'hygiène en restauration commerciale</t>
  </si>
  <si>
    <t>Evaluation du niveau d'hygiène en restauration commerciale</t>
  </si>
  <si>
    <t>EXIGENCES et ITEMS</t>
  </si>
  <si>
    <t>EVALUATION CONFORMITE</t>
  </si>
  <si>
    <t>Note finale obtenue</t>
  </si>
  <si>
    <t>COMMENTAIRES</t>
  </si>
  <si>
    <t>Note</t>
  </si>
  <si>
    <t>Coefficient</t>
  </si>
  <si>
    <t>Coef théorique</t>
  </si>
  <si>
    <t>Note permettant de vérifier le degré de conformité à l'item :</t>
  </si>
  <si>
    <t xml:space="preserve">  </t>
  </si>
  <si>
    <t>1.1 : La surface et la conception des locaux doivent être en adéquation avec les activités réalisées.</t>
  </si>
  <si>
    <t>so</t>
  </si>
  <si>
    <t xml:space="preserve">Conformité totale de l'item </t>
  </si>
  <si>
    <t>1.2 : La surface et la conception des locaux doivent permettre la séparation des activités dans l'espace ou à défaut dans le temps.</t>
  </si>
  <si>
    <t>nc</t>
  </si>
  <si>
    <t>-p</t>
  </si>
  <si>
    <t xml:space="preserve">Conformité partielle de l'item </t>
  </si>
  <si>
    <t>1.3 : Les revêtements ne doivent pas représenter une source de contamination pour les denrées manipulées.</t>
  </si>
  <si>
    <t>Non-conformité de l'item</t>
  </si>
  <si>
    <t>-</t>
  </si>
  <si>
    <t>Évaluation sans objet : évaluation de l'item impossible (valable uniquement pour les items spécifiques)</t>
  </si>
  <si>
    <t xml:space="preserve">Non-conformité critique de l'item </t>
  </si>
  <si>
    <t>2.1 : Les matériels et équipements doivent être adaptés à l’activité de l’établissement et en bon état</t>
  </si>
  <si>
    <t>2.2 : Les matériels et équipements ne doivent pas présenter une source de contamination pour les denrées manipulées</t>
  </si>
  <si>
    <r>
      <t xml:space="preserve"> Item standard : i</t>
    </r>
    <r>
      <rPr>
        <sz val="10"/>
        <rFont val="Arial"/>
        <family val="2"/>
      </rPr>
      <t xml:space="preserve">tem dont le respect est nécessaire pour garantir la maîtrise de l'hygiène de l'établissement </t>
    </r>
  </si>
  <si>
    <t>2.3 : Les appareils de mesure de la température doivent être présents en nombre suffisant, en état de fonctionnement, adaptés à l'activité et au suivi.</t>
  </si>
  <si>
    <r>
      <t xml:space="preserve"> item incontournable : </t>
    </r>
    <r>
      <rPr>
        <sz val="10"/>
        <rFont val="Arial"/>
        <family val="2"/>
      </rPr>
      <t>item dont le respect est essentiel pour garantir la maîtrise de l'hygiène de l'établissement et dont le non respect entraîne une forte cotation négative (-45)</t>
    </r>
  </si>
  <si>
    <t>2.4 : Les matériels de stockage, de cuisson, de refroidissement et de maintien en température (positive ou négative) doivent permettre le respect de la chaîne du froid ou du chaud.</t>
  </si>
  <si>
    <r>
      <t xml:space="preserve">item spécifique : </t>
    </r>
    <r>
      <rPr>
        <sz val="10"/>
        <rFont val="Arial"/>
        <family val="2"/>
      </rPr>
      <t>à évaluer uniquement si un process dit spécifique est présent dans l'établissement (sinon évaluation sans objet)</t>
    </r>
  </si>
  <si>
    <t>Coefficient de pondération del'item  contrôlé :</t>
  </si>
  <si>
    <t>3.1 : Le petit matériel utilisé doit être propre, en bon état et stocké dans un endroit approprié.</t>
  </si>
  <si>
    <t>Item incontournable</t>
  </si>
  <si>
    <t>3.2 : La vaisselle utilisée doit être propre, en bon état et stockée dans un endroit approprié.</t>
  </si>
  <si>
    <t>Item standard de niveau supérieur (dont le non-respect a un impact plus important sur la maîtrise de l’hygiène dans l’établissement)</t>
  </si>
  <si>
    <t>3.3 : Les consommables et matériels/conditionnements à usage unique (à destination du consommateur) en contact avec les denrées alimentaires ne doivent pas être source de contamination.</t>
  </si>
  <si>
    <t>Item standard correspondant au socle des bonnes pratiques de la profession</t>
  </si>
  <si>
    <t>Sans objet (item non évalué/non applicable, exemple des process dits spécifiques).</t>
  </si>
  <si>
    <t>4.1 : Le niveau de propreté générale des locaux, équipements et matériels est satisfaisant.</t>
  </si>
  <si>
    <t>4.2 : Les équipements de nettoyage et désinfection doivent être disponibles, appropriés et en état de fonctionnement.</t>
  </si>
  <si>
    <t>4.3 : Les produits de nettoyage et de désinfection doivent être appropriés, entreposés dans un endroit dédié (armoire, local etc.) et clairement identifiés.</t>
  </si>
  <si>
    <t>5. L'hygiène du personnel et des manipulations</t>
  </si>
  <si>
    <t>5.1 : Le personnel doit avoir une tenue de travail propre et appropriée.</t>
  </si>
  <si>
    <t>5.2 : Un endroit dédié au rangement des tenues de ville et de travail doit être disponible et rangé de manière hygiénique.</t>
  </si>
  <si>
    <t>5.3 : Des lave-mains doivent être disponibles aux endroits adéquats et en état de fonctionnement.</t>
  </si>
  <si>
    <t>5.4 : Le personnel doit connaître et respecter les procédures relatives à l’hygiène corporelle et à la manipulation des denrées (lavage des mains, gestion des gants, sanitaires etc.).</t>
  </si>
  <si>
    <t>5.5 : En cas de maladie ou de blessure, le personnel doit connaître et respecter les mesures de prévention de contamination des denrées.</t>
  </si>
  <si>
    <t xml:space="preserve">nc </t>
  </si>
  <si>
    <t>5.6 : Le personnel manipulant les denrées alimentaires doit être formé à l'hygiène.</t>
  </si>
  <si>
    <t>5.7 : Un membre du personnel doit être désigné et formé à l’hygiène, conformément à la réglementation en vigueur.</t>
  </si>
  <si>
    <t>6.1 : En zone de production, des poubelles à commande hygiénique, en bon état et bien entretenues doivent être disponibles aux endroits adéquats.</t>
  </si>
  <si>
    <t>6.2 : Les déchets doivent être évacués à une fréquence adaptée et de façon à limiter les contaminations.</t>
  </si>
  <si>
    <t>6.3 : Les conteneurs de voirie utilisés pour la collecte des déchets doivent être propres, en bon état et stockés à l’écart des zones d’entreposage et de manipulations des denrées alimentaires.</t>
  </si>
  <si>
    <t>7.1 : Les denrées alimentaires font l'objet de vérification à la réception.</t>
  </si>
  <si>
    <t>7.2 : Les modalités de stockage doivent être adaptées et respectées pour tous les types de produits, alimentaires ou non.</t>
  </si>
  <si>
    <t>7.3 : Les dispositions réglementaires spécifiques liées aux denrées portant une DLC doivent être respectées.</t>
  </si>
  <si>
    <t>8.1 : Le personnel doit connaître et respecter les procédures de déballage et de déconditionnement.</t>
  </si>
  <si>
    <t>8.2 : Le personnel doit connaître et respecter les procédures de décongélation et de congélation des denrées animales ou d'origine animale.</t>
  </si>
  <si>
    <t>8.3 : Le personnel doit connaître et respecter les procédures de prétraitement des fruits et légumes bruts.</t>
  </si>
  <si>
    <t>8.4 : Le personnel doit connaître et respecter les procédures de maîtrise des températures.</t>
  </si>
  <si>
    <t>8.5 : Le personnel doit connaître et respecter la procédure de gestion des huiles de friture.</t>
  </si>
  <si>
    <t>8.6 : Le personnel doit connaître et respecter les procédures liées à des process spécifiques (mise sous-vide, fabrication de viande hachée, marinage/fumage/salaison, cuisson à basse température, stérilisation/pasteurisation, etc.).</t>
  </si>
  <si>
    <t>9.1 :  Les non-conformités doivent être détectées et les corrections et actions correctives correspondantes mises en œuvre.</t>
  </si>
  <si>
    <t>9.2 : Toutes les denrées non conformes et toutes les denrées qui ont été servies, ou conservées dans des conditions ne permettant pas une réutilisation ultérieure, doivent être éliminées.</t>
  </si>
  <si>
    <t>10.1 : Les informations relatives aux fournisseurs et aux produits réceptionnés doivent être disponibles.</t>
  </si>
  <si>
    <t>10.2 : L'exploitant doit avoir déclaré son activité et, en cas de denrées alimentaires cédées à un autre commerce de détail ou à un établissement caritatif, les informations relatives aux clients et aux produits livrés doivent également être disponibles.</t>
  </si>
  <si>
    <t>11.1 : L’établissement doit avoir mis en place des moyens adaptés pour prévenir l’introduction des nuisibles et/ou pour les éliminer.</t>
  </si>
  <si>
    <t xml:space="preserve">11.2 : En cas de traitement contre les nuisibles, les denrées et tout matériel en contact avec les denrées doivent être protégés pour éviter toute contamination. </t>
  </si>
  <si>
    <t>11.3 : Aucun animal domestique ou nuisible ne doit être présent en zone de production et d’entreposage.</t>
  </si>
  <si>
    <t>12. Les modalités des livraisons clients et de la vente à emporter</t>
  </si>
  <si>
    <t>12.1 : Les produits livrés/à emporter doivent être protégés des contaminations.</t>
  </si>
  <si>
    <t>12.2 : Les matériels et équipements utilisés pour le transport des produits doivent être propres et régulièrement entretenus afin d’éviter tout risque de contamination des produits.</t>
  </si>
  <si>
    <t>12.3 : Le véhicule de livraison, les conteneurs frigorifiques ou isothermes ainsi que les emballages isothermes ou réfrigérants doivent être conformes et adaptés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</si>
</sst>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MM/DD/YYYY"/>
    <numFmt numFmtId="167" formatCode="0"/>
    <numFmt numFmtId="168" formatCode="0.00"/>
    <numFmt numFmtId="169" formatCode="0.00;[RED]\-0.00"/>
    <numFmt numFmtId="170" formatCode="0;[RED]\-0"/>
    <numFmt numFmtId="171" formatCode="0.0;[RED]\-0.0"/>
  </numFmts>
  <fonts count="24">
    <font>
      <sz val="10"/>
      <name val="Arial"/>
      <family val="2"/>
    </font>
    <font>
      <b/>
      <sz val="18"/>
      <color indexed="62"/>
      <name val="Cambria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.5"/>
      <color indexed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30">
    <border>
      <left/>
      <right/>
      <top/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 applyNumberFormat="0" applyFill="0" applyBorder="0" applyAlignment="0" applyProtection="0"/>
  </cellStyleXfs>
  <cellXfs count="187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0" fillId="0" borderId="0" xfId="0" applyFill="1" applyAlignment="1" applyProtection="1">
      <alignment/>
      <protection/>
    </xf>
    <xf numFmtId="164" fontId="2" fillId="2" borderId="0" xfId="0" applyFont="1" applyFill="1" applyAlignment="1" applyProtection="1">
      <alignment/>
      <protection/>
    </xf>
    <xf numFmtId="164" fontId="3" fillId="2" borderId="0" xfId="0" applyFont="1" applyFill="1" applyBorder="1" applyAlignment="1" applyProtection="1">
      <alignment horizontal="center"/>
      <protection/>
    </xf>
    <xf numFmtId="164" fontId="4" fillId="2" borderId="0" xfId="0" applyFont="1" applyFill="1" applyAlignment="1" applyProtection="1">
      <alignment horizontal="center"/>
      <protection/>
    </xf>
    <xf numFmtId="164" fontId="0" fillId="2" borderId="0" xfId="0" applyFill="1" applyAlignment="1" applyProtection="1">
      <alignment/>
      <protection/>
    </xf>
    <xf numFmtId="164" fontId="5" fillId="2" borderId="0" xfId="0" applyFont="1" applyFill="1" applyBorder="1" applyAlignment="1" applyProtection="1">
      <alignment horizontal="right" vertical="center"/>
      <protection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0" xfId="0" applyFont="1" applyFill="1" applyBorder="1" applyAlignment="1" applyProtection="1">
      <alignment vertical="center" wrapText="1"/>
      <protection/>
    </xf>
    <xf numFmtId="165" fontId="7" fillId="0" borderId="1" xfId="0" applyNumberFormat="1" applyFont="1" applyFill="1" applyBorder="1" applyAlignment="1" applyProtection="1">
      <alignment horizontal="left" vertical="center"/>
      <protection locked="0"/>
    </xf>
    <xf numFmtId="166" fontId="8" fillId="0" borderId="1" xfId="0" applyNumberFormat="1" applyFont="1" applyFill="1" applyBorder="1" applyAlignment="1" applyProtection="1">
      <alignment horizontal="left" vertical="center"/>
      <protection locked="0"/>
    </xf>
    <xf numFmtId="166" fontId="8" fillId="2" borderId="0" xfId="0" applyNumberFormat="1" applyFont="1" applyFill="1" applyBorder="1" applyAlignment="1" applyProtection="1">
      <alignment horizontal="left" vertical="center"/>
      <protection/>
    </xf>
    <xf numFmtId="164" fontId="0" fillId="0" borderId="0" xfId="0" applyFont="1" applyAlignment="1" applyProtection="1">
      <alignment/>
      <protection/>
    </xf>
    <xf numFmtId="164" fontId="9" fillId="0" borderId="0" xfId="0" applyFont="1" applyAlignment="1" applyProtection="1">
      <alignment/>
      <protection/>
    </xf>
    <xf numFmtId="164" fontId="9" fillId="0" borderId="0" xfId="0" applyFont="1" applyFill="1" applyAlignment="1" applyProtection="1">
      <alignment/>
      <protection/>
    </xf>
    <xf numFmtId="164" fontId="6" fillId="2" borderId="0" xfId="0" applyFont="1" applyFill="1" applyBorder="1" applyAlignment="1" applyProtection="1">
      <alignment horizontal="center" vertical="center" wrapText="1"/>
      <protection/>
    </xf>
    <xf numFmtId="164" fontId="7" fillId="2" borderId="2" xfId="0" applyFont="1" applyFill="1" applyBorder="1" applyAlignment="1" applyProtection="1">
      <alignment horizontal="left" vertical="center"/>
      <protection/>
    </xf>
    <xf numFmtId="164" fontId="7" fillId="2" borderId="0" xfId="0" applyFont="1" applyFill="1" applyBorder="1" applyAlignment="1" applyProtection="1">
      <alignment horizontal="left" vertical="center"/>
      <protection/>
    </xf>
    <xf numFmtId="164" fontId="10" fillId="2" borderId="0" xfId="0" applyFont="1" applyFill="1" applyBorder="1" applyAlignment="1" applyProtection="1">
      <alignment horizontal="right"/>
      <protection/>
    </xf>
    <xf numFmtId="164" fontId="10" fillId="2" borderId="0" xfId="0" applyFont="1" applyFill="1" applyBorder="1" applyAlignment="1" applyProtection="1">
      <alignment horizontal="right" vertical="top"/>
      <protection/>
    </xf>
    <xf numFmtId="167" fontId="8" fillId="3" borderId="1" xfId="0" applyNumberFormat="1" applyFont="1" applyFill="1" applyBorder="1" applyAlignment="1" applyProtection="1">
      <alignment/>
      <protection locked="0"/>
    </xf>
    <xf numFmtId="165" fontId="8" fillId="0" borderId="1" xfId="0" applyNumberFormat="1" applyFont="1" applyFill="1" applyBorder="1" applyAlignment="1" applyProtection="1">
      <alignment horizontal="center" vertical="top"/>
      <protection locked="0"/>
    </xf>
    <xf numFmtId="164" fontId="8" fillId="2" borderId="0" xfId="0" applyFont="1" applyFill="1" applyBorder="1" applyAlignment="1" applyProtection="1">
      <alignment vertical="top"/>
      <protection/>
    </xf>
    <xf numFmtId="164" fontId="10" fillId="2" borderId="0" xfId="0" applyFont="1" applyFill="1" applyBorder="1" applyAlignment="1" applyProtection="1">
      <alignment vertical="top"/>
      <protection/>
    </xf>
    <xf numFmtId="164" fontId="8" fillId="2" borderId="3" xfId="0" applyFont="1" applyFill="1" applyBorder="1" applyAlignment="1" applyProtection="1">
      <alignment horizontal="center" vertical="top"/>
      <protection/>
    </xf>
    <xf numFmtId="164" fontId="8" fillId="2" borderId="4" xfId="0" applyFont="1" applyFill="1" applyBorder="1" applyAlignment="1" applyProtection="1">
      <alignment horizontal="center" vertical="top"/>
      <protection/>
    </xf>
    <xf numFmtId="164" fontId="2" fillId="0" borderId="0" xfId="0" applyFont="1" applyAlignment="1" applyProtection="1">
      <alignment/>
      <protection/>
    </xf>
    <xf numFmtId="164" fontId="11" fillId="0" borderId="0" xfId="0" applyFont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 vertical="top"/>
      <protection locked="0"/>
    </xf>
    <xf numFmtId="164" fontId="2" fillId="2" borderId="0" xfId="0" applyFont="1" applyFill="1" applyBorder="1" applyAlignment="1" applyProtection="1">
      <alignment vertical="center"/>
      <protection/>
    </xf>
    <xf numFmtId="164" fontId="2" fillId="2" borderId="0" xfId="0" applyFont="1" applyFill="1" applyBorder="1" applyAlignment="1" applyProtection="1">
      <alignment/>
      <protection/>
    </xf>
    <xf numFmtId="164" fontId="8" fillId="2" borderId="5" xfId="0" applyFont="1" applyFill="1" applyBorder="1" applyAlignment="1" applyProtection="1">
      <alignment horizontal="center" vertical="top"/>
      <protection/>
    </xf>
    <xf numFmtId="164" fontId="8" fillId="2" borderId="0" xfId="0" applyFont="1" applyFill="1" applyBorder="1" applyAlignment="1" applyProtection="1">
      <alignment horizontal="center" vertical="top"/>
      <protection/>
    </xf>
    <xf numFmtId="167" fontId="8" fillId="0" borderId="1" xfId="0" applyNumberFormat="1" applyFont="1" applyFill="1" applyBorder="1" applyAlignment="1" applyProtection="1">
      <alignment horizontal="center" vertical="top"/>
      <protection locked="0"/>
    </xf>
    <xf numFmtId="164" fontId="10" fillId="2" borderId="6" xfId="0" applyFont="1" applyFill="1" applyBorder="1" applyAlignment="1" applyProtection="1">
      <alignment horizontal="right" vertical="top" wrapText="1"/>
      <protection/>
    </xf>
    <xf numFmtId="168" fontId="8" fillId="0" borderId="1" xfId="0" applyNumberFormat="1" applyFont="1" applyFill="1" applyBorder="1" applyAlignment="1" applyProtection="1">
      <alignment horizontal="center" vertical="top"/>
      <protection locked="0"/>
    </xf>
    <xf numFmtId="164" fontId="6" fillId="2" borderId="0" xfId="0" applyFont="1" applyFill="1" applyBorder="1" applyAlignment="1" applyProtection="1">
      <alignment/>
      <protection/>
    </xf>
    <xf numFmtId="164" fontId="12" fillId="2" borderId="0" xfId="0" applyFont="1" applyFill="1" applyBorder="1" applyAlignment="1" applyProtection="1">
      <alignment/>
      <protection/>
    </xf>
    <xf numFmtId="164" fontId="0" fillId="2" borderId="0" xfId="0" applyFont="1" applyFill="1" applyBorder="1" applyAlignment="1" applyProtection="1">
      <alignment/>
      <protection/>
    </xf>
    <xf numFmtId="164" fontId="0" fillId="0" borderId="0" xfId="0" applyFont="1" applyBorder="1" applyAlignment="1" applyProtection="1">
      <alignment/>
      <protection/>
    </xf>
    <xf numFmtId="164" fontId="0" fillId="0" borderId="0" xfId="0" applyAlignment="1" applyProtection="1">
      <alignment wrapText="1"/>
      <protection/>
    </xf>
    <xf numFmtId="164" fontId="7" fillId="0" borderId="0" xfId="0" applyFont="1" applyBorder="1" applyAlignment="1" applyProtection="1">
      <alignment/>
      <protection/>
    </xf>
    <xf numFmtId="164" fontId="13" fillId="0" borderId="0" xfId="0" applyFont="1" applyBorder="1" applyAlignment="1" applyProtection="1">
      <alignment wrapText="1"/>
      <protection/>
    </xf>
    <xf numFmtId="164" fontId="13" fillId="0" borderId="0" xfId="0" applyFont="1" applyAlignment="1" applyProtection="1">
      <alignment wrapText="1"/>
      <protection/>
    </xf>
    <xf numFmtId="164" fontId="9" fillId="0" borderId="0" xfId="0" applyFont="1" applyAlignment="1" applyProtection="1">
      <alignment wrapText="1"/>
      <protection/>
    </xf>
    <xf numFmtId="164" fontId="10" fillId="2" borderId="0" xfId="0" applyFont="1" applyFill="1" applyBorder="1" applyAlignment="1" applyProtection="1">
      <alignment horizontal="left" vertical="center" wrapText="1"/>
      <protection/>
    </xf>
    <xf numFmtId="164" fontId="14" fillId="0" borderId="0" xfId="0" applyFont="1" applyBorder="1" applyAlignment="1" applyProtection="1">
      <alignment horizontal="left" vertical="center" wrapText="1"/>
      <protection/>
    </xf>
    <xf numFmtId="164" fontId="14" fillId="0" borderId="7" xfId="0" applyFont="1" applyBorder="1" applyAlignment="1" applyProtection="1">
      <alignment horizontal="left" vertical="center" wrapText="1"/>
      <protection/>
    </xf>
    <xf numFmtId="169" fontId="14" fillId="4" borderId="7" xfId="0" applyNumberFormat="1" applyFont="1" applyFill="1" applyBorder="1" applyAlignment="1" applyProtection="1">
      <alignment horizontal="center" vertical="center"/>
      <protection/>
    </xf>
    <xf numFmtId="169" fontId="14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horizontal="center" vertical="top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Font="1" applyFill="1" applyBorder="1" applyAlignment="1" applyProtection="1">
      <alignment/>
      <protection/>
    </xf>
    <xf numFmtId="164" fontId="14" fillId="0" borderId="0" xfId="0" applyFont="1" applyFill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horizontal="center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15" fillId="0" borderId="0" xfId="0" applyFont="1" applyFill="1" applyBorder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 vertical="center"/>
      <protection/>
    </xf>
    <xf numFmtId="165" fontId="0" fillId="0" borderId="0" xfId="0" applyNumberFormat="1" applyFont="1" applyFill="1" applyAlignment="1" applyProtection="1">
      <alignment horizontal="center" vertical="center"/>
      <protection/>
    </xf>
    <xf numFmtId="164" fontId="0" fillId="0" borderId="0" xfId="0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left"/>
      <protection/>
    </xf>
    <xf numFmtId="170" fontId="14" fillId="4" borderId="7" xfId="0" applyNumberFormat="1" applyFont="1" applyFill="1" applyBorder="1" applyAlignment="1" applyProtection="1">
      <alignment horizontal="center" vertical="center"/>
      <protection/>
    </xf>
    <xf numFmtId="168" fontId="14" fillId="0" borderId="0" xfId="0" applyNumberFormat="1" applyFont="1" applyFill="1" applyBorder="1" applyAlignment="1" applyProtection="1">
      <alignment horizontal="center" vertical="center"/>
      <protection/>
    </xf>
    <xf numFmtId="164" fontId="16" fillId="0" borderId="7" xfId="0" applyFont="1" applyBorder="1" applyAlignment="1" applyProtection="1">
      <alignment horizontal="right" vertical="center"/>
      <protection/>
    </xf>
    <xf numFmtId="171" fontId="16" fillId="2" borderId="7" xfId="0" applyNumberFormat="1" applyFont="1" applyFill="1" applyBorder="1" applyAlignment="1" applyProtection="1">
      <alignment horizontal="center" vertical="center"/>
      <protection/>
    </xf>
    <xf numFmtId="164" fontId="0" fillId="0" borderId="0" xfId="0" applyBorder="1" applyAlignment="1">
      <alignment/>
    </xf>
    <xf numFmtId="164" fontId="17" fillId="2" borderId="7" xfId="0" applyFont="1" applyFill="1" applyBorder="1" applyAlignment="1">
      <alignment vertical="center"/>
    </xf>
    <xf numFmtId="164" fontId="0" fillId="0" borderId="8" xfId="0" applyBorder="1" applyAlignment="1">
      <alignment/>
    </xf>
    <xf numFmtId="164" fontId="0" fillId="0" borderId="9" xfId="0" applyBorder="1" applyAlignment="1">
      <alignment/>
    </xf>
    <xf numFmtId="167" fontId="8" fillId="0" borderId="9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167" fontId="0" fillId="0" borderId="9" xfId="0" applyNumberFormat="1" applyBorder="1" applyAlignment="1">
      <alignment horizontal="center"/>
    </xf>
    <xf numFmtId="164" fontId="18" fillId="0" borderId="0" xfId="0" applyFont="1" applyAlignment="1">
      <alignment/>
    </xf>
    <xf numFmtId="167" fontId="18" fillId="0" borderId="9" xfId="0" applyNumberFormat="1" applyFon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68" fontId="0" fillId="0" borderId="9" xfId="0" applyNumberFormat="1" applyBorder="1" applyAlignment="1">
      <alignment horizontal="center"/>
    </xf>
    <xf numFmtId="164" fontId="14" fillId="0" borderId="0" xfId="0" applyFont="1" applyAlignment="1">
      <alignment/>
    </xf>
    <xf numFmtId="164" fontId="14" fillId="0" borderId="0" xfId="0" applyFont="1" applyBorder="1" applyAlignment="1">
      <alignment wrapText="1"/>
    </xf>
    <xf numFmtId="169" fontId="14" fillId="4" borderId="9" xfId="0" applyNumberFormat="1" applyFont="1" applyFill="1" applyBorder="1" applyAlignment="1">
      <alignment horizontal="center"/>
    </xf>
    <xf numFmtId="164" fontId="14" fillId="0" borderId="0" xfId="0" applyFont="1" applyBorder="1" applyAlignment="1">
      <alignment/>
    </xf>
    <xf numFmtId="164" fontId="9" fillId="0" borderId="0" xfId="0" applyFont="1" applyAlignment="1">
      <alignment/>
    </xf>
    <xf numFmtId="167" fontId="19" fillId="0" borderId="9" xfId="0" applyNumberFormat="1" applyFont="1" applyBorder="1" applyAlignment="1">
      <alignment horizontal="center"/>
    </xf>
    <xf numFmtId="164" fontId="17" fillId="2" borderId="7" xfId="0" applyFont="1" applyFill="1" applyBorder="1" applyAlignment="1">
      <alignment vertical="center" wrapText="1"/>
    </xf>
    <xf numFmtId="167" fontId="9" fillId="0" borderId="9" xfId="0" applyNumberFormat="1" applyFont="1" applyBorder="1" applyAlignment="1">
      <alignment horizontal="center"/>
    </xf>
    <xf numFmtId="164" fontId="9" fillId="0" borderId="0" xfId="0" applyFont="1" applyFill="1" applyAlignment="1">
      <alignment/>
    </xf>
    <xf numFmtId="164" fontId="0" fillId="0" borderId="0" xfId="0" applyFill="1" applyAlignment="1">
      <alignment/>
    </xf>
    <xf numFmtId="167" fontId="19" fillId="0" borderId="9" xfId="0" applyNumberFormat="1" applyFont="1" applyFill="1" applyBorder="1" applyAlignment="1">
      <alignment horizontal="center"/>
    </xf>
    <xf numFmtId="164" fontId="0" fillId="0" borderId="10" xfId="0" applyBorder="1" applyAlignment="1">
      <alignment vertical="top"/>
    </xf>
    <xf numFmtId="164" fontId="0" fillId="0" borderId="11" xfId="0" applyBorder="1" applyAlignment="1">
      <alignment vertical="top"/>
    </xf>
    <xf numFmtId="164" fontId="14" fillId="0" borderId="11" xfId="0" applyFont="1" applyBorder="1" applyAlignment="1">
      <alignment vertical="top"/>
    </xf>
    <xf numFmtId="164" fontId="14" fillId="0" borderId="11" xfId="0" applyFont="1" applyBorder="1" applyAlignment="1">
      <alignment vertical="top" wrapText="1"/>
    </xf>
    <xf numFmtId="169" fontId="14" fillId="4" borderId="12" xfId="0" applyNumberFormat="1" applyFont="1" applyFill="1" applyBorder="1" applyAlignment="1">
      <alignment horizontal="center" vertical="top"/>
    </xf>
    <xf numFmtId="164" fontId="0" fillId="0" borderId="0" xfId="0" applyAlignment="1">
      <alignment vertical="top"/>
    </xf>
    <xf numFmtId="164" fontId="21" fillId="0" borderId="0" xfId="0" applyFont="1" applyAlignment="1" applyProtection="1">
      <alignment/>
      <protection/>
    </xf>
    <xf numFmtId="170" fontId="21" fillId="0" borderId="0" xfId="0" applyNumberFormat="1" applyFont="1" applyAlignment="1" applyProtection="1">
      <alignment/>
      <protection/>
    </xf>
    <xf numFmtId="164" fontId="14" fillId="0" borderId="0" xfId="0" applyFont="1" applyAlignment="1" applyProtection="1">
      <alignment/>
      <protection/>
    </xf>
    <xf numFmtId="164" fontId="0" fillId="0" borderId="0" xfId="0" applyFont="1" applyAlignment="1" applyProtection="1">
      <alignment/>
      <protection/>
    </xf>
    <xf numFmtId="164" fontId="22" fillId="0" borderId="0" xfId="0" applyFont="1" applyAlignment="1" applyProtection="1">
      <alignment vertical="center"/>
      <protection/>
    </xf>
    <xf numFmtId="164" fontId="0" fillId="0" borderId="0" xfId="0" applyFont="1" applyBorder="1" applyAlignment="1" applyProtection="1">
      <alignment/>
      <protection/>
    </xf>
    <xf numFmtId="164" fontId="14" fillId="0" borderId="13" xfId="0" applyFont="1" applyBorder="1" applyAlignment="1" applyProtection="1">
      <alignment horizontal="center" vertical="center" wrapText="1"/>
      <protection/>
    </xf>
    <xf numFmtId="170" fontId="14" fillId="0" borderId="14" xfId="0" applyNumberFormat="1" applyFont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horizontal="right"/>
      <protection/>
    </xf>
    <xf numFmtId="170" fontId="14" fillId="0" borderId="15" xfId="0" applyNumberFormat="1" applyFont="1" applyBorder="1" applyAlignment="1" applyProtection="1">
      <alignment horizontal="center" vertical="center"/>
      <protection/>
    </xf>
    <xf numFmtId="164" fontId="14" fillId="0" borderId="15" xfId="0" applyFont="1" applyBorder="1" applyAlignment="1" applyProtection="1">
      <alignment horizontal="center" vertical="center"/>
      <protection/>
    </xf>
    <xf numFmtId="164" fontId="14" fillId="0" borderId="0" xfId="0" applyFont="1" applyBorder="1" applyAlignment="1" applyProtection="1">
      <alignment horizontal="center"/>
      <protection/>
    </xf>
    <xf numFmtId="170" fontId="0" fillId="0" borderId="16" xfId="0" applyNumberFormat="1" applyFont="1" applyFill="1" applyBorder="1" applyAlignment="1" applyProtection="1">
      <alignment/>
      <protection/>
    </xf>
    <xf numFmtId="164" fontId="0" fillId="0" borderId="16" xfId="0" applyFont="1" applyFill="1" applyBorder="1" applyAlignment="1" applyProtection="1">
      <alignment/>
      <protection/>
    </xf>
    <xf numFmtId="164" fontId="14" fillId="0" borderId="16" xfId="0" applyFont="1" applyBorder="1" applyAlignment="1" applyProtection="1">
      <alignment horizontal="center"/>
      <protection/>
    </xf>
    <xf numFmtId="164" fontId="0" fillId="0" borderId="0" xfId="0" applyFont="1" applyFill="1" applyAlignment="1" applyProtection="1">
      <alignment/>
      <protection/>
    </xf>
    <xf numFmtId="164" fontId="23" fillId="2" borderId="17" xfId="0" applyFont="1" applyFill="1" applyBorder="1" applyAlignment="1" applyProtection="1">
      <alignment/>
      <protection/>
    </xf>
    <xf numFmtId="170" fontId="0" fillId="2" borderId="18" xfId="0" applyNumberFormat="1" applyFont="1" applyFill="1" applyBorder="1" applyAlignment="1" applyProtection="1">
      <alignment/>
      <protection/>
    </xf>
    <xf numFmtId="164" fontId="0" fillId="2" borderId="18" xfId="0" applyFont="1" applyFill="1" applyBorder="1" applyAlignment="1" applyProtection="1">
      <alignment/>
      <protection/>
    </xf>
    <xf numFmtId="164" fontId="0" fillId="2" borderId="19" xfId="0" applyFont="1" applyFill="1" applyBorder="1" applyAlignment="1" applyProtection="1">
      <alignment/>
      <protection/>
    </xf>
    <xf numFmtId="164" fontId="0" fillId="2" borderId="19" xfId="0" applyFont="1" applyFill="1" applyBorder="1" applyAlignment="1" applyProtection="1">
      <alignment horizontal="center"/>
      <protection/>
    </xf>
    <xf numFmtId="164" fontId="14" fillId="0" borderId="20" xfId="0" applyFont="1" applyBorder="1" applyAlignment="1" applyProtection="1">
      <alignment horizontal="left" vertical="center"/>
      <protection/>
    </xf>
    <xf numFmtId="164" fontId="0" fillId="0" borderId="13" xfId="0" applyFont="1" applyFill="1" applyBorder="1" applyAlignment="1" applyProtection="1">
      <alignment horizontal="justify" vertical="center" wrapText="1"/>
      <protection/>
    </xf>
    <xf numFmtId="170" fontId="14" fillId="0" borderId="13" xfId="0" applyNumberFormat="1" applyFont="1" applyBorder="1" applyAlignment="1" applyProtection="1">
      <alignment horizontal="center" vertical="center" wrapText="1"/>
      <protection locked="0"/>
    </xf>
    <xf numFmtId="164" fontId="14" fillId="0" borderId="13" xfId="0" applyFont="1" applyBorder="1" applyAlignment="1" applyProtection="1">
      <alignment horizontal="center" vertical="center"/>
      <protection/>
    </xf>
    <xf numFmtId="170" fontId="14" fillId="0" borderId="13" xfId="0" applyNumberFormat="1" applyFont="1" applyBorder="1" applyAlignment="1" applyProtection="1">
      <alignment horizontal="center" vertical="center" wrapText="1"/>
      <protection/>
    </xf>
    <xf numFmtId="164" fontId="21" fillId="0" borderId="13" xfId="0" applyFont="1" applyBorder="1" applyAlignment="1" applyProtection="1">
      <alignment vertical="center" wrapText="1"/>
      <protection locked="0"/>
    </xf>
    <xf numFmtId="164" fontId="21" fillId="0" borderId="19" xfId="0" applyFont="1" applyBorder="1" applyAlignment="1" applyProtection="1">
      <alignment horizontal="center" vertical="center" wrapText="1"/>
      <protection/>
    </xf>
    <xf numFmtId="164" fontId="21" fillId="0" borderId="13" xfId="0" applyFont="1" applyBorder="1" applyAlignment="1" applyProtection="1">
      <alignment horizontal="center" vertical="center" wrapText="1"/>
      <protection/>
    </xf>
    <xf numFmtId="164" fontId="0" fillId="0" borderId="0" xfId="0" applyFont="1" applyAlignment="1" applyProtection="1">
      <alignment vertical="center"/>
      <protection/>
    </xf>
    <xf numFmtId="164" fontId="0" fillId="0" borderId="21" xfId="0" applyFont="1" applyBorder="1" applyAlignment="1" applyProtection="1">
      <alignment horizontal="center" vertical="center"/>
      <protection/>
    </xf>
    <xf numFmtId="164" fontId="0" fillId="0" borderId="22" xfId="0" applyFont="1" applyBorder="1" applyAlignment="1" applyProtection="1">
      <alignment horizontal="left" vertical="center"/>
      <protection/>
    </xf>
    <xf numFmtId="164" fontId="0" fillId="0" borderId="0" xfId="0" applyFont="1" applyBorder="1" applyAlignment="1" applyProtection="1">
      <alignment horizontal="center" vertical="center"/>
      <protection/>
    </xf>
    <xf numFmtId="164" fontId="0" fillId="0" borderId="13" xfId="0" applyFont="1" applyBorder="1" applyAlignment="1" applyProtection="1">
      <alignment horizontal="justify" vertical="center" wrapText="1"/>
      <protection/>
    </xf>
    <xf numFmtId="164" fontId="0" fillId="0" borderId="0" xfId="0" applyFont="1" applyAlignment="1" applyProtection="1">
      <alignment vertical="center" wrapText="1"/>
      <protection/>
    </xf>
    <xf numFmtId="170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13" xfId="0" applyFont="1" applyBorder="1" applyAlignment="1" applyProtection="1">
      <alignment horizontal="left" vertical="center" wrapText="1"/>
      <protection locked="0"/>
    </xf>
    <xf numFmtId="164" fontId="21" fillId="5" borderId="13" xfId="0" applyFont="1" applyFill="1" applyBorder="1" applyAlignment="1" applyProtection="1">
      <alignment vertical="center"/>
      <protection/>
    </xf>
    <xf numFmtId="170" fontId="14" fillId="5" borderId="13" xfId="0" applyNumberFormat="1" applyFont="1" applyFill="1" applyBorder="1" applyAlignment="1" applyProtection="1">
      <alignment horizontal="center" vertical="center" wrapText="1"/>
      <protection/>
    </xf>
    <xf numFmtId="164" fontId="14" fillId="5" borderId="13" xfId="0" applyNumberFormat="1" applyFont="1" applyFill="1" applyBorder="1" applyAlignment="1" applyProtection="1">
      <alignment horizontal="center" vertical="center"/>
      <protection/>
    </xf>
    <xf numFmtId="164" fontId="14" fillId="5" borderId="13" xfId="0" applyFont="1" applyFill="1" applyBorder="1" applyAlignment="1" applyProtection="1">
      <alignment horizontal="center" vertical="center" wrapText="1"/>
      <protection/>
    </xf>
    <xf numFmtId="164" fontId="0" fillId="5" borderId="13" xfId="0" applyFont="1" applyFill="1" applyBorder="1" applyAlignment="1" applyProtection="1">
      <alignment vertical="center"/>
      <protection/>
    </xf>
    <xf numFmtId="164" fontId="0" fillId="5" borderId="19" xfId="0" applyFont="1" applyFill="1" applyBorder="1" applyAlignment="1" applyProtection="1">
      <alignment horizontal="center" vertical="center"/>
      <protection/>
    </xf>
    <xf numFmtId="164" fontId="0" fillId="5" borderId="13" xfId="0" applyFont="1" applyFill="1" applyBorder="1" applyAlignment="1" applyProtection="1">
      <alignment horizontal="center" vertical="center"/>
      <protection/>
    </xf>
    <xf numFmtId="164" fontId="0" fillId="0" borderId="0" xfId="0" applyFont="1" applyBorder="1" applyAlignment="1" applyProtection="1">
      <alignment vertical="center"/>
      <protection/>
    </xf>
    <xf numFmtId="164" fontId="0" fillId="0" borderId="22" xfId="0" applyFont="1" applyBorder="1" applyAlignment="1" applyProtection="1">
      <alignment vertical="center" wrapText="1"/>
      <protection/>
    </xf>
    <xf numFmtId="164" fontId="0" fillId="0" borderId="23" xfId="0" applyFont="1" applyBorder="1" applyAlignment="1" applyProtection="1">
      <alignment horizontal="center" vertical="center"/>
      <protection/>
    </xf>
    <xf numFmtId="164" fontId="0" fillId="0" borderId="24" xfId="0" applyFont="1" applyBorder="1" applyAlignment="1" applyProtection="1">
      <alignment horizontal="left" vertical="center"/>
      <protection/>
    </xf>
    <xf numFmtId="164" fontId="0" fillId="0" borderId="25" xfId="0" applyFont="1" applyFill="1" applyBorder="1" applyAlignment="1" applyProtection="1">
      <alignment vertical="center"/>
      <protection/>
    </xf>
    <xf numFmtId="164" fontId="14" fillId="0" borderId="26" xfId="0" applyFont="1" applyBorder="1" applyAlignment="1" applyProtection="1">
      <alignment horizontal="justify" vertical="center" wrapText="1"/>
      <protection/>
    </xf>
    <xf numFmtId="170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3" xfId="0" applyFont="1" applyFill="1" applyBorder="1" applyAlignment="1" applyProtection="1">
      <alignment horizontal="center" vertical="center"/>
      <protection/>
    </xf>
    <xf numFmtId="164" fontId="21" fillId="0" borderId="13" xfId="0" applyFont="1" applyFill="1" applyBorder="1" applyAlignment="1" applyProtection="1">
      <alignment vertical="center" wrapText="1"/>
      <protection locked="0"/>
    </xf>
    <xf numFmtId="164" fontId="21" fillId="6" borderId="19" xfId="0" applyFont="1" applyFill="1" applyBorder="1" applyAlignment="1" applyProtection="1">
      <alignment horizontal="center" vertical="center" wrapText="1"/>
      <protection/>
    </xf>
    <xf numFmtId="164" fontId="21" fillId="6" borderId="13" xfId="0" applyFont="1" applyFill="1" applyBorder="1" applyAlignment="1" applyProtection="1">
      <alignment horizontal="center" vertical="center" wrapText="1"/>
      <protection/>
    </xf>
    <xf numFmtId="164" fontId="0" fillId="6" borderId="25" xfId="0" applyFont="1" applyFill="1" applyBorder="1" applyAlignment="1" applyProtection="1">
      <alignment vertical="center"/>
      <protection/>
    </xf>
    <xf numFmtId="164" fontId="0" fillId="6" borderId="13" xfId="0" applyFont="1" applyFill="1" applyBorder="1" applyAlignment="1" applyProtection="1">
      <alignment horizontal="justify" vertical="center" wrapText="1"/>
      <protection/>
    </xf>
    <xf numFmtId="170" fontId="14" fillId="6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6" borderId="13" xfId="0" applyFont="1" applyFill="1" applyBorder="1" applyAlignment="1" applyProtection="1">
      <alignment horizontal="center" vertical="center" wrapText="1"/>
      <protection/>
    </xf>
    <xf numFmtId="164" fontId="14" fillId="6" borderId="13" xfId="0" applyFont="1" applyFill="1" applyBorder="1" applyAlignment="1" applyProtection="1">
      <alignment horizontal="center" vertical="center"/>
      <protection/>
    </xf>
    <xf numFmtId="170" fontId="14" fillId="6" borderId="13" xfId="0" applyNumberFormat="1" applyFont="1" applyFill="1" applyBorder="1" applyAlignment="1" applyProtection="1">
      <alignment horizontal="center" vertical="center" wrapText="1"/>
      <protection/>
    </xf>
    <xf numFmtId="164" fontId="21" fillId="6" borderId="13" xfId="0" applyFont="1" applyFill="1" applyBorder="1" applyAlignment="1" applyProtection="1">
      <alignment vertical="center" wrapText="1"/>
      <protection locked="0"/>
    </xf>
    <xf numFmtId="164" fontId="0" fillId="7" borderId="25" xfId="0" applyFont="1" applyFill="1" applyBorder="1" applyAlignment="1" applyProtection="1">
      <alignment vertical="center"/>
      <protection/>
    </xf>
    <xf numFmtId="164" fontId="14" fillId="5" borderId="19" xfId="0" applyFont="1" applyFill="1" applyBorder="1" applyAlignment="1" applyProtection="1">
      <alignment horizontal="center" vertical="center" wrapText="1"/>
      <protection/>
    </xf>
    <xf numFmtId="164" fontId="0" fillId="0" borderId="22" xfId="0" applyFont="1" applyBorder="1" applyAlignment="1" applyProtection="1">
      <alignment horizontal="justify" vertical="center" wrapText="1"/>
      <protection/>
    </xf>
    <xf numFmtId="164" fontId="21" fillId="0" borderId="13" xfId="0" applyNumberFormat="1" applyFont="1" applyBorder="1" applyAlignment="1" applyProtection="1">
      <alignment vertical="center" wrapText="1"/>
      <protection locked="0"/>
    </xf>
    <xf numFmtId="164" fontId="21" fillId="0" borderId="19" xfId="0" applyNumberFormat="1" applyFont="1" applyBorder="1" applyAlignment="1" applyProtection="1">
      <alignment horizontal="center" vertical="center" wrapText="1"/>
      <protection/>
    </xf>
    <xf numFmtId="164" fontId="21" fillId="0" borderId="13" xfId="0" applyNumberFormat="1" applyFont="1" applyBorder="1" applyAlignment="1" applyProtection="1">
      <alignment horizontal="center" vertical="center" wrapText="1"/>
      <protection/>
    </xf>
    <xf numFmtId="164" fontId="0" fillId="0" borderId="22" xfId="0" applyFont="1" applyBorder="1" applyAlignment="1" applyProtection="1">
      <alignment horizontal="left" vertical="center" wrapText="1"/>
      <protection/>
    </xf>
    <xf numFmtId="164" fontId="0" fillId="0" borderId="0" xfId="0" applyFont="1" applyBorder="1" applyAlignment="1" applyProtection="1">
      <alignment horizontal="left" vertical="center" wrapText="1"/>
      <protection/>
    </xf>
    <xf numFmtId="164" fontId="21" fillId="6" borderId="13" xfId="0" applyNumberFormat="1" applyFont="1" applyFill="1" applyBorder="1" applyAlignment="1" applyProtection="1">
      <alignment vertical="center" wrapText="1"/>
      <protection locked="0"/>
    </xf>
    <xf numFmtId="164" fontId="21" fillId="6" borderId="19" xfId="0" applyNumberFormat="1" applyFont="1" applyFill="1" applyBorder="1" applyAlignment="1" applyProtection="1">
      <alignment horizontal="center" vertical="center" wrapText="1"/>
      <protection/>
    </xf>
    <xf numFmtId="164" fontId="21" fillId="6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27" xfId="0" applyFont="1" applyBorder="1" applyAlignment="1" applyProtection="1">
      <alignment/>
      <protection/>
    </xf>
    <xf numFmtId="164" fontId="0" fillId="0" borderId="28" xfId="0" applyFont="1" applyBorder="1" applyAlignment="1" applyProtection="1">
      <alignment/>
      <protection/>
    </xf>
    <xf numFmtId="170" fontId="0" fillId="2" borderId="29" xfId="0" applyNumberFormat="1" applyFont="1" applyFill="1" applyBorder="1" applyAlignment="1" applyProtection="1">
      <alignment/>
      <protection/>
    </xf>
    <xf numFmtId="164" fontId="0" fillId="0" borderId="17" xfId="0" applyFont="1" applyBorder="1" applyAlignment="1" applyProtection="1">
      <alignment horizontal="justify" vertical="center" wrapText="1"/>
      <protection/>
    </xf>
    <xf numFmtId="170" fontId="14" fillId="0" borderId="13" xfId="0" applyNumberFormat="1" applyFont="1" applyBorder="1" applyAlignment="1" applyProtection="1">
      <alignment horizontal="center" vertical="center"/>
      <protection locked="0"/>
    </xf>
    <xf numFmtId="170" fontId="14" fillId="5" borderId="16" xfId="0" applyNumberFormat="1" applyFont="1" applyFill="1" applyBorder="1" applyAlignment="1" applyProtection="1">
      <alignment horizontal="center" vertical="center" wrapText="1"/>
      <protection/>
    </xf>
    <xf numFmtId="164" fontId="0" fillId="7" borderId="13" xfId="0" applyFont="1" applyFill="1" applyBorder="1" applyAlignment="1" applyProtection="1">
      <alignment horizontal="justify" vertical="center" wrapText="1"/>
      <protection/>
    </xf>
    <xf numFmtId="170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164" fontId="14" fillId="7" borderId="13" xfId="0" applyFont="1" applyFill="1" applyBorder="1" applyAlignment="1" applyProtection="1">
      <alignment horizontal="center" vertical="center" wrapText="1"/>
      <protection/>
    </xf>
    <xf numFmtId="164" fontId="14" fillId="7" borderId="13" xfId="0" applyFont="1" applyFill="1" applyBorder="1" applyAlignment="1" applyProtection="1">
      <alignment horizontal="center" vertical="center"/>
      <protection/>
    </xf>
    <xf numFmtId="170" fontId="14" fillId="7" borderId="13" xfId="0" applyNumberFormat="1" applyFont="1" applyFill="1" applyBorder="1" applyAlignment="1" applyProtection="1">
      <alignment horizontal="center" vertical="center" wrapText="1"/>
      <protection/>
    </xf>
    <xf numFmtId="164" fontId="21" fillId="7" borderId="13" xfId="0" applyNumberFormat="1" applyFont="1" applyFill="1" applyBorder="1" applyAlignment="1" applyProtection="1">
      <alignment vertical="center" wrapText="1"/>
      <protection locked="0"/>
    </xf>
    <xf numFmtId="170" fontId="14" fillId="5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3" borderId="13" xfId="0" applyFont="1" applyFill="1" applyBorder="1" applyAlignment="1" applyProtection="1">
      <alignment horizontal="justify" vertical="center" wrapText="1"/>
      <protection/>
    </xf>
    <xf numFmtId="164" fontId="14" fillId="3" borderId="13" xfId="0" applyFont="1" applyFill="1" applyBorder="1" applyAlignment="1" applyProtection="1">
      <alignment horizontal="center" vertical="center"/>
      <protection/>
    </xf>
    <xf numFmtId="164" fontId="21" fillId="3" borderId="13" xfId="0" applyFont="1" applyFill="1" applyBorder="1" applyAlignment="1" applyProtection="1">
      <alignment vertical="center" wrapText="1"/>
      <protection locked="0"/>
    </xf>
    <xf numFmtId="170" fontId="21" fillId="5" borderId="13" xfId="0" applyNumberFormat="1" applyFont="1" applyFill="1" applyBorder="1" applyAlignment="1" applyProtection="1">
      <alignment vertical="center"/>
      <protection/>
    </xf>
    <xf numFmtId="164" fontId="0" fillId="7" borderId="13" xfId="0" applyFont="1" applyFill="1" applyBorder="1" applyAlignment="1" applyProtection="1">
      <alignment horizontal="justify" vertical="center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Titre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AA27"/>
  <sheetViews>
    <sheetView tabSelected="1" workbookViewId="0" topLeftCell="A1">
      <selection activeCell="O19" sqref="O19"/>
    </sheetView>
  </sheetViews>
  <sheetFormatPr defaultColWidth="11.421875" defaultRowHeight="12.75"/>
  <cols>
    <col min="1" max="1" width="0.85546875" style="1" customWidth="1"/>
    <col min="2" max="2" width="11.421875" style="1" customWidth="1"/>
    <col min="3" max="3" width="17.7109375" style="1" customWidth="1"/>
    <col min="4" max="4" width="13.421875" style="1" customWidth="1"/>
    <col min="5" max="6" width="11.421875" style="1" customWidth="1"/>
    <col min="7" max="7" width="12.8515625" style="1" customWidth="1"/>
    <col min="8" max="8" width="18.140625" style="1" customWidth="1"/>
    <col min="9" max="9" width="9.7109375" style="1" customWidth="1"/>
    <col min="10" max="10" width="8.57421875" style="1" customWidth="1"/>
    <col min="11" max="11" width="12.421875" style="1" customWidth="1"/>
    <col min="12" max="12" width="11.8515625" style="1" customWidth="1"/>
    <col min="13" max="13" width="9.00390625" style="1" customWidth="1"/>
    <col min="14" max="14" width="15.57421875" style="1" customWidth="1"/>
    <col min="15" max="15" width="7.57421875" style="1" customWidth="1"/>
    <col min="16" max="16" width="6.140625" style="1" customWidth="1"/>
    <col min="17" max="17" width="4.421875" style="1" customWidth="1"/>
    <col min="18" max="18" width="4.140625" style="1" customWidth="1"/>
    <col min="19" max="16384" width="11.421875" style="1" customWidth="1"/>
  </cols>
  <sheetData>
    <row r="1" spans="2:16" s="2" customFormat="1" ht="7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ht="12.75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26" ht="13.5" customHeight="1">
      <c r="B3" s="5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6"/>
      <c r="P3" s="6"/>
      <c r="X3" s="2"/>
      <c r="Y3" s="2"/>
      <c r="Z3" s="2"/>
    </row>
    <row r="4" spans="2:26" ht="31.5" customHeight="1">
      <c r="B4" s="7" t="s">
        <v>1</v>
      </c>
      <c r="C4" s="7"/>
      <c r="D4" s="8"/>
      <c r="E4" s="8"/>
      <c r="F4" s="9"/>
      <c r="G4" s="7" t="s">
        <v>2</v>
      </c>
      <c r="H4" s="10" t="s">
        <v>3</v>
      </c>
      <c r="I4" s="10"/>
      <c r="J4" s="10"/>
      <c r="K4" s="10"/>
      <c r="L4" s="7" t="s">
        <v>4</v>
      </c>
      <c r="M4" s="7"/>
      <c r="N4" s="11"/>
      <c r="O4" s="12"/>
      <c r="P4" s="12"/>
      <c r="Q4" s="13"/>
      <c r="R4" s="13"/>
      <c r="U4" s="14"/>
      <c r="V4" s="14"/>
      <c r="W4" s="14"/>
      <c r="X4" s="15"/>
      <c r="Y4" s="15"/>
      <c r="Z4" s="15"/>
    </row>
    <row r="5" spans="2:26" ht="4.5" customHeight="1">
      <c r="B5" s="7"/>
      <c r="C5" s="7"/>
      <c r="D5" s="16"/>
      <c r="E5" s="16"/>
      <c r="F5" s="9"/>
      <c r="G5" s="7"/>
      <c r="H5" s="17"/>
      <c r="I5" s="18"/>
      <c r="J5" s="18"/>
      <c r="K5" s="18"/>
      <c r="L5" s="7"/>
      <c r="M5" s="7"/>
      <c r="N5" s="12"/>
      <c r="O5" s="12"/>
      <c r="P5" s="12"/>
      <c r="Q5" s="13"/>
      <c r="R5" s="13"/>
      <c r="U5" s="14"/>
      <c r="V5" s="14"/>
      <c r="W5" s="14"/>
      <c r="X5" s="15"/>
      <c r="Y5" s="15"/>
      <c r="Z5" s="15"/>
    </row>
    <row r="6" spans="2:27" ht="17.25" customHeight="1">
      <c r="B6" s="19"/>
      <c r="C6" s="20" t="s">
        <v>5</v>
      </c>
      <c r="D6" s="21"/>
      <c r="E6" s="21"/>
      <c r="F6" s="21"/>
      <c r="G6" s="20" t="s">
        <v>6</v>
      </c>
      <c r="H6" s="22"/>
      <c r="I6" s="22"/>
      <c r="J6" s="22"/>
      <c r="K6" s="23"/>
      <c r="L6" s="24"/>
      <c r="M6" s="24"/>
      <c r="N6" s="25"/>
      <c r="O6" s="25"/>
      <c r="P6" s="26"/>
      <c r="Q6" s="13"/>
      <c r="R6" s="13"/>
      <c r="T6" s="27" t="s">
        <v>7</v>
      </c>
      <c r="U6" s="28" t="s">
        <v>8</v>
      </c>
      <c r="V6" s="27"/>
      <c r="W6" s="27"/>
      <c r="X6" s="29" t="s">
        <v>9</v>
      </c>
      <c r="Y6" s="29" t="s">
        <v>10</v>
      </c>
      <c r="Z6" s="29"/>
      <c r="AA6" s="27"/>
    </row>
    <row r="7" spans="2:27" ht="17.25" customHeight="1">
      <c r="B7" s="20" t="s">
        <v>11</v>
      </c>
      <c r="C7" s="20"/>
      <c r="D7" s="30"/>
      <c r="E7" s="30"/>
      <c r="F7" s="23"/>
      <c r="G7" s="31"/>
      <c r="H7" s="22"/>
      <c r="I7" s="22"/>
      <c r="J7" s="22"/>
      <c r="K7" s="23"/>
      <c r="L7" s="32"/>
      <c r="M7" s="32"/>
      <c r="N7" s="25"/>
      <c r="O7" s="25"/>
      <c r="P7" s="33"/>
      <c r="Q7" s="13"/>
      <c r="R7" s="13"/>
      <c r="T7" s="27"/>
      <c r="U7" s="28" t="s">
        <v>12</v>
      </c>
      <c r="V7" s="27"/>
      <c r="W7" s="27"/>
      <c r="X7" s="29"/>
      <c r="Y7" s="29" t="s">
        <v>13</v>
      </c>
      <c r="Z7" s="29"/>
      <c r="AA7" s="27"/>
    </row>
    <row r="8" spans="2:27" ht="17.25" customHeight="1">
      <c r="B8" s="20" t="s">
        <v>14</v>
      </c>
      <c r="C8" s="20"/>
      <c r="D8" s="30"/>
      <c r="E8" s="30"/>
      <c r="F8" s="23"/>
      <c r="G8" s="31"/>
      <c r="H8" s="34"/>
      <c r="I8" s="34"/>
      <c r="J8" s="34"/>
      <c r="K8" s="23"/>
      <c r="L8" s="32"/>
      <c r="M8" s="32"/>
      <c r="N8" s="34"/>
      <c r="O8" s="34"/>
      <c r="P8" s="34"/>
      <c r="Q8" s="13"/>
      <c r="R8" s="13"/>
      <c r="T8" s="27"/>
      <c r="U8" s="28" t="s">
        <v>15</v>
      </c>
      <c r="V8" s="27"/>
      <c r="W8" s="27"/>
      <c r="X8" s="29"/>
      <c r="Y8" s="29" t="s">
        <v>16</v>
      </c>
      <c r="Z8" s="29"/>
      <c r="AA8" s="27"/>
    </row>
    <row r="9" spans="2:27" ht="17.25" customHeight="1">
      <c r="B9" s="20"/>
      <c r="C9" s="20" t="s">
        <v>17</v>
      </c>
      <c r="D9" s="35"/>
      <c r="E9" s="35"/>
      <c r="F9" s="23"/>
      <c r="G9" s="7" t="s">
        <v>18</v>
      </c>
      <c r="H9" s="10" t="s">
        <v>3</v>
      </c>
      <c r="I9" s="10"/>
      <c r="J9" s="10"/>
      <c r="K9" s="10"/>
      <c r="L9" s="32"/>
      <c r="M9" s="32"/>
      <c r="N9" s="23"/>
      <c r="O9" s="23"/>
      <c r="P9" s="23"/>
      <c r="Q9" s="13"/>
      <c r="R9" s="13"/>
      <c r="T9" s="27"/>
      <c r="U9" s="28" t="s">
        <v>19</v>
      </c>
      <c r="V9" s="27"/>
      <c r="W9" s="27"/>
      <c r="X9" s="29"/>
      <c r="Y9" s="29"/>
      <c r="Z9" s="29"/>
      <c r="AA9" s="27"/>
    </row>
    <row r="10" spans="2:27" ht="29.25" customHeight="1">
      <c r="B10" s="36" t="s">
        <v>20</v>
      </c>
      <c r="C10" s="36"/>
      <c r="D10" s="37"/>
      <c r="E10" s="37"/>
      <c r="F10" s="23"/>
      <c r="G10" s="20" t="s">
        <v>6</v>
      </c>
      <c r="H10" s="22"/>
      <c r="I10" s="22"/>
      <c r="J10" s="22"/>
      <c r="K10" s="23"/>
      <c r="L10" s="32"/>
      <c r="M10" s="32"/>
      <c r="N10" s="23"/>
      <c r="O10" s="23"/>
      <c r="P10" s="23"/>
      <c r="Q10" s="13"/>
      <c r="R10" s="13"/>
      <c r="T10" s="27"/>
      <c r="U10" s="28" t="s">
        <v>21</v>
      </c>
      <c r="V10" s="27"/>
      <c r="W10" s="27"/>
      <c r="X10" s="29"/>
      <c r="Y10" s="29"/>
      <c r="Z10" s="29"/>
      <c r="AA10" s="27"/>
    </row>
    <row r="11" spans="2:26" ht="8.25" customHeight="1">
      <c r="B11" s="38"/>
      <c r="C11" s="39"/>
      <c r="D11" s="40"/>
      <c r="E11" s="40"/>
      <c r="F11" s="40"/>
      <c r="G11" s="31"/>
      <c r="H11" s="22"/>
      <c r="I11" s="22"/>
      <c r="J11" s="22"/>
      <c r="K11" s="40"/>
      <c r="L11" s="40"/>
      <c r="M11" s="40"/>
      <c r="N11" s="40"/>
      <c r="O11" s="40"/>
      <c r="P11" s="40"/>
      <c r="Q11" s="41"/>
      <c r="R11" s="13"/>
      <c r="U11" s="14"/>
      <c r="V11" s="14"/>
      <c r="W11" s="14"/>
      <c r="X11" s="15"/>
      <c r="Y11" s="15"/>
      <c r="Z11" s="15"/>
    </row>
    <row r="12" spans="2:26" ht="4.5" customHeight="1">
      <c r="B12" s="7"/>
      <c r="C12" s="7"/>
      <c r="D12" s="16"/>
      <c r="E12" s="16"/>
      <c r="F12" s="9"/>
      <c r="G12" s="7"/>
      <c r="H12" s="17"/>
      <c r="I12" s="18"/>
      <c r="J12" s="18"/>
      <c r="K12" s="18"/>
      <c r="L12" s="7"/>
      <c r="M12" s="7"/>
      <c r="N12" s="12"/>
      <c r="O12" s="12"/>
      <c r="P12" s="12"/>
      <c r="Q12" s="13"/>
      <c r="R12" s="13"/>
      <c r="U12" s="14"/>
      <c r="V12" s="14"/>
      <c r="W12" s="14"/>
      <c r="X12" s="15"/>
      <c r="Y12" s="15"/>
      <c r="Z12" s="15"/>
    </row>
    <row r="13" spans="2:26" s="42" customFormat="1" ht="46.5" customHeight="1"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5"/>
      <c r="U13" s="46"/>
      <c r="V13" s="46"/>
      <c r="W13" s="46"/>
      <c r="X13" s="46"/>
      <c r="Y13" s="46"/>
      <c r="Z13" s="46"/>
    </row>
    <row r="14" spans="2:26" ht="24" customHeight="1">
      <c r="B14" s="47" t="s">
        <v>22</v>
      </c>
      <c r="C14" s="47"/>
      <c r="D14" s="47"/>
      <c r="E14" s="47"/>
      <c r="F14" s="48"/>
      <c r="G14" s="49" t="s">
        <v>23</v>
      </c>
      <c r="H14" s="49"/>
      <c r="I14" s="49"/>
      <c r="J14" s="49"/>
      <c r="K14" s="49"/>
      <c r="L14" s="49"/>
      <c r="M14" s="49"/>
      <c r="N14" s="49"/>
      <c r="O14" s="50" t="e">
        <f>+'Notes par exigence'!G7</f>
        <v>#DIV/0!</v>
      </c>
      <c r="P14" s="50"/>
      <c r="Q14" s="51"/>
      <c r="R14" s="13"/>
      <c r="U14" s="14"/>
      <c r="V14" s="14"/>
      <c r="W14" s="14"/>
      <c r="X14" s="14"/>
      <c r="Y14" s="14"/>
      <c r="Z14" s="14"/>
    </row>
    <row r="15" spans="2:18" ht="24" customHeight="1">
      <c r="B15" s="48"/>
      <c r="C15" s="48"/>
      <c r="D15" s="48"/>
      <c r="E15" s="48"/>
      <c r="F15" s="48"/>
      <c r="G15" s="49" t="s">
        <v>24</v>
      </c>
      <c r="H15" s="49"/>
      <c r="I15" s="49"/>
      <c r="J15" s="49"/>
      <c r="K15" s="49"/>
      <c r="L15" s="49"/>
      <c r="M15" s="49"/>
      <c r="N15" s="49"/>
      <c r="O15" s="50" t="e">
        <f>+'Notes par exigence'!G16</f>
        <v>#DIV/0!</v>
      </c>
      <c r="P15" s="50"/>
      <c r="Q15" s="51"/>
      <c r="R15" s="13"/>
    </row>
    <row r="16" spans="2:18" ht="24" customHeight="1">
      <c r="B16" s="52"/>
      <c r="C16" s="53"/>
      <c r="D16" s="53"/>
      <c r="E16" s="53"/>
      <c r="F16" s="54"/>
      <c r="G16" s="49" t="s">
        <v>25</v>
      </c>
      <c r="H16" s="49"/>
      <c r="I16" s="49"/>
      <c r="J16" s="49"/>
      <c r="K16" s="49"/>
      <c r="L16" s="49"/>
      <c r="M16" s="49"/>
      <c r="N16" s="49"/>
      <c r="O16" s="50" t="e">
        <f>+'Notes par exigence'!G25</f>
        <v>#DIV/0!</v>
      </c>
      <c r="P16" s="50"/>
      <c r="Q16" s="51"/>
      <c r="R16" s="13"/>
    </row>
    <row r="17" spans="3:18" ht="24" customHeight="1">
      <c r="C17" s="55"/>
      <c r="D17" s="55"/>
      <c r="E17" s="55"/>
      <c r="F17" s="41"/>
      <c r="G17" s="49" t="s">
        <v>26</v>
      </c>
      <c r="H17" s="49"/>
      <c r="I17" s="49"/>
      <c r="J17" s="49"/>
      <c r="K17" s="49"/>
      <c r="L17" s="49"/>
      <c r="M17" s="49"/>
      <c r="N17" s="49"/>
      <c r="O17" s="50" t="e">
        <f>+'Notes par exigence'!G34</f>
        <v>#DIV/0!</v>
      </c>
      <c r="P17" s="50"/>
      <c r="Q17" s="51"/>
      <c r="R17" s="13"/>
    </row>
    <row r="18" spans="3:18" ht="24" customHeight="1">
      <c r="C18" s="55"/>
      <c r="D18" s="55"/>
      <c r="E18" s="55"/>
      <c r="F18" s="41"/>
      <c r="G18" s="49" t="s">
        <v>27</v>
      </c>
      <c r="H18" s="49"/>
      <c r="I18" s="49"/>
      <c r="J18" s="49"/>
      <c r="K18" s="49"/>
      <c r="L18" s="49"/>
      <c r="M18" s="49"/>
      <c r="N18" s="49"/>
      <c r="O18" s="50" t="e">
        <f>+'Notes par exigence'!G43</f>
        <v>#DIV/0!</v>
      </c>
      <c r="P18" s="50"/>
      <c r="Q18" s="51"/>
      <c r="R18" s="13"/>
    </row>
    <row r="19" spans="2:18" ht="24" customHeight="1">
      <c r="B19" s="56"/>
      <c r="C19" s="57"/>
      <c r="D19" s="57"/>
      <c r="E19" s="58"/>
      <c r="F19" s="41"/>
      <c r="G19" s="49" t="s">
        <v>28</v>
      </c>
      <c r="H19" s="49"/>
      <c r="I19" s="49"/>
      <c r="J19" s="49"/>
      <c r="K19" s="49"/>
      <c r="L19" s="49"/>
      <c r="M19" s="49"/>
      <c r="N19" s="49"/>
      <c r="O19" s="50" t="e">
        <f>+'Notes par exigence'!G51</f>
        <v>#DIV/0!</v>
      </c>
      <c r="P19" s="50"/>
      <c r="Q19" s="51"/>
      <c r="R19" s="13"/>
    </row>
    <row r="20" spans="2:18" ht="24" customHeight="1">
      <c r="B20" s="56"/>
      <c r="C20" s="59"/>
      <c r="D20" s="57"/>
      <c r="E20" s="58"/>
      <c r="F20" s="41"/>
      <c r="G20" s="49" t="s">
        <v>29</v>
      </c>
      <c r="H20" s="49"/>
      <c r="I20" s="49"/>
      <c r="J20" s="49"/>
      <c r="K20" s="49"/>
      <c r="L20" s="49"/>
      <c r="M20" s="49"/>
      <c r="N20" s="49"/>
      <c r="O20" s="50" t="e">
        <f>+'Notes par exigence'!O7</f>
        <v>#DIV/0!</v>
      </c>
      <c r="P20" s="50"/>
      <c r="Q20" s="51"/>
      <c r="R20" s="13"/>
    </row>
    <row r="21" spans="2:18" ht="24" customHeight="1">
      <c r="B21" s="56"/>
      <c r="C21" s="57"/>
      <c r="D21" s="60"/>
      <c r="E21" s="58"/>
      <c r="F21" s="41"/>
      <c r="G21" s="49" t="s">
        <v>30</v>
      </c>
      <c r="H21" s="49"/>
      <c r="I21" s="49"/>
      <c r="J21" s="49"/>
      <c r="K21" s="49"/>
      <c r="L21" s="49"/>
      <c r="M21" s="49"/>
      <c r="N21" s="49"/>
      <c r="O21" s="50" t="e">
        <f>+'Notes par exigence'!O16</f>
        <v>#DIV/0!</v>
      </c>
      <c r="P21" s="50"/>
      <c r="Q21" s="51"/>
      <c r="R21" s="13"/>
    </row>
    <row r="22" spans="2:18" ht="24" customHeight="1">
      <c r="B22" s="56"/>
      <c r="C22" s="61"/>
      <c r="D22" s="62"/>
      <c r="E22" s="58"/>
      <c r="F22" s="41"/>
      <c r="G22" s="49" t="s">
        <v>31</v>
      </c>
      <c r="H22" s="49"/>
      <c r="I22" s="49"/>
      <c r="J22" s="49"/>
      <c r="K22" s="49"/>
      <c r="L22" s="49"/>
      <c r="M22" s="49"/>
      <c r="N22" s="49"/>
      <c r="O22" s="50" t="e">
        <f>+'Notes par exigence'!O25</f>
        <v>#DIV/0!</v>
      </c>
      <c r="P22" s="50"/>
      <c r="Q22" s="51"/>
      <c r="R22" s="13"/>
    </row>
    <row r="23" spans="2:18" ht="24" customHeight="1">
      <c r="B23" s="56"/>
      <c r="C23" s="57"/>
      <c r="D23" s="60"/>
      <c r="E23" s="58"/>
      <c r="F23" s="41"/>
      <c r="G23" s="49" t="s">
        <v>32</v>
      </c>
      <c r="H23" s="49"/>
      <c r="I23" s="49"/>
      <c r="J23" s="49"/>
      <c r="K23" s="49"/>
      <c r="L23" s="49"/>
      <c r="M23" s="49"/>
      <c r="N23" s="49"/>
      <c r="O23" s="50" t="e">
        <f>+'Notes par exigence'!O34</f>
        <v>#DIV/0!</v>
      </c>
      <c r="P23" s="50"/>
      <c r="Q23" s="51"/>
      <c r="R23" s="13"/>
    </row>
    <row r="24" spans="2:18" ht="24" customHeight="1">
      <c r="B24" s="56"/>
      <c r="C24" s="61"/>
      <c r="D24" s="62"/>
      <c r="E24" s="58"/>
      <c r="F24" s="41"/>
      <c r="G24" s="49" t="s">
        <v>33</v>
      </c>
      <c r="H24" s="49"/>
      <c r="I24" s="49"/>
      <c r="J24" s="49"/>
      <c r="K24" s="49"/>
      <c r="L24" s="49"/>
      <c r="M24" s="49"/>
      <c r="N24" s="49"/>
      <c r="O24" s="50" t="e">
        <f>+'Notes par exigence'!O43</f>
        <v>#DIV/0!</v>
      </c>
      <c r="P24" s="50"/>
      <c r="Q24" s="51"/>
      <c r="R24" s="13"/>
    </row>
    <row r="25" spans="2:18" ht="24" customHeight="1">
      <c r="B25" s="56"/>
      <c r="C25" s="57"/>
      <c r="D25" s="57"/>
      <c r="E25" s="58"/>
      <c r="F25" s="41"/>
      <c r="G25" s="49" t="s">
        <v>34</v>
      </c>
      <c r="H25" s="49"/>
      <c r="I25" s="49"/>
      <c r="J25" s="49"/>
      <c r="K25" s="49"/>
      <c r="L25" s="49"/>
      <c r="M25" s="49"/>
      <c r="N25" s="49"/>
      <c r="O25" s="63" t="str">
        <f>+'Notes par exigence'!O51</f>
        <v>-</v>
      </c>
      <c r="P25" s="63"/>
      <c r="Q25" s="51"/>
      <c r="R25" s="13"/>
    </row>
    <row r="26" spans="17:18" ht="15" customHeight="1">
      <c r="Q26" s="64"/>
      <c r="R26" s="41"/>
    </row>
    <row r="27" spans="13:18" ht="21.75" customHeight="1">
      <c r="M27" s="65" t="s">
        <v>35</v>
      </c>
      <c r="N27" s="65"/>
      <c r="O27" s="66" t="e">
        <f>IF(AVERAGE(O14:O25)&lt;0,0,AVERAGE(O14:O25))</f>
        <v>#DIV/0!</v>
      </c>
      <c r="P27" s="66"/>
      <c r="Q27" s="64"/>
      <c r="R27" s="41"/>
    </row>
    <row r="28" ht="17.25" customHeight="1"/>
    <row r="29" ht="9" customHeight="1"/>
    <row r="39" ht="19.5" customHeight="1"/>
    <row r="40" ht="43.5" customHeight="1"/>
    <row r="41" ht="30" customHeight="1"/>
    <row r="42" ht="30" customHeight="1"/>
    <row r="43" ht="30" customHeight="1"/>
    <row r="44" ht="30" customHeight="1"/>
    <row r="45" ht="30" customHeight="1"/>
    <row r="46" ht="29.25" customHeight="1"/>
    <row r="47" ht="19.5" customHeight="1"/>
    <row r="48" ht="19.5" customHeight="1"/>
    <row r="49" ht="29.25" customHeight="1"/>
    <row r="50" ht="19.5" customHeight="1"/>
    <row r="51" ht="19.5" customHeight="1"/>
  </sheetData>
  <sheetProtection password="E9D7" sheet="1" objects="1" scenarios="1"/>
  <mergeCells count="48">
    <mergeCell ref="B2:P2"/>
    <mergeCell ref="B4:C4"/>
    <mergeCell ref="D4:E4"/>
    <mergeCell ref="H4:K4"/>
    <mergeCell ref="L4:M4"/>
    <mergeCell ref="D6:F6"/>
    <mergeCell ref="H6:J7"/>
    <mergeCell ref="L6:M6"/>
    <mergeCell ref="N6:O7"/>
    <mergeCell ref="B7:C7"/>
    <mergeCell ref="D7:E7"/>
    <mergeCell ref="B8:C8"/>
    <mergeCell ref="D8:E8"/>
    <mergeCell ref="D9:E9"/>
    <mergeCell ref="H9:K9"/>
    <mergeCell ref="B10:C10"/>
    <mergeCell ref="D10:E10"/>
    <mergeCell ref="H10:J11"/>
    <mergeCell ref="B14:E14"/>
    <mergeCell ref="G14:N14"/>
    <mergeCell ref="O14:P14"/>
    <mergeCell ref="G15:N15"/>
    <mergeCell ref="O15:P15"/>
    <mergeCell ref="C16:E16"/>
    <mergeCell ref="G16:N16"/>
    <mergeCell ref="O16:P16"/>
    <mergeCell ref="C17:E17"/>
    <mergeCell ref="G17:N17"/>
    <mergeCell ref="O17:P17"/>
    <mergeCell ref="C18:E18"/>
    <mergeCell ref="G18:N18"/>
    <mergeCell ref="O18:P18"/>
    <mergeCell ref="G19:N19"/>
    <mergeCell ref="O19:P19"/>
    <mergeCell ref="G20:N20"/>
    <mergeCell ref="O20:P20"/>
    <mergeCell ref="G21:N21"/>
    <mergeCell ref="O21:P21"/>
    <mergeCell ref="G22:N22"/>
    <mergeCell ref="O22:P22"/>
    <mergeCell ref="G23:N23"/>
    <mergeCell ref="O23:P23"/>
    <mergeCell ref="G24:N24"/>
    <mergeCell ref="O24:P24"/>
    <mergeCell ref="G25:N25"/>
    <mergeCell ref="O25:P25"/>
    <mergeCell ref="M27:N27"/>
    <mergeCell ref="O27:P27"/>
  </mergeCells>
  <dataValidations count="2">
    <dataValidation type="list" allowBlank="1" showErrorMessage="1" sqref="D7:E7">
      <formula1>$Y$6:$Y$8</formula1>
      <formula2>0</formula2>
    </dataValidation>
    <dataValidation type="list" allowBlank="1" showErrorMessage="1" sqref="D8:E8">
      <formula1>$U$6:$U$11</formula1>
      <formula2>0</formula2>
    </dataValidation>
  </dataValidations>
  <printOptions/>
  <pageMargins left="0.5902777777777778" right="0.5902777777777778" top="0.5902777777777778" bottom="1.0625" header="0.5118055555555555" footer="0.5902777777777778"/>
  <pageSetup horizontalDpi="300" verticalDpi="300" orientation="landscape" paperSize="9" scale="75"/>
  <headerFooter alignWithMargins="0">
    <oddFooter>&amp;LNorme NF V01-015:2016 - Annexe A - Grille de vérification&amp;RPage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1"/>
  <sheetViews>
    <sheetView workbookViewId="0" topLeftCell="A1">
      <selection activeCell="A9" sqref="A9"/>
    </sheetView>
  </sheetViews>
  <sheetFormatPr defaultColWidth="11.421875" defaultRowHeight="12.75"/>
  <cols>
    <col min="6" max="6" width="11.140625" style="67" customWidth="1"/>
  </cols>
  <sheetData>
    <row r="1" spans="1:15" ht="19.5" customHeight="1">
      <c r="A1" s="68" t="s">
        <v>36</v>
      </c>
      <c r="B1" s="68"/>
      <c r="C1" s="68"/>
      <c r="D1" s="68"/>
      <c r="E1" s="68"/>
      <c r="F1" s="68"/>
      <c r="G1" s="68"/>
      <c r="I1" s="68" t="s">
        <v>37</v>
      </c>
      <c r="J1" s="68"/>
      <c r="K1" s="68"/>
      <c r="L1" s="68"/>
      <c r="M1" s="68"/>
      <c r="N1" s="68"/>
      <c r="O1" s="68"/>
    </row>
    <row r="2" spans="1:15" ht="9.75" customHeight="1">
      <c r="A2" s="69"/>
      <c r="B2" s="67"/>
      <c r="C2" s="67"/>
      <c r="D2" s="67"/>
      <c r="E2" s="67"/>
      <c r="G2" s="70"/>
      <c r="I2" s="69"/>
      <c r="J2" s="67"/>
      <c r="K2" s="67"/>
      <c r="L2" s="67"/>
      <c r="M2" s="67"/>
      <c r="N2" s="67"/>
      <c r="O2" s="70"/>
    </row>
    <row r="3" spans="1:15" ht="12.75" customHeight="1">
      <c r="A3" s="69"/>
      <c r="B3" t="s">
        <v>38</v>
      </c>
      <c r="F3"/>
      <c r="G3" s="71">
        <v>3</v>
      </c>
      <c r="H3" s="72"/>
      <c r="I3" s="69"/>
      <c r="J3" t="s">
        <v>38</v>
      </c>
      <c r="O3" s="73">
        <v>3</v>
      </c>
    </row>
    <row r="4" spans="1:15" ht="12.75" customHeight="1">
      <c r="A4" s="69"/>
      <c r="B4" s="74" t="s">
        <v>39</v>
      </c>
      <c r="F4"/>
      <c r="G4" s="75">
        <f>COUNTA(Vérification!B7:B9)</f>
        <v>0</v>
      </c>
      <c r="H4" s="72"/>
      <c r="I4" s="69"/>
      <c r="J4" s="74" t="s">
        <v>39</v>
      </c>
      <c r="O4" s="75">
        <f>COUNTA(Vérification!B42:B44)</f>
        <v>0</v>
      </c>
    </row>
    <row r="5" spans="1:15" ht="12.75" customHeight="1">
      <c r="A5" s="69"/>
      <c r="B5" s="67" t="s">
        <v>40</v>
      </c>
      <c r="E5" s="76">
        <f>Vérification!C10</f>
        <v>0</v>
      </c>
      <c r="F5" s="77"/>
      <c r="G5" s="73">
        <f>Vérification!E10</f>
        <v>0</v>
      </c>
      <c r="H5" s="72"/>
      <c r="I5" s="69"/>
      <c r="J5" s="67" t="s">
        <v>40</v>
      </c>
      <c r="M5" s="76">
        <f>Vérification!C45</f>
        <v>0</v>
      </c>
      <c r="N5" s="77"/>
      <c r="O5" s="73">
        <f>Vérification!E45</f>
        <v>0</v>
      </c>
    </row>
    <row r="6" spans="1:15" ht="12.75" customHeight="1">
      <c r="A6" s="69"/>
      <c r="B6" s="67"/>
      <c r="C6" s="67"/>
      <c r="D6" s="67"/>
      <c r="E6" s="67"/>
      <c r="G6" s="78"/>
      <c r="H6" s="72"/>
      <c r="I6" s="69"/>
      <c r="J6" s="67"/>
      <c r="K6" s="67"/>
      <c r="L6" s="67"/>
      <c r="M6" s="67"/>
      <c r="N6" s="67"/>
      <c r="O6" s="78"/>
    </row>
    <row r="7" spans="1:15" ht="12.75" customHeight="1">
      <c r="A7" s="69"/>
      <c r="B7" s="67"/>
      <c r="C7" s="67"/>
      <c r="D7" s="67"/>
      <c r="E7" s="79" t="s">
        <v>41</v>
      </c>
      <c r="F7" s="80"/>
      <c r="G7" s="81" t="e">
        <f>+(G5/E5)*10</f>
        <v>#DIV/0!</v>
      </c>
      <c r="H7" s="72"/>
      <c r="I7" s="69"/>
      <c r="J7" s="67"/>
      <c r="K7" s="67"/>
      <c r="L7" s="67"/>
      <c r="M7" s="79" t="s">
        <v>41</v>
      </c>
      <c r="N7" s="80"/>
      <c r="O7" s="81" t="e">
        <f>+(O5/M5)*10</f>
        <v>#DIV/0!</v>
      </c>
    </row>
    <row r="8" spans="1:15" ht="7.5" customHeight="1">
      <c r="A8" s="69"/>
      <c r="B8" s="67"/>
      <c r="C8" s="67"/>
      <c r="D8" s="67"/>
      <c r="E8" s="82"/>
      <c r="G8" s="70"/>
      <c r="I8" s="69"/>
      <c r="J8" s="67"/>
      <c r="K8" s="67"/>
      <c r="L8" s="67"/>
      <c r="M8" s="82"/>
      <c r="N8" s="67"/>
      <c r="O8" s="70"/>
    </row>
    <row r="9" spans="1:15" ht="21" customHeight="1">
      <c r="A9" s="68" t="s">
        <v>42</v>
      </c>
      <c r="B9" s="68"/>
      <c r="C9" s="68"/>
      <c r="D9" s="68"/>
      <c r="E9" s="68"/>
      <c r="F9" s="68"/>
      <c r="G9" s="68"/>
      <c r="I9" s="68" t="s">
        <v>43</v>
      </c>
      <c r="J9" s="68"/>
      <c r="K9" s="68"/>
      <c r="L9" s="68"/>
      <c r="M9" s="68"/>
      <c r="N9" s="68"/>
      <c r="O9" s="68"/>
    </row>
    <row r="10" spans="1:15" ht="9.75" customHeight="1">
      <c r="A10" s="69"/>
      <c r="B10" s="67"/>
      <c r="C10" s="67"/>
      <c r="D10" s="67"/>
      <c r="E10" s="67"/>
      <c r="G10" s="70"/>
      <c r="I10" s="69"/>
      <c r="J10" s="67"/>
      <c r="K10" s="67"/>
      <c r="L10" s="67"/>
      <c r="M10" s="67"/>
      <c r="N10" s="67"/>
      <c r="O10" s="70"/>
    </row>
    <row r="11" spans="1:15" ht="12.75" customHeight="1">
      <c r="A11" s="69"/>
      <c r="B11" t="s">
        <v>38</v>
      </c>
      <c r="F11"/>
      <c r="G11" s="73">
        <v>4</v>
      </c>
      <c r="H11" s="72"/>
      <c r="I11" s="69"/>
      <c r="J11" t="s">
        <v>38</v>
      </c>
      <c r="O11" s="73">
        <v>6</v>
      </c>
    </row>
    <row r="12" spans="1:15" ht="12.75" customHeight="1">
      <c r="A12" s="69"/>
      <c r="B12" s="74" t="s">
        <v>39</v>
      </c>
      <c r="F12"/>
      <c r="G12" s="75">
        <f>COUNTA(Vérification!B12:B15)</f>
        <v>0</v>
      </c>
      <c r="H12" s="72"/>
      <c r="I12" s="69"/>
      <c r="J12" s="74" t="s">
        <v>39</v>
      </c>
      <c r="O12" s="75">
        <f>COUNTA(Vérification!B47:B52)</f>
        <v>0</v>
      </c>
    </row>
    <row r="13" spans="1:15" ht="12.75" customHeight="1">
      <c r="A13" s="69"/>
      <c r="B13" s="83" t="s">
        <v>44</v>
      </c>
      <c r="E13" s="83"/>
      <c r="F13" s="83"/>
      <c r="G13" s="84">
        <f>IF(OR(Vérification!B15=Vérification!$J$11,Vérification!B15=Vérification!$J$9),"NON","Oui")</f>
        <v>0</v>
      </c>
      <c r="H13" s="72"/>
      <c r="I13" s="69"/>
      <c r="J13" s="83" t="s">
        <v>44</v>
      </c>
      <c r="M13" s="83"/>
      <c r="N13" s="83"/>
      <c r="O13" s="84">
        <f>IF(OR(Vérification!B50=Vérification!$J$11,Vérification!B50=Vérification!$J$9),"NON","Oui")</f>
        <v>0</v>
      </c>
    </row>
    <row r="14" spans="1:15" ht="12.75" customHeight="1">
      <c r="A14" s="69"/>
      <c r="B14" s="67" t="s">
        <v>40</v>
      </c>
      <c r="E14" s="76">
        <f>Vérification!C16</f>
        <v>0</v>
      </c>
      <c r="F14" s="77"/>
      <c r="G14" s="73">
        <f>Vérification!E16</f>
        <v>0</v>
      </c>
      <c r="H14" s="72"/>
      <c r="I14" s="69"/>
      <c r="J14" s="67" t="s">
        <v>40</v>
      </c>
      <c r="M14" s="76">
        <f>Vérification!C53</f>
        <v>0</v>
      </c>
      <c r="N14" s="77"/>
      <c r="O14" s="73">
        <f>Vérification!E53</f>
        <v>0</v>
      </c>
    </row>
    <row r="15" spans="1:15" ht="12.75" customHeight="1">
      <c r="A15" s="69"/>
      <c r="B15" s="67"/>
      <c r="C15" s="67"/>
      <c r="D15" s="67"/>
      <c r="E15" s="67"/>
      <c r="G15" s="78"/>
      <c r="H15" s="72"/>
      <c r="I15" s="69"/>
      <c r="J15" s="67"/>
      <c r="K15" s="67"/>
      <c r="L15" s="67"/>
      <c r="M15" s="67"/>
      <c r="N15" s="67"/>
      <c r="O15" s="78"/>
    </row>
    <row r="16" spans="1:15" ht="12.75" customHeight="1">
      <c r="A16" s="69"/>
      <c r="B16" s="67"/>
      <c r="C16" s="67"/>
      <c r="D16" s="67"/>
      <c r="E16" s="79" t="s">
        <v>41</v>
      </c>
      <c r="F16" s="80"/>
      <c r="G16" s="81" t="e">
        <f>IF(G14="nc","nc",(G14/E14)*10)</f>
        <v>#DIV/0!</v>
      </c>
      <c r="H16" s="72"/>
      <c r="I16" s="69"/>
      <c r="J16" s="67"/>
      <c r="K16" s="67"/>
      <c r="L16" s="67"/>
      <c r="M16" s="79" t="s">
        <v>41</v>
      </c>
      <c r="N16" s="80"/>
      <c r="O16" s="81" t="e">
        <f>IF(O14="nc","nc",(O14/M14)*10)</f>
        <v>#DIV/0!</v>
      </c>
    </row>
    <row r="17" spans="1:15" ht="7.5" customHeight="1">
      <c r="A17" s="69"/>
      <c r="B17" s="67"/>
      <c r="C17" s="67"/>
      <c r="D17" s="67"/>
      <c r="E17" s="82"/>
      <c r="G17" s="70"/>
      <c r="I17" s="69"/>
      <c r="J17" s="67"/>
      <c r="K17" s="67"/>
      <c r="L17" s="67"/>
      <c r="M17" s="82"/>
      <c r="N17" s="67"/>
      <c r="O17" s="70"/>
    </row>
    <row r="18" spans="1:15" ht="19.5" customHeight="1">
      <c r="A18" s="85" t="s">
        <v>45</v>
      </c>
      <c r="B18" s="85"/>
      <c r="C18" s="85"/>
      <c r="D18" s="85"/>
      <c r="E18" s="85"/>
      <c r="F18" s="85"/>
      <c r="G18" s="85"/>
      <c r="I18" s="68" t="s">
        <v>46</v>
      </c>
      <c r="J18" s="68"/>
      <c r="K18" s="68"/>
      <c r="L18" s="68"/>
      <c r="M18" s="68"/>
      <c r="N18" s="68"/>
      <c r="O18" s="68"/>
    </row>
    <row r="19" spans="1:15" ht="9.75" customHeight="1">
      <c r="A19" s="69"/>
      <c r="B19" s="67"/>
      <c r="C19" s="67"/>
      <c r="D19" s="67"/>
      <c r="E19" s="67"/>
      <c r="G19" s="70"/>
      <c r="I19" s="69"/>
      <c r="J19" s="67"/>
      <c r="K19" s="67"/>
      <c r="L19" s="67"/>
      <c r="M19" s="67"/>
      <c r="N19" s="67"/>
      <c r="O19" s="70"/>
    </row>
    <row r="20" spans="1:15" ht="12.75" customHeight="1">
      <c r="A20" s="69"/>
      <c r="B20" t="s">
        <v>38</v>
      </c>
      <c r="F20"/>
      <c r="G20" s="73">
        <v>3</v>
      </c>
      <c r="H20" s="72"/>
      <c r="I20" s="69"/>
      <c r="J20" t="s">
        <v>38</v>
      </c>
      <c r="O20" s="73">
        <v>2</v>
      </c>
    </row>
    <row r="21" spans="1:15" ht="12.75" customHeight="1">
      <c r="A21" s="69"/>
      <c r="B21" s="74" t="s">
        <v>39</v>
      </c>
      <c r="F21"/>
      <c r="G21" s="75">
        <f>COUNTA(Vérification!B18:B20)</f>
        <v>0</v>
      </c>
      <c r="H21" s="72"/>
      <c r="I21" s="69"/>
      <c r="J21" s="74" t="s">
        <v>39</v>
      </c>
      <c r="O21" s="75">
        <f>COUNTA(Vérification!B55:B56)</f>
        <v>0</v>
      </c>
    </row>
    <row r="22" spans="1:15" ht="12.75" customHeight="1">
      <c r="A22" s="69"/>
      <c r="F22"/>
      <c r="G22" s="73"/>
      <c r="H22" s="72"/>
      <c r="I22" s="69"/>
      <c r="J22" s="83" t="s">
        <v>44</v>
      </c>
      <c r="M22" s="83"/>
      <c r="N22" s="83"/>
      <c r="O22" s="84">
        <f>IF(OR(Vérification!B56=Vérification!$J$11,Vérification!B56=Vérification!$J$9),"NON","Oui")</f>
        <v>0</v>
      </c>
    </row>
    <row r="23" spans="1:15" ht="12.75" customHeight="1">
      <c r="A23" s="69"/>
      <c r="B23" s="67" t="s">
        <v>40</v>
      </c>
      <c r="E23" s="76">
        <f>Vérification!C21</f>
        <v>0</v>
      </c>
      <c r="F23" s="77"/>
      <c r="G23" s="73">
        <f>Vérification!E21</f>
        <v>0</v>
      </c>
      <c r="H23" s="72"/>
      <c r="I23" s="69"/>
      <c r="J23" s="67" t="s">
        <v>40</v>
      </c>
      <c r="M23" s="76">
        <f>Vérification!C57</f>
        <v>0</v>
      </c>
      <c r="N23" s="77"/>
      <c r="O23" s="73">
        <f>Vérification!E57</f>
        <v>0</v>
      </c>
    </row>
    <row r="24" spans="1:15" ht="12.75" customHeight="1">
      <c r="A24" s="69"/>
      <c r="B24" s="67"/>
      <c r="C24" s="67"/>
      <c r="D24" s="67"/>
      <c r="E24" s="67"/>
      <c r="G24" s="78"/>
      <c r="H24" s="72"/>
      <c r="I24" s="69"/>
      <c r="J24" s="67"/>
      <c r="K24" s="67"/>
      <c r="L24" s="67"/>
      <c r="M24" s="67"/>
      <c r="N24" s="67"/>
      <c r="O24" s="78"/>
    </row>
    <row r="25" spans="1:15" ht="12.75" customHeight="1">
      <c r="A25" s="69"/>
      <c r="B25" s="67"/>
      <c r="C25" s="67"/>
      <c r="D25" s="67"/>
      <c r="E25" s="79" t="s">
        <v>41</v>
      </c>
      <c r="F25" s="80"/>
      <c r="G25" s="81" t="e">
        <f>+(G23/E23)*10</f>
        <v>#DIV/0!</v>
      </c>
      <c r="H25" s="72"/>
      <c r="I25" s="69"/>
      <c r="J25" s="67"/>
      <c r="K25" s="67"/>
      <c r="L25" s="67"/>
      <c r="M25" s="79" t="s">
        <v>41</v>
      </c>
      <c r="N25" s="80"/>
      <c r="O25" s="81" t="e">
        <f>IF(O23="nc","nc",(O23/M23)*10)</f>
        <v>#DIV/0!</v>
      </c>
    </row>
    <row r="26" spans="1:15" ht="7.5" customHeight="1">
      <c r="A26" s="69"/>
      <c r="B26" s="67"/>
      <c r="C26" s="67"/>
      <c r="D26" s="67"/>
      <c r="E26" s="82"/>
      <c r="G26" s="70"/>
      <c r="I26" s="69"/>
      <c r="J26" s="67"/>
      <c r="K26" s="67"/>
      <c r="L26" s="67"/>
      <c r="M26" s="82"/>
      <c r="N26" s="67"/>
      <c r="O26" s="70"/>
    </row>
    <row r="27" spans="1:15" ht="17.25" customHeight="1">
      <c r="A27" s="85" t="s">
        <v>47</v>
      </c>
      <c r="B27" s="85"/>
      <c r="C27" s="85"/>
      <c r="D27" s="85"/>
      <c r="E27" s="85"/>
      <c r="F27" s="85"/>
      <c r="G27" s="85"/>
      <c r="I27" s="68" t="s">
        <v>48</v>
      </c>
      <c r="J27" s="68"/>
      <c r="K27" s="68"/>
      <c r="L27" s="68"/>
      <c r="M27" s="68"/>
      <c r="N27" s="68"/>
      <c r="O27" s="68"/>
    </row>
    <row r="28" spans="1:15" ht="9.75" customHeight="1">
      <c r="A28" s="69"/>
      <c r="B28" s="67"/>
      <c r="C28" s="67"/>
      <c r="D28" s="67"/>
      <c r="E28" s="67"/>
      <c r="G28" s="70"/>
      <c r="I28" s="69"/>
      <c r="J28" s="67"/>
      <c r="K28" s="67"/>
      <c r="L28" s="67"/>
      <c r="M28" s="67"/>
      <c r="N28" s="67"/>
      <c r="O28" s="70"/>
    </row>
    <row r="29" spans="1:15" ht="12.75" customHeight="1">
      <c r="A29" s="69"/>
      <c r="B29" t="s">
        <v>38</v>
      </c>
      <c r="F29"/>
      <c r="G29" s="73">
        <v>3</v>
      </c>
      <c r="H29" s="72"/>
      <c r="I29" s="69"/>
      <c r="J29" t="s">
        <v>38</v>
      </c>
      <c r="O29" s="73">
        <v>2</v>
      </c>
    </row>
    <row r="30" spans="1:15" ht="12.75" customHeight="1">
      <c r="A30" s="69"/>
      <c r="B30" s="74" t="s">
        <v>39</v>
      </c>
      <c r="F30"/>
      <c r="G30" s="75">
        <f>COUNTA(Vérification!B23:B25)</f>
        <v>0</v>
      </c>
      <c r="H30" s="72"/>
      <c r="I30" s="69"/>
      <c r="J30" s="74" t="s">
        <v>39</v>
      </c>
      <c r="O30" s="75">
        <f>COUNTA(Vérification!B59:B60)</f>
        <v>0</v>
      </c>
    </row>
    <row r="31" spans="1:15" ht="12.75" customHeight="1">
      <c r="A31" s="69"/>
      <c r="B31" s="83" t="s">
        <v>44</v>
      </c>
      <c r="E31" s="83"/>
      <c r="F31" s="83"/>
      <c r="G31" s="84">
        <f>IF(OR(Vérification!B23=Vérification!$J$11,Vérification!B23=Vérification!$J$9),"NON","Oui")</f>
        <v>0</v>
      </c>
      <c r="H31" s="72"/>
      <c r="I31" s="69"/>
      <c r="J31" s="83"/>
      <c r="M31" s="83"/>
      <c r="N31" s="83"/>
      <c r="O31" s="86"/>
    </row>
    <row r="32" spans="1:15" ht="12.75" customHeight="1">
      <c r="A32" s="69"/>
      <c r="B32" s="67" t="s">
        <v>40</v>
      </c>
      <c r="E32" s="76">
        <f>Vérification!C26</f>
        <v>0</v>
      </c>
      <c r="F32" s="77"/>
      <c r="G32" s="73">
        <f>Vérification!E26</f>
        <v>0</v>
      </c>
      <c r="H32" s="72"/>
      <c r="I32" s="69"/>
      <c r="J32" s="67" t="s">
        <v>40</v>
      </c>
      <c r="M32" s="76">
        <f>Vérification!C61</f>
        <v>0</v>
      </c>
      <c r="N32" s="77"/>
      <c r="O32" s="73">
        <f>Vérification!E61</f>
        <v>0</v>
      </c>
    </row>
    <row r="33" spans="1:15" ht="12.75" customHeight="1">
      <c r="A33" s="69"/>
      <c r="B33" s="67"/>
      <c r="C33" s="67"/>
      <c r="D33" s="67"/>
      <c r="E33" s="67"/>
      <c r="G33" s="78"/>
      <c r="H33" s="72"/>
      <c r="I33" s="69"/>
      <c r="J33" s="67"/>
      <c r="K33" s="67"/>
      <c r="L33" s="67"/>
      <c r="M33" s="67"/>
      <c r="N33" s="67"/>
      <c r="O33" s="78"/>
    </row>
    <row r="34" spans="1:15" ht="12.75" customHeight="1">
      <c r="A34" s="69"/>
      <c r="B34" s="67"/>
      <c r="C34" s="67"/>
      <c r="D34" s="67"/>
      <c r="E34" s="79" t="s">
        <v>41</v>
      </c>
      <c r="F34" s="80"/>
      <c r="G34" s="81" t="e">
        <f>IF(G32="nc","nc",(G32/E32)*10)</f>
        <v>#DIV/0!</v>
      </c>
      <c r="H34" s="72"/>
      <c r="I34" s="69"/>
      <c r="J34" s="67"/>
      <c r="K34" s="67"/>
      <c r="L34" s="67"/>
      <c r="M34" s="79" t="s">
        <v>41</v>
      </c>
      <c r="N34" s="80"/>
      <c r="O34" s="81" t="e">
        <f>+(O32/M32)*10</f>
        <v>#DIV/0!</v>
      </c>
    </row>
    <row r="35" spans="1:15" ht="7.5" customHeight="1">
      <c r="A35" s="69"/>
      <c r="B35" s="67"/>
      <c r="C35" s="67"/>
      <c r="D35" s="67"/>
      <c r="E35" s="82"/>
      <c r="G35" s="70"/>
      <c r="I35" s="69"/>
      <c r="J35" s="67"/>
      <c r="K35" s="67"/>
      <c r="L35" s="67"/>
      <c r="M35" s="82"/>
      <c r="N35" s="67"/>
      <c r="O35" s="70"/>
    </row>
    <row r="36" spans="1:15" ht="19.5" customHeight="1">
      <c r="A36" s="85" t="s">
        <v>49</v>
      </c>
      <c r="B36" s="85"/>
      <c r="C36" s="85"/>
      <c r="D36" s="85"/>
      <c r="E36" s="85"/>
      <c r="F36" s="85"/>
      <c r="G36" s="85"/>
      <c r="I36" s="68" t="s">
        <v>50</v>
      </c>
      <c r="J36" s="68"/>
      <c r="K36" s="68"/>
      <c r="L36" s="68"/>
      <c r="M36" s="68"/>
      <c r="N36" s="68"/>
      <c r="O36" s="68"/>
    </row>
    <row r="37" spans="1:15" ht="9.75" customHeight="1">
      <c r="A37" s="69"/>
      <c r="B37" s="67"/>
      <c r="C37" s="67"/>
      <c r="D37" s="67"/>
      <c r="E37" s="67"/>
      <c r="G37" s="70"/>
      <c r="I37" s="69"/>
      <c r="J37" s="67"/>
      <c r="K37" s="67"/>
      <c r="L37" s="67"/>
      <c r="M37" s="67"/>
      <c r="N37" s="67"/>
      <c r="O37" s="70"/>
    </row>
    <row r="38" spans="1:15" ht="12.75">
      <c r="A38" s="69"/>
      <c r="B38" t="s">
        <v>38</v>
      </c>
      <c r="F38"/>
      <c r="G38" s="73">
        <v>7</v>
      </c>
      <c r="H38" s="72"/>
      <c r="I38" s="69"/>
      <c r="J38" t="s">
        <v>38</v>
      </c>
      <c r="O38" s="73">
        <v>3</v>
      </c>
    </row>
    <row r="39" spans="1:15" ht="13.5" customHeight="1">
      <c r="A39" s="69"/>
      <c r="B39" s="74" t="s">
        <v>39</v>
      </c>
      <c r="F39"/>
      <c r="G39" s="75">
        <f>COUNTA(Vérification!B28:B34)</f>
        <v>0</v>
      </c>
      <c r="H39" s="72"/>
      <c r="I39" s="69"/>
      <c r="J39" s="74" t="s">
        <v>39</v>
      </c>
      <c r="O39" s="75">
        <f>COUNTA(Vérification!B63:B65)</f>
        <v>0</v>
      </c>
    </row>
    <row r="40" spans="1:16" ht="12.75">
      <c r="A40" s="69"/>
      <c r="B40" s="83" t="s">
        <v>44</v>
      </c>
      <c r="E40" s="83"/>
      <c r="F40" s="83"/>
      <c r="G40" s="84">
        <f>IF(OR(Vérification!B30=Vérification!$J$11,Vérification!B30=Vérification!$J$9,Vérification!B31=Vérification!$J$11,Vérification!B31=Vérification!$J$9),"NON","Oui")</f>
        <v>0</v>
      </c>
      <c r="H40" s="72"/>
      <c r="I40" s="69"/>
      <c r="J40" s="87"/>
      <c r="K40" s="88"/>
      <c r="L40" s="88"/>
      <c r="M40" s="87"/>
      <c r="N40" s="87"/>
      <c r="O40" s="89"/>
      <c r="P40" s="83"/>
    </row>
    <row r="41" spans="1:15" ht="12.75">
      <c r="A41" s="69"/>
      <c r="B41" s="67" t="s">
        <v>40</v>
      </c>
      <c r="E41" s="76">
        <f>Vérification!C35</f>
        <v>0</v>
      </c>
      <c r="F41" s="77"/>
      <c r="G41" s="73">
        <f>Vérification!E35</f>
        <v>0</v>
      </c>
      <c r="H41" s="72"/>
      <c r="I41" s="69"/>
      <c r="J41" s="67" t="s">
        <v>40</v>
      </c>
      <c r="M41" s="76">
        <f>Vérification!C66</f>
        <v>0</v>
      </c>
      <c r="N41" s="77"/>
      <c r="O41" s="73">
        <f>Vérification!E66</f>
        <v>0</v>
      </c>
    </row>
    <row r="42" spans="1:15" ht="12.75" customHeight="1">
      <c r="A42" s="69"/>
      <c r="B42" s="67"/>
      <c r="C42" s="67"/>
      <c r="D42" s="67"/>
      <c r="E42" s="67"/>
      <c r="G42" s="78"/>
      <c r="H42" s="72"/>
      <c r="I42" s="69"/>
      <c r="J42" s="67"/>
      <c r="K42" s="67"/>
      <c r="L42" s="67"/>
      <c r="M42" s="67"/>
      <c r="N42" s="67"/>
      <c r="O42" s="78"/>
    </row>
    <row r="43" spans="1:15" ht="12.75" customHeight="1">
      <c r="A43" s="69"/>
      <c r="B43" s="67"/>
      <c r="C43" s="67"/>
      <c r="D43" s="67"/>
      <c r="E43" s="79" t="s">
        <v>41</v>
      </c>
      <c r="F43" s="80"/>
      <c r="G43" s="81" t="e">
        <f>IF(G41="nc","nc",(G41/E41)*10)</f>
        <v>#DIV/0!</v>
      </c>
      <c r="H43" s="72"/>
      <c r="I43" s="69"/>
      <c r="J43" s="67"/>
      <c r="K43" s="67"/>
      <c r="L43" s="67"/>
      <c r="M43" s="79" t="s">
        <v>41</v>
      </c>
      <c r="N43" s="80"/>
      <c r="O43" s="81" t="e">
        <f>+(O41/M41)*10</f>
        <v>#DIV/0!</v>
      </c>
    </row>
    <row r="44" spans="1:15" ht="7.5" customHeight="1">
      <c r="A44" s="69"/>
      <c r="B44" s="67"/>
      <c r="C44" s="67"/>
      <c r="D44" s="67"/>
      <c r="E44" s="82"/>
      <c r="G44" s="70"/>
      <c r="I44" s="69"/>
      <c r="J44" s="67"/>
      <c r="K44" s="67"/>
      <c r="L44" s="67"/>
      <c r="M44" s="82"/>
      <c r="N44" s="67"/>
      <c r="O44" s="70"/>
    </row>
    <row r="45" spans="1:15" ht="20.25" customHeight="1">
      <c r="A45" s="85" t="s">
        <v>51</v>
      </c>
      <c r="B45" s="85"/>
      <c r="C45" s="85"/>
      <c r="D45" s="85"/>
      <c r="E45" s="85"/>
      <c r="F45" s="85"/>
      <c r="G45" s="85"/>
      <c r="I45" s="85" t="s">
        <v>52</v>
      </c>
      <c r="J45" s="85"/>
      <c r="K45" s="85"/>
      <c r="L45" s="85"/>
      <c r="M45" s="85"/>
      <c r="N45" s="85"/>
      <c r="O45" s="85"/>
    </row>
    <row r="46" spans="1:15" ht="9.75" customHeight="1">
      <c r="A46" s="69"/>
      <c r="B46" s="67"/>
      <c r="C46" s="67"/>
      <c r="D46" s="67"/>
      <c r="E46" s="67"/>
      <c r="G46" s="70"/>
      <c r="I46" s="69"/>
      <c r="J46" s="67"/>
      <c r="K46" s="67"/>
      <c r="L46" s="67"/>
      <c r="M46" s="67"/>
      <c r="N46" s="67"/>
      <c r="O46" s="70"/>
    </row>
    <row r="47" spans="1:15" ht="12.75" customHeight="1">
      <c r="A47" s="69"/>
      <c r="B47" t="s">
        <v>38</v>
      </c>
      <c r="F47"/>
      <c r="G47" s="73">
        <v>3</v>
      </c>
      <c r="I47" s="69"/>
      <c r="J47" t="s">
        <v>38</v>
      </c>
      <c r="O47" s="73">
        <v>3</v>
      </c>
    </row>
    <row r="48" spans="1:15" ht="12.75" customHeight="1">
      <c r="A48" s="69"/>
      <c r="B48" s="74" t="s">
        <v>39</v>
      </c>
      <c r="F48"/>
      <c r="G48" s="75">
        <f>COUNTA(Vérification!B37:B39)</f>
        <v>0</v>
      </c>
      <c r="I48" s="69"/>
      <c r="J48" s="74" t="s">
        <v>39</v>
      </c>
      <c r="O48" s="75">
        <f>COUNTA(Vérification!B68:B70)</f>
        <v>0</v>
      </c>
    </row>
    <row r="49" spans="1:15" ht="12.75" customHeight="1">
      <c r="A49" s="69"/>
      <c r="B49" s="67" t="s">
        <v>40</v>
      </c>
      <c r="E49" s="76">
        <f>Vérification!C40</f>
        <v>0</v>
      </c>
      <c r="F49" s="77"/>
      <c r="G49" s="73">
        <f>Vérification!E40</f>
        <v>0</v>
      </c>
      <c r="I49" s="69"/>
      <c r="J49" s="67" t="s">
        <v>40</v>
      </c>
      <c r="M49" s="76">
        <f>Vérification!C71</f>
        <v>0</v>
      </c>
      <c r="N49" s="77"/>
      <c r="O49" s="73">
        <f>Vérification!E71</f>
        <v>0</v>
      </c>
    </row>
    <row r="50" spans="1:15" ht="12.75" customHeight="1">
      <c r="A50" s="69"/>
      <c r="B50" s="67"/>
      <c r="C50" s="67"/>
      <c r="D50" s="67"/>
      <c r="E50" s="67"/>
      <c r="G50" s="78"/>
      <c r="I50" s="69"/>
      <c r="J50" s="67"/>
      <c r="K50" s="67"/>
      <c r="L50" s="67"/>
      <c r="M50" s="67"/>
      <c r="N50" s="67"/>
      <c r="O50" s="78"/>
    </row>
    <row r="51" spans="1:15" s="95" customFormat="1" ht="14.25" customHeight="1">
      <c r="A51" s="90"/>
      <c r="B51" s="91"/>
      <c r="C51" s="91"/>
      <c r="D51" s="91"/>
      <c r="E51" s="92" t="s">
        <v>41</v>
      </c>
      <c r="F51" s="93"/>
      <c r="G51" s="94" t="e">
        <f>+(G49/E49)*10</f>
        <v>#DIV/0!</v>
      </c>
      <c r="I51" s="90"/>
      <c r="J51" s="91"/>
      <c r="K51" s="91"/>
      <c r="L51" s="91"/>
      <c r="M51" s="92" t="s">
        <v>41</v>
      </c>
      <c r="N51" s="93"/>
      <c r="O51" s="94" t="str">
        <f>IF(O49=N49,"-",(O49/M49)*10)</f>
        <v>-</v>
      </c>
    </row>
  </sheetData>
  <sheetProtection password="E9D7" sheet="1" objects="1" scenarios="1"/>
  <mergeCells count="12">
    <mergeCell ref="A1:G1"/>
    <mergeCell ref="I1:O1"/>
    <mergeCell ref="A9:G9"/>
    <mergeCell ref="I9:O9"/>
    <mergeCell ref="A18:G18"/>
    <mergeCell ref="I18:O18"/>
    <mergeCell ref="A27:G27"/>
    <mergeCell ref="I27:O27"/>
    <mergeCell ref="A36:G36"/>
    <mergeCell ref="I36:O36"/>
    <mergeCell ref="A45:G45"/>
    <mergeCell ref="I45:O45"/>
  </mergeCells>
  <printOptions/>
  <pageMargins left="0.5902777777777778" right="0.5902777777777778" top="0.5902777777777778" bottom="1.0625" header="0.5118055555555555" footer="0.5902777777777778"/>
  <pageSetup horizontalDpi="300" verticalDpi="300" orientation="landscape" paperSize="9" scale="75"/>
  <headerFooter alignWithMargins="0">
    <oddFooter>&amp;LNorme NF V01-015:2016 - Annexe A - Grille de vérification&amp;RPage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71"/>
  <sheetViews>
    <sheetView zoomScale="70" zoomScaleNormal="70" workbookViewId="0" topLeftCell="A1">
      <pane ySplit="5" topLeftCell="A18" activePane="bottomLeft" state="frozen"/>
      <selection pane="topLeft" activeCell="A1" sqref="A1"/>
      <selection pane="bottomLeft" activeCell="K24" sqref="K24"/>
    </sheetView>
  </sheetViews>
  <sheetFormatPr defaultColWidth="11.421875" defaultRowHeight="12.75"/>
  <cols>
    <col min="1" max="1" width="70.57421875" style="96" customWidth="1"/>
    <col min="2" max="2" width="13.00390625" style="97" customWidth="1"/>
    <col min="3" max="3" width="12.57421875" style="96" customWidth="1"/>
    <col min="4" max="4" width="0" style="98" hidden="1" customWidth="1"/>
    <col min="5" max="5" width="13.00390625" style="96" customWidth="1"/>
    <col min="6" max="6" width="51.140625" style="99" customWidth="1"/>
    <col min="7" max="8" width="0" style="56" hidden="1" customWidth="1"/>
    <col min="9" max="9" width="6.00390625" style="99" customWidth="1"/>
    <col min="10" max="16" width="11.421875" style="99" customWidth="1"/>
    <col min="17" max="17" width="13.7109375" style="99" customWidth="1"/>
    <col min="18" max="16384" width="11.421875" style="99" customWidth="1"/>
  </cols>
  <sheetData>
    <row r="1" spans="1:10" ht="43.5" customHeight="1">
      <c r="A1" s="100" t="s">
        <v>53</v>
      </c>
      <c r="B1" s="100"/>
      <c r="C1" s="100"/>
      <c r="D1" s="100" t="s">
        <v>54</v>
      </c>
      <c r="E1" s="100"/>
      <c r="F1" s="100"/>
      <c r="G1" s="100" t="s">
        <v>54</v>
      </c>
      <c r="H1" s="100" t="s">
        <v>54</v>
      </c>
      <c r="I1" s="100"/>
      <c r="J1" s="100"/>
    </row>
    <row r="2" ht="12.75">
      <c r="D2" s="101"/>
    </row>
    <row r="3" spans="1:10" ht="28.5" customHeight="1">
      <c r="A3" s="102" t="s">
        <v>55</v>
      </c>
      <c r="B3" s="103" t="s">
        <v>56</v>
      </c>
      <c r="C3" s="103"/>
      <c r="D3" s="103"/>
      <c r="E3" s="102" t="s">
        <v>57</v>
      </c>
      <c r="F3" s="102" t="s">
        <v>58</v>
      </c>
      <c r="J3" s="104"/>
    </row>
    <row r="4" spans="1:6" ht="18" customHeight="1">
      <c r="A4" s="102"/>
      <c r="B4" s="105" t="s">
        <v>59</v>
      </c>
      <c r="C4" s="106" t="s">
        <v>60</v>
      </c>
      <c r="D4" s="107" t="s">
        <v>61</v>
      </c>
      <c r="E4" s="102"/>
      <c r="F4" s="102"/>
    </row>
    <row r="5" spans="1:9" ht="17.25" customHeight="1">
      <c r="A5" s="102"/>
      <c r="B5" s="108"/>
      <c r="C5" s="109"/>
      <c r="D5" s="110"/>
      <c r="E5" s="102"/>
      <c r="F5" s="102"/>
      <c r="I5" s="111"/>
    </row>
    <row r="6" spans="1:20" ht="19.5" customHeight="1">
      <c r="A6" s="112" t="s">
        <v>36</v>
      </c>
      <c r="B6" s="113"/>
      <c r="C6" s="114"/>
      <c r="D6" s="114"/>
      <c r="E6" s="114"/>
      <c r="F6" s="115"/>
      <c r="G6" s="116"/>
      <c r="H6" s="116"/>
      <c r="I6" s="111"/>
      <c r="J6" s="117" t="s">
        <v>62</v>
      </c>
      <c r="K6" s="117"/>
      <c r="L6" s="117"/>
      <c r="M6" s="117"/>
      <c r="N6" s="117"/>
      <c r="O6" s="117"/>
      <c r="P6" s="117"/>
      <c r="Q6" s="117"/>
      <c r="T6" s="99" t="s">
        <v>63</v>
      </c>
    </row>
    <row r="7" spans="1:20" s="125" customFormat="1" ht="12.75">
      <c r="A7" s="118" t="s">
        <v>64</v>
      </c>
      <c r="B7" s="119"/>
      <c r="C7" s="102">
        <f>IF(B7="","",D7)</f>
      </c>
      <c r="D7" s="120">
        <v>1</v>
      </c>
      <c r="E7" s="121">
        <f>IF(B7="","",B7*C7)</f>
      </c>
      <c r="F7" s="122"/>
      <c r="G7" s="123" t="s">
        <v>65</v>
      </c>
      <c r="H7" s="124"/>
      <c r="J7" s="126">
        <v>6</v>
      </c>
      <c r="K7" s="127" t="s">
        <v>66</v>
      </c>
      <c r="L7" s="127"/>
      <c r="M7" s="127"/>
      <c r="N7" s="127"/>
      <c r="O7" s="127"/>
      <c r="P7" s="127"/>
      <c r="Q7" s="127"/>
      <c r="S7" s="128">
        <v>6</v>
      </c>
      <c r="T7" s="128">
        <v>6</v>
      </c>
    </row>
    <row r="8" spans="1:20" s="125" customFormat="1" ht="12.75">
      <c r="A8" s="129" t="s">
        <v>67</v>
      </c>
      <c r="B8" s="119"/>
      <c r="C8" s="102">
        <f>IF(B8="","",D8)</f>
      </c>
      <c r="D8" s="120">
        <v>5</v>
      </c>
      <c r="E8" s="121">
        <f>IF(B8="","",B8*C8)</f>
      </c>
      <c r="F8" s="122"/>
      <c r="G8" s="123" t="s">
        <v>68</v>
      </c>
      <c r="H8" s="124" t="s">
        <v>69</v>
      </c>
      <c r="I8" s="130"/>
      <c r="J8" s="126">
        <v>3</v>
      </c>
      <c r="K8" s="127" t="s">
        <v>70</v>
      </c>
      <c r="L8" s="127"/>
      <c r="M8" s="127"/>
      <c r="N8" s="127"/>
      <c r="O8" s="127"/>
      <c r="P8" s="127"/>
      <c r="Q8" s="127"/>
      <c r="S8" s="128">
        <v>1</v>
      </c>
      <c r="T8" s="128">
        <v>1</v>
      </c>
    </row>
    <row r="9" spans="1:20" s="125" customFormat="1" ht="12.75">
      <c r="A9" s="129" t="s">
        <v>71</v>
      </c>
      <c r="B9" s="131"/>
      <c r="C9" s="102">
        <f>IF(B9="","",D9)</f>
      </c>
      <c r="D9" s="120">
        <v>5</v>
      </c>
      <c r="E9" s="121">
        <f>IF(B9="","",B9*C9)</f>
      </c>
      <c r="F9" s="132"/>
      <c r="G9" s="123" t="s">
        <v>65</v>
      </c>
      <c r="H9" s="124"/>
      <c r="I9" s="130"/>
      <c r="J9" s="126">
        <v>1</v>
      </c>
      <c r="K9" s="127" t="s">
        <v>72</v>
      </c>
      <c r="L9" s="127"/>
      <c r="M9" s="127"/>
      <c r="N9" s="127"/>
      <c r="O9" s="127"/>
      <c r="P9" s="127"/>
      <c r="Q9" s="127"/>
      <c r="S9" s="128"/>
      <c r="T9" s="128" t="s">
        <v>73</v>
      </c>
    </row>
    <row r="10" spans="1:20" s="140" customFormat="1" ht="24.75" customHeight="1">
      <c r="A10" s="133"/>
      <c r="B10" s="134"/>
      <c r="C10" s="135">
        <f>6*SUM(C7:C9)</f>
        <v>0</v>
      </c>
      <c r="D10" s="135">
        <f>6*SUM(D7:D9)</f>
        <v>66</v>
      </c>
      <c r="E10" s="136">
        <f>SUM(E7:E9)</f>
        <v>0</v>
      </c>
      <c r="F10" s="137"/>
      <c r="G10" s="138"/>
      <c r="H10" s="139"/>
      <c r="I10" s="140" t="s">
        <v>3</v>
      </c>
      <c r="J10" s="126"/>
      <c r="K10" s="141" t="s">
        <v>74</v>
      </c>
      <c r="L10" s="141"/>
      <c r="M10" s="141"/>
      <c r="N10" s="141"/>
      <c r="O10" s="141"/>
      <c r="P10" s="141"/>
      <c r="Q10" s="141"/>
      <c r="S10" s="128">
        <v>-3</v>
      </c>
      <c r="T10" s="128"/>
    </row>
    <row r="11" spans="1:20" ht="19.5" customHeight="1">
      <c r="A11" s="112" t="s">
        <v>42</v>
      </c>
      <c r="B11" s="113"/>
      <c r="C11" s="114"/>
      <c r="D11" s="114"/>
      <c r="E11" s="114"/>
      <c r="F11" s="115"/>
      <c r="G11" s="116"/>
      <c r="H11" s="116"/>
      <c r="I11" s="111"/>
      <c r="J11" s="142">
        <v>-3</v>
      </c>
      <c r="K11" s="143" t="s">
        <v>75</v>
      </c>
      <c r="L11" s="143"/>
      <c r="M11" s="143"/>
      <c r="N11" s="143"/>
      <c r="O11" s="143"/>
      <c r="P11" s="143"/>
      <c r="Q11" s="143"/>
      <c r="S11" s="13"/>
      <c r="T11" s="13"/>
    </row>
    <row r="12" spans="1:17" s="125" customFormat="1" ht="12.75">
      <c r="A12" s="118" t="s">
        <v>76</v>
      </c>
      <c r="B12" s="119"/>
      <c r="C12" s="102">
        <f>IF(B12="","",D12)</f>
      </c>
      <c r="D12" s="120">
        <v>1</v>
      </c>
      <c r="E12" s="121">
        <f>IF(B12="","",B12*C12)</f>
      </c>
      <c r="F12" s="122"/>
      <c r="G12" s="123" t="s">
        <v>65</v>
      </c>
      <c r="H12" s="124"/>
      <c r="J12" s="13"/>
      <c r="K12" s="13"/>
      <c r="L12" s="13"/>
      <c r="M12" s="13"/>
      <c r="N12" s="13"/>
      <c r="O12" s="13"/>
      <c r="P12" s="13"/>
      <c r="Q12" s="13"/>
    </row>
    <row r="13" spans="1:17" s="125" customFormat="1" ht="42.75" customHeight="1">
      <c r="A13" s="118" t="s">
        <v>77</v>
      </c>
      <c r="B13" s="131"/>
      <c r="C13" s="102">
        <f>IF(B13="","",D13)</f>
      </c>
      <c r="D13" s="120">
        <v>5</v>
      </c>
      <c r="E13" s="121">
        <f>IF(B13="","",B13*C13)</f>
      </c>
      <c r="F13" s="132"/>
      <c r="G13" s="123" t="s">
        <v>65</v>
      </c>
      <c r="H13" s="124"/>
      <c r="J13" s="144"/>
      <c r="K13" s="145" t="s">
        <v>78</v>
      </c>
      <c r="L13" s="145"/>
      <c r="M13" s="145"/>
      <c r="N13" s="145"/>
      <c r="O13" s="145"/>
      <c r="P13" s="145"/>
      <c r="Q13" s="145"/>
    </row>
    <row r="14" spans="1:17" s="125" customFormat="1" ht="45.75" customHeight="1">
      <c r="A14" s="118" t="s">
        <v>79</v>
      </c>
      <c r="B14" s="146"/>
      <c r="C14" s="102">
        <f>IF(B14="","",D14)</f>
      </c>
      <c r="D14" s="147">
        <v>5</v>
      </c>
      <c r="E14" s="121">
        <f>IF(B14="","",B14*C14)</f>
      </c>
      <c r="F14" s="148"/>
      <c r="G14" s="149" t="s">
        <v>65</v>
      </c>
      <c r="H14" s="150"/>
      <c r="I14" s="130"/>
      <c r="J14" s="151" t="s">
        <v>63</v>
      </c>
      <c r="K14" s="145" t="s">
        <v>80</v>
      </c>
      <c r="L14" s="145"/>
      <c r="M14" s="145"/>
      <c r="N14" s="145"/>
      <c r="O14" s="145"/>
      <c r="P14" s="145"/>
      <c r="Q14" s="145"/>
    </row>
    <row r="15" spans="1:17" s="125" customFormat="1" ht="41.25" customHeight="1">
      <c r="A15" s="152" t="s">
        <v>81</v>
      </c>
      <c r="B15" s="153"/>
      <c r="C15" s="154">
        <f>IF(B15="","",D15)</f>
      </c>
      <c r="D15" s="155">
        <v>15</v>
      </c>
      <c r="E15" s="156">
        <f>IF(B15="","",B15*C15)</f>
      </c>
      <c r="F15" s="157"/>
      <c r="G15" s="123" t="s">
        <v>68</v>
      </c>
      <c r="H15" s="124"/>
      <c r="I15" s="130"/>
      <c r="J15" s="158" t="s">
        <v>63</v>
      </c>
      <c r="K15" s="145" t="s">
        <v>82</v>
      </c>
      <c r="L15" s="145"/>
      <c r="M15" s="145"/>
      <c r="N15" s="145"/>
      <c r="O15" s="145"/>
      <c r="P15" s="145"/>
      <c r="Q15" s="145"/>
    </row>
    <row r="16" spans="1:8" s="140" customFormat="1" ht="19.5" customHeight="1">
      <c r="A16" s="133"/>
      <c r="B16" s="134"/>
      <c r="C16" s="136">
        <f>6*SUM(C12:C15)</f>
        <v>0</v>
      </c>
      <c r="D16" s="135">
        <f>6*SUM(D12:D15)</f>
        <v>156</v>
      </c>
      <c r="E16" s="134">
        <f>SUM(E12:E15)</f>
        <v>0</v>
      </c>
      <c r="F16" s="136"/>
      <c r="G16" s="159"/>
      <c r="H16" s="136"/>
    </row>
    <row r="17" spans="1:17" ht="19.5" customHeight="1">
      <c r="A17" s="112" t="s">
        <v>45</v>
      </c>
      <c r="B17" s="113"/>
      <c r="C17" s="114"/>
      <c r="D17" s="114"/>
      <c r="E17" s="114"/>
      <c r="F17" s="115"/>
      <c r="G17" s="116"/>
      <c r="H17" s="116"/>
      <c r="I17" s="111"/>
      <c r="J17" s="117" t="s">
        <v>83</v>
      </c>
      <c r="K17" s="117"/>
      <c r="L17" s="117"/>
      <c r="M17" s="117"/>
      <c r="N17" s="117"/>
      <c r="O17" s="117"/>
      <c r="P17" s="117"/>
      <c r="Q17" s="117"/>
    </row>
    <row r="18" spans="1:17" s="125" customFormat="1" ht="26.25" customHeight="1">
      <c r="A18" s="118" t="s">
        <v>84</v>
      </c>
      <c r="B18" s="119"/>
      <c r="C18" s="102">
        <f>IF(B18="","",D18)</f>
      </c>
      <c r="D18" s="120">
        <v>5</v>
      </c>
      <c r="E18" s="121">
        <f>IF(B18="","",B18*C18)</f>
      </c>
      <c r="F18" s="122"/>
      <c r="G18" s="123" t="s">
        <v>68</v>
      </c>
      <c r="H18" s="124"/>
      <c r="J18" s="126">
        <v>15</v>
      </c>
      <c r="K18" s="127" t="s">
        <v>85</v>
      </c>
      <c r="L18" s="127"/>
      <c r="M18" s="127"/>
      <c r="N18" s="127"/>
      <c r="O18" s="127"/>
      <c r="P18" s="127"/>
      <c r="Q18" s="127"/>
    </row>
    <row r="19" spans="1:17" s="125" customFormat="1" ht="29.25" customHeight="1">
      <c r="A19" s="129" t="s">
        <v>86</v>
      </c>
      <c r="B19" s="119"/>
      <c r="C19" s="102">
        <f>IF(B19="","",D19)</f>
      </c>
      <c r="D19" s="120">
        <v>1</v>
      </c>
      <c r="E19" s="121">
        <f>IF(B19="","",B19*C19)</f>
      </c>
      <c r="F19" s="122"/>
      <c r="G19" s="123" t="s">
        <v>68</v>
      </c>
      <c r="H19" s="124"/>
      <c r="I19" s="130"/>
      <c r="J19" s="126">
        <v>5</v>
      </c>
      <c r="K19" s="160" t="s">
        <v>87</v>
      </c>
      <c r="L19" s="160"/>
      <c r="M19" s="160"/>
      <c r="N19" s="160"/>
      <c r="O19" s="160"/>
      <c r="P19" s="160"/>
      <c r="Q19" s="160"/>
    </row>
    <row r="20" spans="1:20" s="125" customFormat="1" ht="38.25" customHeight="1">
      <c r="A20" s="129" t="s">
        <v>88</v>
      </c>
      <c r="B20" s="119"/>
      <c r="C20" s="102">
        <f>IF(B20="","",D20)</f>
      </c>
      <c r="D20" s="120">
        <v>1</v>
      </c>
      <c r="E20" s="121">
        <f>IF(B20="","",B20*C20)</f>
      </c>
      <c r="F20" s="161"/>
      <c r="G20" s="162" t="s">
        <v>65</v>
      </c>
      <c r="H20" s="163"/>
      <c r="J20" s="126">
        <v>1</v>
      </c>
      <c r="K20" s="164" t="s">
        <v>89</v>
      </c>
      <c r="L20" s="164"/>
      <c r="M20" s="164"/>
      <c r="N20" s="164"/>
      <c r="O20" s="164"/>
      <c r="P20" s="164"/>
      <c r="Q20" s="164"/>
      <c r="T20" s="165"/>
    </row>
    <row r="21" spans="1:17" s="140" customFormat="1" ht="19.5" customHeight="1">
      <c r="A21" s="133"/>
      <c r="B21" s="134"/>
      <c r="C21" s="136">
        <f>6*SUM(C18:C20)</f>
        <v>0</v>
      </c>
      <c r="D21" s="135">
        <f>6*SUM(D18:D20)</f>
        <v>42</v>
      </c>
      <c r="E21" s="136">
        <f>SUM(E18:E20)</f>
        <v>0</v>
      </c>
      <c r="F21" s="137"/>
      <c r="G21" s="138"/>
      <c r="H21" s="139"/>
      <c r="J21" s="142" t="s">
        <v>73</v>
      </c>
      <c r="K21" s="143" t="s">
        <v>90</v>
      </c>
      <c r="L21" s="143"/>
      <c r="M21" s="143"/>
      <c r="N21" s="143"/>
      <c r="O21" s="143"/>
      <c r="P21" s="143"/>
      <c r="Q21" s="143"/>
    </row>
    <row r="22" spans="1:17" ht="19.5" customHeight="1">
      <c r="A22" s="112" t="s">
        <v>47</v>
      </c>
      <c r="B22" s="113"/>
      <c r="C22" s="114"/>
      <c r="D22" s="114"/>
      <c r="E22" s="114"/>
      <c r="F22" s="115"/>
      <c r="G22" s="116"/>
      <c r="H22" s="116"/>
      <c r="I22" s="111"/>
      <c r="J22" s="13"/>
      <c r="K22" s="13"/>
      <c r="L22" s="13"/>
      <c r="M22" s="13"/>
      <c r="N22" s="13"/>
      <c r="O22" s="13"/>
      <c r="P22" s="13"/>
      <c r="Q22" s="13"/>
    </row>
    <row r="23" spans="1:17" s="125" customFormat="1" ht="12.75">
      <c r="A23" s="152" t="s">
        <v>91</v>
      </c>
      <c r="B23" s="153"/>
      <c r="C23" s="154">
        <f>IF(B23="","",D23)</f>
      </c>
      <c r="D23" s="155">
        <v>15</v>
      </c>
      <c r="E23" s="156">
        <f>IF(B23="","",B23*C23)</f>
      </c>
      <c r="F23" s="157"/>
      <c r="G23" s="149" t="s">
        <v>68</v>
      </c>
      <c r="H23" s="150"/>
      <c r="J23" s="13"/>
      <c r="K23" s="13"/>
      <c r="L23" s="13"/>
      <c r="M23" s="13"/>
      <c r="N23" s="13"/>
      <c r="O23" s="13"/>
      <c r="P23" s="13"/>
      <c r="Q23" s="13"/>
    </row>
    <row r="24" spans="1:17" s="125" customFormat="1" ht="12.75">
      <c r="A24" s="129" t="s">
        <v>92</v>
      </c>
      <c r="B24" s="119"/>
      <c r="C24" s="102">
        <f>IF(B24="","",D24)</f>
      </c>
      <c r="D24" s="120">
        <v>5</v>
      </c>
      <c r="E24" s="121">
        <f>IF(B24="","",B24*C24)</f>
      </c>
      <c r="F24" s="122"/>
      <c r="G24" s="123" t="s">
        <v>68</v>
      </c>
      <c r="H24" s="124"/>
      <c r="I24" s="130"/>
      <c r="J24" s="13"/>
      <c r="K24" s="13"/>
      <c r="L24" s="13"/>
      <c r="M24" s="13"/>
      <c r="N24" s="13"/>
      <c r="O24" s="13"/>
      <c r="P24" s="13"/>
      <c r="Q24" s="13"/>
    </row>
    <row r="25" spans="1:17" s="125" customFormat="1" ht="12.75">
      <c r="A25" s="129" t="s">
        <v>93</v>
      </c>
      <c r="B25" s="119"/>
      <c r="C25" s="102">
        <f>IF(B25="","",D25)</f>
      </c>
      <c r="D25" s="120">
        <v>5</v>
      </c>
      <c r="E25" s="121">
        <f>IF(B25="","",B25*C25)</f>
      </c>
      <c r="F25" s="161"/>
      <c r="G25" s="162" t="s">
        <v>65</v>
      </c>
      <c r="H25" s="163"/>
      <c r="J25" s="13"/>
      <c r="K25" s="13"/>
      <c r="L25" s="13"/>
      <c r="M25" s="13"/>
      <c r="N25" s="13"/>
      <c r="O25" s="13"/>
      <c r="P25" s="13"/>
      <c r="Q25" s="13"/>
    </row>
    <row r="26" spans="1:17" s="140" customFormat="1" ht="19.5" customHeight="1">
      <c r="A26" s="133"/>
      <c r="B26" s="134"/>
      <c r="C26" s="136">
        <f>6*SUM(C23:C25)</f>
        <v>0</v>
      </c>
      <c r="D26" s="135">
        <f>6*SUM(D23:D25)</f>
        <v>150</v>
      </c>
      <c r="E26" s="134">
        <f>SUM(E23:E25)</f>
        <v>0</v>
      </c>
      <c r="F26" s="137"/>
      <c r="G26" s="138"/>
      <c r="H26" s="139"/>
      <c r="J26" s="13"/>
      <c r="K26" s="13"/>
      <c r="L26" s="13"/>
      <c r="M26" s="13"/>
      <c r="N26" s="13"/>
      <c r="O26" s="13"/>
      <c r="P26" s="13"/>
      <c r="Q26" s="13"/>
    </row>
    <row r="27" spans="1:13" ht="19.5" customHeight="1">
      <c r="A27" s="112" t="s">
        <v>94</v>
      </c>
      <c r="B27" s="113"/>
      <c r="C27" s="114"/>
      <c r="D27" s="114"/>
      <c r="E27" s="114"/>
      <c r="F27" s="115"/>
      <c r="G27" s="116"/>
      <c r="H27" s="116"/>
      <c r="I27" s="111"/>
      <c r="J27" s="111"/>
      <c r="K27" s="111"/>
      <c r="L27" s="111"/>
      <c r="M27" s="111"/>
    </row>
    <row r="28" spans="1:8" s="125" customFormat="1" ht="19.5" customHeight="1">
      <c r="A28" s="118" t="s">
        <v>95</v>
      </c>
      <c r="B28" s="119"/>
      <c r="C28" s="102">
        <f aca="true" t="shared" si="0" ref="C28:C34">IF(B28="","",D28)</f>
      </c>
      <c r="D28" s="120">
        <v>5</v>
      </c>
      <c r="E28" s="121">
        <f aca="true" t="shared" si="1" ref="E28:E34">IF(B28="","",B28*C28)</f>
      </c>
      <c r="F28" s="122"/>
      <c r="G28" s="123" t="s">
        <v>65</v>
      </c>
      <c r="H28" s="124"/>
    </row>
    <row r="29" spans="1:9" s="125" customFormat="1" ht="12.75">
      <c r="A29" s="129" t="s">
        <v>96</v>
      </c>
      <c r="B29" s="119"/>
      <c r="C29" s="102">
        <f t="shared" si="0"/>
      </c>
      <c r="D29" s="120">
        <v>1</v>
      </c>
      <c r="E29" s="121">
        <f t="shared" si="1"/>
      </c>
      <c r="F29" s="132"/>
      <c r="G29" s="123" t="s">
        <v>65</v>
      </c>
      <c r="H29" s="124" t="s">
        <v>69</v>
      </c>
      <c r="I29" s="130"/>
    </row>
    <row r="30" spans="1:9" s="125" customFormat="1" ht="12.75">
      <c r="A30" s="152" t="s">
        <v>97</v>
      </c>
      <c r="B30" s="153"/>
      <c r="C30" s="154">
        <f t="shared" si="0"/>
      </c>
      <c r="D30" s="155">
        <v>15</v>
      </c>
      <c r="E30" s="156">
        <f t="shared" si="1"/>
      </c>
      <c r="F30" s="157"/>
      <c r="G30" s="123" t="s">
        <v>65</v>
      </c>
      <c r="H30" s="124"/>
      <c r="I30" s="130"/>
    </row>
    <row r="31" spans="1:8" s="125" customFormat="1" ht="12.75">
      <c r="A31" s="152" t="s">
        <v>98</v>
      </c>
      <c r="B31" s="153"/>
      <c r="C31" s="154">
        <f t="shared" si="0"/>
      </c>
      <c r="D31" s="155">
        <v>15</v>
      </c>
      <c r="E31" s="156">
        <f t="shared" si="1"/>
      </c>
      <c r="F31" s="166"/>
      <c r="G31" s="167" t="s">
        <v>68</v>
      </c>
      <c r="H31" s="168"/>
    </row>
    <row r="32" spans="1:8" s="125" customFormat="1" ht="28.5" customHeight="1">
      <c r="A32" s="129" t="s">
        <v>99</v>
      </c>
      <c r="B32" s="119"/>
      <c r="C32" s="102">
        <f t="shared" si="0"/>
      </c>
      <c r="D32" s="120">
        <v>5</v>
      </c>
      <c r="E32" s="121">
        <f t="shared" si="1"/>
      </c>
      <c r="F32" s="161"/>
      <c r="G32" s="162" t="s">
        <v>100</v>
      </c>
      <c r="H32" s="163"/>
    </row>
    <row r="33" spans="1:8" s="125" customFormat="1" ht="29.25" customHeight="1">
      <c r="A33" s="129" t="s">
        <v>101</v>
      </c>
      <c r="B33" s="119"/>
      <c r="C33" s="102">
        <f t="shared" si="0"/>
      </c>
      <c r="D33" s="120">
        <v>5</v>
      </c>
      <c r="E33" s="121">
        <f t="shared" si="1"/>
      </c>
      <c r="F33" s="161"/>
      <c r="G33" s="162" t="s">
        <v>65</v>
      </c>
      <c r="H33" s="163"/>
    </row>
    <row r="34" spans="1:8" s="125" customFormat="1" ht="12.75">
      <c r="A34" s="129" t="s">
        <v>102</v>
      </c>
      <c r="B34" s="119"/>
      <c r="C34" s="102">
        <f t="shared" si="0"/>
      </c>
      <c r="D34" s="120">
        <v>5</v>
      </c>
      <c r="E34" s="121">
        <f t="shared" si="1"/>
      </c>
      <c r="F34" s="161"/>
      <c r="G34" s="162" t="s">
        <v>65</v>
      </c>
      <c r="H34" s="163"/>
    </row>
    <row r="35" spans="1:8" s="140" customFormat="1" ht="19.5" customHeight="1">
      <c r="A35" s="133"/>
      <c r="B35" s="134"/>
      <c r="C35" s="136">
        <f>6*SUM(C28:C34)</f>
        <v>0</v>
      </c>
      <c r="D35" s="135">
        <f>6*SUM(D28:D34)</f>
        <v>306</v>
      </c>
      <c r="E35" s="134">
        <f>SUM(E28:E34)</f>
        <v>0</v>
      </c>
      <c r="F35" s="137"/>
      <c r="G35" s="138"/>
      <c r="H35" s="139"/>
    </row>
    <row r="36" spans="1:17" ht="19.5" customHeight="1">
      <c r="A36" s="112" t="s">
        <v>51</v>
      </c>
      <c r="B36" s="113"/>
      <c r="C36" s="114"/>
      <c r="D36" s="114"/>
      <c r="E36" s="114"/>
      <c r="F36" s="115"/>
      <c r="G36" s="116"/>
      <c r="H36" s="116"/>
      <c r="I36" s="111"/>
      <c r="J36" s="13"/>
      <c r="K36" s="13"/>
      <c r="L36" s="13"/>
      <c r="M36" s="13"/>
      <c r="N36" s="13"/>
      <c r="O36" s="169"/>
      <c r="P36" s="169"/>
      <c r="Q36" s="170"/>
    </row>
    <row r="37" spans="1:17" s="125" customFormat="1" ht="12.75">
      <c r="A37" s="118" t="s">
        <v>103</v>
      </c>
      <c r="B37" s="119"/>
      <c r="C37" s="102">
        <f>IF(B37="","",D37)</f>
      </c>
      <c r="D37" s="120">
        <v>5</v>
      </c>
      <c r="E37" s="121">
        <f>IF(B37="","",B37*C37)</f>
      </c>
      <c r="F37" s="122"/>
      <c r="G37" s="123" t="s">
        <v>65</v>
      </c>
      <c r="H37" s="124"/>
      <c r="J37" s="13"/>
      <c r="K37" s="13"/>
      <c r="L37" s="13"/>
      <c r="M37" s="13"/>
      <c r="N37" s="13"/>
      <c r="O37" s="140"/>
      <c r="P37" s="140"/>
      <c r="Q37" s="140"/>
    </row>
    <row r="38" spans="1:9" s="125" customFormat="1" ht="28.5" customHeight="1">
      <c r="A38" s="129" t="s">
        <v>104</v>
      </c>
      <c r="B38" s="131"/>
      <c r="C38" s="102">
        <f>IF(B38="","",D38)</f>
      </c>
      <c r="D38" s="120">
        <v>5</v>
      </c>
      <c r="E38" s="121">
        <f>IF(B38="","",B38*C38)</f>
      </c>
      <c r="F38" s="132"/>
      <c r="G38" s="123" t="s">
        <v>68</v>
      </c>
      <c r="H38" s="124" t="s">
        <v>69</v>
      </c>
      <c r="I38" s="130"/>
    </row>
    <row r="39" spans="1:9" s="125" customFormat="1" ht="46.5" customHeight="1">
      <c r="A39" s="129" t="s">
        <v>105</v>
      </c>
      <c r="B39" s="119"/>
      <c r="C39" s="102">
        <f>IF(B39="","",D39)</f>
      </c>
      <c r="D39" s="120">
        <v>1</v>
      </c>
      <c r="E39" s="121">
        <f>IF(B39="","",B39*C39)</f>
      </c>
      <c r="F39" s="122"/>
      <c r="G39" s="123" t="s">
        <v>65</v>
      </c>
      <c r="H39" s="124"/>
      <c r="I39" s="130"/>
    </row>
    <row r="40" spans="1:8" s="140" customFormat="1" ht="26.25" customHeight="1">
      <c r="A40" s="133"/>
      <c r="B40" s="134"/>
      <c r="C40" s="136">
        <f>6*SUM(C37:C39)</f>
        <v>0</v>
      </c>
      <c r="D40" s="135">
        <f>6*SUM(D37:D39)</f>
        <v>66</v>
      </c>
      <c r="E40" s="136">
        <f>SUM(E37:E39)</f>
        <v>0</v>
      </c>
      <c r="F40" s="137"/>
      <c r="G40" s="138"/>
      <c r="H40" s="139"/>
    </row>
    <row r="41" spans="1:14" ht="21" customHeight="1">
      <c r="A41" s="112" t="s">
        <v>37</v>
      </c>
      <c r="B41" s="171"/>
      <c r="C41" s="114"/>
      <c r="D41" s="114"/>
      <c r="E41" s="114"/>
      <c r="F41" s="115"/>
      <c r="G41" s="116"/>
      <c r="H41" s="116"/>
      <c r="I41" s="111"/>
      <c r="J41" s="13"/>
      <c r="K41" s="13"/>
      <c r="L41" s="13"/>
      <c r="M41" s="13"/>
      <c r="N41" s="13"/>
    </row>
    <row r="42" spans="1:17" s="125" customFormat="1" ht="30" customHeight="1">
      <c r="A42" s="172" t="s">
        <v>106</v>
      </c>
      <c r="B42" s="119"/>
      <c r="C42" s="102">
        <f>IF(B42="","",D42)</f>
      </c>
      <c r="D42" s="120">
        <v>1</v>
      </c>
      <c r="E42" s="121">
        <f>IF(B42="","",B42*C42)</f>
      </c>
      <c r="F42" s="122"/>
      <c r="G42" s="123" t="s">
        <v>65</v>
      </c>
      <c r="H42" s="124"/>
      <c r="I42" s="130"/>
      <c r="J42" s="13"/>
      <c r="K42" s="13"/>
      <c r="L42" s="13"/>
      <c r="M42" s="13"/>
      <c r="N42" s="13"/>
      <c r="O42" s="13"/>
      <c r="P42" s="13"/>
      <c r="Q42" s="13"/>
    </row>
    <row r="43" spans="1:17" s="125" customFormat="1" ht="31.5" customHeight="1">
      <c r="A43" s="172" t="s">
        <v>107</v>
      </c>
      <c r="B43" s="119"/>
      <c r="C43" s="102">
        <f>IF(B43="","",D43)</f>
      </c>
      <c r="D43" s="120">
        <v>1</v>
      </c>
      <c r="E43" s="121">
        <f>IF(B43="","",B43*C43)</f>
      </c>
      <c r="F43" s="161"/>
      <c r="G43" s="162" t="s">
        <v>65</v>
      </c>
      <c r="H43" s="163"/>
      <c r="J43" s="13"/>
      <c r="K43" s="13"/>
      <c r="L43" s="13"/>
      <c r="M43" s="13"/>
      <c r="N43" s="13"/>
      <c r="O43" s="13"/>
      <c r="P43" s="13"/>
      <c r="Q43" s="13"/>
    </row>
    <row r="44" spans="1:17" s="125" customFormat="1" ht="26.25" customHeight="1">
      <c r="A44" s="172" t="s">
        <v>108</v>
      </c>
      <c r="B44" s="173"/>
      <c r="C44" s="102">
        <f>IF(B44="","",D44)</f>
      </c>
      <c r="D44" s="120">
        <v>5</v>
      </c>
      <c r="E44" s="121">
        <f>IF(B44="","",B44*C44)</f>
      </c>
      <c r="F44" s="161"/>
      <c r="G44" s="162" t="s">
        <v>68</v>
      </c>
      <c r="H44" s="163"/>
      <c r="J44" s="13"/>
      <c r="K44" s="13"/>
      <c r="L44" s="13"/>
      <c r="M44" s="13"/>
      <c r="N44" s="13"/>
      <c r="O44" s="13"/>
      <c r="P44" s="13"/>
      <c r="Q44" s="13"/>
    </row>
    <row r="45" spans="1:17" s="140" customFormat="1" ht="19.5" customHeight="1">
      <c r="A45" s="133"/>
      <c r="B45" s="174"/>
      <c r="C45" s="136">
        <f>6*SUM(C42:C44)</f>
        <v>0</v>
      </c>
      <c r="D45" s="135">
        <f>6*SUM(D42:D44)</f>
        <v>42</v>
      </c>
      <c r="E45" s="136">
        <f>SUM(E42:E44)</f>
        <v>0</v>
      </c>
      <c r="F45" s="137"/>
      <c r="G45" s="138"/>
      <c r="H45" s="139"/>
      <c r="J45" s="13"/>
      <c r="K45" s="13"/>
      <c r="L45" s="13"/>
      <c r="M45" s="13"/>
      <c r="N45" s="13"/>
      <c r="O45" s="13"/>
      <c r="P45" s="13"/>
      <c r="Q45" s="13"/>
    </row>
    <row r="46" spans="1:17" ht="19.5" customHeight="1">
      <c r="A46" s="112" t="s">
        <v>43</v>
      </c>
      <c r="B46" s="113"/>
      <c r="C46" s="114"/>
      <c r="D46" s="114"/>
      <c r="E46" s="114"/>
      <c r="F46" s="115"/>
      <c r="G46" s="116"/>
      <c r="H46" s="116"/>
      <c r="I46" s="111"/>
      <c r="J46" s="13"/>
      <c r="K46" s="13"/>
      <c r="L46" s="13"/>
      <c r="M46" s="13"/>
      <c r="N46" s="13"/>
      <c r="O46" s="13"/>
      <c r="P46" s="13"/>
      <c r="Q46" s="13"/>
    </row>
    <row r="47" spans="1:14" s="125" customFormat="1" ht="28.5" customHeight="1">
      <c r="A47" s="118" t="s">
        <v>109</v>
      </c>
      <c r="B47" s="119"/>
      <c r="C47" s="102">
        <f aca="true" t="shared" si="2" ref="C47:C52">IF(B47="","",D47)</f>
      </c>
      <c r="D47" s="120">
        <v>5</v>
      </c>
      <c r="E47" s="121">
        <f aca="true" t="shared" si="3" ref="E47:E52">IF(B47="","",B47*C47)</f>
      </c>
      <c r="F47" s="122"/>
      <c r="G47" s="123" t="s">
        <v>65</v>
      </c>
      <c r="H47" s="124"/>
      <c r="J47" s="140"/>
      <c r="K47" s="140"/>
      <c r="L47" s="140"/>
      <c r="M47" s="140"/>
      <c r="N47" s="140"/>
    </row>
    <row r="48" spans="1:9" s="125" customFormat="1" ht="29.25" customHeight="1">
      <c r="A48" s="129" t="s">
        <v>110</v>
      </c>
      <c r="B48" s="131"/>
      <c r="C48" s="102">
        <f t="shared" si="2"/>
      </c>
      <c r="D48" s="120">
        <v>5</v>
      </c>
      <c r="E48" s="121">
        <f t="shared" si="3"/>
      </c>
      <c r="F48" s="132"/>
      <c r="G48" s="123" t="s">
        <v>65</v>
      </c>
      <c r="H48" s="124"/>
      <c r="I48" s="130"/>
    </row>
    <row r="49" spans="1:9" s="125" customFormat="1" ht="30" customHeight="1">
      <c r="A49" s="129" t="s">
        <v>111</v>
      </c>
      <c r="B49" s="119"/>
      <c r="C49" s="102">
        <f t="shared" si="2"/>
      </c>
      <c r="D49" s="120">
        <v>1</v>
      </c>
      <c r="E49" s="121">
        <f t="shared" si="3"/>
      </c>
      <c r="F49" s="122"/>
      <c r="G49" s="123" t="s">
        <v>65</v>
      </c>
      <c r="H49" s="124"/>
      <c r="I49" s="130"/>
    </row>
    <row r="50" spans="1:8" s="125" customFormat="1" ht="38.25" customHeight="1">
      <c r="A50" s="152" t="s">
        <v>112</v>
      </c>
      <c r="B50" s="153"/>
      <c r="C50" s="154">
        <f t="shared" si="2"/>
      </c>
      <c r="D50" s="155">
        <v>15</v>
      </c>
      <c r="E50" s="156">
        <f t="shared" si="3"/>
      </c>
      <c r="F50" s="166"/>
      <c r="G50" s="162" t="s">
        <v>65</v>
      </c>
      <c r="H50" s="163"/>
    </row>
    <row r="51" spans="1:8" s="125" customFormat="1" ht="12.75">
      <c r="A51" s="129" t="s">
        <v>113</v>
      </c>
      <c r="B51" s="119"/>
      <c r="C51" s="102">
        <f t="shared" si="2"/>
      </c>
      <c r="D51" s="120">
        <v>1</v>
      </c>
      <c r="E51" s="121">
        <f t="shared" si="3"/>
      </c>
      <c r="F51" s="161"/>
      <c r="G51" s="162" t="s">
        <v>65</v>
      </c>
      <c r="H51" s="163"/>
    </row>
    <row r="52" spans="1:8" s="125" customFormat="1" ht="12.75">
      <c r="A52" s="175" t="s">
        <v>114</v>
      </c>
      <c r="B52" s="176"/>
      <c r="C52" s="177">
        <f t="shared" si="2"/>
      </c>
      <c r="D52" s="178">
        <v>5</v>
      </c>
      <c r="E52" s="179">
        <f t="shared" si="3"/>
      </c>
      <c r="F52" s="180"/>
      <c r="G52" s="167" t="s">
        <v>68</v>
      </c>
      <c r="H52" s="168"/>
    </row>
    <row r="53" spans="1:8" s="140" customFormat="1" ht="19.5" customHeight="1">
      <c r="A53" s="133"/>
      <c r="B53" s="181"/>
      <c r="C53" s="136">
        <f>6*SUM(C47:C52)</f>
        <v>0</v>
      </c>
      <c r="D53" s="135">
        <f>6*SUM(D47:D52)</f>
        <v>192</v>
      </c>
      <c r="E53" s="134">
        <f>SUM(E47:E52)</f>
        <v>0</v>
      </c>
      <c r="F53" s="137"/>
      <c r="G53" s="138"/>
      <c r="H53" s="139"/>
    </row>
    <row r="54" spans="1:13" ht="19.5" customHeight="1">
      <c r="A54" s="112" t="s">
        <v>46</v>
      </c>
      <c r="B54" s="113"/>
      <c r="C54" s="114"/>
      <c r="D54" s="114"/>
      <c r="E54" s="114"/>
      <c r="F54" s="115"/>
      <c r="G54" s="116"/>
      <c r="H54" s="116"/>
      <c r="I54" s="111"/>
      <c r="J54" s="111"/>
      <c r="K54" s="111"/>
      <c r="L54" s="111"/>
      <c r="M54" s="111"/>
    </row>
    <row r="55" spans="1:8" s="125" customFormat="1" ht="12.75">
      <c r="A55" s="118" t="s">
        <v>115</v>
      </c>
      <c r="B55" s="119"/>
      <c r="C55" s="102">
        <f>IF(B55="","",D55)</f>
      </c>
      <c r="D55" s="120">
        <v>5</v>
      </c>
      <c r="E55" s="121">
        <f>IF(B55="","",B55*C55)</f>
      </c>
      <c r="F55" s="122"/>
      <c r="G55" s="123" t="s">
        <v>68</v>
      </c>
      <c r="H55" s="124"/>
    </row>
    <row r="56" spans="1:9" s="125" customFormat="1" ht="12.75">
      <c r="A56" s="152" t="s">
        <v>116</v>
      </c>
      <c r="B56" s="153"/>
      <c r="C56" s="154">
        <f>IF(B56="","",D56)</f>
      </c>
      <c r="D56" s="155">
        <v>15</v>
      </c>
      <c r="E56" s="156">
        <f>IF(B56="","",B56*C56)</f>
      </c>
      <c r="F56" s="157"/>
      <c r="G56" s="149" t="s">
        <v>68</v>
      </c>
      <c r="H56" s="150"/>
      <c r="I56" s="130"/>
    </row>
    <row r="57" spans="1:8" s="140" customFormat="1" ht="19.5" customHeight="1">
      <c r="A57" s="133"/>
      <c r="B57" s="134"/>
      <c r="C57" s="136">
        <f>6*SUM(C55:C56)</f>
        <v>0</v>
      </c>
      <c r="D57" s="135">
        <f>6*SUM(D55:D56)</f>
        <v>120</v>
      </c>
      <c r="E57" s="134">
        <f>SUM(E55:E56)</f>
        <v>0</v>
      </c>
      <c r="F57" s="137"/>
      <c r="G57" s="138"/>
      <c r="H57" s="139"/>
    </row>
    <row r="58" spans="1:13" ht="19.5" customHeight="1">
      <c r="A58" s="112" t="s">
        <v>48</v>
      </c>
      <c r="B58" s="113"/>
      <c r="C58" s="114"/>
      <c r="D58" s="114"/>
      <c r="E58" s="114"/>
      <c r="F58" s="115"/>
      <c r="G58" s="116"/>
      <c r="H58" s="116"/>
      <c r="I58" s="111"/>
      <c r="J58" s="111"/>
      <c r="K58" s="111"/>
      <c r="L58" s="111"/>
      <c r="M58" s="111"/>
    </row>
    <row r="59" spans="1:8" s="125" customFormat="1" ht="12.75">
      <c r="A59" s="118" t="s">
        <v>117</v>
      </c>
      <c r="B59" s="119"/>
      <c r="C59" s="102">
        <f>IF(B59="","",D59)</f>
      </c>
      <c r="D59" s="120">
        <v>5</v>
      </c>
      <c r="E59" s="121">
        <f>IF(B59="","",B59*C59)</f>
      </c>
      <c r="F59" s="122"/>
      <c r="G59" s="123" t="s">
        <v>65</v>
      </c>
      <c r="H59" s="124"/>
    </row>
    <row r="60" spans="1:9" s="125" customFormat="1" ht="12.75">
      <c r="A60" s="129" t="s">
        <v>118</v>
      </c>
      <c r="B60" s="131"/>
      <c r="C60" s="102">
        <f>IF(B60="","",D60)</f>
      </c>
      <c r="D60" s="120">
        <v>1</v>
      </c>
      <c r="E60" s="121">
        <f>IF(B60="","",B60*C60)</f>
      </c>
      <c r="F60" s="132"/>
      <c r="G60" s="123" t="s">
        <v>65</v>
      </c>
      <c r="H60" s="124"/>
      <c r="I60" s="130"/>
    </row>
    <row r="61" spans="1:8" s="140" customFormat="1" ht="19.5" customHeight="1">
      <c r="A61" s="133"/>
      <c r="B61" s="134"/>
      <c r="C61" s="136">
        <f>6*SUM(C59:C60)</f>
        <v>0</v>
      </c>
      <c r="D61" s="135">
        <f>6*SUM(D59:D60)</f>
        <v>36</v>
      </c>
      <c r="E61" s="136">
        <f>SUM(E59:E60)</f>
        <v>0</v>
      </c>
      <c r="F61" s="137"/>
      <c r="G61" s="138"/>
      <c r="H61" s="139"/>
    </row>
    <row r="62" spans="1:13" ht="17.25" customHeight="1">
      <c r="A62" s="112" t="s">
        <v>50</v>
      </c>
      <c r="B62" s="113"/>
      <c r="C62" s="114"/>
      <c r="D62" s="114"/>
      <c r="E62" s="114"/>
      <c r="F62" s="115"/>
      <c r="G62" s="116"/>
      <c r="H62" s="116"/>
      <c r="I62" s="111"/>
      <c r="J62" s="111"/>
      <c r="K62" s="111"/>
      <c r="L62" s="111"/>
      <c r="M62" s="111"/>
    </row>
    <row r="63" spans="1:9" s="125" customFormat="1" ht="32.25" customHeight="1">
      <c r="A63" s="129" t="s">
        <v>119</v>
      </c>
      <c r="B63" s="119"/>
      <c r="C63" s="102">
        <f>IF(B63="","",D63)</f>
      </c>
      <c r="D63" s="120">
        <v>5</v>
      </c>
      <c r="E63" s="121">
        <f>IF(B63="","",B63*C63)</f>
      </c>
      <c r="F63" s="122"/>
      <c r="G63" s="123" t="s">
        <v>65</v>
      </c>
      <c r="H63" s="124"/>
      <c r="I63" s="130"/>
    </row>
    <row r="64" spans="1:8" s="125" customFormat="1" ht="33" customHeight="1">
      <c r="A64" s="129" t="s">
        <v>120</v>
      </c>
      <c r="B64" s="119"/>
      <c r="C64" s="102">
        <f>IF(B64="","",D64)</f>
      </c>
      <c r="D64" s="120">
        <v>1</v>
      </c>
      <c r="E64" s="121">
        <f>IF(B64="","",B64*C64)</f>
      </c>
      <c r="F64" s="161"/>
      <c r="G64" s="162" t="s">
        <v>65</v>
      </c>
      <c r="H64" s="163"/>
    </row>
    <row r="65" spans="1:9" s="125" customFormat="1" ht="27.75" customHeight="1">
      <c r="A65" s="182" t="s">
        <v>121</v>
      </c>
      <c r="B65" s="131"/>
      <c r="C65" s="102">
        <f>IF(B65="","",D65)</f>
      </c>
      <c r="D65" s="183">
        <v>5</v>
      </c>
      <c r="E65" s="121">
        <f>IF(B65="","",B65*C65)</f>
      </c>
      <c r="F65" s="184"/>
      <c r="G65" s="123" t="s">
        <v>68</v>
      </c>
      <c r="H65" s="124"/>
      <c r="I65" s="130"/>
    </row>
    <row r="66" spans="1:8" s="140" customFormat="1" ht="19.5" customHeight="1">
      <c r="A66" s="133"/>
      <c r="B66" s="185"/>
      <c r="C66" s="136">
        <f>6*SUM(C63:C65)</f>
        <v>0</v>
      </c>
      <c r="D66" s="135">
        <f>6*SUM(D63:D65)</f>
        <v>66</v>
      </c>
      <c r="E66" s="136">
        <f>SUM(E63:E65)</f>
        <v>0</v>
      </c>
      <c r="F66" s="137"/>
      <c r="G66" s="138"/>
      <c r="H66" s="139"/>
    </row>
    <row r="67" spans="1:13" ht="19.5" customHeight="1">
      <c r="A67" s="112" t="s">
        <v>122</v>
      </c>
      <c r="B67" s="113"/>
      <c r="C67" s="114"/>
      <c r="D67" s="114"/>
      <c r="E67" s="114"/>
      <c r="F67" s="115"/>
      <c r="G67" s="116"/>
      <c r="H67" s="116"/>
      <c r="I67" s="111"/>
      <c r="J67" s="111"/>
      <c r="K67" s="111"/>
      <c r="L67" s="111"/>
      <c r="M67" s="111"/>
    </row>
    <row r="68" spans="1:8" s="125" customFormat="1" ht="27.75" customHeight="1">
      <c r="A68" s="175" t="s">
        <v>123</v>
      </c>
      <c r="B68" s="176"/>
      <c r="C68" s="175">
        <f>IF(B68="","",D68)</f>
      </c>
      <c r="D68" s="178">
        <v>1</v>
      </c>
      <c r="E68" s="175">
        <f>IF(B68="","",B68*C68)</f>
      </c>
      <c r="F68" s="186"/>
      <c r="G68" s="123" t="s">
        <v>68</v>
      </c>
      <c r="H68" s="124"/>
    </row>
    <row r="69" spans="1:9" s="125" customFormat="1" ht="48" customHeight="1">
      <c r="A69" s="175" t="s">
        <v>124</v>
      </c>
      <c r="B69" s="176"/>
      <c r="C69" s="175">
        <f>IF(B69="","",D69)</f>
      </c>
      <c r="D69" s="178">
        <v>1</v>
      </c>
      <c r="E69" s="175">
        <f>IF(B69="","",B69*C69)</f>
      </c>
      <c r="F69" s="186"/>
      <c r="G69" s="123" t="s">
        <v>65</v>
      </c>
      <c r="H69" s="124"/>
      <c r="I69" s="130"/>
    </row>
    <row r="70" spans="1:9" s="125" customFormat="1" ht="42.75" customHeight="1">
      <c r="A70" s="175" t="s">
        <v>125</v>
      </c>
      <c r="B70" s="176"/>
      <c r="C70" s="175">
        <f>IF(B70="","",D70)</f>
      </c>
      <c r="D70" s="178">
        <v>5</v>
      </c>
      <c r="E70" s="175">
        <f>IF(B70="","",B70*C70)</f>
      </c>
      <c r="F70" s="186"/>
      <c r="G70" s="123" t="s">
        <v>65</v>
      </c>
      <c r="H70" s="124"/>
      <c r="I70" s="130"/>
    </row>
    <row r="71" spans="1:8" s="140" customFormat="1" ht="19.5" customHeight="1">
      <c r="A71" s="133"/>
      <c r="B71" s="134"/>
      <c r="C71" s="136">
        <f>6*SUM(C68:C70)</f>
        <v>0</v>
      </c>
      <c r="D71" s="135">
        <f>6*SUM(D68:D70)</f>
        <v>42</v>
      </c>
      <c r="E71" s="136">
        <f>SUM(E68:E70)</f>
        <v>0</v>
      </c>
      <c r="F71" s="137"/>
      <c r="G71" s="138"/>
      <c r="H71" s="139"/>
    </row>
  </sheetData>
  <sheetProtection password="E9D7" sheet="1" objects="1" scenarios="1"/>
  <mergeCells count="18">
    <mergeCell ref="A3:A5"/>
    <mergeCell ref="B3:D3"/>
    <mergeCell ref="E3:E5"/>
    <mergeCell ref="F3:F5"/>
    <mergeCell ref="J6:Q6"/>
    <mergeCell ref="K7:Q7"/>
    <mergeCell ref="K8:Q8"/>
    <mergeCell ref="K9:Q9"/>
    <mergeCell ref="K10:Q10"/>
    <mergeCell ref="K11:Q11"/>
    <mergeCell ref="K13:Q13"/>
    <mergeCell ref="K14:Q14"/>
    <mergeCell ref="K15:Q15"/>
    <mergeCell ref="J17:Q17"/>
    <mergeCell ref="K18:Q18"/>
    <mergeCell ref="K19:Q19"/>
    <mergeCell ref="K20:Q20"/>
    <mergeCell ref="K21:Q21"/>
  </mergeCells>
  <dataValidations count="5">
    <dataValidation type="list" operator="equal" allowBlank="1" showErrorMessage="1" sqref="B7 B12 B14 B20 B29 B33:B34 B37 B39 B42:B43 B47 B49 B51 B59 B63:B64 B68:B70">
      <formula1>Liste_sans_nc</formula1>
    </dataValidation>
    <dataValidation type="textLength" allowBlank="1" showErrorMessage="1" error="Vous ne pouvez modifier le contenu de cette cellule !" sqref="M7:M9 M11 M27 M54 M58 M62 M67">
      <formula1>0</formula1>
      <formula2>0</formula2>
    </dataValidation>
    <dataValidation type="list" operator="equal" allowBlank="1" showErrorMessage="1" sqref="B8">
      <formula1>Liste_sans_partiel</formula1>
    </dataValidation>
    <dataValidation type="list" operator="equal" allowBlank="1" showErrorMessage="1" sqref="B9 B13 B15 B18 B23:B25 B30:B32 B38 B44 B48 B50 B52 B55:B56 B60 B65">
      <formula1>Liste</formula1>
    </dataValidation>
    <dataValidation type="list" operator="equal" allowBlank="1" showErrorMessage="1" sqref="B19 B28">
      <formula1>Liste_sans_nc</formula1>
    </dataValidation>
  </dataValidations>
  <printOptions/>
  <pageMargins left="0.5902777777777778" right="0.5902777777777778" top="0.5902777777777778" bottom="1.0625" header="0.5118055555555555" footer="0.5902777777777778"/>
  <pageSetup horizontalDpi="300" verticalDpi="300" orientation="landscape" paperSize="9" scale="75"/>
  <headerFooter alignWithMargins="0">
    <oddFooter>&amp;LNorme NF V01-015:2016 - Annexe A - Grille de vérification&amp;RPage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tiprez stephanie</dc:creator>
  <cp:keywords/>
  <dc:description/>
  <cp:lastModifiedBy>usradm</cp:lastModifiedBy>
  <cp:lastPrinted>2016-04-12T13:33:33Z</cp:lastPrinted>
  <dcterms:created xsi:type="dcterms:W3CDTF">2016-01-13T12:41:47Z</dcterms:created>
  <dcterms:modified xsi:type="dcterms:W3CDTF">2017-02-17T11:45:48Z</dcterms:modified>
  <cp:category/>
  <cp:version/>
  <cp:contentType/>
  <cp:contentStatus/>
</cp:coreProperties>
</file>