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ine\Desktop\"/>
    </mc:Choice>
  </mc:AlternateContent>
  <xr:revisionPtr revIDLastSave="0" documentId="13_ncr:1_{69496905-C74E-4BA7-8BC1-E7F0A0433B0D}" xr6:coauthVersionLast="45" xr6:coauthVersionMax="47" xr10:uidLastSave="{00000000-0000-0000-0000-000000000000}"/>
  <bookViews>
    <workbookView xWindow="-120" yWindow="-120" windowWidth="20730" windowHeight="11070" xr2:uid="{180E2808-046E-4221-B406-06FDFF83D763}"/>
  </bookViews>
  <sheets>
    <sheet name="Feuil1" sheetId="1" r:id="rId1"/>
    <sheet name="Feuil2" sheetId="2" r:id="rId2"/>
  </sheets>
  <definedNames>
    <definedName name="T.V.A">Feuil2!$A$1:$A$3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45" i="1"/>
  <c r="G45" i="1"/>
  <c r="F45" i="1"/>
  <c r="E45" i="1"/>
  <c r="G44" i="1"/>
  <c r="F44" i="1"/>
  <c r="E44" i="1"/>
  <c r="G43" i="1"/>
  <c r="F43" i="1"/>
  <c r="E43" i="1"/>
  <c r="I41" i="1"/>
  <c r="I42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20" i="1"/>
  <c r="H11" i="1" l="1"/>
  <c r="J45" i="1" l="1"/>
  <c r="K5" i="1"/>
  <c r="I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brucine</author>
  </authors>
  <commentList>
    <comment ref="H11" authorId="0" shapeId="0" xr:uid="{8FF2621D-D950-4D41-A57A-3309370182CA}">
      <text>
        <r>
          <rPr>
            <b/>
            <sz val="9"/>
            <color indexed="81"/>
            <rFont val="Tahoma"/>
            <family val="2"/>
          </rPr>
          <t>brucine:</t>
        </r>
        <r>
          <rPr>
            <sz val="9"/>
            <color indexed="81"/>
            <rFont val="Tahoma"/>
            <family val="2"/>
          </rPr>
          <t xml:space="preserve">
Figer la date par CTRL ;
</t>
        </r>
      </text>
    </comment>
  </commentList>
</comments>
</file>

<file path=xl/sharedStrings.xml><?xml version="1.0" encoding="utf-8"?>
<sst xmlns="http://schemas.openxmlformats.org/spreadsheetml/2006/main" count="18" uniqueCount="17">
  <si>
    <t>Désignation</t>
  </si>
  <si>
    <t>Prix unitaire</t>
  </si>
  <si>
    <t>Devis</t>
  </si>
  <si>
    <r>
      <rPr>
        <u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: </t>
    </r>
  </si>
  <si>
    <t>Qté.</t>
  </si>
  <si>
    <t>Bonbons à la menthe</t>
  </si>
  <si>
    <t>TVA</t>
  </si>
  <si>
    <t>Forfait déplacement</t>
  </si>
  <si>
    <t>Main d'œuvre</t>
  </si>
  <si>
    <t>Prix HT</t>
  </si>
  <si>
    <t>Distributeur bonbons</t>
  </si>
  <si>
    <t>Bonbons à la fraise</t>
  </si>
  <si>
    <t>Petites fournitures électricité</t>
  </si>
  <si>
    <t>TOTAL HT</t>
  </si>
  <si>
    <t>TOTAL TTC</t>
  </si>
  <si>
    <t>HT</t>
  </si>
  <si>
    <t>TOTAL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</si>
</sst>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right" vertical="center"/>
    </xf>
    <xf numFmtId="0" fontId="0" fillId="0" borderId="6" xfId="0" applyBorder="1"/>
    <xf numFmtId="0" fontId="0" fillId="0" borderId="1" xfId="0" applyBorder="1"/>
    <xf numFmtId="0" fontId="0" fillId="0" borderId="12" xfId="0" applyBorder="1"/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/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/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9" fontId="0" fillId="0" borderId="0" xfId="0" applyNumberFormat="1"/>
    <xf numFmtId="9" fontId="0" fillId="0" borderId="10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44" fontId="0" fillId="0" borderId="8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44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4" fontId="0" fillId="0" borderId="7" xfId="0" applyNumberFormat="1" applyBorder="1"/>
    <xf numFmtId="44" fontId="0" fillId="0" borderId="3" xfId="0" applyNumberFormat="1" applyBorder="1"/>
    <xf numFmtId="9" fontId="0" fillId="0" borderId="21" xfId="0" applyNumberFormat="1" applyBorder="1" applyAlignment="1">
      <alignment horizontal="center"/>
    </xf>
    <xf numFmtId="0" fontId="0" fillId="0" borderId="20" xfId="0" applyBorder="1"/>
    <xf numFmtId="9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322ED-029E-49C7-8556-7AA381BBF56C}">
  <dimension ref="A2:K49"/>
  <sheetViews>
    <sheetView tabSelected="1" topLeftCell="A8" zoomScale="85" zoomScaleNormal="85" workbookViewId="0">
      <selection activeCell="K21" sqref="K21"/>
    </sheetView>
  </sheetViews>
  <sheetFormatPr baseColWidth="10" defaultRowHeight="15" x14ac:dyDescent="0.25"/>
  <cols>
    <col min="1" max="1" width="2" customWidth="1"/>
    <col min="2" max="2" width="4.85546875" bestFit="1" customWidth="1"/>
    <col min="3" max="3" width="4.7109375" bestFit="1" customWidth="1"/>
    <col min="7" max="7" width="11.42578125" customWidth="1"/>
    <col min="8" max="8" width="12.140625" customWidth="1"/>
  </cols>
  <sheetData>
    <row r="2" spans="4:11" ht="15" customHeight="1" x14ac:dyDescent="0.25">
      <c r="F2" s="28"/>
      <c r="G2" s="29"/>
      <c r="H2" s="30"/>
      <c r="I2" s="24"/>
    </row>
    <row r="3" spans="4:11" ht="15" customHeight="1" x14ac:dyDescent="0.25">
      <c r="F3" s="31"/>
      <c r="G3" s="32"/>
      <c r="H3" s="33"/>
      <c r="I3" s="24"/>
    </row>
    <row r="4" spans="4:11" ht="15" customHeight="1" x14ac:dyDescent="0.25">
      <c r="F4" s="31"/>
      <c r="G4" s="32"/>
      <c r="H4" s="33"/>
      <c r="I4" s="24"/>
    </row>
    <row r="5" spans="4:11" ht="15" customHeight="1" x14ac:dyDescent="0.25">
      <c r="F5" s="31"/>
      <c r="G5" s="32"/>
      <c r="H5" s="33"/>
      <c r="I5" s="24"/>
      <c r="K5" t="str">
        <f>IF(H45="T.V.A 10%", I45*0.1, "")</f>
        <v/>
      </c>
    </row>
    <row r="6" spans="4:11" ht="15" customHeight="1" x14ac:dyDescent="0.25">
      <c r="F6" s="31"/>
      <c r="G6" s="32"/>
      <c r="H6" s="33"/>
      <c r="I6" s="24"/>
    </row>
    <row r="7" spans="4:11" ht="15" customHeight="1" x14ac:dyDescent="0.25">
      <c r="F7" s="31"/>
      <c r="G7" s="32"/>
      <c r="H7" s="33"/>
      <c r="I7" s="24"/>
    </row>
    <row r="8" spans="4:11" ht="15" customHeight="1" x14ac:dyDescent="0.25">
      <c r="F8" s="31"/>
      <c r="G8" s="32"/>
      <c r="H8" s="33"/>
      <c r="I8" s="24"/>
    </row>
    <row r="9" spans="4:11" ht="15" customHeight="1" x14ac:dyDescent="0.25">
      <c r="F9" s="34"/>
      <c r="G9" s="35"/>
      <c r="H9" s="36"/>
      <c r="I9" s="24"/>
    </row>
    <row r="11" spans="4:11" x14ac:dyDescent="0.25">
      <c r="G11" s="25" t="s">
        <v>3</v>
      </c>
      <c r="H11" s="11">
        <f ca="1">TODAY()</f>
        <v>45075</v>
      </c>
    </row>
    <row r="12" spans="4:11" x14ac:dyDescent="0.25">
      <c r="G12" s="11"/>
      <c r="H12" s="11"/>
      <c r="I12" s="11"/>
    </row>
    <row r="15" spans="4:11" x14ac:dyDescent="0.25">
      <c r="D15" s="22" t="s">
        <v>2</v>
      </c>
      <c r="E15" s="23"/>
      <c r="F15" s="23"/>
      <c r="G15" s="23"/>
    </row>
    <row r="16" spans="4:11" x14ac:dyDescent="0.25">
      <c r="D16" s="23"/>
      <c r="E16" s="23"/>
      <c r="F16" s="23"/>
      <c r="G16" s="23"/>
    </row>
    <row r="17" spans="1:9" ht="15.75" thickBot="1" x14ac:dyDescent="0.3">
      <c r="B17" s="2"/>
    </row>
    <row r="18" spans="1:9" x14ac:dyDescent="0.25">
      <c r="A18" s="4"/>
      <c r="B18" s="12" t="s">
        <v>4</v>
      </c>
      <c r="C18" s="12" t="s">
        <v>6</v>
      </c>
      <c r="D18" s="16" t="s">
        <v>0</v>
      </c>
      <c r="E18" s="17"/>
      <c r="F18" s="17"/>
      <c r="G18" s="18"/>
      <c r="H18" s="12" t="s">
        <v>1</v>
      </c>
      <c r="I18" s="12" t="s">
        <v>9</v>
      </c>
    </row>
    <row r="19" spans="1:9" ht="15.75" thickBot="1" x14ac:dyDescent="0.3">
      <c r="A19" s="4"/>
      <c r="B19" s="13"/>
      <c r="C19" s="13"/>
      <c r="D19" s="19"/>
      <c r="E19" s="20"/>
      <c r="F19" s="20"/>
      <c r="G19" s="21"/>
      <c r="H19" s="13"/>
      <c r="I19" s="13"/>
    </row>
    <row r="20" spans="1:9" x14ac:dyDescent="0.25">
      <c r="A20" s="4"/>
      <c r="B20" s="6">
        <v>150</v>
      </c>
      <c r="C20" s="38">
        <v>7.0000000000000007E-2</v>
      </c>
      <c r="D20" t="s">
        <v>5</v>
      </c>
      <c r="H20" s="9">
        <v>1.5</v>
      </c>
      <c r="I20" s="9">
        <f>B20*H20</f>
        <v>225</v>
      </c>
    </row>
    <row r="21" spans="1:9" x14ac:dyDescent="0.25">
      <c r="A21" s="4"/>
      <c r="B21" s="6">
        <v>20</v>
      </c>
      <c r="C21" s="38">
        <v>7.0000000000000007E-2</v>
      </c>
      <c r="D21" t="s">
        <v>11</v>
      </c>
      <c r="H21" s="9">
        <v>1.3</v>
      </c>
      <c r="I21" s="9">
        <f t="shared" ref="I21:I42" si="0">B21*H21</f>
        <v>26</v>
      </c>
    </row>
    <row r="22" spans="1:9" x14ac:dyDescent="0.25">
      <c r="B22" s="7">
        <v>1</v>
      </c>
      <c r="C22" s="38">
        <v>0.2</v>
      </c>
      <c r="D22" t="s">
        <v>7</v>
      </c>
      <c r="H22" s="9">
        <v>70</v>
      </c>
      <c r="I22" s="9">
        <f t="shared" si="0"/>
        <v>70</v>
      </c>
    </row>
    <row r="23" spans="1:9" x14ac:dyDescent="0.25">
      <c r="B23" s="7">
        <v>2.5</v>
      </c>
      <c r="C23" s="38">
        <v>0.2</v>
      </c>
      <c r="D23" t="s">
        <v>8</v>
      </c>
      <c r="H23" s="9">
        <v>80</v>
      </c>
      <c r="I23" s="9">
        <f t="shared" si="0"/>
        <v>200</v>
      </c>
    </row>
    <row r="24" spans="1:9" x14ac:dyDescent="0.25">
      <c r="B24" s="7">
        <v>1</v>
      </c>
      <c r="C24" s="38">
        <v>0.1</v>
      </c>
      <c r="D24" t="s">
        <v>10</v>
      </c>
      <c r="H24" s="9">
        <v>1500</v>
      </c>
      <c r="I24" s="9">
        <f t="shared" si="0"/>
        <v>1500</v>
      </c>
    </row>
    <row r="25" spans="1:9" x14ac:dyDescent="0.25">
      <c r="B25" s="7">
        <v>1</v>
      </c>
      <c r="C25" s="38">
        <v>0.1</v>
      </c>
      <c r="D25" t="s">
        <v>12</v>
      </c>
      <c r="H25" s="9">
        <v>150</v>
      </c>
      <c r="I25" s="9">
        <f t="shared" si="0"/>
        <v>150</v>
      </c>
    </row>
    <row r="26" spans="1:9" x14ac:dyDescent="0.25">
      <c r="B26" s="7"/>
      <c r="C26" s="38"/>
      <c r="H26" s="9"/>
      <c r="I26" s="9">
        <f t="shared" si="0"/>
        <v>0</v>
      </c>
    </row>
    <row r="27" spans="1:9" x14ac:dyDescent="0.25">
      <c r="B27" s="7"/>
      <c r="C27" s="38"/>
      <c r="H27" s="9"/>
      <c r="I27" s="9">
        <f t="shared" si="0"/>
        <v>0</v>
      </c>
    </row>
    <row r="28" spans="1:9" x14ac:dyDescent="0.25">
      <c r="B28" s="7"/>
      <c r="C28" s="38"/>
      <c r="H28" s="9"/>
      <c r="I28" s="9">
        <f t="shared" si="0"/>
        <v>0</v>
      </c>
    </row>
    <row r="29" spans="1:9" x14ac:dyDescent="0.25">
      <c r="B29" s="7"/>
      <c r="C29" s="38"/>
      <c r="H29" s="9"/>
      <c r="I29" s="9">
        <f t="shared" si="0"/>
        <v>0</v>
      </c>
    </row>
    <row r="30" spans="1:9" x14ac:dyDescent="0.25">
      <c r="B30" s="7"/>
      <c r="C30" s="38"/>
      <c r="H30" s="9"/>
      <c r="I30" s="9">
        <f t="shared" si="0"/>
        <v>0</v>
      </c>
    </row>
    <row r="31" spans="1:9" x14ac:dyDescent="0.25">
      <c r="B31" s="7"/>
      <c r="C31" s="38"/>
      <c r="H31" s="9"/>
      <c r="I31" s="9">
        <f t="shared" si="0"/>
        <v>0</v>
      </c>
    </row>
    <row r="32" spans="1:9" x14ac:dyDescent="0.25">
      <c r="B32" s="7"/>
      <c r="C32" s="38"/>
      <c r="H32" s="9"/>
      <c r="I32" s="9">
        <f t="shared" si="0"/>
        <v>0</v>
      </c>
    </row>
    <row r="33" spans="2:10" x14ac:dyDescent="0.25">
      <c r="B33" s="7"/>
      <c r="C33" s="38"/>
      <c r="H33" s="9"/>
      <c r="I33" s="9">
        <f t="shared" si="0"/>
        <v>0</v>
      </c>
    </row>
    <row r="34" spans="2:10" x14ac:dyDescent="0.25">
      <c r="B34" s="7"/>
      <c r="C34" s="38"/>
      <c r="H34" s="9"/>
      <c r="I34" s="9">
        <f t="shared" si="0"/>
        <v>0</v>
      </c>
    </row>
    <row r="35" spans="2:10" x14ac:dyDescent="0.25">
      <c r="B35" s="7"/>
      <c r="C35" s="38"/>
      <c r="H35" s="9"/>
      <c r="I35" s="9">
        <f t="shared" si="0"/>
        <v>0</v>
      </c>
    </row>
    <row r="36" spans="2:10" x14ac:dyDescent="0.25">
      <c r="B36" s="7"/>
      <c r="C36" s="38"/>
      <c r="H36" s="9"/>
      <c r="I36" s="9">
        <f t="shared" si="0"/>
        <v>0</v>
      </c>
    </row>
    <row r="37" spans="2:10" x14ac:dyDescent="0.25">
      <c r="B37" s="7"/>
      <c r="C37" s="38"/>
      <c r="H37" s="9"/>
      <c r="I37" s="9">
        <f t="shared" si="0"/>
        <v>0</v>
      </c>
    </row>
    <row r="38" spans="2:10" x14ac:dyDescent="0.25">
      <c r="B38" s="7"/>
      <c r="C38" s="38"/>
      <c r="H38" s="9"/>
      <c r="I38" s="9">
        <f t="shared" si="0"/>
        <v>0</v>
      </c>
    </row>
    <row r="39" spans="2:10" x14ac:dyDescent="0.25">
      <c r="B39" s="7"/>
      <c r="C39" s="38"/>
      <c r="H39" s="9"/>
      <c r="I39" s="9">
        <f t="shared" si="0"/>
        <v>0</v>
      </c>
    </row>
    <row r="40" spans="2:10" x14ac:dyDescent="0.25">
      <c r="B40" s="7"/>
      <c r="C40" s="38"/>
      <c r="H40" s="9"/>
      <c r="I40" s="9">
        <f t="shared" si="0"/>
        <v>0</v>
      </c>
    </row>
    <row r="41" spans="2:10" x14ac:dyDescent="0.25">
      <c r="B41" s="7"/>
      <c r="C41" s="38"/>
      <c r="H41" s="9"/>
      <c r="I41" s="9">
        <f t="shared" si="0"/>
        <v>0</v>
      </c>
    </row>
    <row r="42" spans="2:10" ht="15.75" thickBot="1" x14ac:dyDescent="0.3">
      <c r="B42" s="8"/>
      <c r="C42" s="39"/>
      <c r="D42" s="1"/>
      <c r="E42" s="2"/>
      <c r="F42" s="2"/>
      <c r="G42" s="2"/>
      <c r="H42" s="10"/>
      <c r="I42" s="9">
        <f t="shared" si="0"/>
        <v>0</v>
      </c>
    </row>
    <row r="43" spans="2:10" ht="15.75" thickBot="1" x14ac:dyDescent="0.3">
      <c r="B43" s="27"/>
      <c r="C43" s="55"/>
      <c r="D43" s="51"/>
      <c r="E43" s="52">
        <f>Feuil2!A1</f>
        <v>7.0000000000000007E-2</v>
      </c>
      <c r="F43" s="52">
        <f>Feuil2!A2</f>
        <v>0.1</v>
      </c>
      <c r="G43" s="50">
        <f>Feuil2!A3</f>
        <v>0.2</v>
      </c>
      <c r="H43" s="41" t="s">
        <v>13</v>
      </c>
      <c r="I43" s="43">
        <f>SUM(I20:I42)</f>
        <v>2171</v>
      </c>
    </row>
    <row r="44" spans="2:10" ht="15.75" thickBot="1" x14ac:dyDescent="0.3">
      <c r="B44" s="5"/>
      <c r="C44" s="55"/>
      <c r="D44" s="54" t="s">
        <v>15</v>
      </c>
      <c r="E44" s="40">
        <f>SUMIF($C$20:$C$42,Feuil2!$A$1,$I$20:$I$42)</f>
        <v>251</v>
      </c>
      <c r="F44" s="40">
        <f>SUMIF($C$20:$C$42,Feuil2!$A$2,$I$20:$I$42)</f>
        <v>1650</v>
      </c>
      <c r="G44" s="40">
        <f>SUMIF($C$20:$C$42,Feuil2!$A$3,$I$20:$I$42)</f>
        <v>270</v>
      </c>
      <c r="H44" s="42"/>
      <c r="I44" s="42"/>
    </row>
    <row r="45" spans="2:10" x14ac:dyDescent="0.25">
      <c r="B45" s="5"/>
      <c r="C45" s="55"/>
      <c r="D45" s="53" t="s">
        <v>6</v>
      </c>
      <c r="E45" s="48">
        <f>E44*E43</f>
        <v>17.57</v>
      </c>
      <c r="F45" s="48">
        <f>F44*F43</f>
        <v>165</v>
      </c>
      <c r="G45" s="49">
        <f>G44*G43</f>
        <v>54</v>
      </c>
      <c r="H45" s="44" t="s">
        <v>16</v>
      </c>
      <c r="I45" s="46">
        <f>E45+F45+G45</f>
        <v>236.57</v>
      </c>
      <c r="J45" t="str">
        <f>IF(H45="T.V.A 10%", I45*0.1, "")</f>
        <v/>
      </c>
    </row>
    <row r="46" spans="2:10" ht="15.75" thickBot="1" x14ac:dyDescent="0.3">
      <c r="B46" s="5"/>
      <c r="C46" s="55"/>
      <c r="D46" s="3"/>
      <c r="E46" s="3"/>
      <c r="F46" s="3"/>
      <c r="G46" s="26"/>
      <c r="H46" s="45"/>
      <c r="I46" s="47"/>
    </row>
    <row r="47" spans="2:10" x14ac:dyDescent="0.25">
      <c r="B47" s="5"/>
      <c r="H47" s="12" t="s">
        <v>14</v>
      </c>
      <c r="I47" s="14">
        <f>I43+I45</f>
        <v>2407.5700000000002</v>
      </c>
    </row>
    <row r="48" spans="2:10" x14ac:dyDescent="0.25">
      <c r="B48" s="5"/>
      <c r="H48" s="15"/>
      <c r="I48" s="15"/>
    </row>
    <row r="49" spans="2:9" ht="15.75" thickBot="1" x14ac:dyDescent="0.3">
      <c r="B49" s="1"/>
      <c r="C49" s="2"/>
      <c r="D49" s="2"/>
      <c r="E49" s="2"/>
      <c r="F49" s="2"/>
      <c r="G49" s="2"/>
      <c r="H49" s="13"/>
      <c r="I49" s="13"/>
    </row>
  </sheetData>
  <mergeCells count="12">
    <mergeCell ref="D15:G16"/>
    <mergeCell ref="H43:H44"/>
    <mergeCell ref="I43:I44"/>
    <mergeCell ref="H45:H46"/>
    <mergeCell ref="I45:I46"/>
    <mergeCell ref="I47:I49"/>
    <mergeCell ref="H47:H49"/>
    <mergeCell ref="B18:B19"/>
    <mergeCell ref="C18:C19"/>
    <mergeCell ref="D18:G19"/>
    <mergeCell ref="H18:H19"/>
    <mergeCell ref="I18:I19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3529A15-C023-45BD-84EE-6E4D00F39488}">
          <x14:formula1>
            <xm:f>Feuil2!$A$1:$A$3</xm:f>
          </x14:formula1>
          <xm:sqref>C20:C42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92DBF-594F-4D5E-8242-1F5C140CB37A}">
  <dimension ref="A1:A3"/>
  <sheetViews>
    <sheetView workbookViewId="0"/>
  </sheetViews>
  <sheetFormatPr baseColWidth="10" defaultRowHeight="15" x14ac:dyDescent="0.25"/>
  <sheetData>
    <row r="1" spans="1:1" x14ac:dyDescent="0.25">
      <c r="A1" s="37">
        <v>7.0000000000000007E-2</v>
      </c>
    </row>
    <row r="2" spans="1:1" x14ac:dyDescent="0.25">
      <c r="A2" s="37">
        <v>0.1</v>
      </c>
    </row>
    <row r="3" spans="1:1" x14ac:dyDescent="0.25">
      <c r="A3" s="37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T.V.A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veric</dc:creator>
  <cp:lastModifiedBy>brucine</cp:lastModifiedBy>
  <cp:lastPrinted>2023-05-29T07:56:29Z</cp:lastPrinted>
  <dcterms:created xsi:type="dcterms:W3CDTF">2023-05-28T15:58:44Z</dcterms:created>
  <dcterms:modified xsi:type="dcterms:W3CDTF">2023-05-29T07:59:34Z</dcterms:modified>
</cp:coreProperties>
</file>