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1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D40E2FF6-EB6A-4FFC-81AE-F224D1695590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tHxu5QhLGpAQOjBgObRY9dKctGQ=="/>
    </ext>
  </extLst>
</workbook>
</file>

<file path=xl/calcChain.xml><?xml version="1.0" encoding="utf-8"?>
<calcChain xmlns="http://schemas.openxmlformats.org/spreadsheetml/2006/main">
  <c r="D32" i="1" l="1"/>
  <c r="D2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N25" i="1" s="1"/>
  <c r="L5" i="1"/>
  <c r="N5" i="1" s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N18" i="1" s="1"/>
  <c r="J19" i="1"/>
  <c r="J20" i="1"/>
  <c r="J21" i="1"/>
  <c r="J22" i="1"/>
  <c r="J23" i="1"/>
  <c r="J24" i="1"/>
  <c r="J25" i="1"/>
  <c r="J4" i="1"/>
  <c r="D29" i="1"/>
  <c r="M27" i="1"/>
  <c r="D31" i="1" s="1"/>
  <c r="K27" i="1"/>
  <c r="N24" i="1"/>
  <c r="N22" i="1"/>
  <c r="N21" i="1"/>
  <c r="N20" i="1"/>
  <c r="N14" i="1"/>
  <c r="N11" i="1"/>
  <c r="N9" i="1"/>
  <c r="D33" i="1" l="1"/>
  <c r="D34" i="1" s="1"/>
  <c r="E34" i="1" s="1"/>
  <c r="N23" i="1"/>
  <c r="E32" i="1"/>
  <c r="J27" i="1"/>
  <c r="N4" i="1" l="1"/>
  <c r="N27" i="1" s="1"/>
  <c r="D30" i="1"/>
  <c r="L27" i="1"/>
</calcChain>
</file>

<file path=xl/sharedStrings.xml><?xml version="1.0" encoding="utf-8"?>
<sst xmlns="http://schemas.openxmlformats.org/spreadsheetml/2006/main" count="98" uniqueCount="65">
  <si>
    <t>Marque</t>
  </si>
  <si>
    <t>Référence</t>
  </si>
  <si>
    <t>Année</t>
  </si>
  <si>
    <t>date d'achat</t>
  </si>
  <si>
    <t>Canal</t>
  </si>
  <si>
    <t>prix d'achat</t>
  </si>
  <si>
    <t xml:space="preserve">date de vente </t>
  </si>
  <si>
    <t xml:space="preserve">prix de vente </t>
  </si>
  <si>
    <t>Livraison</t>
  </si>
  <si>
    <t>total commande</t>
  </si>
  <si>
    <t xml:space="preserve">frais sur vente </t>
  </si>
  <si>
    <t>revenus de la commande</t>
  </si>
  <si>
    <t>Port payé</t>
  </si>
  <si>
    <t xml:space="preserve">Gain net d'achat </t>
  </si>
  <si>
    <t>LCB/Ebay</t>
  </si>
  <si>
    <t>SIARE</t>
  </si>
  <si>
    <t>1 Medium CL100</t>
  </si>
  <si>
    <t>VG</t>
  </si>
  <si>
    <t>LBC</t>
  </si>
  <si>
    <t>1 Tweeter CL100</t>
  </si>
  <si>
    <t>EPI</t>
  </si>
  <si>
    <t>2 Tweeter ITT LPKH94</t>
  </si>
  <si>
    <t>ELTAX</t>
  </si>
  <si>
    <t>5.1 Silverstone</t>
  </si>
  <si>
    <t xml:space="preserve">Infinity </t>
  </si>
  <si>
    <t>Minuette MPS</t>
  </si>
  <si>
    <t xml:space="preserve">JAMO </t>
  </si>
  <si>
    <t>Center 50 II</t>
  </si>
  <si>
    <t>Ebay</t>
  </si>
  <si>
    <t>Surround 50 II</t>
  </si>
  <si>
    <t>LG</t>
  </si>
  <si>
    <t>DR4810</t>
  </si>
  <si>
    <t>PIONEER</t>
  </si>
  <si>
    <t>DRM-EX87</t>
  </si>
  <si>
    <t>CT-506</t>
  </si>
  <si>
    <t xml:space="preserve">AKAI </t>
  </si>
  <si>
    <t>4000DB</t>
  </si>
  <si>
    <t>VM</t>
  </si>
  <si>
    <t>Philips</t>
  </si>
  <si>
    <t>AD8060/W8</t>
  </si>
  <si>
    <t>HEURTIER</t>
  </si>
  <si>
    <t xml:space="preserve">Super 8 240 </t>
  </si>
  <si>
    <t xml:space="preserve">Philips </t>
  </si>
  <si>
    <t>N2205</t>
  </si>
  <si>
    <t>ALTO Signature</t>
  </si>
  <si>
    <t xml:space="preserve">SANSUI </t>
  </si>
  <si>
    <t>SAS-30</t>
  </si>
  <si>
    <t xml:space="preserve">DUAL </t>
  </si>
  <si>
    <t>CL31</t>
  </si>
  <si>
    <t>PHILIPS</t>
  </si>
  <si>
    <t>EL3547A</t>
  </si>
  <si>
    <t xml:space="preserve">PHILIPS </t>
  </si>
  <si>
    <t>22 GH 944</t>
  </si>
  <si>
    <t>SH33SD</t>
  </si>
  <si>
    <t>SCIENTELEC</t>
  </si>
  <si>
    <t>EOLE 15</t>
  </si>
  <si>
    <t>MARANTZ</t>
  </si>
  <si>
    <t>HD300</t>
  </si>
  <si>
    <t xml:space="preserve">Total commandes : </t>
  </si>
  <si>
    <t xml:space="preserve">Frais sur vente : </t>
  </si>
  <si>
    <t xml:space="preserve">Total net de frais : </t>
  </si>
  <si>
    <t xml:space="preserve">Port payé : </t>
  </si>
  <si>
    <t xml:space="preserve">Total Prix d'achat des ventes réalisées : </t>
  </si>
  <si>
    <t xml:space="preserve">Gain / achat : </t>
  </si>
  <si>
    <t xml:space="preserve">Gain net de frais &amp; port payé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</si>
</sst>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m/yyyy"/>
  </numFmts>
  <fonts count="2" x14ac:knownFonts="1">
    <font>
      <sz val="11"/>
      <color theme="1"/>
      <name val="Calibri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/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/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0" fontId="1" fillId="0" borderId="2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164" fontId="1" fillId="0" borderId="3" xfId="0" applyNumberFormat="1" applyFont="1" applyFill="1" applyBorder="1"/>
    <xf numFmtId="165" fontId="1" fillId="0" borderId="3" xfId="0" applyNumberFormat="1" applyFont="1" applyFill="1" applyBorder="1"/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514350</xdr:colOff>
      <xdr:row>10</xdr:row>
      <xdr:rowOff>85725</xdr:rowOff>
    </xdr:from>
    <xdr:to>
      <xdr:col>25</xdr:col>
      <xdr:colOff>76200</xdr:colOff>
      <xdr:row>24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390A123-5FD8-55DF-71AB-5AD8A7B53008}"/>
            </a:ext>
          </a:extLst>
        </xdr:cNvPr>
        <xdr:cNvSpPr txBox="1"/>
      </xdr:nvSpPr>
      <xdr:spPr>
        <a:xfrm>
          <a:off x="11220450" y="1495425"/>
          <a:ext cx="456247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vous joint mon tableau, ce que je souhaiterais :</a:t>
          </a:r>
        </a:p>
        <a:p>
          <a:r>
            <a:rPr lang="fr-FR"/>
            <a:t>1- Dès qu'une date est complétée dans la colonne G que la ligne concernée passe en jaune automatiquement.</a:t>
          </a:r>
        </a:p>
        <a:p>
          <a:r>
            <a:rPr lang="fr-FR"/>
            <a:t>2- La colonne J est égale à la colonne H + I mais je souhaiterais que la somme ne s'affiche que lorsque la ligne est jaune</a:t>
          </a:r>
        </a:p>
        <a:p>
          <a:r>
            <a:rPr lang="fr-FR"/>
            <a:t>3- La L est égale à la colonne J - K mais je souhaiterais que la somme ne s'affiche que lorsque la ligne est jaune</a:t>
          </a:r>
        </a:p>
        <a:p>
          <a:r>
            <a:rPr lang="fr-FR"/>
            <a:t>4- Cellule D28, je souhaiterais qu'elle additionne automatiquement la colonne J dont les cellules sont en jaune</a:t>
          </a:r>
        </a:p>
        <a:p>
          <a:r>
            <a:rPr lang="fr-FR"/>
            <a:t>5- Cellule D32, je souhaiterais qu'elle additionne automatiquement la colonne F dont les cellules sont en jaune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U33" sqref="U33"/>
    </sheetView>
  </sheetViews>
  <sheetFormatPr baseColWidth="10" defaultColWidth="14.42578125" defaultRowHeight="15" customHeight="1" x14ac:dyDescent="0.25"/>
  <cols>
    <col min="1" max="1" width="11.42578125" customWidth="1"/>
    <col min="2" max="2" width="17.140625" customWidth="1"/>
    <col min="3" max="3" width="8" customWidth="1"/>
    <col min="4" max="4" width="8.42578125" customWidth="1"/>
    <col min="5" max="5" width="4.7109375" customWidth="1"/>
    <col min="6" max="6" width="7.5703125" customWidth="1"/>
    <col min="7" max="7" width="8.42578125" customWidth="1"/>
    <col min="8" max="8" width="6.28515625" customWidth="1"/>
    <col min="9" max="9" width="6.85546875" customWidth="1"/>
    <col min="10" max="10" width="9.42578125" customWidth="1"/>
    <col min="11" max="11" width="6.42578125" customWidth="1"/>
    <col min="12" max="12" width="9.85546875" customWidth="1"/>
    <col min="13" max="13" width="5" customWidth="1"/>
    <col min="14" max="14" width="7.42578125" customWidth="1"/>
    <col min="15" max="15" width="11.42578125" customWidth="1"/>
    <col min="16" max="26" width="10.7109375" customWidth="1"/>
  </cols>
  <sheetData>
    <row r="1" spans="1:26" ht="11.25" customHeight="1" x14ac:dyDescent="0.25">
      <c r="A1" s="1"/>
      <c r="B1" s="1"/>
      <c r="C1" s="1"/>
      <c r="D1" s="1"/>
      <c r="E1" s="2"/>
      <c r="F1" s="3"/>
      <c r="G1" s="4"/>
      <c r="H1" s="3"/>
      <c r="I1" s="3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1"/>
      <c r="B2" s="1"/>
      <c r="C2" s="1"/>
      <c r="D2" s="1"/>
      <c r="E2" s="2"/>
      <c r="F2" s="3"/>
      <c r="G2" s="4"/>
      <c r="H2" s="3"/>
      <c r="I2" s="3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6" customFormat="1" ht="11.25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  <c r="G3" s="14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6" customFormat="1" ht="9.75" customHeight="1" x14ac:dyDescent="0.25">
      <c r="A4" s="17" t="s">
        <v>15</v>
      </c>
      <c r="B4" s="17" t="s">
        <v>16</v>
      </c>
      <c r="C4" s="17"/>
      <c r="D4" s="18"/>
      <c r="E4" s="19" t="s">
        <v>17</v>
      </c>
      <c r="F4" s="20"/>
      <c r="G4" s="18">
        <v>45047</v>
      </c>
      <c r="H4" s="20">
        <v>25</v>
      </c>
      <c r="I4" s="20"/>
      <c r="J4" s="20">
        <f>IF($G4=0,"",SUM(H4:I4))</f>
        <v>25</v>
      </c>
      <c r="K4" s="20"/>
      <c r="L4" s="20">
        <f>IF($G4=0,"",SUM(J4-K4))</f>
        <v>25</v>
      </c>
      <c r="M4" s="20"/>
      <c r="N4" s="20">
        <f t="shared" ref="N4:N5" si="0">SUM(L4-F4-M4)</f>
        <v>25</v>
      </c>
      <c r="O4" s="20" t="s">
        <v>18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16" customFormat="1" ht="11.25" customHeight="1" x14ac:dyDescent="0.25">
      <c r="A5" s="17" t="s">
        <v>15</v>
      </c>
      <c r="B5" s="17" t="s">
        <v>19</v>
      </c>
      <c r="C5" s="17"/>
      <c r="D5" s="18"/>
      <c r="E5" s="19" t="s">
        <v>17</v>
      </c>
      <c r="F5" s="20">
        <v>4</v>
      </c>
      <c r="G5" s="18">
        <v>44933</v>
      </c>
      <c r="H5" s="20">
        <v>25</v>
      </c>
      <c r="I5" s="20"/>
      <c r="J5" s="20">
        <f t="shared" ref="J5:J25" si="1">IF($G5=0,"",SUM(H5:I5))</f>
        <v>25</v>
      </c>
      <c r="K5" s="20"/>
      <c r="L5" s="20">
        <f>IF($G5=0,"",SUM(J5-K5))</f>
        <v>25</v>
      </c>
      <c r="M5" s="20"/>
      <c r="N5" s="20">
        <f t="shared" si="0"/>
        <v>21</v>
      </c>
      <c r="O5" s="20" t="s">
        <v>18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16" customFormat="1" ht="11.25" customHeight="1" x14ac:dyDescent="0.25">
      <c r="A6" s="17" t="s">
        <v>20</v>
      </c>
      <c r="B6" s="17" t="s">
        <v>21</v>
      </c>
      <c r="C6" s="17"/>
      <c r="D6" s="18"/>
      <c r="E6" s="19"/>
      <c r="F6" s="20"/>
      <c r="G6" s="18"/>
      <c r="H6" s="20">
        <v>25</v>
      </c>
      <c r="I6" s="20"/>
      <c r="J6" s="20" t="str">
        <f t="shared" si="1"/>
        <v/>
      </c>
      <c r="K6" s="20"/>
      <c r="L6" s="20" t="str">
        <f t="shared" ref="L6:L25" si="2">IF($G6=0,"",SUM(J6-K6))</f>
        <v/>
      </c>
      <c r="M6" s="20"/>
      <c r="N6" s="20"/>
      <c r="O6" s="20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16" customFormat="1" ht="11.25" customHeight="1" x14ac:dyDescent="0.25">
      <c r="A7" s="17" t="s">
        <v>22</v>
      </c>
      <c r="B7" s="17" t="s">
        <v>23</v>
      </c>
      <c r="C7" s="17">
        <v>2002</v>
      </c>
      <c r="D7" s="18">
        <v>45026</v>
      </c>
      <c r="E7" s="19" t="s">
        <v>17</v>
      </c>
      <c r="F7" s="20">
        <v>20</v>
      </c>
      <c r="G7" s="18"/>
      <c r="H7" s="20">
        <v>80</v>
      </c>
      <c r="I7" s="20"/>
      <c r="J7" s="20" t="str">
        <f t="shared" si="1"/>
        <v/>
      </c>
      <c r="K7" s="20"/>
      <c r="L7" s="20" t="str">
        <f t="shared" si="2"/>
        <v/>
      </c>
      <c r="M7" s="20"/>
      <c r="N7" s="20"/>
      <c r="O7" s="20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16" customFormat="1" ht="11.25" customHeight="1" x14ac:dyDescent="0.25">
      <c r="A8" s="17" t="s">
        <v>24</v>
      </c>
      <c r="B8" s="17" t="s">
        <v>25</v>
      </c>
      <c r="C8" s="17">
        <v>1995</v>
      </c>
      <c r="D8" s="18">
        <v>45026</v>
      </c>
      <c r="E8" s="19" t="s">
        <v>17</v>
      </c>
      <c r="F8" s="20">
        <v>5</v>
      </c>
      <c r="G8" s="18"/>
      <c r="H8" s="20">
        <v>20</v>
      </c>
      <c r="I8" s="20"/>
      <c r="J8" s="20" t="str">
        <f t="shared" si="1"/>
        <v/>
      </c>
      <c r="K8" s="20"/>
      <c r="L8" s="20" t="str">
        <f t="shared" si="2"/>
        <v/>
      </c>
      <c r="M8" s="20"/>
      <c r="N8" s="20"/>
      <c r="O8" s="20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s="16" customFormat="1" ht="11.25" customHeight="1" x14ac:dyDescent="0.25">
      <c r="A9" s="17" t="s">
        <v>26</v>
      </c>
      <c r="B9" s="17" t="s">
        <v>27</v>
      </c>
      <c r="C9" s="17"/>
      <c r="D9" s="18">
        <v>45026</v>
      </c>
      <c r="E9" s="19" t="s">
        <v>17</v>
      </c>
      <c r="F9" s="20">
        <v>5</v>
      </c>
      <c r="G9" s="18">
        <v>45041</v>
      </c>
      <c r="H9" s="20">
        <v>25</v>
      </c>
      <c r="I9" s="20">
        <v>8</v>
      </c>
      <c r="J9" s="20">
        <f t="shared" si="1"/>
        <v>33</v>
      </c>
      <c r="K9" s="20">
        <v>3.65</v>
      </c>
      <c r="L9" s="20">
        <f t="shared" si="2"/>
        <v>29.35</v>
      </c>
      <c r="M9" s="20"/>
      <c r="N9" s="20">
        <f>SUM(L9-F9-M9)</f>
        <v>24.35</v>
      </c>
      <c r="O9" s="20" t="s">
        <v>28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16" customFormat="1" ht="11.25" customHeight="1" x14ac:dyDescent="0.25">
      <c r="A10" s="17" t="s">
        <v>26</v>
      </c>
      <c r="B10" s="17" t="s">
        <v>29</v>
      </c>
      <c r="C10" s="17"/>
      <c r="D10" s="18">
        <v>45026</v>
      </c>
      <c r="E10" s="19" t="s">
        <v>17</v>
      </c>
      <c r="F10" s="20"/>
      <c r="G10" s="18"/>
      <c r="H10" s="20">
        <v>10</v>
      </c>
      <c r="I10" s="20"/>
      <c r="J10" s="20" t="str">
        <f t="shared" si="1"/>
        <v/>
      </c>
      <c r="K10" s="20"/>
      <c r="L10" s="20" t="str">
        <f t="shared" si="2"/>
        <v/>
      </c>
      <c r="M10" s="20"/>
      <c r="N10" s="20"/>
      <c r="O10" s="20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s="16" customFormat="1" ht="11.25" customHeight="1" x14ac:dyDescent="0.25">
      <c r="A11" s="17" t="s">
        <v>30</v>
      </c>
      <c r="B11" s="17" t="s">
        <v>31</v>
      </c>
      <c r="C11" s="17"/>
      <c r="D11" s="18">
        <v>45026</v>
      </c>
      <c r="E11" s="19" t="s">
        <v>17</v>
      </c>
      <c r="F11" s="20">
        <v>5</v>
      </c>
      <c r="G11" s="18">
        <v>45042</v>
      </c>
      <c r="H11" s="20">
        <v>25</v>
      </c>
      <c r="I11" s="20">
        <v>5</v>
      </c>
      <c r="J11" s="20">
        <f t="shared" si="1"/>
        <v>30</v>
      </c>
      <c r="K11" s="20">
        <v>3.35</v>
      </c>
      <c r="L11" s="20">
        <f t="shared" si="2"/>
        <v>26.65</v>
      </c>
      <c r="M11" s="20"/>
      <c r="N11" s="20">
        <f>SUM(L11-F11-M11)</f>
        <v>21.65</v>
      </c>
      <c r="O11" s="20" t="s">
        <v>28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16" customFormat="1" ht="11.25" customHeight="1" x14ac:dyDescent="0.25">
      <c r="A12" s="17" t="s">
        <v>32</v>
      </c>
      <c r="B12" s="17" t="s">
        <v>33</v>
      </c>
      <c r="C12" s="17">
        <v>2007</v>
      </c>
      <c r="D12" s="18">
        <v>45026</v>
      </c>
      <c r="E12" s="19" t="s">
        <v>17</v>
      </c>
      <c r="F12" s="20">
        <v>5</v>
      </c>
      <c r="G12" s="18"/>
      <c r="H12" s="20">
        <v>20</v>
      </c>
      <c r="I12" s="20"/>
      <c r="J12" s="20" t="str">
        <f t="shared" si="1"/>
        <v/>
      </c>
      <c r="K12" s="20"/>
      <c r="L12" s="20" t="str">
        <f t="shared" si="2"/>
        <v/>
      </c>
      <c r="M12" s="20"/>
      <c r="N12" s="20"/>
      <c r="O12" s="20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16" customFormat="1" ht="11.25" customHeight="1" x14ac:dyDescent="0.25">
      <c r="A13" s="17" t="s">
        <v>32</v>
      </c>
      <c r="B13" s="17" t="s">
        <v>34</v>
      </c>
      <c r="C13" s="17">
        <v>1978</v>
      </c>
      <c r="D13" s="18">
        <v>45026</v>
      </c>
      <c r="E13" s="19" t="s">
        <v>17</v>
      </c>
      <c r="F13" s="20">
        <v>10</v>
      </c>
      <c r="G13" s="18"/>
      <c r="H13" s="20">
        <v>30</v>
      </c>
      <c r="I13" s="20"/>
      <c r="J13" s="20" t="str">
        <f t="shared" si="1"/>
        <v/>
      </c>
      <c r="K13" s="20"/>
      <c r="L13" s="20" t="str">
        <f t="shared" si="2"/>
        <v/>
      </c>
      <c r="M13" s="20"/>
      <c r="N13" s="20"/>
      <c r="O13" s="20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16" customFormat="1" ht="11.25" customHeight="1" x14ac:dyDescent="0.25">
      <c r="A14" s="17" t="s">
        <v>35</v>
      </c>
      <c r="B14" s="17" t="s">
        <v>36</v>
      </c>
      <c r="C14" s="17">
        <v>1975</v>
      </c>
      <c r="D14" s="18">
        <v>44967</v>
      </c>
      <c r="E14" s="19" t="s">
        <v>37</v>
      </c>
      <c r="F14" s="20">
        <v>10</v>
      </c>
      <c r="G14" s="18">
        <v>45027</v>
      </c>
      <c r="H14" s="20">
        <v>60</v>
      </c>
      <c r="I14" s="20"/>
      <c r="J14" s="20">
        <f t="shared" si="1"/>
        <v>60</v>
      </c>
      <c r="K14" s="20"/>
      <c r="L14" s="20">
        <f t="shared" si="2"/>
        <v>60</v>
      </c>
      <c r="M14" s="20"/>
      <c r="N14" s="20">
        <f>SUM(L14-F14-M14)</f>
        <v>50</v>
      </c>
      <c r="O14" s="20" t="s">
        <v>18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16" customFormat="1" ht="11.25" customHeight="1" x14ac:dyDescent="0.25">
      <c r="A15" s="17" t="s">
        <v>38</v>
      </c>
      <c r="B15" s="17" t="s">
        <v>39</v>
      </c>
      <c r="C15" s="17"/>
      <c r="D15" s="18"/>
      <c r="E15" s="19"/>
      <c r="F15" s="20"/>
      <c r="G15" s="18"/>
      <c r="H15" s="20">
        <v>20</v>
      </c>
      <c r="I15" s="20"/>
      <c r="J15" s="20" t="str">
        <f t="shared" si="1"/>
        <v/>
      </c>
      <c r="K15" s="20"/>
      <c r="L15" s="20" t="str">
        <f t="shared" si="2"/>
        <v/>
      </c>
      <c r="M15" s="20"/>
      <c r="N15" s="20"/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s="16" customFormat="1" ht="11.25" customHeight="1" x14ac:dyDescent="0.25">
      <c r="A16" s="17" t="s">
        <v>40</v>
      </c>
      <c r="B16" s="17" t="s">
        <v>41</v>
      </c>
      <c r="C16" s="17"/>
      <c r="D16" s="18">
        <v>44967</v>
      </c>
      <c r="E16" s="23" t="s">
        <v>37</v>
      </c>
      <c r="F16" s="20">
        <v>10</v>
      </c>
      <c r="G16" s="18"/>
      <c r="H16" s="20">
        <v>40</v>
      </c>
      <c r="I16" s="20"/>
      <c r="J16" s="20" t="str">
        <f t="shared" si="1"/>
        <v/>
      </c>
      <c r="K16" s="20"/>
      <c r="L16" s="20" t="str">
        <f t="shared" si="2"/>
        <v/>
      </c>
      <c r="M16" s="20"/>
      <c r="N16" s="20"/>
      <c r="O16" s="2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s="16" customFormat="1" ht="11.25" customHeight="1" x14ac:dyDescent="0.25">
      <c r="A17" s="17" t="s">
        <v>42</v>
      </c>
      <c r="B17" s="17" t="s">
        <v>43</v>
      </c>
      <c r="C17" s="17">
        <v>1965</v>
      </c>
      <c r="D17" s="17"/>
      <c r="E17" s="23" t="s">
        <v>17</v>
      </c>
      <c r="F17" s="20">
        <v>5</v>
      </c>
      <c r="G17" s="18"/>
      <c r="H17" s="20">
        <v>30</v>
      </c>
      <c r="I17" s="20"/>
      <c r="J17" s="20" t="str">
        <f t="shared" si="1"/>
        <v/>
      </c>
      <c r="K17" s="20"/>
      <c r="L17" s="20" t="str">
        <f t="shared" si="2"/>
        <v/>
      </c>
      <c r="M17" s="20"/>
      <c r="N17" s="20"/>
      <c r="O17" s="20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s="16" customFormat="1" ht="11.25" customHeight="1" x14ac:dyDescent="0.25">
      <c r="A18" s="17" t="s">
        <v>26</v>
      </c>
      <c r="B18" s="17" t="s">
        <v>44</v>
      </c>
      <c r="C18" s="17"/>
      <c r="D18" s="17"/>
      <c r="E18" s="23" t="s">
        <v>17</v>
      </c>
      <c r="F18" s="20">
        <v>20</v>
      </c>
      <c r="G18" s="18">
        <v>45043</v>
      </c>
      <c r="H18" s="20">
        <v>60</v>
      </c>
      <c r="I18" s="20"/>
      <c r="J18" s="20">
        <f t="shared" si="1"/>
        <v>60</v>
      </c>
      <c r="K18" s="20"/>
      <c r="L18" s="20">
        <f t="shared" si="2"/>
        <v>60</v>
      </c>
      <c r="M18" s="20"/>
      <c r="N18" s="20">
        <f>SUM(L18-F18-M18)</f>
        <v>40</v>
      </c>
      <c r="O18" s="20" t="s">
        <v>18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16" customFormat="1" ht="11.25" customHeight="1" x14ac:dyDescent="0.25">
      <c r="A19" s="24" t="s">
        <v>45</v>
      </c>
      <c r="B19" s="24" t="s">
        <v>46</v>
      </c>
      <c r="C19" s="24"/>
      <c r="D19" s="24"/>
      <c r="E19" s="25" t="s">
        <v>17</v>
      </c>
      <c r="F19" s="26">
        <v>15</v>
      </c>
      <c r="G19" s="27"/>
      <c r="H19" s="26">
        <v>75</v>
      </c>
      <c r="I19" s="26"/>
      <c r="J19" s="20" t="str">
        <f t="shared" si="1"/>
        <v/>
      </c>
      <c r="K19" s="26"/>
      <c r="L19" s="20" t="str">
        <f t="shared" si="2"/>
        <v/>
      </c>
      <c r="M19" s="20"/>
      <c r="N19" s="20"/>
      <c r="O19" s="26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s="16" customFormat="1" ht="11.25" customHeight="1" x14ac:dyDescent="0.25">
      <c r="A20" s="17" t="s">
        <v>47</v>
      </c>
      <c r="B20" s="17" t="s">
        <v>48</v>
      </c>
      <c r="C20" s="17">
        <v>1970</v>
      </c>
      <c r="D20" s="18">
        <v>44969</v>
      </c>
      <c r="E20" s="23" t="s">
        <v>37</v>
      </c>
      <c r="F20" s="20">
        <v>10</v>
      </c>
      <c r="G20" s="18">
        <v>45028</v>
      </c>
      <c r="H20" s="20">
        <v>25</v>
      </c>
      <c r="I20" s="20">
        <v>15</v>
      </c>
      <c r="J20" s="20">
        <f t="shared" si="1"/>
        <v>40</v>
      </c>
      <c r="K20" s="20">
        <v>4.3499999999999996</v>
      </c>
      <c r="L20" s="20">
        <f t="shared" si="2"/>
        <v>35.65</v>
      </c>
      <c r="M20" s="20"/>
      <c r="N20" s="20">
        <f t="shared" ref="N20:N25" si="3">SUM(L20-F20-M20)</f>
        <v>25.65</v>
      </c>
      <c r="O20" s="20" t="s">
        <v>28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16" customFormat="1" ht="11.25" customHeight="1" x14ac:dyDescent="0.25">
      <c r="A21" s="17" t="s">
        <v>49</v>
      </c>
      <c r="B21" s="17" t="s">
        <v>50</v>
      </c>
      <c r="C21" s="17">
        <v>1964</v>
      </c>
      <c r="D21" s="18">
        <v>45026</v>
      </c>
      <c r="E21" s="23" t="s">
        <v>17</v>
      </c>
      <c r="F21" s="20">
        <v>10</v>
      </c>
      <c r="G21" s="18">
        <v>45044</v>
      </c>
      <c r="H21" s="20">
        <v>43</v>
      </c>
      <c r="I21" s="20">
        <v>10</v>
      </c>
      <c r="J21" s="20">
        <f t="shared" si="1"/>
        <v>53</v>
      </c>
      <c r="K21" s="20">
        <v>5.65</v>
      </c>
      <c r="L21" s="20">
        <f t="shared" si="2"/>
        <v>47.35</v>
      </c>
      <c r="M21" s="20"/>
      <c r="N21" s="20">
        <f t="shared" si="3"/>
        <v>37.35</v>
      </c>
      <c r="O21" s="20" t="s">
        <v>28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16" customFormat="1" ht="11.25" customHeight="1" x14ac:dyDescent="0.25">
      <c r="A22" s="17" t="s">
        <v>51</v>
      </c>
      <c r="B22" s="17" t="s">
        <v>52</v>
      </c>
      <c r="C22" s="17">
        <v>1966</v>
      </c>
      <c r="D22" s="17"/>
      <c r="E22" s="23" t="s">
        <v>18</v>
      </c>
      <c r="F22" s="20">
        <v>10</v>
      </c>
      <c r="G22" s="18">
        <v>44986</v>
      </c>
      <c r="H22" s="20">
        <v>50</v>
      </c>
      <c r="I22" s="20">
        <v>10</v>
      </c>
      <c r="J22" s="20">
        <f t="shared" si="1"/>
        <v>60</v>
      </c>
      <c r="K22" s="20">
        <v>6.35</v>
      </c>
      <c r="L22" s="20">
        <f t="shared" si="2"/>
        <v>53.65</v>
      </c>
      <c r="M22" s="20"/>
      <c r="N22" s="20">
        <f t="shared" si="3"/>
        <v>43.65</v>
      </c>
      <c r="O22" s="20" t="s">
        <v>28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16" customFormat="1" ht="11.25" customHeight="1" x14ac:dyDescent="0.25">
      <c r="A23" s="17" t="s">
        <v>30</v>
      </c>
      <c r="B23" s="17" t="s">
        <v>53</v>
      </c>
      <c r="C23" s="17"/>
      <c r="D23" s="17"/>
      <c r="E23" s="23" t="s">
        <v>17</v>
      </c>
      <c r="F23" s="20">
        <v>15</v>
      </c>
      <c r="G23" s="18">
        <v>44989</v>
      </c>
      <c r="H23" s="20">
        <v>30</v>
      </c>
      <c r="I23" s="20">
        <v>15</v>
      </c>
      <c r="J23" s="20">
        <f t="shared" si="1"/>
        <v>45</v>
      </c>
      <c r="K23" s="20">
        <v>4.8499999999999996</v>
      </c>
      <c r="L23" s="20">
        <f t="shared" si="2"/>
        <v>40.15</v>
      </c>
      <c r="M23" s="20"/>
      <c r="N23" s="20">
        <f t="shared" si="3"/>
        <v>25.15</v>
      </c>
      <c r="O23" s="20" t="s">
        <v>28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16" customFormat="1" ht="11.25" customHeight="1" x14ac:dyDescent="0.25">
      <c r="A24" s="17" t="s">
        <v>54</v>
      </c>
      <c r="B24" s="17" t="s">
        <v>55</v>
      </c>
      <c r="C24" s="17">
        <v>1970</v>
      </c>
      <c r="D24" s="17"/>
      <c r="E24" s="23" t="s">
        <v>18</v>
      </c>
      <c r="F24" s="20">
        <v>25</v>
      </c>
      <c r="G24" s="18">
        <v>45010</v>
      </c>
      <c r="H24" s="20">
        <v>40</v>
      </c>
      <c r="I24" s="20"/>
      <c r="J24" s="20">
        <f t="shared" si="1"/>
        <v>40</v>
      </c>
      <c r="K24" s="20"/>
      <c r="L24" s="20">
        <f t="shared" si="2"/>
        <v>40</v>
      </c>
      <c r="M24" s="20"/>
      <c r="N24" s="20">
        <f t="shared" si="3"/>
        <v>15</v>
      </c>
      <c r="O24" s="20" t="s">
        <v>18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16" customFormat="1" ht="11.25" customHeight="1" x14ac:dyDescent="0.25">
      <c r="A25" s="17" t="s">
        <v>56</v>
      </c>
      <c r="B25" s="17" t="s">
        <v>57</v>
      </c>
      <c r="C25" s="17"/>
      <c r="D25" s="17"/>
      <c r="E25" s="23" t="s">
        <v>17</v>
      </c>
      <c r="F25" s="20">
        <v>20</v>
      </c>
      <c r="G25" s="18">
        <v>44904</v>
      </c>
      <c r="H25" s="20">
        <v>35</v>
      </c>
      <c r="I25" s="20"/>
      <c r="J25" s="20">
        <f t="shared" si="1"/>
        <v>35</v>
      </c>
      <c r="K25" s="20"/>
      <c r="L25" s="20">
        <f t="shared" si="2"/>
        <v>35</v>
      </c>
      <c r="M25" s="20"/>
      <c r="N25" s="20">
        <f t="shared" si="3"/>
        <v>15</v>
      </c>
      <c r="O25" s="20" t="s">
        <v>18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1.25" customHeight="1" x14ac:dyDescent="0.25">
      <c r="A26" s="1"/>
      <c r="B26" s="1"/>
      <c r="C26" s="1"/>
      <c r="D26" s="1"/>
      <c r="E26" s="2"/>
      <c r="F26" s="3"/>
      <c r="G26" s="4"/>
      <c r="H26" s="3"/>
      <c r="I26" s="3"/>
      <c r="J26" s="3"/>
      <c r="K26" s="3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/>
      <c r="E27" s="2"/>
      <c r="F27" s="3"/>
      <c r="G27" s="4"/>
      <c r="H27" s="3"/>
      <c r="I27" s="3"/>
      <c r="J27" s="3">
        <f>SUM(J4:J25)</f>
        <v>506</v>
      </c>
      <c r="K27" s="3">
        <f>SUM(K5:K26)</f>
        <v>28.200000000000003</v>
      </c>
      <c r="L27" s="3">
        <f t="shared" ref="L27:N27" si="4">SUM(L4:L25)</f>
        <v>477.79999999999995</v>
      </c>
      <c r="M27" s="3">
        <f t="shared" si="4"/>
        <v>0</v>
      </c>
      <c r="N27" s="3">
        <f t="shared" si="4"/>
        <v>343.79999999999995</v>
      </c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8" t="s">
        <v>58</v>
      </c>
      <c r="C28" s="9"/>
      <c r="D28" s="3">
        <f>SUMIF(G4:G25,"&gt;0",J4:J25)</f>
        <v>506</v>
      </c>
      <c r="E28" s="2"/>
      <c r="F28" s="10"/>
      <c r="G28" s="9"/>
      <c r="H28" s="10"/>
      <c r="I28" s="9"/>
      <c r="J28" s="3"/>
      <c r="K28" s="3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8" t="s">
        <v>59</v>
      </c>
      <c r="C29" s="9"/>
      <c r="D29" s="3">
        <f>SUM(K4:K25)</f>
        <v>28.200000000000003</v>
      </c>
      <c r="E29" s="7"/>
      <c r="F29" s="10"/>
      <c r="G29" s="9"/>
      <c r="H29" s="10"/>
      <c r="I29" s="9"/>
      <c r="J29" s="3"/>
      <c r="K29" s="3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8" t="s">
        <v>60</v>
      </c>
      <c r="C30" s="9"/>
      <c r="D30" s="3">
        <f>SUM(L4:L25)</f>
        <v>477.79999999999995</v>
      </c>
      <c r="E30" s="7"/>
      <c r="F30" s="6"/>
      <c r="G30" s="6"/>
      <c r="H30" s="6"/>
      <c r="I30" s="6"/>
      <c r="J30" s="3"/>
      <c r="K30" s="3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8" t="s">
        <v>61</v>
      </c>
      <c r="C31" s="9"/>
      <c r="D31" s="3">
        <f>SUM(M27)</f>
        <v>0</v>
      </c>
      <c r="E31" s="7"/>
      <c r="F31" s="6"/>
      <c r="G31" s="6"/>
      <c r="H31" s="6"/>
      <c r="I31" s="6"/>
      <c r="J31" s="3"/>
      <c r="K31" s="3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8" t="s">
        <v>62</v>
      </c>
      <c r="B32" s="9"/>
      <c r="C32" s="9"/>
      <c r="D32" s="3">
        <f>SUMIF(G4:G25,"&gt;0",F4:F25)</f>
        <v>134</v>
      </c>
      <c r="E32" s="11">
        <f>SUM(D32/D28)</f>
        <v>0.2648221343873518</v>
      </c>
      <c r="F32" s="9"/>
      <c r="G32" s="2"/>
      <c r="H32" s="10"/>
      <c r="I32" s="9"/>
      <c r="J32" s="3"/>
      <c r="K32" s="3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8" t="s">
        <v>63</v>
      </c>
      <c r="C33" s="9"/>
      <c r="D33" s="3">
        <f>SUM(D28-D32)</f>
        <v>372</v>
      </c>
      <c r="E33" s="2"/>
      <c r="F33" s="10"/>
      <c r="G33" s="9"/>
      <c r="H33" s="10"/>
      <c r="I33" s="9"/>
      <c r="J33" s="3"/>
      <c r="K33" s="3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8" t="s">
        <v>64</v>
      </c>
      <c r="C34" s="9"/>
      <c r="D34" s="3">
        <f>SUM(D33-D29)</f>
        <v>343.8</v>
      </c>
      <c r="E34" s="11">
        <f>SUM(D34/D28)</f>
        <v>0.67944664031620561</v>
      </c>
      <c r="F34" s="9"/>
      <c r="G34" s="3"/>
      <c r="H34" s="10"/>
      <c r="I34" s="9"/>
      <c r="J34" s="3"/>
      <c r="K34" s="3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8"/>
      <c r="C35" s="9"/>
      <c r="D35" s="3"/>
      <c r="E35" s="2"/>
      <c r="F35" s="3"/>
      <c r="G35" s="4"/>
      <c r="H35" s="10"/>
      <c r="I35" s="9"/>
      <c r="J35" s="3"/>
      <c r="K35" s="3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5"/>
      <c r="C36" s="5"/>
      <c r="D36" s="1"/>
      <c r="E36" s="2"/>
      <c r="F36" s="3"/>
      <c r="G36" s="4"/>
      <c r="H36" s="3"/>
      <c r="I36" s="3"/>
      <c r="J36" s="3"/>
      <c r="K36" s="3"/>
      <c r="L36" s="3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5"/>
      <c r="C37" s="5"/>
      <c r="D37" s="1"/>
      <c r="E37" s="2"/>
      <c r="F37" s="3"/>
      <c r="G37" s="4"/>
      <c r="H37" s="3"/>
      <c r="I37" s="3"/>
      <c r="J37" s="3"/>
      <c r="K37" s="3"/>
      <c r="L37" s="3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5"/>
      <c r="C38" s="5"/>
      <c r="D38" s="1"/>
      <c r="E38" s="2"/>
      <c r="F38" s="3"/>
      <c r="G38" s="4"/>
      <c r="H38" s="3"/>
      <c r="I38" s="3"/>
      <c r="J38" s="3"/>
      <c r="K38" s="3"/>
      <c r="L38" s="3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2"/>
      <c r="F39" s="3"/>
      <c r="G39" s="4"/>
      <c r="H39" s="3"/>
      <c r="I39" s="3"/>
      <c r="J39" s="3"/>
      <c r="K39" s="3"/>
      <c r="L39" s="3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2"/>
      <c r="F40" s="3"/>
      <c r="G40" s="4"/>
      <c r="H40" s="3"/>
      <c r="I40" s="3"/>
      <c r="J40" s="3"/>
      <c r="K40" s="3"/>
      <c r="L40" s="3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2"/>
      <c r="F41" s="3"/>
      <c r="G41" s="4"/>
      <c r="H41" s="3"/>
      <c r="I41" s="3"/>
      <c r="J41" s="3"/>
      <c r="K41" s="3"/>
      <c r="L41" s="3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2"/>
      <c r="F42" s="3"/>
      <c r="G42" s="4"/>
      <c r="H42" s="3"/>
      <c r="I42" s="3"/>
      <c r="J42" s="3"/>
      <c r="K42" s="3"/>
      <c r="L42" s="3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2"/>
      <c r="F43" s="3"/>
      <c r="G43" s="4"/>
      <c r="H43" s="3"/>
      <c r="I43" s="3"/>
      <c r="J43" s="3"/>
      <c r="K43" s="3"/>
      <c r="L43" s="3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2"/>
      <c r="F44" s="3"/>
      <c r="G44" s="4"/>
      <c r="H44" s="3"/>
      <c r="I44" s="3"/>
      <c r="J44" s="3"/>
      <c r="K44" s="3"/>
      <c r="L44" s="3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2"/>
      <c r="F45" s="3"/>
      <c r="G45" s="4"/>
      <c r="H45" s="3"/>
      <c r="I45" s="3"/>
      <c r="J45" s="3"/>
      <c r="K45" s="3"/>
      <c r="L45" s="3"/>
      <c r="M45" s="3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2"/>
      <c r="F46" s="3"/>
      <c r="G46" s="4"/>
      <c r="H46" s="3"/>
      <c r="I46" s="3"/>
      <c r="J46" s="3"/>
      <c r="K46" s="3"/>
      <c r="L46" s="3"/>
      <c r="M46" s="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2"/>
      <c r="F47" s="3"/>
      <c r="G47" s="4"/>
      <c r="H47" s="3"/>
      <c r="I47" s="3"/>
      <c r="J47" s="3"/>
      <c r="K47" s="3"/>
      <c r="L47" s="3"/>
      <c r="M47" s="3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2"/>
      <c r="F48" s="3"/>
      <c r="G48" s="4"/>
      <c r="H48" s="3"/>
      <c r="I48" s="3"/>
      <c r="J48" s="3"/>
      <c r="K48" s="3"/>
      <c r="L48" s="3"/>
      <c r="M48" s="3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2"/>
      <c r="F49" s="3"/>
      <c r="G49" s="4"/>
      <c r="H49" s="3"/>
      <c r="I49" s="3"/>
      <c r="J49" s="3"/>
      <c r="K49" s="3"/>
      <c r="L49" s="3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2"/>
      <c r="F50" s="3"/>
      <c r="G50" s="4"/>
      <c r="H50" s="3"/>
      <c r="I50" s="3"/>
      <c r="J50" s="3"/>
      <c r="K50" s="3"/>
      <c r="L50" s="3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2"/>
      <c r="F51" s="3"/>
      <c r="G51" s="4"/>
      <c r="H51" s="3"/>
      <c r="I51" s="3"/>
      <c r="J51" s="3"/>
      <c r="K51" s="3"/>
      <c r="L51" s="3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2"/>
      <c r="F52" s="3"/>
      <c r="G52" s="4"/>
      <c r="H52" s="3"/>
      <c r="I52" s="3"/>
      <c r="J52" s="3"/>
      <c r="K52" s="3"/>
      <c r="L52" s="3"/>
      <c r="M52" s="3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2"/>
      <c r="F53" s="3"/>
      <c r="G53" s="4"/>
      <c r="H53" s="3"/>
      <c r="I53" s="3"/>
      <c r="J53" s="3"/>
      <c r="K53" s="3"/>
      <c r="L53" s="3"/>
      <c r="M53" s="3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2"/>
      <c r="F54" s="3"/>
      <c r="G54" s="4"/>
      <c r="H54" s="3"/>
      <c r="I54" s="3"/>
      <c r="J54" s="3"/>
      <c r="K54" s="3"/>
      <c r="L54" s="3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2"/>
      <c r="F55" s="3"/>
      <c r="G55" s="4"/>
      <c r="H55" s="3"/>
      <c r="I55" s="3"/>
      <c r="J55" s="3"/>
      <c r="K55" s="3"/>
      <c r="L55" s="3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2"/>
      <c r="F56" s="3"/>
      <c r="G56" s="4"/>
      <c r="H56" s="3"/>
      <c r="I56" s="3"/>
      <c r="J56" s="3"/>
      <c r="K56" s="3"/>
      <c r="L56" s="3"/>
      <c r="M56" s="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2"/>
      <c r="F57" s="3"/>
      <c r="G57" s="4"/>
      <c r="H57" s="3"/>
      <c r="I57" s="3"/>
      <c r="J57" s="3"/>
      <c r="K57" s="3"/>
      <c r="L57" s="3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2"/>
      <c r="F58" s="3"/>
      <c r="G58" s="4"/>
      <c r="H58" s="3"/>
      <c r="I58" s="3"/>
      <c r="J58" s="3"/>
      <c r="K58" s="3"/>
      <c r="L58" s="3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2"/>
      <c r="F59" s="3"/>
      <c r="G59" s="4"/>
      <c r="H59" s="3"/>
      <c r="I59" s="3"/>
      <c r="J59" s="3"/>
      <c r="K59" s="3"/>
      <c r="L59" s="3"/>
      <c r="M59" s="3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2"/>
      <c r="F60" s="3"/>
      <c r="G60" s="4"/>
      <c r="H60" s="3"/>
      <c r="I60" s="3"/>
      <c r="J60" s="3"/>
      <c r="K60" s="3"/>
      <c r="L60" s="3"/>
      <c r="M60" s="3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2"/>
      <c r="F61" s="3"/>
      <c r="G61" s="4"/>
      <c r="H61" s="3"/>
      <c r="I61" s="3"/>
      <c r="J61" s="3"/>
      <c r="K61" s="3"/>
      <c r="L61" s="3"/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2"/>
      <c r="F62" s="3"/>
      <c r="G62" s="4"/>
      <c r="H62" s="3"/>
      <c r="I62" s="3"/>
      <c r="J62" s="3"/>
      <c r="K62" s="3"/>
      <c r="L62" s="3"/>
      <c r="M62" s="3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2"/>
      <c r="F63" s="3"/>
      <c r="G63" s="4"/>
      <c r="H63" s="3"/>
      <c r="I63" s="3"/>
      <c r="J63" s="3"/>
      <c r="K63" s="3"/>
      <c r="L63" s="3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2"/>
      <c r="F64" s="3"/>
      <c r="G64" s="4"/>
      <c r="H64" s="3"/>
      <c r="I64" s="3"/>
      <c r="J64" s="3"/>
      <c r="K64" s="3"/>
      <c r="L64" s="3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2"/>
      <c r="F65" s="3"/>
      <c r="G65" s="4"/>
      <c r="H65" s="3"/>
      <c r="I65" s="3"/>
      <c r="J65" s="3"/>
      <c r="K65" s="3"/>
      <c r="L65" s="3"/>
      <c r="M65" s="3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2"/>
      <c r="F66" s="3"/>
      <c r="G66" s="4"/>
      <c r="H66" s="3"/>
      <c r="I66" s="3"/>
      <c r="J66" s="3"/>
      <c r="K66" s="3"/>
      <c r="L66" s="3"/>
      <c r="M66" s="3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2"/>
      <c r="F67" s="3"/>
      <c r="G67" s="4"/>
      <c r="H67" s="3"/>
      <c r="I67" s="3"/>
      <c r="J67" s="3"/>
      <c r="K67" s="3"/>
      <c r="L67" s="3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2"/>
      <c r="F68" s="3"/>
      <c r="G68" s="4"/>
      <c r="H68" s="3"/>
      <c r="I68" s="3"/>
      <c r="J68" s="3"/>
      <c r="K68" s="3"/>
      <c r="L68" s="3"/>
      <c r="M68" s="3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2"/>
      <c r="F69" s="3"/>
      <c r="G69" s="4"/>
      <c r="H69" s="3"/>
      <c r="I69" s="3"/>
      <c r="J69" s="3"/>
      <c r="K69" s="3"/>
      <c r="L69" s="3"/>
      <c r="M69" s="3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2"/>
      <c r="F70" s="3"/>
      <c r="G70" s="4"/>
      <c r="H70" s="3"/>
      <c r="I70" s="3"/>
      <c r="J70" s="3"/>
      <c r="K70" s="3"/>
      <c r="L70" s="3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2"/>
      <c r="F71" s="3"/>
      <c r="G71" s="4"/>
      <c r="H71" s="3"/>
      <c r="I71" s="3"/>
      <c r="J71" s="3"/>
      <c r="K71" s="3"/>
      <c r="L71" s="3"/>
      <c r="M71" s="3"/>
      <c r="N71" s="3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2"/>
      <c r="F72" s="3"/>
      <c r="G72" s="4"/>
      <c r="H72" s="3"/>
      <c r="I72" s="3"/>
      <c r="J72" s="3"/>
      <c r="K72" s="3"/>
      <c r="L72" s="3"/>
      <c r="M72" s="3"/>
      <c r="N72" s="3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2"/>
      <c r="F73" s="3"/>
      <c r="G73" s="4"/>
      <c r="H73" s="3"/>
      <c r="I73" s="3"/>
      <c r="J73" s="3"/>
      <c r="K73" s="3"/>
      <c r="L73" s="3"/>
      <c r="M73" s="3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2"/>
      <c r="F74" s="3"/>
      <c r="G74" s="4"/>
      <c r="H74" s="3"/>
      <c r="I74" s="3"/>
      <c r="J74" s="3"/>
      <c r="K74" s="3"/>
      <c r="L74" s="3"/>
      <c r="M74" s="3"/>
      <c r="N74" s="3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2"/>
      <c r="F75" s="3"/>
      <c r="G75" s="4"/>
      <c r="H75" s="3"/>
      <c r="I75" s="3"/>
      <c r="J75" s="3"/>
      <c r="K75" s="3"/>
      <c r="L75" s="3"/>
      <c r="M75" s="3"/>
      <c r="N75" s="3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2"/>
      <c r="F76" s="3"/>
      <c r="G76" s="4"/>
      <c r="H76" s="3"/>
      <c r="I76" s="3"/>
      <c r="J76" s="3"/>
      <c r="K76" s="3"/>
      <c r="L76" s="3"/>
      <c r="M76" s="3"/>
      <c r="N76" s="3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2"/>
      <c r="F77" s="3"/>
      <c r="G77" s="4"/>
      <c r="H77" s="3"/>
      <c r="I77" s="3"/>
      <c r="J77" s="3"/>
      <c r="K77" s="3"/>
      <c r="L77" s="3"/>
      <c r="M77" s="3"/>
      <c r="N77" s="3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2"/>
      <c r="F78" s="3"/>
      <c r="G78" s="4"/>
      <c r="H78" s="3"/>
      <c r="I78" s="3"/>
      <c r="J78" s="3"/>
      <c r="K78" s="3"/>
      <c r="L78" s="3"/>
      <c r="M78" s="3"/>
      <c r="N78" s="3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2"/>
      <c r="F79" s="3"/>
      <c r="G79" s="4"/>
      <c r="H79" s="3"/>
      <c r="I79" s="3"/>
      <c r="J79" s="3"/>
      <c r="K79" s="3"/>
      <c r="L79" s="3"/>
      <c r="M79" s="3"/>
      <c r="N79" s="3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2"/>
      <c r="F80" s="3"/>
      <c r="G80" s="4"/>
      <c r="H80" s="3"/>
      <c r="I80" s="3"/>
      <c r="J80" s="3"/>
      <c r="K80" s="3"/>
      <c r="L80" s="3"/>
      <c r="M80" s="3"/>
      <c r="N80" s="3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2"/>
      <c r="F81" s="3"/>
      <c r="G81" s="4"/>
      <c r="H81" s="3"/>
      <c r="I81" s="3"/>
      <c r="J81" s="3"/>
      <c r="K81" s="3"/>
      <c r="L81" s="3"/>
      <c r="M81" s="3"/>
      <c r="N81" s="3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2"/>
      <c r="F82" s="3"/>
      <c r="G82" s="4"/>
      <c r="H82" s="3"/>
      <c r="I82" s="3"/>
      <c r="J82" s="3"/>
      <c r="K82" s="3"/>
      <c r="L82" s="3"/>
      <c r="M82" s="3"/>
      <c r="N82" s="3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2"/>
      <c r="F83" s="3"/>
      <c r="G83" s="4"/>
      <c r="H83" s="3"/>
      <c r="I83" s="3"/>
      <c r="J83" s="3"/>
      <c r="K83" s="3"/>
      <c r="L83" s="3"/>
      <c r="M83" s="3"/>
      <c r="N83" s="3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2"/>
      <c r="F84" s="3"/>
      <c r="G84" s="4"/>
      <c r="H84" s="3"/>
      <c r="I84" s="3"/>
      <c r="J84" s="3"/>
      <c r="K84" s="3"/>
      <c r="L84" s="3"/>
      <c r="M84" s="3"/>
      <c r="N84" s="3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2"/>
      <c r="F85" s="3"/>
      <c r="G85" s="4"/>
      <c r="H85" s="3"/>
      <c r="I85" s="3"/>
      <c r="J85" s="3"/>
      <c r="K85" s="3"/>
      <c r="L85" s="3"/>
      <c r="M85" s="3"/>
      <c r="N85" s="3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2"/>
      <c r="F86" s="3"/>
      <c r="G86" s="4"/>
      <c r="H86" s="3"/>
      <c r="I86" s="3"/>
      <c r="J86" s="3"/>
      <c r="K86" s="3"/>
      <c r="L86" s="3"/>
      <c r="M86" s="3"/>
      <c r="N86" s="3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2"/>
      <c r="F87" s="3"/>
      <c r="G87" s="4"/>
      <c r="H87" s="3"/>
      <c r="I87" s="3"/>
      <c r="J87" s="3"/>
      <c r="K87" s="3"/>
      <c r="L87" s="3"/>
      <c r="M87" s="3"/>
      <c r="N87" s="3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2"/>
      <c r="F88" s="3"/>
      <c r="G88" s="4"/>
      <c r="H88" s="3"/>
      <c r="I88" s="3"/>
      <c r="J88" s="3"/>
      <c r="K88" s="3"/>
      <c r="L88" s="3"/>
      <c r="M88" s="3"/>
      <c r="N88" s="3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2"/>
      <c r="F89" s="3"/>
      <c r="G89" s="4"/>
      <c r="H89" s="3"/>
      <c r="I89" s="3"/>
      <c r="J89" s="3"/>
      <c r="K89" s="3"/>
      <c r="L89" s="3"/>
      <c r="M89" s="3"/>
      <c r="N89" s="3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2"/>
      <c r="F90" s="3"/>
      <c r="G90" s="4"/>
      <c r="H90" s="3"/>
      <c r="I90" s="3"/>
      <c r="J90" s="3"/>
      <c r="K90" s="3"/>
      <c r="L90" s="3"/>
      <c r="M90" s="3"/>
      <c r="N90" s="3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2"/>
      <c r="F91" s="3"/>
      <c r="G91" s="4"/>
      <c r="H91" s="3"/>
      <c r="I91" s="3"/>
      <c r="J91" s="3"/>
      <c r="K91" s="3"/>
      <c r="L91" s="3"/>
      <c r="M91" s="3"/>
      <c r="N91" s="3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2"/>
      <c r="F92" s="3"/>
      <c r="G92" s="4"/>
      <c r="H92" s="3"/>
      <c r="I92" s="3"/>
      <c r="J92" s="3"/>
      <c r="K92" s="3"/>
      <c r="L92" s="3"/>
      <c r="M92" s="3"/>
      <c r="N92" s="3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2"/>
      <c r="F93" s="3"/>
      <c r="G93" s="4"/>
      <c r="H93" s="3"/>
      <c r="I93" s="3"/>
      <c r="J93" s="3"/>
      <c r="K93" s="3"/>
      <c r="L93" s="3"/>
      <c r="M93" s="3"/>
      <c r="N93" s="3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2"/>
      <c r="F94" s="3"/>
      <c r="G94" s="4"/>
      <c r="H94" s="3"/>
      <c r="I94" s="3"/>
      <c r="J94" s="3"/>
      <c r="K94" s="3"/>
      <c r="L94" s="3"/>
      <c r="M94" s="3"/>
      <c r="N94" s="3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2"/>
      <c r="F95" s="3"/>
      <c r="G95" s="4"/>
      <c r="H95" s="3"/>
      <c r="I95" s="3"/>
      <c r="J95" s="3"/>
      <c r="K95" s="3"/>
      <c r="L95" s="3"/>
      <c r="M95" s="3"/>
      <c r="N95" s="3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2"/>
      <c r="F96" s="3"/>
      <c r="G96" s="4"/>
      <c r="H96" s="3"/>
      <c r="I96" s="3"/>
      <c r="J96" s="3"/>
      <c r="K96" s="3"/>
      <c r="L96" s="3"/>
      <c r="M96" s="3"/>
      <c r="N96" s="3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2"/>
      <c r="F97" s="3"/>
      <c r="G97" s="4"/>
      <c r="H97" s="3"/>
      <c r="I97" s="3"/>
      <c r="J97" s="3"/>
      <c r="K97" s="3"/>
      <c r="L97" s="3"/>
      <c r="M97" s="3"/>
      <c r="N97" s="3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2"/>
      <c r="F98" s="3"/>
      <c r="G98" s="4"/>
      <c r="H98" s="3"/>
      <c r="I98" s="3"/>
      <c r="J98" s="3"/>
      <c r="K98" s="3"/>
      <c r="L98" s="3"/>
      <c r="M98" s="3"/>
      <c r="N98" s="3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2"/>
      <c r="F99" s="3"/>
      <c r="G99" s="4"/>
      <c r="H99" s="3"/>
      <c r="I99" s="3"/>
      <c r="J99" s="3"/>
      <c r="K99" s="3"/>
      <c r="L99" s="3"/>
      <c r="M99" s="3"/>
      <c r="N99" s="3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2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2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2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2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2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2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2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2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2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2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2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2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2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2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2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2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2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2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2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2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2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2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2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2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2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2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2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2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2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2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2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2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2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2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2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2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2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2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2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2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2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2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2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2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2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2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2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2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2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2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2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2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2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2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2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2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2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2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2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2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2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2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2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2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2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2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2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2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2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2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2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2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2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2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2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2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2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2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2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2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2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2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2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2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2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2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2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2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2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2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2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2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2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2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2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2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2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2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2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2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2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2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2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2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2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2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2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2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2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2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2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2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2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2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2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2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2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2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2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2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2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2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2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2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2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2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2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2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2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2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2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2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2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2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2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2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2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2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2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2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2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2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2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2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2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2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2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2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2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2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2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2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2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2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2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2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2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2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2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2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2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2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2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2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2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2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2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2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2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2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2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2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2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2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2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2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2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2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2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2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2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2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2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2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2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2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2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2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2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2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2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2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2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2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2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2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2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2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2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2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2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2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2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2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2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2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2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2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2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2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2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2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2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2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2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2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2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2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2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2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2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2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2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2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2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2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2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2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2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2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2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2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2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2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2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2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2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2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2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2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2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2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2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2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2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2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2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2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2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2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2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2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2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2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2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2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2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2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2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2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2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2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2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2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2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2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2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2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2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2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2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2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2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2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2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2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2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2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2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2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2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2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2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2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2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2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2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2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2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2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2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2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2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2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2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2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2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2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2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2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2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2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2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2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2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2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2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2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2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2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2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2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2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2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2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2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2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2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2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2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2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2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2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2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2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2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2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2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2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2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2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2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2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2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2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2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2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2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2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2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2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2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2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2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2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2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2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2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2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2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2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2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2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2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2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2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2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2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2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2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2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2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2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2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2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2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2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2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2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2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2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2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2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2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2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2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2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2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2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2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2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2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2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2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2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2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2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2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2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2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2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2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2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2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2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2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2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2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2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2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2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2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2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2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2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2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2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2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2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2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2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2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2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2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2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2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2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2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2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2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2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2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2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2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2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2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2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2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2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2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2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2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2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2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2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2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2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2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2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2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2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2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2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2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2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2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2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2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2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2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2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2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2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2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2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2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2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2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2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2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2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2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2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2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2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2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2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2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2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2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2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2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2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2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2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2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2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2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2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2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2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2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2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2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2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2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2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2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2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2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2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2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2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2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2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2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2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2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2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2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2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2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2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2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2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2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2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2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2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2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2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2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2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2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2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2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2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2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2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2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2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2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2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2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2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2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2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2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2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2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2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2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2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2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2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2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2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2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2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2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2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2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2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2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2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2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2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2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2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2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2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2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2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2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2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2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2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2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2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2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2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2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2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2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2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2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2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2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2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2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2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2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2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2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2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2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2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2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2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2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2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2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2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2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2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2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2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2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2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2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2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2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2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2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2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2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2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2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2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2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2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2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2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2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2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2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2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2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2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2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2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2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2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2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2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2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2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2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2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2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2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2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2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2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2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2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2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2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2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2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2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2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2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2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2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2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2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2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2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2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2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2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2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2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2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2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2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2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2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2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2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2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2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2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2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2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2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2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2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2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2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2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2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2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2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2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2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2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2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2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2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2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2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2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2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2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2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2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2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2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2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2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2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2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2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2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2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2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2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2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2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2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2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2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2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2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2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2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2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2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2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2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2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2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2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2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2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2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2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2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2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2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2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2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2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2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2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2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2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2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2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2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2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2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2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2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2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2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2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2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2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2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2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2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2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2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2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2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2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2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2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2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2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2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2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2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2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2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2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2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2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2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2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2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2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2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2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2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2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2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2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2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2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2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2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2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2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2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2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2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2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2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2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2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2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2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2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2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2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2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2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2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2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2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2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2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2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2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2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2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2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2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2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2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2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2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2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2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2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2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2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2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2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2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2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2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2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2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2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2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2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2"/>
      <c r="F911" s="3"/>
      <c r="G911" s="4"/>
      <c r="H911" s="3"/>
      <c r="I911" s="3"/>
      <c r="J911" s="3"/>
      <c r="K911" s="3"/>
      <c r="L911" s="3"/>
      <c r="M911" s="3"/>
      <c r="N911" s="3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2"/>
      <c r="F912" s="3"/>
      <c r="G912" s="4"/>
      <c r="H912" s="3"/>
      <c r="I912" s="3"/>
      <c r="J912" s="3"/>
      <c r="K912" s="3"/>
      <c r="L912" s="3"/>
      <c r="M912" s="3"/>
      <c r="N912" s="3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2"/>
      <c r="F913" s="3"/>
      <c r="G913" s="4"/>
      <c r="H913" s="3"/>
      <c r="I913" s="3"/>
      <c r="J913" s="3"/>
      <c r="K913" s="3"/>
      <c r="L913" s="3"/>
      <c r="M913" s="3"/>
      <c r="N913" s="3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2"/>
      <c r="F914" s="3"/>
      <c r="G914" s="4"/>
      <c r="H914" s="3"/>
      <c r="I914" s="3"/>
      <c r="J914" s="3"/>
      <c r="K914" s="3"/>
      <c r="L914" s="3"/>
      <c r="M914" s="3"/>
      <c r="N914" s="3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2"/>
      <c r="F915" s="3"/>
      <c r="G915" s="4"/>
      <c r="H915" s="3"/>
      <c r="I915" s="3"/>
      <c r="J915" s="3"/>
      <c r="K915" s="3"/>
      <c r="L915" s="3"/>
      <c r="M915" s="3"/>
      <c r="N915" s="3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2"/>
      <c r="F916" s="3"/>
      <c r="G916" s="4"/>
      <c r="H916" s="3"/>
      <c r="I916" s="3"/>
      <c r="J916" s="3"/>
      <c r="K916" s="3"/>
      <c r="L916" s="3"/>
      <c r="M916" s="3"/>
      <c r="N916" s="3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2"/>
      <c r="F917" s="3"/>
      <c r="G917" s="4"/>
      <c r="H917" s="3"/>
      <c r="I917" s="3"/>
      <c r="J917" s="3"/>
      <c r="K917" s="3"/>
      <c r="L917" s="3"/>
      <c r="M917" s="3"/>
      <c r="N917" s="3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2"/>
      <c r="F918" s="3"/>
      <c r="G918" s="4"/>
      <c r="H918" s="3"/>
      <c r="I918" s="3"/>
      <c r="J918" s="3"/>
      <c r="K918" s="3"/>
      <c r="L918" s="3"/>
      <c r="M918" s="3"/>
      <c r="N918" s="3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2"/>
      <c r="F919" s="3"/>
      <c r="G919" s="4"/>
      <c r="H919" s="3"/>
      <c r="I919" s="3"/>
      <c r="J919" s="3"/>
      <c r="K919" s="3"/>
      <c r="L919" s="3"/>
      <c r="M919" s="3"/>
      <c r="N919" s="3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2"/>
      <c r="F920" s="3"/>
      <c r="G920" s="4"/>
      <c r="H920" s="3"/>
      <c r="I920" s="3"/>
      <c r="J920" s="3"/>
      <c r="K920" s="3"/>
      <c r="L920" s="3"/>
      <c r="M920" s="3"/>
      <c r="N920" s="3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2"/>
      <c r="F921" s="3"/>
      <c r="G921" s="4"/>
      <c r="H921" s="3"/>
      <c r="I921" s="3"/>
      <c r="J921" s="3"/>
      <c r="K921" s="3"/>
      <c r="L921" s="3"/>
      <c r="M921" s="3"/>
      <c r="N921" s="3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2"/>
      <c r="F922" s="3"/>
      <c r="G922" s="4"/>
      <c r="H922" s="3"/>
      <c r="I922" s="3"/>
      <c r="J922" s="3"/>
      <c r="K922" s="3"/>
      <c r="L922" s="3"/>
      <c r="M922" s="3"/>
      <c r="N922" s="3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2"/>
      <c r="F923" s="3"/>
      <c r="G923" s="4"/>
      <c r="H923" s="3"/>
      <c r="I923" s="3"/>
      <c r="J923" s="3"/>
      <c r="K923" s="3"/>
      <c r="L923" s="3"/>
      <c r="M923" s="3"/>
      <c r="N923" s="3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2"/>
      <c r="F924" s="3"/>
      <c r="G924" s="4"/>
      <c r="H924" s="3"/>
      <c r="I924" s="3"/>
      <c r="J924" s="3"/>
      <c r="K924" s="3"/>
      <c r="L924" s="3"/>
      <c r="M924" s="3"/>
      <c r="N924" s="3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2"/>
      <c r="F925" s="3"/>
      <c r="G925" s="4"/>
      <c r="H925" s="3"/>
      <c r="I925" s="3"/>
      <c r="J925" s="3"/>
      <c r="K925" s="3"/>
      <c r="L925" s="3"/>
      <c r="M925" s="3"/>
      <c r="N925" s="3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2"/>
      <c r="F926" s="3"/>
      <c r="G926" s="4"/>
      <c r="H926" s="3"/>
      <c r="I926" s="3"/>
      <c r="J926" s="3"/>
      <c r="K926" s="3"/>
      <c r="L926" s="3"/>
      <c r="M926" s="3"/>
      <c r="N926" s="3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2"/>
      <c r="F927" s="3"/>
      <c r="G927" s="4"/>
      <c r="H927" s="3"/>
      <c r="I927" s="3"/>
      <c r="J927" s="3"/>
      <c r="K927" s="3"/>
      <c r="L927" s="3"/>
      <c r="M927" s="3"/>
      <c r="N927" s="3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2"/>
      <c r="F928" s="3"/>
      <c r="G928" s="4"/>
      <c r="H928" s="3"/>
      <c r="I928" s="3"/>
      <c r="J928" s="3"/>
      <c r="K928" s="3"/>
      <c r="L928" s="3"/>
      <c r="M928" s="3"/>
      <c r="N928" s="3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2"/>
      <c r="F929" s="3"/>
      <c r="G929" s="4"/>
      <c r="H929" s="3"/>
      <c r="I929" s="3"/>
      <c r="J929" s="3"/>
      <c r="K929" s="3"/>
      <c r="L929" s="3"/>
      <c r="M929" s="3"/>
      <c r="N929" s="3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2"/>
      <c r="F930" s="3"/>
      <c r="G930" s="4"/>
      <c r="H930" s="3"/>
      <c r="I930" s="3"/>
      <c r="J930" s="3"/>
      <c r="K930" s="3"/>
      <c r="L930" s="3"/>
      <c r="M930" s="3"/>
      <c r="N930" s="3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2"/>
      <c r="F931" s="3"/>
      <c r="G931" s="4"/>
      <c r="H931" s="3"/>
      <c r="I931" s="3"/>
      <c r="J931" s="3"/>
      <c r="K931" s="3"/>
      <c r="L931" s="3"/>
      <c r="M931" s="3"/>
      <c r="N931" s="3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2"/>
      <c r="F932" s="3"/>
      <c r="G932" s="4"/>
      <c r="H932" s="3"/>
      <c r="I932" s="3"/>
      <c r="J932" s="3"/>
      <c r="K932" s="3"/>
      <c r="L932" s="3"/>
      <c r="M932" s="3"/>
      <c r="N932" s="3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2"/>
      <c r="F933" s="3"/>
      <c r="G933" s="4"/>
      <c r="H933" s="3"/>
      <c r="I933" s="3"/>
      <c r="J933" s="3"/>
      <c r="K933" s="3"/>
      <c r="L933" s="3"/>
      <c r="M933" s="3"/>
      <c r="N933" s="3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2"/>
      <c r="F934" s="3"/>
      <c r="G934" s="4"/>
      <c r="H934" s="3"/>
      <c r="I934" s="3"/>
      <c r="J934" s="3"/>
      <c r="K934" s="3"/>
      <c r="L934" s="3"/>
      <c r="M934" s="3"/>
      <c r="N934" s="3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2"/>
      <c r="F935" s="3"/>
      <c r="G935" s="4"/>
      <c r="H935" s="3"/>
      <c r="I935" s="3"/>
      <c r="J935" s="3"/>
      <c r="K935" s="3"/>
      <c r="L935" s="3"/>
      <c r="M935" s="3"/>
      <c r="N935" s="3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2"/>
      <c r="F936" s="3"/>
      <c r="G936" s="4"/>
      <c r="H936" s="3"/>
      <c r="I936" s="3"/>
      <c r="J936" s="3"/>
      <c r="K936" s="3"/>
      <c r="L936" s="3"/>
      <c r="M936" s="3"/>
      <c r="N936" s="3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2"/>
      <c r="F937" s="3"/>
      <c r="G937" s="4"/>
      <c r="H937" s="3"/>
      <c r="I937" s="3"/>
      <c r="J937" s="3"/>
      <c r="K937" s="3"/>
      <c r="L937" s="3"/>
      <c r="M937" s="3"/>
      <c r="N937" s="3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2"/>
      <c r="F938" s="3"/>
      <c r="G938" s="4"/>
      <c r="H938" s="3"/>
      <c r="I938" s="3"/>
      <c r="J938" s="3"/>
      <c r="K938" s="3"/>
      <c r="L938" s="3"/>
      <c r="M938" s="3"/>
      <c r="N938" s="3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2"/>
      <c r="F939" s="3"/>
      <c r="G939" s="4"/>
      <c r="H939" s="3"/>
      <c r="I939" s="3"/>
      <c r="J939" s="3"/>
      <c r="K939" s="3"/>
      <c r="L939" s="3"/>
      <c r="M939" s="3"/>
      <c r="N939" s="3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2"/>
      <c r="F940" s="3"/>
      <c r="G940" s="4"/>
      <c r="H940" s="3"/>
      <c r="I940" s="3"/>
      <c r="J940" s="3"/>
      <c r="K940" s="3"/>
      <c r="L940" s="3"/>
      <c r="M940" s="3"/>
      <c r="N940" s="3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2"/>
      <c r="F941" s="3"/>
      <c r="G941" s="4"/>
      <c r="H941" s="3"/>
      <c r="I941" s="3"/>
      <c r="J941" s="3"/>
      <c r="K941" s="3"/>
      <c r="L941" s="3"/>
      <c r="M941" s="3"/>
      <c r="N941" s="3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2"/>
      <c r="F942" s="3"/>
      <c r="G942" s="4"/>
      <c r="H942" s="3"/>
      <c r="I942" s="3"/>
      <c r="J942" s="3"/>
      <c r="K942" s="3"/>
      <c r="L942" s="3"/>
      <c r="M942" s="3"/>
      <c r="N942" s="3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2"/>
      <c r="F943" s="3"/>
      <c r="G943" s="4"/>
      <c r="H943" s="3"/>
      <c r="I943" s="3"/>
      <c r="J943" s="3"/>
      <c r="K943" s="3"/>
      <c r="L943" s="3"/>
      <c r="M943" s="3"/>
      <c r="N943" s="3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2"/>
      <c r="F944" s="3"/>
      <c r="G944" s="4"/>
      <c r="H944" s="3"/>
      <c r="I944" s="3"/>
      <c r="J944" s="3"/>
      <c r="K944" s="3"/>
      <c r="L944" s="3"/>
      <c r="M944" s="3"/>
      <c r="N944" s="3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2"/>
      <c r="F945" s="3"/>
      <c r="G945" s="4"/>
      <c r="H945" s="3"/>
      <c r="I945" s="3"/>
      <c r="J945" s="3"/>
      <c r="K945" s="3"/>
      <c r="L945" s="3"/>
      <c r="M945" s="3"/>
      <c r="N945" s="3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2"/>
      <c r="F946" s="3"/>
      <c r="G946" s="4"/>
      <c r="H946" s="3"/>
      <c r="I946" s="3"/>
      <c r="J946" s="3"/>
      <c r="K946" s="3"/>
      <c r="L946" s="3"/>
      <c r="M946" s="3"/>
      <c r="N946" s="3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2"/>
      <c r="F947" s="3"/>
      <c r="G947" s="4"/>
      <c r="H947" s="3"/>
      <c r="I947" s="3"/>
      <c r="J947" s="3"/>
      <c r="K947" s="3"/>
      <c r="L947" s="3"/>
      <c r="M947" s="3"/>
      <c r="N947" s="3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2"/>
      <c r="F948" s="3"/>
      <c r="G948" s="4"/>
      <c r="H948" s="3"/>
      <c r="I948" s="3"/>
      <c r="J948" s="3"/>
      <c r="K948" s="3"/>
      <c r="L948" s="3"/>
      <c r="M948" s="3"/>
      <c r="N948" s="3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2"/>
      <c r="F949" s="3"/>
      <c r="G949" s="4"/>
      <c r="H949" s="3"/>
      <c r="I949" s="3"/>
      <c r="J949" s="3"/>
      <c r="K949" s="3"/>
      <c r="L949" s="3"/>
      <c r="M949" s="3"/>
      <c r="N949" s="3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2"/>
      <c r="F950" s="3"/>
      <c r="G950" s="4"/>
      <c r="H950" s="3"/>
      <c r="I950" s="3"/>
      <c r="J950" s="3"/>
      <c r="K950" s="3"/>
      <c r="L950" s="3"/>
      <c r="M950" s="3"/>
      <c r="N950" s="3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2"/>
      <c r="F951" s="3"/>
      <c r="G951" s="4"/>
      <c r="H951" s="3"/>
      <c r="I951" s="3"/>
      <c r="J951" s="3"/>
      <c r="K951" s="3"/>
      <c r="L951" s="3"/>
      <c r="M951" s="3"/>
      <c r="N951" s="3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2"/>
      <c r="F952" s="3"/>
      <c r="G952" s="4"/>
      <c r="H952" s="3"/>
      <c r="I952" s="3"/>
      <c r="J952" s="3"/>
      <c r="K952" s="3"/>
      <c r="L952" s="3"/>
      <c r="M952" s="3"/>
      <c r="N952" s="3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2"/>
      <c r="F953" s="3"/>
      <c r="G953" s="4"/>
      <c r="H953" s="3"/>
      <c r="I953" s="3"/>
      <c r="J953" s="3"/>
      <c r="K953" s="3"/>
      <c r="L953" s="3"/>
      <c r="M953" s="3"/>
      <c r="N953" s="3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2"/>
      <c r="F954" s="3"/>
      <c r="G954" s="4"/>
      <c r="H954" s="3"/>
      <c r="I954" s="3"/>
      <c r="J954" s="3"/>
      <c r="K954" s="3"/>
      <c r="L954" s="3"/>
      <c r="M954" s="3"/>
      <c r="N954" s="3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2"/>
      <c r="F955" s="3"/>
      <c r="G955" s="4"/>
      <c r="H955" s="3"/>
      <c r="I955" s="3"/>
      <c r="J955" s="3"/>
      <c r="K955" s="3"/>
      <c r="L955" s="3"/>
      <c r="M955" s="3"/>
      <c r="N955" s="3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2"/>
      <c r="F956" s="3"/>
      <c r="G956" s="4"/>
      <c r="H956" s="3"/>
      <c r="I956" s="3"/>
      <c r="J956" s="3"/>
      <c r="K956" s="3"/>
      <c r="L956" s="3"/>
      <c r="M956" s="3"/>
      <c r="N956" s="3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2"/>
      <c r="F957" s="3"/>
      <c r="G957" s="4"/>
      <c r="H957" s="3"/>
      <c r="I957" s="3"/>
      <c r="J957" s="3"/>
      <c r="K957" s="3"/>
      <c r="L957" s="3"/>
      <c r="M957" s="3"/>
      <c r="N957" s="3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2"/>
      <c r="F958" s="3"/>
      <c r="G958" s="4"/>
      <c r="H958" s="3"/>
      <c r="I958" s="3"/>
      <c r="J958" s="3"/>
      <c r="K958" s="3"/>
      <c r="L958" s="3"/>
      <c r="M958" s="3"/>
      <c r="N958" s="3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2"/>
      <c r="F959" s="3"/>
      <c r="G959" s="4"/>
      <c r="H959" s="3"/>
      <c r="I959" s="3"/>
      <c r="J959" s="3"/>
      <c r="K959" s="3"/>
      <c r="L959" s="3"/>
      <c r="M959" s="3"/>
      <c r="N959" s="3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2"/>
      <c r="F960" s="3"/>
      <c r="G960" s="4"/>
      <c r="H960" s="3"/>
      <c r="I960" s="3"/>
      <c r="J960" s="3"/>
      <c r="K960" s="3"/>
      <c r="L960" s="3"/>
      <c r="M960" s="3"/>
      <c r="N960" s="3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2"/>
      <c r="F961" s="3"/>
      <c r="G961" s="4"/>
      <c r="H961" s="3"/>
      <c r="I961" s="3"/>
      <c r="J961" s="3"/>
      <c r="K961" s="3"/>
      <c r="L961" s="3"/>
      <c r="M961" s="3"/>
      <c r="N961" s="3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2"/>
      <c r="F962" s="3"/>
      <c r="G962" s="4"/>
      <c r="H962" s="3"/>
      <c r="I962" s="3"/>
      <c r="J962" s="3"/>
      <c r="K962" s="3"/>
      <c r="L962" s="3"/>
      <c r="M962" s="3"/>
      <c r="N962" s="3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2"/>
      <c r="F963" s="3"/>
      <c r="G963" s="4"/>
      <c r="H963" s="3"/>
      <c r="I963" s="3"/>
      <c r="J963" s="3"/>
      <c r="K963" s="3"/>
      <c r="L963" s="3"/>
      <c r="M963" s="3"/>
      <c r="N963" s="3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2"/>
      <c r="F964" s="3"/>
      <c r="G964" s="4"/>
      <c r="H964" s="3"/>
      <c r="I964" s="3"/>
      <c r="J964" s="3"/>
      <c r="K964" s="3"/>
      <c r="L964" s="3"/>
      <c r="M964" s="3"/>
      <c r="N964" s="3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2"/>
      <c r="F965" s="3"/>
      <c r="G965" s="4"/>
      <c r="H965" s="3"/>
      <c r="I965" s="3"/>
      <c r="J965" s="3"/>
      <c r="K965" s="3"/>
      <c r="L965" s="3"/>
      <c r="M965" s="3"/>
      <c r="N965" s="3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2"/>
      <c r="F966" s="3"/>
      <c r="G966" s="4"/>
      <c r="H966" s="3"/>
      <c r="I966" s="3"/>
      <c r="J966" s="3"/>
      <c r="K966" s="3"/>
      <c r="L966" s="3"/>
      <c r="M966" s="3"/>
      <c r="N966" s="3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2"/>
      <c r="F967" s="3"/>
      <c r="G967" s="4"/>
      <c r="H967" s="3"/>
      <c r="I967" s="3"/>
      <c r="J967" s="3"/>
      <c r="K967" s="3"/>
      <c r="L967" s="3"/>
      <c r="M967" s="3"/>
      <c r="N967" s="3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2"/>
      <c r="F968" s="3"/>
      <c r="G968" s="4"/>
      <c r="H968" s="3"/>
      <c r="I968" s="3"/>
      <c r="J968" s="3"/>
      <c r="K968" s="3"/>
      <c r="L968" s="3"/>
      <c r="M968" s="3"/>
      <c r="N968" s="3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2"/>
      <c r="F969" s="3"/>
      <c r="G969" s="4"/>
      <c r="H969" s="3"/>
      <c r="I969" s="3"/>
      <c r="J969" s="3"/>
      <c r="K969" s="3"/>
      <c r="L969" s="3"/>
      <c r="M969" s="3"/>
      <c r="N969" s="3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2"/>
      <c r="F970" s="3"/>
      <c r="G970" s="4"/>
      <c r="H970" s="3"/>
      <c r="I970" s="3"/>
      <c r="J970" s="3"/>
      <c r="K970" s="3"/>
      <c r="L970" s="3"/>
      <c r="M970" s="3"/>
      <c r="N970" s="3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2"/>
      <c r="F971" s="3"/>
      <c r="G971" s="4"/>
      <c r="H971" s="3"/>
      <c r="I971" s="3"/>
      <c r="J971" s="3"/>
      <c r="K971" s="3"/>
      <c r="L971" s="3"/>
      <c r="M971" s="3"/>
      <c r="N971" s="3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2"/>
      <c r="F972" s="3"/>
      <c r="G972" s="4"/>
      <c r="H972" s="3"/>
      <c r="I972" s="3"/>
      <c r="J972" s="3"/>
      <c r="K972" s="3"/>
      <c r="L972" s="3"/>
      <c r="M972" s="3"/>
      <c r="N972" s="3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2"/>
      <c r="F973" s="3"/>
      <c r="G973" s="4"/>
      <c r="H973" s="3"/>
      <c r="I973" s="3"/>
      <c r="J973" s="3"/>
      <c r="K973" s="3"/>
      <c r="L973" s="3"/>
      <c r="M973" s="3"/>
      <c r="N973" s="3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2"/>
      <c r="F974" s="3"/>
      <c r="G974" s="4"/>
      <c r="H974" s="3"/>
      <c r="I974" s="3"/>
      <c r="J974" s="3"/>
      <c r="K974" s="3"/>
      <c r="L974" s="3"/>
      <c r="M974" s="3"/>
      <c r="N974" s="3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2"/>
      <c r="F975" s="3"/>
      <c r="G975" s="4"/>
      <c r="H975" s="3"/>
      <c r="I975" s="3"/>
      <c r="J975" s="3"/>
      <c r="K975" s="3"/>
      <c r="L975" s="3"/>
      <c r="M975" s="3"/>
      <c r="N975" s="3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2"/>
      <c r="F976" s="3"/>
      <c r="G976" s="4"/>
      <c r="H976" s="3"/>
      <c r="I976" s="3"/>
      <c r="J976" s="3"/>
      <c r="K976" s="3"/>
      <c r="L976" s="3"/>
      <c r="M976" s="3"/>
      <c r="N976" s="3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2"/>
      <c r="F977" s="3"/>
      <c r="G977" s="4"/>
      <c r="H977" s="3"/>
      <c r="I977" s="3"/>
      <c r="J977" s="3"/>
      <c r="K977" s="3"/>
      <c r="L977" s="3"/>
      <c r="M977" s="3"/>
      <c r="N977" s="3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2"/>
      <c r="F978" s="3"/>
      <c r="G978" s="4"/>
      <c r="H978" s="3"/>
      <c r="I978" s="3"/>
      <c r="J978" s="3"/>
      <c r="K978" s="3"/>
      <c r="L978" s="3"/>
      <c r="M978" s="3"/>
      <c r="N978" s="3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2"/>
      <c r="F979" s="3"/>
      <c r="G979" s="4"/>
      <c r="H979" s="3"/>
      <c r="I979" s="3"/>
      <c r="J979" s="3"/>
      <c r="K979" s="3"/>
      <c r="L979" s="3"/>
      <c r="M979" s="3"/>
      <c r="N979" s="3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2"/>
      <c r="F980" s="3"/>
      <c r="G980" s="4"/>
      <c r="H980" s="3"/>
      <c r="I980" s="3"/>
      <c r="J980" s="3"/>
      <c r="K980" s="3"/>
      <c r="L980" s="3"/>
      <c r="M980" s="3"/>
      <c r="N980" s="3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2"/>
      <c r="F981" s="3"/>
      <c r="G981" s="4"/>
      <c r="H981" s="3"/>
      <c r="I981" s="3"/>
      <c r="J981" s="3"/>
      <c r="K981" s="3"/>
      <c r="L981" s="3"/>
      <c r="M981" s="3"/>
      <c r="N981" s="3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2"/>
      <c r="F982" s="3"/>
      <c r="G982" s="4"/>
      <c r="H982" s="3"/>
      <c r="I982" s="3"/>
      <c r="J982" s="3"/>
      <c r="K982" s="3"/>
      <c r="L982" s="3"/>
      <c r="M982" s="3"/>
      <c r="N982" s="3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2"/>
      <c r="F983" s="3"/>
      <c r="G983" s="4"/>
      <c r="H983" s="3"/>
      <c r="I983" s="3"/>
      <c r="J983" s="3"/>
      <c r="K983" s="3"/>
      <c r="L983" s="3"/>
      <c r="M983" s="3"/>
      <c r="N983" s="3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2"/>
      <c r="F984" s="3"/>
      <c r="G984" s="4"/>
      <c r="H984" s="3"/>
      <c r="I984" s="3"/>
      <c r="J984" s="3"/>
      <c r="K984" s="3"/>
      <c r="L984" s="3"/>
      <c r="M984" s="3"/>
      <c r="N984" s="3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2"/>
      <c r="F985" s="3"/>
      <c r="G985" s="4"/>
      <c r="H985" s="3"/>
      <c r="I985" s="3"/>
      <c r="J985" s="3"/>
      <c r="K985" s="3"/>
      <c r="L985" s="3"/>
      <c r="M985" s="3"/>
      <c r="N985" s="3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2"/>
      <c r="F986" s="3"/>
      <c r="G986" s="4"/>
      <c r="H986" s="3"/>
      <c r="I986" s="3"/>
      <c r="J986" s="3"/>
      <c r="K986" s="3"/>
      <c r="L986" s="3"/>
      <c r="M986" s="3"/>
      <c r="N986" s="3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2"/>
      <c r="F987" s="3"/>
      <c r="G987" s="4"/>
      <c r="H987" s="3"/>
      <c r="I987" s="3"/>
      <c r="J987" s="3"/>
      <c r="K987" s="3"/>
      <c r="L987" s="3"/>
      <c r="M987" s="3"/>
      <c r="N987" s="3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2"/>
      <c r="F988" s="3"/>
      <c r="G988" s="4"/>
      <c r="H988" s="3"/>
      <c r="I988" s="3"/>
      <c r="J988" s="3"/>
      <c r="K988" s="3"/>
      <c r="L988" s="3"/>
      <c r="M988" s="3"/>
      <c r="N988" s="3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2"/>
      <c r="F989" s="3"/>
      <c r="G989" s="4"/>
      <c r="H989" s="3"/>
      <c r="I989" s="3"/>
      <c r="J989" s="3"/>
      <c r="K989" s="3"/>
      <c r="L989" s="3"/>
      <c r="M989" s="3"/>
      <c r="N989" s="3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2"/>
      <c r="F990" s="3"/>
      <c r="G990" s="4"/>
      <c r="H990" s="3"/>
      <c r="I990" s="3"/>
      <c r="J990" s="3"/>
      <c r="K990" s="3"/>
      <c r="L990" s="3"/>
      <c r="M990" s="3"/>
      <c r="N990" s="3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2"/>
      <c r="F991" s="3"/>
      <c r="G991" s="4"/>
      <c r="H991" s="3"/>
      <c r="I991" s="3"/>
      <c r="J991" s="3"/>
      <c r="K991" s="3"/>
      <c r="L991" s="3"/>
      <c r="M991" s="3"/>
      <c r="N991" s="3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2"/>
      <c r="F992" s="3"/>
      <c r="G992" s="4"/>
      <c r="H992" s="3"/>
      <c r="I992" s="3"/>
      <c r="J992" s="3"/>
      <c r="K992" s="3"/>
      <c r="L992" s="3"/>
      <c r="M992" s="3"/>
      <c r="N992" s="3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2"/>
      <c r="F993" s="3"/>
      <c r="G993" s="4"/>
      <c r="H993" s="3"/>
      <c r="I993" s="3"/>
      <c r="J993" s="3"/>
      <c r="K993" s="3"/>
      <c r="L993" s="3"/>
      <c r="M993" s="3"/>
      <c r="N993" s="3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2"/>
      <c r="F994" s="3"/>
      <c r="G994" s="4"/>
      <c r="H994" s="3"/>
      <c r="I994" s="3"/>
      <c r="J994" s="3"/>
      <c r="K994" s="3"/>
      <c r="L994" s="3"/>
      <c r="M994" s="3"/>
      <c r="N994" s="3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2"/>
      <c r="F995" s="3"/>
      <c r="G995" s="4"/>
      <c r="H995" s="3"/>
      <c r="I995" s="3"/>
      <c r="J995" s="3"/>
      <c r="K995" s="3"/>
      <c r="L995" s="3"/>
      <c r="M995" s="3"/>
      <c r="N995" s="3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2"/>
      <c r="F996" s="3"/>
      <c r="G996" s="4"/>
      <c r="H996" s="3"/>
      <c r="I996" s="3"/>
      <c r="J996" s="3"/>
      <c r="K996" s="3"/>
      <c r="L996" s="3"/>
      <c r="M996" s="3"/>
      <c r="N996" s="3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2"/>
      <c r="F997" s="3"/>
      <c r="G997" s="4"/>
      <c r="H997" s="3"/>
      <c r="I997" s="3"/>
      <c r="J997" s="3"/>
      <c r="K997" s="3"/>
      <c r="L997" s="3"/>
      <c r="M997" s="3"/>
      <c r="N997" s="3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2"/>
      <c r="F998" s="3"/>
      <c r="G998" s="4"/>
      <c r="H998" s="3"/>
      <c r="I998" s="3"/>
      <c r="J998" s="3"/>
      <c r="K998" s="3"/>
      <c r="L998" s="3"/>
      <c r="M998" s="3"/>
      <c r="N998" s="3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2"/>
      <c r="F999" s="3"/>
      <c r="G999" s="4"/>
      <c r="H999" s="3"/>
      <c r="I999" s="3"/>
      <c r="J999" s="3"/>
      <c r="K999" s="3"/>
      <c r="L999" s="3"/>
      <c r="M999" s="3"/>
      <c r="N999" s="3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2"/>
      <c r="F1000" s="3"/>
      <c r="G1000" s="4"/>
      <c r="H1000" s="3"/>
      <c r="I1000" s="3"/>
      <c r="J1000" s="3"/>
      <c r="K1000" s="3"/>
      <c r="L1000" s="3"/>
      <c r="M1000" s="3"/>
      <c r="N1000" s="3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B30:C30"/>
    <mergeCell ref="B34:C34"/>
    <mergeCell ref="E34:F34"/>
    <mergeCell ref="H34:I34"/>
    <mergeCell ref="B35:C35"/>
    <mergeCell ref="H35:I35"/>
    <mergeCell ref="B31:C31"/>
    <mergeCell ref="A32:C32"/>
    <mergeCell ref="E32:F32"/>
    <mergeCell ref="H32:I32"/>
    <mergeCell ref="B33:C33"/>
    <mergeCell ref="F33:G33"/>
    <mergeCell ref="H33:I33"/>
    <mergeCell ref="B28:C28"/>
    <mergeCell ref="F28:G28"/>
    <mergeCell ref="H28:I28"/>
    <mergeCell ref="B29:C29"/>
    <mergeCell ref="F29:G29"/>
    <mergeCell ref="H29:I29"/>
  </mergeCells>
  <conditionalFormatting sqref="A4:O25">
    <cfRule type="expression" dxfId="2" priority="1">
      <formula>$G4&gt;0</formula>
    </cfRule>
  </conditionalFormatting>
  <conditionalFormatting sqref="H34:I34">
    <cfRule type="notContainsBlanks" dxfId="3" priority="2">
      <formula>LEN(TRIM(H34))&gt;0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DjiDji</cp:lastModifiedBy>
  <dcterms:created xsi:type="dcterms:W3CDTF">2023-01-04T09:47:09Z</dcterms:created>
  <dcterms:modified xsi:type="dcterms:W3CDTF">2023-04-29T10:22:00Z</dcterms:modified>
</cp:coreProperties>
</file>