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8800" windowHeight="12315"/>
  </bookViews>
  <sheets>
    <sheet name="Feuil1" sheetId="1" r:id="rId1"/>
  </sheets>
  <definedNames>
    <definedName name="Ajout">Feuil1!$J$2:$T$7</definedName>
    <definedName name="Taux">Feuil1!$J$2:$M$7</definedName>
    <definedName name="Tranche_Inférieure">Feuil1!$J$2:$N$7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R6" i="1"/>
  <c r="R7" i="1"/>
  <c r="Q5" i="1"/>
  <c r="Q6" i="1"/>
  <c r="Q7" i="1"/>
  <c r="P4" i="1"/>
  <c r="P5" i="1"/>
  <c r="T5" i="1" s="1"/>
  <c r="P6" i="1"/>
  <c r="P7" i="1"/>
  <c r="O3" i="1"/>
  <c r="O4" i="1"/>
  <c r="O5" i="1"/>
  <c r="O6" i="1"/>
  <c r="O7" i="1"/>
  <c r="T3" i="1"/>
  <c r="T2" i="1"/>
  <c r="H13" i="1"/>
  <c r="T6" i="1" l="1"/>
  <c r="T4" i="1"/>
  <c r="F13" i="1" s="1"/>
  <c r="T7" i="1"/>
</calcChain>
</file>

<file path=xl/sharedStrings.xml><?xml version="1.0" encoding="utf-8"?>
<sst xmlns="http://schemas.openxmlformats.org/spreadsheetml/2006/main" count="23" uniqueCount="15">
  <si>
    <t>De</t>
  </si>
  <si>
    <t>A partir de</t>
  </si>
  <si>
    <t>A</t>
  </si>
  <si>
    <t>BASE</t>
  </si>
  <si>
    <t>TAUX</t>
  </si>
  <si>
    <t>Total Ajout</t>
  </si>
  <si>
    <t>Tranche Inf</t>
  </si>
  <si>
    <t>Taux</t>
  </si>
  <si>
    <t>Tranche_Inférieure</t>
  </si>
  <si>
    <t>Ajout</t>
  </si>
  <si>
    <t>de J2 à T7 - 11° colonne</t>
  </si>
  <si>
    <t>de J2 à N7 - 5° colonne</t>
  </si>
  <si>
    <t>de J2 à M7 - 4° colonne</t>
  </si>
  <si>
    <t>Calcul différentes étapes</t>
  </si>
  <si>
    <t>Tableaux nommés
onglet FORMULES Gestionnaire de noms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</si>
</sst>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3" fontId="5" fillId="2" borderId="0" xfId="0" applyNumberFormat="1" applyFont="1" applyFill="1"/>
    <xf numFmtId="3" fontId="5" fillId="4" borderId="0" xfId="0" applyNumberFormat="1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5" xfId="0" applyNumberFormat="1" applyBorder="1"/>
    <xf numFmtId="4" fontId="0" fillId="0" borderId="0" xfId="0" applyNumberFormat="1" applyBorder="1"/>
    <xf numFmtId="0" fontId="0" fillId="0" borderId="6" xfId="0" applyBorder="1" applyAlignment="1">
      <alignment horizontal="center"/>
    </xf>
    <xf numFmtId="3" fontId="0" fillId="0" borderId="7" xfId="0" applyNumberFormat="1" applyBorder="1"/>
    <xf numFmtId="0" fontId="0" fillId="0" borderId="7" xfId="0" applyBorder="1"/>
    <xf numFmtId="3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95250</xdr:rowOff>
    </xdr:from>
    <xdr:to>
      <xdr:col>17</xdr:col>
      <xdr:colOff>152400</xdr:colOff>
      <xdr:row>37</xdr:row>
      <xdr:rowOff>142875</xdr:rowOff>
    </xdr:to>
    <xdr:sp macro="" textlink="">
      <xdr:nvSpPr>
        <xdr:cNvPr id="4" name="ZoneTexte 3"/>
        <xdr:cNvSpPr txBox="1"/>
      </xdr:nvSpPr>
      <xdr:spPr>
        <a:xfrm>
          <a:off x="152400" y="4476750"/>
          <a:ext cx="12573000" cy="271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=SI(D13&lt;&gt;0;D13&lt;=900000);(D13*0,005);</a:t>
          </a:r>
        </a:p>
        <a:p>
          <a:endParaRPr lang="fr-FR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SI(ET(D13&gt;=900001;D13&lt;=4000000);4500+(D13-900000)*0,07;</a:t>
          </a:r>
        </a:p>
        <a:p>
          <a:endParaRPr lang="fr-FR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SI(ET(D13&gt;=4000001;D13&lt;=6000000);4500+((4000000-900000)*0,07)+((D13 -4000000)*0,15);</a:t>
          </a:r>
        </a:p>
        <a:p>
          <a:endParaRPr lang="fr-FR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SI(ET(D13&gt;=6000001;D13&lt;=10000000);4500+((4000000-900000)*0,07)+((6000000-4000000)*0,15)+((D13-6000000)*0,25);</a:t>
          </a:r>
        </a:p>
        <a:p>
          <a:endParaRPr lang="fr-FR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SI(ET(D13&gt;=10000001;D13&lt;=15000000);4500+((4000000-900000)*0,07)+((6000000-4000000)*0,15)+((10000000-6000000)*0,25)+(D13-10000000)*0,3; </a:t>
          </a:r>
        </a:p>
        <a:p>
          <a:endParaRPr lang="fr-FR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SI(D13&gt;15000000;((D13-15000000)*0,35)+3021500;0))))))</a:t>
          </a:r>
          <a:endParaRPr lang="fr-FR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13"/>
  <sheetViews>
    <sheetView tabSelected="1" workbookViewId="0">
      <selection activeCell="O18" sqref="O18"/>
    </sheetView>
  </sheetViews>
  <sheetFormatPr baseColWidth="10" defaultRowHeight="15" x14ac:dyDescent="0.25"/>
  <cols>
    <col min="4" max="4" width="13.85546875" bestFit="1" customWidth="1"/>
    <col min="6" max="6" width="12.42578125" bestFit="1" customWidth="1"/>
    <col min="9" max="9" width="10.28515625" bestFit="1" customWidth="1"/>
    <col min="10" max="10" width="12.42578125" bestFit="1" customWidth="1"/>
    <col min="11" max="11" width="4.5703125" customWidth="1"/>
    <col min="12" max="12" width="12.42578125" bestFit="1" customWidth="1"/>
    <col min="13" max="13" width="11.5703125" bestFit="1" customWidth="1"/>
    <col min="14" max="14" width="11.5703125" customWidth="1"/>
  </cols>
  <sheetData>
    <row r="1" spans="4:21" x14ac:dyDescent="0.25">
      <c r="I1" s="12" t="s">
        <v>3</v>
      </c>
      <c r="J1" s="13"/>
      <c r="K1" s="13"/>
      <c r="L1" s="13"/>
      <c r="M1" s="14" t="s">
        <v>4</v>
      </c>
      <c r="N1" s="14" t="s">
        <v>6</v>
      </c>
      <c r="O1" s="13" t="s">
        <v>13</v>
      </c>
      <c r="P1" s="13"/>
      <c r="Q1" s="13"/>
      <c r="R1" s="13"/>
      <c r="S1" s="13"/>
      <c r="T1" s="15" t="s">
        <v>5</v>
      </c>
    </row>
    <row r="2" spans="4:21" x14ac:dyDescent="0.25">
      <c r="I2" s="16" t="s">
        <v>0</v>
      </c>
      <c r="J2" s="17">
        <v>0</v>
      </c>
      <c r="K2" s="18" t="s">
        <v>2</v>
      </c>
      <c r="L2" s="17">
        <v>900000</v>
      </c>
      <c r="M2" s="19">
        <v>5.0000000000000001E-3</v>
      </c>
      <c r="N2" s="19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20">
        <f t="shared" ref="T2:T7" si="0">SUM(O2:S2)</f>
        <v>0</v>
      </c>
      <c r="U2" s="1"/>
    </row>
    <row r="3" spans="4:21" x14ac:dyDescent="0.25">
      <c r="I3" s="16" t="s">
        <v>0</v>
      </c>
      <c r="J3" s="17">
        <v>900001</v>
      </c>
      <c r="K3" s="18" t="s">
        <v>2</v>
      </c>
      <c r="L3" s="17">
        <v>4000000</v>
      </c>
      <c r="M3" s="19">
        <v>7.0000000000000007E-2</v>
      </c>
      <c r="N3" s="17">
        <v>900000</v>
      </c>
      <c r="O3" s="17">
        <f t="shared" ref="O3:O7" si="1">$N$3*$M$2</f>
        <v>4500</v>
      </c>
      <c r="P3" s="17">
        <v>0</v>
      </c>
      <c r="Q3" s="17">
        <v>0</v>
      </c>
      <c r="R3" s="17">
        <v>0</v>
      </c>
      <c r="S3" s="17">
        <v>0</v>
      </c>
      <c r="T3" s="20">
        <f t="shared" si="0"/>
        <v>4500</v>
      </c>
      <c r="U3" s="1"/>
    </row>
    <row r="4" spans="4:21" x14ac:dyDescent="0.25">
      <c r="I4" s="16" t="s">
        <v>0</v>
      </c>
      <c r="J4" s="17">
        <v>4000001</v>
      </c>
      <c r="K4" s="18" t="s">
        <v>2</v>
      </c>
      <c r="L4" s="17">
        <v>6000000</v>
      </c>
      <c r="M4" s="21">
        <v>0.15</v>
      </c>
      <c r="N4" s="17">
        <v>4000000</v>
      </c>
      <c r="O4" s="17">
        <f t="shared" si="1"/>
        <v>4500</v>
      </c>
      <c r="P4" s="17">
        <f t="shared" ref="P4:P7" si="2">($N$4-$L$2)*$M$3</f>
        <v>217000.00000000003</v>
      </c>
      <c r="Q4" s="17">
        <v>0</v>
      </c>
      <c r="R4" s="17">
        <v>0</v>
      </c>
      <c r="S4" s="17">
        <v>0</v>
      </c>
      <c r="T4" s="20">
        <f t="shared" si="0"/>
        <v>221500.00000000003</v>
      </c>
      <c r="U4" s="1"/>
    </row>
    <row r="5" spans="4:21" x14ac:dyDescent="0.25">
      <c r="I5" s="16" t="s">
        <v>0</v>
      </c>
      <c r="J5" s="17">
        <v>6000001</v>
      </c>
      <c r="K5" s="18" t="s">
        <v>2</v>
      </c>
      <c r="L5" s="17">
        <v>10000000</v>
      </c>
      <c r="M5" s="19">
        <v>0.25</v>
      </c>
      <c r="N5" s="17">
        <v>6000000</v>
      </c>
      <c r="O5" s="17">
        <f t="shared" si="1"/>
        <v>4500</v>
      </c>
      <c r="P5" s="17">
        <f t="shared" si="2"/>
        <v>217000.00000000003</v>
      </c>
      <c r="Q5" s="17">
        <f t="shared" ref="Q5:Q7" si="3">($N$5-$L$3)*$M$4</f>
        <v>300000</v>
      </c>
      <c r="R5" s="17">
        <v>0</v>
      </c>
      <c r="S5" s="17">
        <v>0</v>
      </c>
      <c r="T5" s="20">
        <f t="shared" si="0"/>
        <v>521500</v>
      </c>
      <c r="U5" s="1"/>
    </row>
    <row r="6" spans="4:21" x14ac:dyDescent="0.25">
      <c r="I6" s="16" t="s">
        <v>0</v>
      </c>
      <c r="J6" s="17">
        <v>10000001</v>
      </c>
      <c r="K6" s="18" t="s">
        <v>2</v>
      </c>
      <c r="L6" s="17">
        <v>15000000</v>
      </c>
      <c r="M6" s="19">
        <v>0.3</v>
      </c>
      <c r="N6" s="17">
        <v>10000000</v>
      </c>
      <c r="O6" s="17">
        <f t="shared" si="1"/>
        <v>4500</v>
      </c>
      <c r="P6" s="17">
        <f t="shared" si="2"/>
        <v>217000.00000000003</v>
      </c>
      <c r="Q6" s="17">
        <f t="shared" si="3"/>
        <v>300000</v>
      </c>
      <c r="R6" s="17">
        <f t="shared" ref="R6:R7" si="4">($N$6-$L$4)*$M$5</f>
        <v>1000000</v>
      </c>
      <c r="S6" s="17">
        <v>0</v>
      </c>
      <c r="T6" s="20">
        <f t="shared" si="0"/>
        <v>1521500</v>
      </c>
      <c r="U6" s="1"/>
    </row>
    <row r="7" spans="4:21" x14ac:dyDescent="0.25">
      <c r="I7" s="22" t="s">
        <v>1</v>
      </c>
      <c r="J7" s="23">
        <v>15000001</v>
      </c>
      <c r="K7" s="24"/>
      <c r="L7" s="23"/>
      <c r="M7" s="24">
        <v>0.35</v>
      </c>
      <c r="N7" s="23">
        <v>15000000</v>
      </c>
      <c r="O7" s="23">
        <f t="shared" si="1"/>
        <v>4500</v>
      </c>
      <c r="P7" s="23">
        <f t="shared" si="2"/>
        <v>217000.00000000003</v>
      </c>
      <c r="Q7" s="23">
        <f t="shared" si="3"/>
        <v>300000</v>
      </c>
      <c r="R7" s="23">
        <f t="shared" si="4"/>
        <v>1000000</v>
      </c>
      <c r="S7" s="23">
        <f>($N$7-$L$5)*$M$6</f>
        <v>1500000</v>
      </c>
      <c r="T7" s="25">
        <f t="shared" si="0"/>
        <v>3021500</v>
      </c>
      <c r="U7" s="1"/>
    </row>
    <row r="9" spans="4:21" x14ac:dyDescent="0.25">
      <c r="I9" s="11" t="s">
        <v>14</v>
      </c>
      <c r="J9" s="10"/>
      <c r="K9" s="2"/>
      <c r="L9" s="3" t="s">
        <v>7</v>
      </c>
      <c r="M9" s="3"/>
      <c r="N9" s="2" t="s">
        <v>12</v>
      </c>
      <c r="O9" s="2"/>
    </row>
    <row r="10" spans="4:21" x14ac:dyDescent="0.25">
      <c r="I10" s="10"/>
      <c r="J10" s="10"/>
      <c r="K10" s="2"/>
      <c r="L10" s="4" t="s">
        <v>8</v>
      </c>
      <c r="M10" s="2"/>
      <c r="N10" s="2" t="s">
        <v>11</v>
      </c>
      <c r="O10" s="2"/>
    </row>
    <row r="11" spans="4:21" x14ac:dyDescent="0.25">
      <c r="I11" s="10"/>
      <c r="J11" s="10"/>
      <c r="K11" s="2"/>
      <c r="L11" s="5" t="s">
        <v>9</v>
      </c>
      <c r="M11" s="2"/>
      <c r="N11" s="2" t="s">
        <v>10</v>
      </c>
      <c r="O11" s="2"/>
    </row>
    <row r="13" spans="4:21" s="6" customFormat="1" ht="18.75" x14ac:dyDescent="0.3">
      <c r="D13" s="8">
        <v>16000000</v>
      </c>
      <c r="F13" s="9">
        <f>(D13-VLOOKUP(D13,Tranche_Inférieure,5,1))*VLOOKUP(D13,Taux,4,1)+VLOOKUP(D13,Ajout,11,1)</f>
        <v>3371500</v>
      </c>
      <c r="H13" s="7" t="str">
        <f ca="1">_xlfn.FORMULATEXT(F13)</f>
        <v>=(D13-RECHERCHEV(D13;Tranche_Inférieure;5;1))*RECHERCHEV(D13;Taux;4;1)+RECHERCHEV(D13;Ajout;11;1)</v>
      </c>
    </row>
  </sheetData>
  <mergeCells count="3">
    <mergeCell ref="I1:L1"/>
    <mergeCell ref="O1:S1"/>
    <mergeCell ref="I9:J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Ajout</vt:lpstr>
      <vt:lpstr>Taux</vt:lpstr>
      <vt:lpstr>Tranche_Inférieure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2023-03-10T12:43:16Z</dcterms:created>
  <dcterms:modified xsi:type="dcterms:W3CDTF">2023-03-11T06:51:12Z</dcterms:modified>
</cp:coreProperties>
</file>