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bena\Desktop\"/>
    </mc:Choice>
  </mc:AlternateContent>
  <bookViews>
    <workbookView xWindow="0" yWindow="0" windowWidth="28800" windowHeight="12435"/>
  </bookViews>
  <sheets>
    <sheet name="Suivi Investissement" sheetId="1" r:id="rId1"/>
    <sheet name="ACHAT" sheetId="4" r:id="rId2"/>
    <sheet name="VENTE" sheetId="14" r:id="rId3"/>
    <sheet name="Investissement FIAT" sheetId="2" r:id="rId4"/>
    <sheet name="Base_données_1" sheetId="8" r:id="rId5"/>
  </sheets>
  <definedNames>
    <definedName name="DonnéesExternes_1" localSheetId="4" hidden="1">Base_données_1!$A$1:$I$1511</definedName>
    <definedName name="_xlnm.Print_Titles" localSheetId="0">'Suivi Investissement'!$1:$6</definedName>
    <definedName name="_xlnm.Print_Area" localSheetId="0">'Suivi Investissement'!$A$1:$J$70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J5" i="4"/>
  <c r="N5" i="4"/>
  <c r="R5" i="4"/>
  <c r="V5" i="4"/>
  <c r="Z5" i="4"/>
  <c r="AD5" i="4"/>
  <c r="AH5" i="4"/>
  <c r="AL5" i="4"/>
  <c r="AP5" i="4"/>
  <c r="AT5" i="4"/>
  <c r="AX5" i="4"/>
  <c r="BB5" i="4"/>
  <c r="BF5" i="4"/>
  <c r="BJ5" i="4"/>
  <c r="BN5" i="4"/>
  <c r="BR5" i="4"/>
  <c r="BV5" i="4"/>
  <c r="B5" i="4"/>
  <c r="G5" i="1"/>
  <c r="BV6" i="4"/>
  <c r="F6" i="4"/>
  <c r="J6" i="4"/>
  <c r="N6" i="4"/>
  <c r="R6" i="4"/>
  <c r="V6" i="4"/>
  <c r="Z6" i="4"/>
  <c r="AD6" i="4"/>
  <c r="AH6" i="4"/>
  <c r="AL6" i="4"/>
  <c r="AP6" i="4"/>
  <c r="AT6" i="4"/>
  <c r="AX6" i="4"/>
  <c r="BB6" i="4"/>
  <c r="BF6" i="4"/>
  <c r="BJ6" i="4"/>
  <c r="BN6" i="4"/>
  <c r="BR6" i="4"/>
  <c r="B6" i="4"/>
  <c r="G6" i="1"/>
  <c r="AD7" i="4"/>
  <c r="AL7" i="4"/>
  <c r="F7" i="4"/>
  <c r="J7" i="4"/>
  <c r="N7" i="4"/>
  <c r="R7" i="4"/>
  <c r="V7" i="4"/>
  <c r="Z7" i="4"/>
  <c r="AH7" i="4"/>
  <c r="AP7" i="4"/>
  <c r="AT7" i="4"/>
  <c r="AX7" i="4"/>
  <c r="BB7" i="4"/>
  <c r="BF7" i="4"/>
  <c r="BJ7" i="4"/>
  <c r="BN7" i="4"/>
  <c r="BR7" i="4"/>
  <c r="BV7" i="4"/>
  <c r="B7" i="4"/>
  <c r="G7" i="1"/>
  <c r="F8" i="4"/>
  <c r="J8" i="4"/>
  <c r="N8" i="4"/>
  <c r="R8" i="4"/>
  <c r="V8" i="4"/>
  <c r="Z8" i="4"/>
  <c r="AD8" i="4"/>
  <c r="AH8" i="4"/>
  <c r="AL8" i="4"/>
  <c r="AP8" i="4"/>
  <c r="AT8" i="4"/>
  <c r="AX8" i="4"/>
  <c r="BB8" i="4"/>
  <c r="BF8" i="4"/>
  <c r="BJ8" i="4"/>
  <c r="BN8" i="4"/>
  <c r="BR8" i="4"/>
  <c r="BV8" i="4"/>
  <c r="B8" i="4"/>
  <c r="G8" i="1"/>
  <c r="F9" i="4"/>
  <c r="J9" i="4"/>
  <c r="N9" i="4"/>
  <c r="R9" i="4"/>
  <c r="V9" i="4"/>
  <c r="Z9" i="4"/>
  <c r="AD9" i="4"/>
  <c r="AH9" i="4"/>
  <c r="AL9" i="4"/>
  <c r="AP9" i="4"/>
  <c r="AT9" i="4"/>
  <c r="AX9" i="4"/>
  <c r="BB9" i="4"/>
  <c r="BF9" i="4"/>
  <c r="BJ9" i="4"/>
  <c r="BN9" i="4"/>
  <c r="BR9" i="4"/>
  <c r="BV9" i="4"/>
  <c r="B9" i="4"/>
  <c r="G9" i="1"/>
  <c r="F10" i="4"/>
  <c r="J10" i="4"/>
  <c r="N10" i="4"/>
  <c r="R10" i="4"/>
  <c r="V10" i="4"/>
  <c r="Z10" i="4"/>
  <c r="AD10" i="4"/>
  <c r="AH10" i="4"/>
  <c r="AL10" i="4"/>
  <c r="AP10" i="4"/>
  <c r="AT10" i="4"/>
  <c r="AX10" i="4"/>
  <c r="BB10" i="4"/>
  <c r="BF10" i="4"/>
  <c r="BJ10" i="4"/>
  <c r="BN10" i="4"/>
  <c r="BR10" i="4"/>
  <c r="BV10" i="4"/>
  <c r="B10" i="4"/>
  <c r="G10" i="1"/>
  <c r="F11" i="4"/>
  <c r="J11" i="4"/>
  <c r="N11" i="4"/>
  <c r="R11" i="4"/>
  <c r="V11" i="4"/>
  <c r="Z11" i="4"/>
  <c r="AD11" i="4"/>
  <c r="AH11" i="4"/>
  <c r="AL11" i="4"/>
  <c r="AP11" i="4"/>
  <c r="AT11" i="4"/>
  <c r="AX11" i="4"/>
  <c r="BB11" i="4"/>
  <c r="BF11" i="4"/>
  <c r="BJ11" i="4"/>
  <c r="BN11" i="4"/>
  <c r="BR11" i="4"/>
  <c r="BV11" i="4"/>
  <c r="B11" i="4"/>
  <c r="G11" i="1"/>
  <c r="F12" i="4"/>
  <c r="J12" i="4"/>
  <c r="N12" i="4"/>
  <c r="R12" i="4"/>
  <c r="V12" i="4"/>
  <c r="Z12" i="4"/>
  <c r="AD12" i="4"/>
  <c r="AH12" i="4"/>
  <c r="AL12" i="4"/>
  <c r="AP12" i="4"/>
  <c r="AT12" i="4"/>
  <c r="AX12" i="4"/>
  <c r="BB12" i="4"/>
  <c r="BF12" i="4"/>
  <c r="BJ12" i="4"/>
  <c r="BN12" i="4"/>
  <c r="BR12" i="4"/>
  <c r="BV12" i="4"/>
  <c r="B12" i="4"/>
  <c r="G12" i="1"/>
  <c r="F13" i="4"/>
  <c r="J13" i="4"/>
  <c r="N13" i="4"/>
  <c r="R13" i="4"/>
  <c r="V13" i="4"/>
  <c r="Z13" i="4"/>
  <c r="AD13" i="4"/>
  <c r="AH13" i="4"/>
  <c r="AL13" i="4"/>
  <c r="AP13" i="4"/>
  <c r="AT13" i="4"/>
  <c r="AX13" i="4"/>
  <c r="BB13" i="4"/>
  <c r="BF13" i="4"/>
  <c r="BJ13" i="4"/>
  <c r="BN13" i="4"/>
  <c r="BR13" i="4"/>
  <c r="BV13" i="4"/>
  <c r="B13" i="4"/>
  <c r="G13" i="1"/>
  <c r="AD14" i="4"/>
  <c r="F14" i="4"/>
  <c r="J14" i="4"/>
  <c r="N14" i="4"/>
  <c r="R14" i="4"/>
  <c r="V14" i="4"/>
  <c r="Z14" i="4"/>
  <c r="AH14" i="4"/>
  <c r="AL14" i="4"/>
  <c r="AP14" i="4"/>
  <c r="AT14" i="4"/>
  <c r="AX14" i="4"/>
  <c r="BB14" i="4"/>
  <c r="BF14" i="4"/>
  <c r="BJ14" i="4"/>
  <c r="BN14" i="4"/>
  <c r="BR14" i="4"/>
  <c r="BV14" i="4"/>
  <c r="B14" i="4"/>
  <c r="G14" i="1"/>
  <c r="F15" i="4"/>
  <c r="J15" i="4"/>
  <c r="N15" i="4"/>
  <c r="R15" i="4"/>
  <c r="V15" i="4"/>
  <c r="Z15" i="4"/>
  <c r="AD15" i="4"/>
  <c r="AH15" i="4"/>
  <c r="AL15" i="4"/>
  <c r="AP15" i="4"/>
  <c r="AT15" i="4"/>
  <c r="AX15" i="4"/>
  <c r="BB15" i="4"/>
  <c r="BF15" i="4"/>
  <c r="BJ15" i="4"/>
  <c r="BN15" i="4"/>
  <c r="BR15" i="4"/>
  <c r="BV15" i="4"/>
  <c r="B15" i="4"/>
  <c r="G15" i="1"/>
  <c r="V16" i="4"/>
  <c r="F16" i="4"/>
  <c r="J16" i="4"/>
  <c r="N16" i="4"/>
  <c r="R16" i="4"/>
  <c r="Z16" i="4"/>
  <c r="AD16" i="4"/>
  <c r="AH16" i="4"/>
  <c r="AL16" i="4"/>
  <c r="AP16" i="4"/>
  <c r="AT16" i="4"/>
  <c r="AX16" i="4"/>
  <c r="BB16" i="4"/>
  <c r="BF16" i="4"/>
  <c r="BJ16" i="4"/>
  <c r="BN16" i="4"/>
  <c r="BR16" i="4"/>
  <c r="BV16" i="4"/>
  <c r="B16" i="4"/>
  <c r="G16" i="1"/>
  <c r="F17" i="4"/>
  <c r="J17" i="4"/>
  <c r="N17" i="4"/>
  <c r="R17" i="4"/>
  <c r="V17" i="4"/>
  <c r="Z17" i="4"/>
  <c r="AD17" i="4"/>
  <c r="AH17" i="4"/>
  <c r="AL17" i="4"/>
  <c r="AP17" i="4"/>
  <c r="AT17" i="4"/>
  <c r="AX17" i="4"/>
  <c r="BB17" i="4"/>
  <c r="BF17" i="4"/>
  <c r="BJ17" i="4"/>
  <c r="BN17" i="4"/>
  <c r="BR17" i="4"/>
  <c r="BV17" i="4"/>
  <c r="B17" i="4"/>
  <c r="G17" i="1"/>
  <c r="F18" i="4"/>
  <c r="J18" i="4"/>
  <c r="N18" i="4"/>
  <c r="R18" i="4"/>
  <c r="V18" i="4"/>
  <c r="Z18" i="4"/>
  <c r="AD18" i="4"/>
  <c r="AH18" i="4"/>
  <c r="AL18" i="4"/>
  <c r="AP18" i="4"/>
  <c r="AT18" i="4"/>
  <c r="AX18" i="4"/>
  <c r="BB18" i="4"/>
  <c r="BF18" i="4"/>
  <c r="BJ18" i="4"/>
  <c r="BN18" i="4"/>
  <c r="BR18" i="4"/>
  <c r="BV18" i="4"/>
  <c r="B18" i="4"/>
  <c r="G18" i="1"/>
  <c r="F19" i="4"/>
  <c r="J19" i="4"/>
  <c r="N19" i="4"/>
  <c r="R19" i="4"/>
  <c r="V19" i="4"/>
  <c r="Z19" i="4"/>
  <c r="AD19" i="4"/>
  <c r="AH19" i="4"/>
  <c r="AL19" i="4"/>
  <c r="AP19" i="4"/>
  <c r="AT19" i="4"/>
  <c r="AX19" i="4"/>
  <c r="BB19" i="4"/>
  <c r="BF19" i="4"/>
  <c r="BJ19" i="4"/>
  <c r="BN19" i="4"/>
  <c r="BR19" i="4"/>
  <c r="BV19" i="4"/>
  <c r="B19" i="4"/>
  <c r="G19" i="1"/>
  <c r="F20" i="4"/>
  <c r="J20" i="4"/>
  <c r="N20" i="4"/>
  <c r="R20" i="4"/>
  <c r="V20" i="4"/>
  <c r="Z20" i="4"/>
  <c r="AD20" i="4"/>
  <c r="AH20" i="4"/>
  <c r="AL20" i="4"/>
  <c r="AP20" i="4"/>
  <c r="AT20" i="4"/>
  <c r="AX20" i="4"/>
  <c r="BB20" i="4"/>
  <c r="BF20" i="4"/>
  <c r="BJ20" i="4"/>
  <c r="BN20" i="4"/>
  <c r="BR20" i="4"/>
  <c r="BV20" i="4"/>
  <c r="B20" i="4"/>
  <c r="G20" i="1"/>
  <c r="N21" i="4"/>
  <c r="R21" i="4"/>
  <c r="F21" i="4"/>
  <c r="J21" i="4"/>
  <c r="V21" i="4"/>
  <c r="Z21" i="4"/>
  <c r="AD21" i="4"/>
  <c r="AH21" i="4"/>
  <c r="AL21" i="4"/>
  <c r="AP21" i="4"/>
  <c r="AT21" i="4"/>
  <c r="AX21" i="4"/>
  <c r="BB21" i="4"/>
  <c r="BF21" i="4"/>
  <c r="BJ21" i="4"/>
  <c r="BN21" i="4"/>
  <c r="BR21" i="4"/>
  <c r="BV21" i="4"/>
  <c r="B21" i="4"/>
  <c r="G21" i="1"/>
  <c r="F22" i="4"/>
  <c r="J22" i="4"/>
  <c r="N22" i="4"/>
  <c r="R22" i="4"/>
  <c r="V22" i="4"/>
  <c r="Z22" i="4"/>
  <c r="AD22" i="4"/>
  <c r="AH22" i="4"/>
  <c r="AL22" i="4"/>
  <c r="AP22" i="4"/>
  <c r="AT22" i="4"/>
  <c r="AX22" i="4"/>
  <c r="BB22" i="4"/>
  <c r="BF22" i="4"/>
  <c r="BJ22" i="4"/>
  <c r="BN22" i="4"/>
  <c r="BR22" i="4"/>
  <c r="BV22" i="4"/>
  <c r="B22" i="4"/>
  <c r="G22" i="1"/>
  <c r="F23" i="4"/>
  <c r="J23" i="4"/>
  <c r="N23" i="4"/>
  <c r="R23" i="4"/>
  <c r="V23" i="4"/>
  <c r="Z23" i="4"/>
  <c r="AD23" i="4"/>
  <c r="AH23" i="4"/>
  <c r="AL23" i="4"/>
  <c r="AP23" i="4"/>
  <c r="AT23" i="4"/>
  <c r="AX23" i="4"/>
  <c r="BB23" i="4"/>
  <c r="BF23" i="4"/>
  <c r="BJ23" i="4"/>
  <c r="BN23" i="4"/>
  <c r="BR23" i="4"/>
  <c r="BV23" i="4"/>
  <c r="B23" i="4"/>
  <c r="G23" i="1"/>
  <c r="F24" i="4"/>
  <c r="J24" i="4"/>
  <c r="N24" i="4"/>
  <c r="R24" i="4"/>
  <c r="V24" i="4"/>
  <c r="Z24" i="4"/>
  <c r="AD24" i="4"/>
  <c r="AH24" i="4"/>
  <c r="AL24" i="4"/>
  <c r="AP24" i="4"/>
  <c r="AT24" i="4"/>
  <c r="AX24" i="4"/>
  <c r="BB24" i="4"/>
  <c r="BF24" i="4"/>
  <c r="BJ24" i="4"/>
  <c r="BN24" i="4"/>
  <c r="BR24" i="4"/>
  <c r="BV24" i="4"/>
  <c r="B24" i="4"/>
  <c r="G24" i="1"/>
  <c r="F25" i="4"/>
  <c r="J25" i="4"/>
  <c r="N25" i="4"/>
  <c r="R25" i="4"/>
  <c r="V25" i="4"/>
  <c r="Z25" i="4"/>
  <c r="AD25" i="4"/>
  <c r="AH25" i="4"/>
  <c r="AL25" i="4"/>
  <c r="AP25" i="4"/>
  <c r="AT25" i="4"/>
  <c r="AX25" i="4"/>
  <c r="BB25" i="4"/>
  <c r="BF25" i="4"/>
  <c r="BJ25" i="4"/>
  <c r="BN25" i="4"/>
  <c r="BR25" i="4"/>
  <c r="BV25" i="4"/>
  <c r="B25" i="4"/>
  <c r="G25" i="1"/>
  <c r="F26" i="4"/>
  <c r="J26" i="4"/>
  <c r="N26" i="4"/>
  <c r="R26" i="4"/>
  <c r="V26" i="4"/>
  <c r="Z26" i="4"/>
  <c r="AD26" i="4"/>
  <c r="AH26" i="4"/>
  <c r="AL26" i="4"/>
  <c r="AP26" i="4"/>
  <c r="AT26" i="4"/>
  <c r="AX26" i="4"/>
  <c r="BB26" i="4"/>
  <c r="BF26" i="4"/>
  <c r="BJ26" i="4"/>
  <c r="BN26" i="4"/>
  <c r="BR26" i="4"/>
  <c r="BV26" i="4"/>
  <c r="B26" i="4"/>
  <c r="G26" i="1"/>
  <c r="F27" i="4"/>
  <c r="J27" i="4"/>
  <c r="N27" i="4"/>
  <c r="R27" i="4"/>
  <c r="V27" i="4"/>
  <c r="Z27" i="4"/>
  <c r="AD27" i="4"/>
  <c r="AH27" i="4"/>
  <c r="AL27" i="4"/>
  <c r="AP27" i="4"/>
  <c r="AT27" i="4"/>
  <c r="AX27" i="4"/>
  <c r="BB27" i="4"/>
  <c r="BF27" i="4"/>
  <c r="BJ27" i="4"/>
  <c r="BN27" i="4"/>
  <c r="BR27" i="4"/>
  <c r="BV27" i="4"/>
  <c r="B27" i="4"/>
  <c r="G27" i="1"/>
  <c r="F28" i="4"/>
  <c r="J28" i="4"/>
  <c r="N28" i="4"/>
  <c r="R28" i="4"/>
  <c r="V28" i="4"/>
  <c r="Z28" i="4"/>
  <c r="AD28" i="4"/>
  <c r="AH28" i="4"/>
  <c r="AL28" i="4"/>
  <c r="AP28" i="4"/>
  <c r="AT28" i="4"/>
  <c r="AX28" i="4"/>
  <c r="BB28" i="4"/>
  <c r="BF28" i="4"/>
  <c r="BJ28" i="4"/>
  <c r="BN28" i="4"/>
  <c r="BR28" i="4"/>
  <c r="BV28" i="4"/>
  <c r="B28" i="4"/>
  <c r="G28" i="1"/>
  <c r="F29" i="4"/>
  <c r="J29" i="4"/>
  <c r="N29" i="4"/>
  <c r="R29" i="4"/>
  <c r="V29" i="4"/>
  <c r="Z29" i="4"/>
  <c r="AD29" i="4"/>
  <c r="AH29" i="4"/>
  <c r="AL29" i="4"/>
  <c r="AP29" i="4"/>
  <c r="AT29" i="4"/>
  <c r="AX29" i="4"/>
  <c r="BB29" i="4"/>
  <c r="BF29" i="4"/>
  <c r="BJ29" i="4"/>
  <c r="BN29" i="4"/>
  <c r="BR29" i="4"/>
  <c r="BV29" i="4"/>
  <c r="B29" i="4"/>
  <c r="G29" i="1"/>
  <c r="J30" i="4"/>
  <c r="F30" i="4"/>
  <c r="N30" i="4"/>
  <c r="R30" i="4"/>
  <c r="V30" i="4"/>
  <c r="Z30" i="4"/>
  <c r="AD30" i="4"/>
  <c r="AH30" i="4"/>
  <c r="AL30" i="4"/>
  <c r="AP30" i="4"/>
  <c r="AT30" i="4"/>
  <c r="AX30" i="4"/>
  <c r="BB30" i="4"/>
  <c r="BF30" i="4"/>
  <c r="BJ30" i="4"/>
  <c r="BN30" i="4"/>
  <c r="BR30" i="4"/>
  <c r="BV30" i="4"/>
  <c r="B30" i="4"/>
  <c r="G30" i="1"/>
  <c r="R31" i="4"/>
  <c r="F31" i="4"/>
  <c r="J31" i="4"/>
  <c r="N31" i="4"/>
  <c r="V31" i="4"/>
  <c r="Z31" i="4"/>
  <c r="AD31" i="4"/>
  <c r="AH31" i="4"/>
  <c r="AL31" i="4"/>
  <c r="AP31" i="4"/>
  <c r="AT31" i="4"/>
  <c r="AX31" i="4"/>
  <c r="BB31" i="4"/>
  <c r="BF31" i="4"/>
  <c r="BJ31" i="4"/>
  <c r="BN31" i="4"/>
  <c r="BR31" i="4"/>
  <c r="BV31" i="4"/>
  <c r="B31" i="4"/>
  <c r="G31" i="1"/>
  <c r="F32" i="4"/>
  <c r="J32" i="4"/>
  <c r="N32" i="4"/>
  <c r="R32" i="4"/>
  <c r="V32" i="4"/>
  <c r="Z32" i="4"/>
  <c r="AD32" i="4"/>
  <c r="AH32" i="4"/>
  <c r="AL32" i="4"/>
  <c r="AP32" i="4"/>
  <c r="AT32" i="4"/>
  <c r="AX32" i="4"/>
  <c r="BB32" i="4"/>
  <c r="BF32" i="4"/>
  <c r="BJ32" i="4"/>
  <c r="BN32" i="4"/>
  <c r="BR32" i="4"/>
  <c r="BV32" i="4"/>
  <c r="B32" i="4"/>
  <c r="G32" i="1"/>
  <c r="F33" i="4"/>
  <c r="J33" i="4"/>
  <c r="N33" i="4"/>
  <c r="R33" i="4"/>
  <c r="V33" i="4"/>
  <c r="Z33" i="4"/>
  <c r="AD33" i="4"/>
  <c r="AH33" i="4"/>
  <c r="AL33" i="4"/>
  <c r="AP33" i="4"/>
  <c r="AT33" i="4"/>
  <c r="AX33" i="4"/>
  <c r="BB33" i="4"/>
  <c r="BF33" i="4"/>
  <c r="BJ33" i="4"/>
  <c r="BN33" i="4"/>
  <c r="BR33" i="4"/>
  <c r="BV33" i="4"/>
  <c r="B33" i="4"/>
  <c r="G33" i="1"/>
  <c r="F34" i="4"/>
  <c r="J34" i="4"/>
  <c r="N34" i="4"/>
  <c r="R34" i="4"/>
  <c r="V34" i="4"/>
  <c r="Z34" i="4"/>
  <c r="AD34" i="4"/>
  <c r="AH34" i="4"/>
  <c r="AL34" i="4"/>
  <c r="AP34" i="4"/>
  <c r="AT34" i="4"/>
  <c r="AX34" i="4"/>
  <c r="BB34" i="4"/>
  <c r="BF34" i="4"/>
  <c r="BJ34" i="4"/>
  <c r="BN34" i="4"/>
  <c r="BR34" i="4"/>
  <c r="BV34" i="4"/>
  <c r="B34" i="4"/>
  <c r="G34" i="1"/>
  <c r="F35" i="4"/>
  <c r="J35" i="4"/>
  <c r="N35" i="4"/>
  <c r="R35" i="4"/>
  <c r="V35" i="4"/>
  <c r="Z35" i="4"/>
  <c r="AD35" i="4"/>
  <c r="AH35" i="4"/>
  <c r="AL35" i="4"/>
  <c r="AP35" i="4"/>
  <c r="AT35" i="4"/>
  <c r="AX35" i="4"/>
  <c r="BB35" i="4"/>
  <c r="BF35" i="4"/>
  <c r="BJ35" i="4"/>
  <c r="BN35" i="4"/>
  <c r="BR35" i="4"/>
  <c r="BV35" i="4"/>
  <c r="B35" i="4"/>
  <c r="G35" i="1"/>
  <c r="J36" i="4"/>
  <c r="F36" i="4"/>
  <c r="N36" i="4"/>
  <c r="R36" i="4"/>
  <c r="V36" i="4"/>
  <c r="Z36" i="4"/>
  <c r="AD36" i="4"/>
  <c r="AH36" i="4"/>
  <c r="AL36" i="4"/>
  <c r="AP36" i="4"/>
  <c r="AT36" i="4"/>
  <c r="AX36" i="4"/>
  <c r="BB36" i="4"/>
  <c r="BF36" i="4"/>
  <c r="BJ36" i="4"/>
  <c r="BN36" i="4"/>
  <c r="BR36" i="4"/>
  <c r="BV36" i="4"/>
  <c r="B36" i="4"/>
  <c r="G36" i="1"/>
  <c r="F37" i="4"/>
  <c r="J37" i="4"/>
  <c r="N37" i="4"/>
  <c r="R37" i="4"/>
  <c r="V37" i="4"/>
  <c r="Z37" i="4"/>
  <c r="AD37" i="4"/>
  <c r="AH37" i="4"/>
  <c r="AL37" i="4"/>
  <c r="AP37" i="4"/>
  <c r="AT37" i="4"/>
  <c r="AX37" i="4"/>
  <c r="BB37" i="4"/>
  <c r="BF37" i="4"/>
  <c r="BJ37" i="4"/>
  <c r="BN37" i="4"/>
  <c r="BR37" i="4"/>
  <c r="BV37" i="4"/>
  <c r="B37" i="4"/>
  <c r="G37" i="1"/>
  <c r="F38" i="4"/>
  <c r="J38" i="4"/>
  <c r="N38" i="4"/>
  <c r="R38" i="4"/>
  <c r="V38" i="4"/>
  <c r="Z38" i="4"/>
  <c r="AD38" i="4"/>
  <c r="AH38" i="4"/>
  <c r="AL38" i="4"/>
  <c r="AP38" i="4"/>
  <c r="AT38" i="4"/>
  <c r="AX38" i="4"/>
  <c r="BB38" i="4"/>
  <c r="BF38" i="4"/>
  <c r="BJ38" i="4"/>
  <c r="BN38" i="4"/>
  <c r="BR38" i="4"/>
  <c r="BV38" i="4"/>
  <c r="B38" i="4"/>
  <c r="G38" i="1"/>
  <c r="F39" i="4"/>
  <c r="J39" i="4"/>
  <c r="N39" i="4"/>
  <c r="R39" i="4"/>
  <c r="V39" i="4"/>
  <c r="Z39" i="4"/>
  <c r="AD39" i="4"/>
  <c r="AH39" i="4"/>
  <c r="AL39" i="4"/>
  <c r="AP39" i="4"/>
  <c r="AT39" i="4"/>
  <c r="AX39" i="4"/>
  <c r="BB39" i="4"/>
  <c r="BF39" i="4"/>
  <c r="BJ39" i="4"/>
  <c r="BN39" i="4"/>
  <c r="BR39" i="4"/>
  <c r="BV39" i="4"/>
  <c r="B39" i="4"/>
  <c r="G39" i="1"/>
  <c r="F40" i="4"/>
  <c r="J40" i="4"/>
  <c r="N40" i="4"/>
  <c r="R40" i="4"/>
  <c r="V40" i="4"/>
  <c r="Z40" i="4"/>
  <c r="AD40" i="4"/>
  <c r="AH40" i="4"/>
  <c r="AL40" i="4"/>
  <c r="AP40" i="4"/>
  <c r="AT40" i="4"/>
  <c r="AX40" i="4"/>
  <c r="BB40" i="4"/>
  <c r="BF40" i="4"/>
  <c r="BJ40" i="4"/>
  <c r="BN40" i="4"/>
  <c r="BR40" i="4"/>
  <c r="BV40" i="4"/>
  <c r="B40" i="4"/>
  <c r="G40" i="1"/>
  <c r="F41" i="4"/>
  <c r="J41" i="4"/>
  <c r="N41" i="4"/>
  <c r="R41" i="4"/>
  <c r="V41" i="4"/>
  <c r="Z41" i="4"/>
  <c r="AD41" i="4"/>
  <c r="AH41" i="4"/>
  <c r="AL41" i="4"/>
  <c r="AP41" i="4"/>
  <c r="AT41" i="4"/>
  <c r="AX41" i="4"/>
  <c r="BB41" i="4"/>
  <c r="BF41" i="4"/>
  <c r="BJ41" i="4"/>
  <c r="BN41" i="4"/>
  <c r="BR41" i="4"/>
  <c r="BV41" i="4"/>
  <c r="B41" i="4"/>
  <c r="G41" i="1"/>
  <c r="F42" i="4"/>
  <c r="J42" i="4"/>
  <c r="N42" i="4"/>
  <c r="R42" i="4"/>
  <c r="V42" i="4"/>
  <c r="Z42" i="4"/>
  <c r="AD42" i="4"/>
  <c r="AH42" i="4"/>
  <c r="AL42" i="4"/>
  <c r="AP42" i="4"/>
  <c r="AT42" i="4"/>
  <c r="AX42" i="4"/>
  <c r="BB42" i="4"/>
  <c r="BF42" i="4"/>
  <c r="BJ42" i="4"/>
  <c r="BN42" i="4"/>
  <c r="BR42" i="4"/>
  <c r="BV42" i="4"/>
  <c r="B42" i="4"/>
  <c r="G42" i="1"/>
  <c r="F43" i="4"/>
  <c r="J43" i="4"/>
  <c r="N43" i="4"/>
  <c r="R43" i="4"/>
  <c r="V43" i="4"/>
  <c r="Z43" i="4"/>
  <c r="AD43" i="4"/>
  <c r="AH43" i="4"/>
  <c r="AL43" i="4"/>
  <c r="AP43" i="4"/>
  <c r="AT43" i="4"/>
  <c r="AX43" i="4"/>
  <c r="BB43" i="4"/>
  <c r="BF43" i="4"/>
  <c r="BJ43" i="4"/>
  <c r="BN43" i="4"/>
  <c r="BR43" i="4"/>
  <c r="BV43" i="4"/>
  <c r="B43" i="4"/>
  <c r="G43" i="1"/>
  <c r="F44" i="4"/>
  <c r="J44" i="4"/>
  <c r="N44" i="4"/>
  <c r="R44" i="4"/>
  <c r="V44" i="4"/>
  <c r="Z44" i="4"/>
  <c r="AD44" i="4"/>
  <c r="AH44" i="4"/>
  <c r="AL44" i="4"/>
  <c r="AP44" i="4"/>
  <c r="AT44" i="4"/>
  <c r="AX44" i="4"/>
  <c r="BB44" i="4"/>
  <c r="BF44" i="4"/>
  <c r="BJ44" i="4"/>
  <c r="BN44" i="4"/>
  <c r="BR44" i="4"/>
  <c r="BV44" i="4"/>
  <c r="B44" i="4"/>
  <c r="G44" i="1"/>
  <c r="F45" i="4"/>
  <c r="J45" i="4"/>
  <c r="N45" i="4"/>
  <c r="R45" i="4"/>
  <c r="V45" i="4"/>
  <c r="Z45" i="4"/>
  <c r="AD45" i="4"/>
  <c r="AH45" i="4"/>
  <c r="AL45" i="4"/>
  <c r="AP45" i="4"/>
  <c r="AT45" i="4"/>
  <c r="AX45" i="4"/>
  <c r="BB45" i="4"/>
  <c r="BF45" i="4"/>
  <c r="BJ45" i="4"/>
  <c r="BN45" i="4"/>
  <c r="BR45" i="4"/>
  <c r="BV45" i="4"/>
  <c r="B45" i="4"/>
  <c r="G45" i="1"/>
  <c r="F46" i="4"/>
  <c r="J46" i="4"/>
  <c r="N46" i="4"/>
  <c r="R46" i="4"/>
  <c r="V46" i="4"/>
  <c r="Z46" i="4"/>
  <c r="AD46" i="4"/>
  <c r="AH46" i="4"/>
  <c r="AL46" i="4"/>
  <c r="AP46" i="4"/>
  <c r="AT46" i="4"/>
  <c r="AX46" i="4"/>
  <c r="BB46" i="4"/>
  <c r="BF46" i="4"/>
  <c r="BJ46" i="4"/>
  <c r="BN46" i="4"/>
  <c r="BR46" i="4"/>
  <c r="BV46" i="4"/>
  <c r="B46" i="4"/>
  <c r="G46" i="1"/>
  <c r="F47" i="4"/>
  <c r="J47" i="4"/>
  <c r="N47" i="4"/>
  <c r="R47" i="4"/>
  <c r="V47" i="4"/>
  <c r="Z47" i="4"/>
  <c r="AD47" i="4"/>
  <c r="AH47" i="4"/>
  <c r="AL47" i="4"/>
  <c r="AP47" i="4"/>
  <c r="AT47" i="4"/>
  <c r="AX47" i="4"/>
  <c r="BB47" i="4"/>
  <c r="BF47" i="4"/>
  <c r="BJ47" i="4"/>
  <c r="BN47" i="4"/>
  <c r="BR47" i="4"/>
  <c r="BV47" i="4"/>
  <c r="B47" i="4"/>
  <c r="G47" i="1"/>
  <c r="F48" i="4"/>
  <c r="J48" i="4"/>
  <c r="N48" i="4"/>
  <c r="R48" i="4"/>
  <c r="V48" i="4"/>
  <c r="Z48" i="4"/>
  <c r="AD48" i="4"/>
  <c r="AH48" i="4"/>
  <c r="AL48" i="4"/>
  <c r="AP48" i="4"/>
  <c r="AT48" i="4"/>
  <c r="AX48" i="4"/>
  <c r="BB48" i="4"/>
  <c r="BF48" i="4"/>
  <c r="BJ48" i="4"/>
  <c r="BN48" i="4"/>
  <c r="BR48" i="4"/>
  <c r="BV48" i="4"/>
  <c r="BZ48" i="4"/>
  <c r="B48" i="4"/>
  <c r="G48" i="1"/>
  <c r="F49" i="4"/>
  <c r="J49" i="4"/>
  <c r="N49" i="4"/>
  <c r="R49" i="4"/>
  <c r="V49" i="4"/>
  <c r="Z49" i="4"/>
  <c r="AD49" i="4"/>
  <c r="AH49" i="4"/>
  <c r="AL49" i="4"/>
  <c r="AP49" i="4"/>
  <c r="AT49" i="4"/>
  <c r="AX49" i="4"/>
  <c r="BB49" i="4"/>
  <c r="BF49" i="4"/>
  <c r="BJ49" i="4"/>
  <c r="BN49" i="4"/>
  <c r="BR49" i="4"/>
  <c r="BV49" i="4"/>
  <c r="BZ49" i="4"/>
  <c r="CD49" i="4"/>
  <c r="CH49" i="4"/>
  <c r="CL49" i="4"/>
  <c r="B49" i="4"/>
  <c r="G49" i="1"/>
  <c r="F50" i="4"/>
  <c r="J50" i="4"/>
  <c r="N50" i="4"/>
  <c r="R50" i="4"/>
  <c r="V50" i="4"/>
  <c r="Z50" i="4"/>
  <c r="AD50" i="4"/>
  <c r="AH50" i="4"/>
  <c r="AL50" i="4"/>
  <c r="AP50" i="4"/>
  <c r="AT50" i="4"/>
  <c r="AX50" i="4"/>
  <c r="BB50" i="4"/>
  <c r="BF50" i="4"/>
  <c r="BJ50" i="4"/>
  <c r="BN50" i="4"/>
  <c r="BR50" i="4"/>
  <c r="BV50" i="4"/>
  <c r="BZ50" i="4"/>
  <c r="CD50" i="4"/>
  <c r="CH50" i="4"/>
  <c r="CL50" i="4"/>
  <c r="B50" i="4"/>
  <c r="G50" i="1"/>
  <c r="F51" i="4"/>
  <c r="J51" i="4"/>
  <c r="N51" i="4"/>
  <c r="R51" i="4"/>
  <c r="V51" i="4"/>
  <c r="Z51" i="4"/>
  <c r="AD51" i="4"/>
  <c r="AH51" i="4"/>
  <c r="AL51" i="4"/>
  <c r="AP51" i="4"/>
  <c r="AT51" i="4"/>
  <c r="AX51" i="4"/>
  <c r="BB51" i="4"/>
  <c r="BF51" i="4"/>
  <c r="BJ51" i="4"/>
  <c r="BN51" i="4"/>
  <c r="BR51" i="4"/>
  <c r="BV51" i="4"/>
  <c r="BZ51" i="4"/>
  <c r="CD51" i="4"/>
  <c r="CH51" i="4"/>
  <c r="CL51" i="4"/>
  <c r="B51" i="4"/>
  <c r="G51" i="1"/>
  <c r="CL52" i="4"/>
  <c r="R52" i="4"/>
  <c r="F52" i="4"/>
  <c r="J52" i="4"/>
  <c r="N52" i="4"/>
  <c r="V52" i="4"/>
  <c r="Z52" i="4"/>
  <c r="AD52" i="4"/>
  <c r="AH52" i="4"/>
  <c r="AL52" i="4"/>
  <c r="AP52" i="4"/>
  <c r="AT52" i="4"/>
  <c r="AX52" i="4"/>
  <c r="BB52" i="4"/>
  <c r="BF52" i="4"/>
  <c r="BJ52" i="4"/>
  <c r="BN52" i="4"/>
  <c r="BR52" i="4"/>
  <c r="BV52" i="4"/>
  <c r="BZ52" i="4"/>
  <c r="CD52" i="4"/>
  <c r="CH52" i="4"/>
  <c r="B52" i="4"/>
  <c r="G52" i="1"/>
  <c r="R53" i="4"/>
  <c r="CL53" i="4"/>
  <c r="F53" i="4"/>
  <c r="J53" i="4"/>
  <c r="N53" i="4"/>
  <c r="V53" i="4"/>
  <c r="Z53" i="4"/>
  <c r="AD53" i="4"/>
  <c r="AH53" i="4"/>
  <c r="AL53" i="4"/>
  <c r="AP53" i="4"/>
  <c r="AT53" i="4"/>
  <c r="AX53" i="4"/>
  <c r="BB53" i="4"/>
  <c r="BF53" i="4"/>
  <c r="BJ53" i="4"/>
  <c r="BN53" i="4"/>
  <c r="BR53" i="4"/>
  <c r="BV53" i="4"/>
  <c r="BZ53" i="4"/>
  <c r="CD53" i="4"/>
  <c r="CH53" i="4"/>
  <c r="B53" i="4"/>
  <c r="G53" i="1"/>
  <c r="F54" i="4"/>
  <c r="J54" i="4"/>
  <c r="N54" i="4"/>
  <c r="R54" i="4"/>
  <c r="V54" i="4"/>
  <c r="Z54" i="4"/>
  <c r="AD54" i="4"/>
  <c r="AH54" i="4"/>
  <c r="AL54" i="4"/>
  <c r="AP54" i="4"/>
  <c r="AT54" i="4"/>
  <c r="AX54" i="4"/>
  <c r="BB54" i="4"/>
  <c r="BF54" i="4"/>
  <c r="BJ54" i="4"/>
  <c r="BN54" i="4"/>
  <c r="BR54" i="4"/>
  <c r="BV54" i="4"/>
  <c r="BZ54" i="4"/>
  <c r="CD54" i="4"/>
  <c r="CH54" i="4"/>
  <c r="CL54" i="4"/>
  <c r="B54" i="4"/>
  <c r="G54" i="1"/>
  <c r="F55" i="4"/>
  <c r="J55" i="4"/>
  <c r="N55" i="4"/>
  <c r="R55" i="4"/>
  <c r="V55" i="4"/>
  <c r="Z55" i="4"/>
  <c r="AD55" i="4"/>
  <c r="AH55" i="4"/>
  <c r="AL55" i="4"/>
  <c r="AP55" i="4"/>
  <c r="AT55" i="4"/>
  <c r="AX55" i="4"/>
  <c r="BB55" i="4"/>
  <c r="BF55" i="4"/>
  <c r="BJ55" i="4"/>
  <c r="BN55" i="4"/>
  <c r="BR55" i="4"/>
  <c r="BV55" i="4"/>
  <c r="CL55" i="4"/>
  <c r="B55" i="4"/>
  <c r="G55" i="1"/>
  <c r="J56" i="4"/>
  <c r="F56" i="4"/>
  <c r="N56" i="4"/>
  <c r="R56" i="4"/>
  <c r="V56" i="4"/>
  <c r="Z56" i="4"/>
  <c r="AD56" i="4"/>
  <c r="AH56" i="4"/>
  <c r="AL56" i="4"/>
  <c r="AP56" i="4"/>
  <c r="AT56" i="4"/>
  <c r="AX56" i="4"/>
  <c r="BB56" i="4"/>
  <c r="BF56" i="4"/>
  <c r="BJ56" i="4"/>
  <c r="BN56" i="4"/>
  <c r="BV56" i="4"/>
  <c r="B56" i="4"/>
  <c r="G56" i="1"/>
  <c r="F57" i="4"/>
  <c r="J57" i="4"/>
  <c r="N57" i="4"/>
  <c r="R57" i="4"/>
  <c r="V57" i="4"/>
  <c r="Z57" i="4"/>
  <c r="AD57" i="4"/>
  <c r="AH57" i="4"/>
  <c r="AL57" i="4"/>
  <c r="AP57" i="4"/>
  <c r="AT57" i="4"/>
  <c r="AX57" i="4"/>
  <c r="BB57" i="4"/>
  <c r="BF57" i="4"/>
  <c r="BV57" i="4"/>
  <c r="B57" i="4"/>
  <c r="G57" i="1"/>
  <c r="F58" i="4"/>
  <c r="J58" i="4"/>
  <c r="N58" i="4"/>
  <c r="R58" i="4"/>
  <c r="V58" i="4"/>
  <c r="Z58" i="4"/>
  <c r="AD58" i="4"/>
  <c r="AH58" i="4"/>
  <c r="AL58" i="4"/>
  <c r="AP58" i="4"/>
  <c r="AT58" i="4"/>
  <c r="AX58" i="4"/>
  <c r="BB58" i="4"/>
  <c r="BF58" i="4"/>
  <c r="BV58" i="4"/>
  <c r="B58" i="4"/>
  <c r="G58" i="1"/>
  <c r="F59" i="4"/>
  <c r="J59" i="4"/>
  <c r="N59" i="4"/>
  <c r="R59" i="4"/>
  <c r="V59" i="4"/>
  <c r="Z59" i="4"/>
  <c r="AD59" i="4"/>
  <c r="AH59" i="4"/>
  <c r="AL59" i="4"/>
  <c r="AP59" i="4"/>
  <c r="AT59" i="4"/>
  <c r="AX59" i="4"/>
  <c r="BB59" i="4"/>
  <c r="BF59" i="4"/>
  <c r="BV59" i="4"/>
  <c r="B59" i="4"/>
  <c r="G59" i="1"/>
  <c r="F60" i="4"/>
  <c r="J60" i="4"/>
  <c r="N60" i="4"/>
  <c r="R60" i="4"/>
  <c r="V60" i="4"/>
  <c r="Z60" i="4"/>
  <c r="AD60" i="4"/>
  <c r="AH60" i="4"/>
  <c r="AL60" i="4"/>
  <c r="AP60" i="4"/>
  <c r="AT60" i="4"/>
  <c r="AX60" i="4"/>
  <c r="BB60" i="4"/>
  <c r="BF60" i="4"/>
  <c r="BV60" i="4"/>
  <c r="B60" i="4"/>
  <c r="G60" i="1"/>
  <c r="J61" i="4"/>
  <c r="F61" i="4"/>
  <c r="N61" i="4"/>
  <c r="R61" i="4"/>
  <c r="V61" i="4"/>
  <c r="Z61" i="4"/>
  <c r="AD61" i="4"/>
  <c r="AH61" i="4"/>
  <c r="AL61" i="4"/>
  <c r="AP61" i="4"/>
  <c r="AT61" i="4"/>
  <c r="AX61" i="4"/>
  <c r="BB61" i="4"/>
  <c r="BF61" i="4"/>
  <c r="BV61" i="4"/>
  <c r="B61" i="4"/>
  <c r="G61" i="1"/>
  <c r="F62" i="4"/>
  <c r="J62" i="4"/>
  <c r="N62" i="4"/>
  <c r="R62" i="4"/>
  <c r="V62" i="4"/>
  <c r="Z62" i="4"/>
  <c r="AH62" i="4"/>
  <c r="AL62" i="4"/>
  <c r="AP62" i="4"/>
  <c r="AT62" i="4"/>
  <c r="AX62" i="4"/>
  <c r="BB62" i="4"/>
  <c r="BF62" i="4"/>
  <c r="BV62" i="4"/>
  <c r="B62" i="4"/>
  <c r="G62" i="1"/>
  <c r="F63" i="4"/>
  <c r="J63" i="4"/>
  <c r="N63" i="4"/>
  <c r="R63" i="4"/>
  <c r="V63" i="4"/>
  <c r="Z63" i="4"/>
  <c r="AH63" i="4"/>
  <c r="AL63" i="4"/>
  <c r="AP63" i="4"/>
  <c r="AT63" i="4"/>
  <c r="AX63" i="4"/>
  <c r="BF63" i="4"/>
  <c r="B63" i="4"/>
  <c r="G63" i="1"/>
  <c r="F64" i="4"/>
  <c r="J64" i="4"/>
  <c r="N64" i="4"/>
  <c r="R64" i="4"/>
  <c r="V64" i="4"/>
  <c r="AH64" i="4"/>
  <c r="AL64" i="4"/>
  <c r="AP64" i="4"/>
  <c r="AT64" i="4"/>
  <c r="AX64" i="4"/>
  <c r="BF64" i="4"/>
  <c r="B64" i="4"/>
  <c r="G64" i="1"/>
  <c r="F65" i="4"/>
  <c r="J65" i="4"/>
  <c r="N65" i="4"/>
  <c r="R65" i="4"/>
  <c r="V65" i="4"/>
  <c r="AH65" i="4"/>
  <c r="AL65" i="4"/>
  <c r="AP65" i="4"/>
  <c r="AT65" i="4"/>
  <c r="AX65" i="4"/>
  <c r="BF65" i="4"/>
  <c r="B65" i="4"/>
  <c r="G65" i="1"/>
  <c r="F66" i="4"/>
  <c r="J66" i="4"/>
  <c r="N66" i="4"/>
  <c r="R66" i="4"/>
  <c r="V66" i="4"/>
  <c r="AH66" i="4"/>
  <c r="AL66" i="4"/>
  <c r="AP66" i="4"/>
  <c r="AT66" i="4"/>
  <c r="AX66" i="4"/>
  <c r="BF66" i="4"/>
  <c r="B66" i="4"/>
  <c r="G66" i="1"/>
  <c r="F67" i="4"/>
  <c r="J67" i="4"/>
  <c r="R67" i="4"/>
  <c r="V67" i="4"/>
  <c r="AH67" i="4"/>
  <c r="AL67" i="4"/>
  <c r="AP67" i="4"/>
  <c r="AT67" i="4"/>
  <c r="AX67" i="4"/>
  <c r="BF67" i="4"/>
  <c r="B67" i="4"/>
  <c r="G67" i="1"/>
  <c r="F68" i="4"/>
  <c r="J68" i="4"/>
  <c r="R68" i="4"/>
  <c r="V68" i="4"/>
  <c r="AH68" i="4"/>
  <c r="AL68" i="4"/>
  <c r="AP68" i="4"/>
  <c r="AT68" i="4"/>
  <c r="AX68" i="4"/>
  <c r="BF68" i="4"/>
  <c r="B68" i="4"/>
  <c r="G68" i="1"/>
  <c r="F69" i="4"/>
  <c r="J69" i="4"/>
  <c r="R69" i="4"/>
  <c r="V69" i="4"/>
  <c r="AH69" i="4"/>
  <c r="AL69" i="4"/>
  <c r="AP69" i="4"/>
  <c r="AT69" i="4"/>
  <c r="AX69" i="4"/>
  <c r="BF69" i="4"/>
  <c r="B69" i="4"/>
  <c r="G69" i="1"/>
  <c r="F70" i="4"/>
  <c r="J70" i="4"/>
  <c r="R70" i="4"/>
  <c r="V70" i="4"/>
  <c r="AH70" i="4"/>
  <c r="AL70" i="4"/>
  <c r="AP70" i="4"/>
  <c r="AT70" i="4"/>
  <c r="AX70" i="4"/>
  <c r="BF70" i="4"/>
  <c r="B70" i="4"/>
  <c r="G70" i="1"/>
  <c r="F71" i="4"/>
  <c r="J71" i="4"/>
  <c r="R71" i="4"/>
  <c r="V71" i="4"/>
  <c r="AH71" i="4"/>
  <c r="AL71" i="4"/>
  <c r="AP71" i="4"/>
  <c r="AT71" i="4"/>
  <c r="AX71" i="4"/>
  <c r="BF71" i="4"/>
  <c r="B71" i="4"/>
  <c r="G71" i="1"/>
  <c r="F72" i="4"/>
  <c r="J72" i="4"/>
  <c r="R72" i="4"/>
  <c r="V72" i="4"/>
  <c r="AH72" i="4"/>
  <c r="AL72" i="4"/>
  <c r="AP72" i="4"/>
  <c r="AT72" i="4"/>
  <c r="AX72" i="4"/>
  <c r="BF72" i="4"/>
  <c r="B72" i="4"/>
  <c r="G72" i="1"/>
  <c r="F73" i="4"/>
  <c r="J73" i="4"/>
  <c r="R73" i="4"/>
  <c r="V73" i="4"/>
  <c r="AH73" i="4"/>
  <c r="AL73" i="4"/>
  <c r="AP73" i="4"/>
  <c r="AT73" i="4"/>
  <c r="AX73" i="4"/>
  <c r="BF73" i="4"/>
  <c r="B73" i="4"/>
  <c r="G73" i="1"/>
  <c r="F74" i="4"/>
  <c r="J74" i="4"/>
  <c r="V74" i="4"/>
  <c r="AH74" i="4"/>
  <c r="AL74" i="4"/>
  <c r="AP74" i="4"/>
  <c r="AT74" i="4"/>
  <c r="AX74" i="4"/>
  <c r="B74" i="4"/>
  <c r="G74" i="1"/>
  <c r="F75" i="4"/>
  <c r="J75" i="4"/>
  <c r="V75" i="4"/>
  <c r="AH75" i="4"/>
  <c r="AL75" i="4"/>
  <c r="AP75" i="4"/>
  <c r="AT75" i="4"/>
  <c r="AX75" i="4"/>
  <c r="B75" i="4"/>
  <c r="G75" i="1"/>
  <c r="F76" i="4"/>
  <c r="J76" i="4"/>
  <c r="V76" i="4"/>
  <c r="AH76" i="4"/>
  <c r="AL76" i="4"/>
  <c r="AP76" i="4"/>
  <c r="AT76" i="4"/>
  <c r="AX76" i="4"/>
  <c r="B76" i="4"/>
  <c r="G76" i="1"/>
  <c r="F77" i="4"/>
  <c r="J77" i="4"/>
  <c r="V77" i="4"/>
  <c r="AH77" i="4"/>
  <c r="AP77" i="4"/>
  <c r="AT77" i="4"/>
  <c r="AX77" i="4"/>
  <c r="B77" i="4"/>
  <c r="G77" i="1"/>
  <c r="F78" i="4"/>
  <c r="J78" i="4"/>
  <c r="V78" i="4"/>
  <c r="AH78" i="4"/>
  <c r="AP78" i="4"/>
  <c r="AT78" i="4"/>
  <c r="B78" i="4"/>
  <c r="G78" i="1"/>
  <c r="F79" i="4"/>
  <c r="J79" i="4"/>
  <c r="V79" i="4"/>
  <c r="AH79" i="4"/>
  <c r="AP79" i="4"/>
  <c r="AT79" i="4"/>
  <c r="B79" i="4"/>
  <c r="G79" i="1"/>
  <c r="J80" i="4"/>
  <c r="V80" i="4"/>
  <c r="AH80" i="4"/>
  <c r="AP80" i="4"/>
  <c r="AT80" i="4"/>
  <c r="B80" i="4"/>
  <c r="G80" i="1"/>
  <c r="J81" i="4"/>
  <c r="V81" i="4"/>
  <c r="AH81" i="4"/>
  <c r="AP81" i="4"/>
  <c r="AT81" i="4"/>
  <c r="B81" i="4"/>
  <c r="G81" i="1"/>
  <c r="J82" i="4"/>
  <c r="V82" i="4"/>
  <c r="AH82" i="4"/>
  <c r="AP82" i="4"/>
  <c r="AT82" i="4"/>
  <c r="B82" i="4"/>
  <c r="G82" i="1"/>
  <c r="J83" i="4"/>
  <c r="V83" i="4"/>
  <c r="AH83" i="4"/>
  <c r="AP83" i="4"/>
  <c r="AT83" i="4"/>
  <c r="B83" i="4"/>
  <c r="G83" i="1"/>
  <c r="J84" i="4"/>
  <c r="V84" i="4"/>
  <c r="AH84" i="4"/>
  <c r="AP84" i="4"/>
  <c r="AT84" i="4"/>
  <c r="B84" i="4"/>
  <c r="G84" i="1"/>
  <c r="J85" i="4"/>
  <c r="V85" i="4"/>
  <c r="AH85" i="4"/>
  <c r="AP85" i="4"/>
  <c r="AT85" i="4"/>
  <c r="B85" i="4"/>
  <c r="G85" i="1"/>
  <c r="J86" i="4"/>
  <c r="V86" i="4"/>
  <c r="AH86" i="4"/>
  <c r="AP86" i="4"/>
  <c r="AT86" i="4"/>
  <c r="B86" i="4"/>
  <c r="G86" i="1"/>
  <c r="V87" i="4"/>
  <c r="AH87" i="4"/>
  <c r="AP87" i="4"/>
  <c r="AT87" i="4"/>
  <c r="B87" i="4"/>
  <c r="G87" i="1"/>
  <c r="V88" i="4"/>
  <c r="AH88" i="4"/>
  <c r="AP88" i="4"/>
  <c r="AT88" i="4"/>
  <c r="B88" i="4"/>
  <c r="G88" i="1"/>
  <c r="V89" i="4"/>
  <c r="AH89" i="4"/>
  <c r="AP89" i="4"/>
  <c r="AT89" i="4"/>
  <c r="B89" i="4"/>
  <c r="G89" i="1"/>
  <c r="V90" i="4"/>
  <c r="AH90" i="4"/>
  <c r="AP90" i="4"/>
  <c r="AT90" i="4"/>
  <c r="B90" i="4"/>
  <c r="G90" i="1"/>
  <c r="V91" i="4"/>
  <c r="AH91" i="4"/>
  <c r="AP91" i="4"/>
  <c r="AT91" i="4"/>
  <c r="B91" i="4"/>
  <c r="G91" i="1"/>
  <c r="V92" i="4"/>
  <c r="AH92" i="4"/>
  <c r="AP92" i="4"/>
  <c r="AT92" i="4"/>
  <c r="B92" i="4"/>
  <c r="G92" i="1"/>
  <c r="AH93" i="4"/>
  <c r="AP93" i="4"/>
  <c r="B93" i="4"/>
  <c r="G93" i="1"/>
  <c r="AH94" i="4"/>
  <c r="AP94" i="4"/>
  <c r="B94" i="4"/>
  <c r="G94" i="1"/>
  <c r="AH95" i="4"/>
  <c r="AP95" i="4"/>
  <c r="B95" i="4"/>
  <c r="G95" i="1"/>
  <c r="AH96" i="4"/>
  <c r="AP96" i="4"/>
  <c r="B96" i="4"/>
  <c r="G96" i="1"/>
  <c r="AH97" i="4"/>
  <c r="B97" i="4"/>
  <c r="G97" i="1"/>
  <c r="AH98" i="4"/>
  <c r="B98" i="4"/>
  <c r="G98" i="1"/>
  <c r="G99" i="1"/>
  <c r="G100" i="1"/>
  <c r="F4" i="4"/>
  <c r="J4" i="4"/>
  <c r="N4" i="4"/>
  <c r="R4" i="4"/>
  <c r="V4" i="4"/>
  <c r="Z4" i="4"/>
  <c r="AD4" i="4"/>
  <c r="AH4" i="4"/>
  <c r="AL4" i="4"/>
  <c r="AP4" i="4"/>
  <c r="AT4" i="4"/>
  <c r="AX4" i="4"/>
  <c r="BB4" i="4"/>
  <c r="BF4" i="4"/>
  <c r="BJ4" i="4"/>
  <c r="BN4" i="4"/>
  <c r="BR4" i="4"/>
  <c r="BV4" i="4"/>
  <c r="B4" i="4"/>
  <c r="G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4" i="1"/>
  <c r="C52" i="1"/>
  <c r="C49" i="2"/>
  <c r="D49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4" i="1"/>
  <c r="B99" i="4"/>
  <c r="B100" i="4"/>
  <c r="BZ4" i="4"/>
  <c r="CD4" i="4"/>
  <c r="CH4" i="4"/>
  <c r="CL4" i="4"/>
  <c r="BZ5" i="4"/>
  <c r="CD5" i="4"/>
  <c r="CH5" i="4"/>
  <c r="CL5" i="4"/>
  <c r="BZ6" i="4"/>
  <c r="CD6" i="4"/>
  <c r="CH6" i="4"/>
  <c r="CL6" i="4"/>
  <c r="BZ7" i="4"/>
  <c r="CD7" i="4"/>
  <c r="CH7" i="4"/>
  <c r="CL7" i="4"/>
  <c r="BZ8" i="4"/>
  <c r="CD8" i="4"/>
  <c r="CH8" i="4"/>
  <c r="CL8" i="4"/>
  <c r="BZ9" i="4"/>
  <c r="CD9" i="4"/>
  <c r="CH9" i="4"/>
  <c r="CL9" i="4"/>
  <c r="BZ10" i="4"/>
  <c r="CD10" i="4"/>
  <c r="CH10" i="4"/>
  <c r="CL10" i="4"/>
  <c r="BZ11" i="4"/>
  <c r="CD11" i="4"/>
  <c r="CH11" i="4"/>
  <c r="CL11" i="4"/>
  <c r="BZ12" i="4"/>
  <c r="CD12" i="4"/>
  <c r="CH12" i="4"/>
  <c r="CL12" i="4"/>
  <c r="BZ13" i="4"/>
  <c r="CD13" i="4"/>
  <c r="CH13" i="4"/>
  <c r="CL13" i="4"/>
  <c r="BZ14" i="4"/>
  <c r="CD14" i="4"/>
  <c r="CH14" i="4"/>
  <c r="CL14" i="4"/>
  <c r="BZ15" i="4"/>
  <c r="CD15" i="4"/>
  <c r="CH15" i="4"/>
  <c r="CL15" i="4"/>
  <c r="BZ16" i="4"/>
  <c r="CD16" i="4"/>
  <c r="CH16" i="4"/>
  <c r="CL16" i="4"/>
  <c r="BZ17" i="4"/>
  <c r="CD17" i="4"/>
  <c r="CH17" i="4"/>
  <c r="CL17" i="4"/>
  <c r="BZ18" i="4"/>
  <c r="CD18" i="4"/>
  <c r="CH18" i="4"/>
  <c r="CL18" i="4"/>
  <c r="BZ19" i="4"/>
  <c r="CD19" i="4"/>
  <c r="CH19" i="4"/>
  <c r="CL19" i="4"/>
  <c r="BZ20" i="4"/>
  <c r="CD20" i="4"/>
  <c r="CH20" i="4"/>
  <c r="CL20" i="4"/>
  <c r="BZ21" i="4"/>
  <c r="CD21" i="4"/>
  <c r="CH21" i="4"/>
  <c r="CL21" i="4"/>
  <c r="BZ22" i="4"/>
  <c r="CD22" i="4"/>
  <c r="CH22" i="4"/>
  <c r="CL22" i="4"/>
  <c r="BZ23" i="4"/>
  <c r="CD23" i="4"/>
  <c r="CH23" i="4"/>
  <c r="CL23" i="4"/>
  <c r="BZ24" i="4"/>
  <c r="CD24" i="4"/>
  <c r="CH24" i="4"/>
  <c r="CL24" i="4"/>
  <c r="BZ25" i="4"/>
  <c r="CD25" i="4"/>
  <c r="CH25" i="4"/>
  <c r="CL25" i="4"/>
  <c r="BZ26" i="4"/>
  <c r="CD26" i="4"/>
  <c r="CH26" i="4"/>
  <c r="CL26" i="4"/>
  <c r="BZ27" i="4"/>
  <c r="CD27" i="4"/>
  <c r="CH27" i="4"/>
  <c r="CL27" i="4"/>
  <c r="BZ28" i="4"/>
  <c r="CD28" i="4"/>
  <c r="CH28" i="4"/>
  <c r="CL28" i="4"/>
  <c r="BZ29" i="4"/>
  <c r="CD29" i="4"/>
  <c r="CH29" i="4"/>
  <c r="CL29" i="4"/>
  <c r="BZ30" i="4"/>
  <c r="CD30" i="4"/>
  <c r="CH30" i="4"/>
  <c r="CL30" i="4"/>
  <c r="BZ31" i="4"/>
  <c r="CD31" i="4"/>
  <c r="CH31" i="4"/>
  <c r="CL31" i="4"/>
  <c r="BZ32" i="4"/>
  <c r="CD32" i="4"/>
  <c r="CH32" i="4"/>
  <c r="CL32" i="4"/>
  <c r="BZ33" i="4"/>
  <c r="CD33" i="4"/>
  <c r="CH33" i="4"/>
  <c r="CL33" i="4"/>
  <c r="BZ34" i="4"/>
  <c r="CD34" i="4"/>
  <c r="CH34" i="4"/>
  <c r="CL34" i="4"/>
  <c r="BZ35" i="4"/>
  <c r="CD35" i="4"/>
  <c r="CH35" i="4"/>
  <c r="CL35" i="4"/>
  <c r="BZ36" i="4"/>
  <c r="CD36" i="4"/>
  <c r="CH36" i="4"/>
  <c r="CL36" i="4"/>
  <c r="BZ37" i="4"/>
  <c r="CD37" i="4"/>
  <c r="CH37" i="4"/>
  <c r="CL37" i="4"/>
  <c r="BZ38" i="4"/>
  <c r="CD38" i="4"/>
  <c r="CH38" i="4"/>
  <c r="CL38" i="4"/>
  <c r="BZ39" i="4"/>
  <c r="CD39" i="4"/>
  <c r="CH39" i="4"/>
  <c r="CL39" i="4"/>
  <c r="BZ40" i="4"/>
  <c r="CD40" i="4"/>
  <c r="CH40" i="4"/>
  <c r="CL40" i="4"/>
  <c r="BZ41" i="4"/>
  <c r="CD41" i="4"/>
  <c r="CH41" i="4"/>
  <c r="CL41" i="4"/>
  <c r="BZ42" i="4"/>
  <c r="CD42" i="4"/>
  <c r="CH42" i="4"/>
  <c r="CL42" i="4"/>
  <c r="BZ43" i="4"/>
  <c r="CD43" i="4"/>
  <c r="CH43" i="4"/>
  <c r="CL43" i="4"/>
  <c r="BZ44" i="4"/>
  <c r="CD44" i="4"/>
  <c r="CH44" i="4"/>
  <c r="CL44" i="4"/>
  <c r="BZ45" i="4"/>
  <c r="CD45" i="4"/>
  <c r="CH45" i="4"/>
  <c r="CL45" i="4"/>
  <c r="BZ46" i="4"/>
  <c r="CD46" i="4"/>
  <c r="CH46" i="4"/>
  <c r="CL46" i="4"/>
  <c r="BZ47" i="4"/>
  <c r="CD47" i="4"/>
  <c r="CH47" i="4"/>
  <c r="CL47" i="4"/>
  <c r="CD48" i="4"/>
  <c r="CH48" i="4"/>
  <c r="CL48" i="4"/>
  <c r="BZ55" i="4"/>
  <c r="CD55" i="4"/>
  <c r="CH55" i="4"/>
  <c r="BR56" i="4"/>
  <c r="BZ56" i="4"/>
  <c r="CD56" i="4"/>
  <c r="CH56" i="4"/>
  <c r="CL56" i="4"/>
  <c r="BJ57" i="4"/>
  <c r="BN57" i="4"/>
  <c r="BR57" i="4"/>
  <c r="BZ57" i="4"/>
  <c r="CD57" i="4"/>
  <c r="CH57" i="4"/>
  <c r="CL57" i="4"/>
  <c r="BJ58" i="4"/>
  <c r="BN58" i="4"/>
  <c r="BR58" i="4"/>
  <c r="BZ58" i="4"/>
  <c r="CD58" i="4"/>
  <c r="CH58" i="4"/>
  <c r="CL58" i="4"/>
  <c r="BJ59" i="4"/>
  <c r="BN59" i="4"/>
  <c r="BR59" i="4"/>
  <c r="BZ59" i="4"/>
  <c r="CD59" i="4"/>
  <c r="CH59" i="4"/>
  <c r="CL59" i="4"/>
  <c r="BJ60" i="4"/>
  <c r="BN60" i="4"/>
  <c r="BR60" i="4"/>
  <c r="BZ60" i="4"/>
  <c r="CD60" i="4"/>
  <c r="CH60" i="4"/>
  <c r="CL60" i="4"/>
  <c r="BJ61" i="4"/>
  <c r="BN61" i="4"/>
  <c r="BR61" i="4"/>
  <c r="BZ61" i="4"/>
  <c r="CD61" i="4"/>
  <c r="CH61" i="4"/>
  <c r="CL61" i="4"/>
  <c r="BJ62" i="4"/>
  <c r="BN62" i="4"/>
  <c r="BR62" i="4"/>
  <c r="BZ62" i="4"/>
  <c r="CD62" i="4"/>
  <c r="CH62" i="4"/>
  <c r="CL62" i="4"/>
  <c r="BB63" i="4"/>
  <c r="BJ63" i="4"/>
  <c r="BN63" i="4"/>
  <c r="BR63" i="4"/>
  <c r="BV63" i="4"/>
  <c r="BZ63" i="4"/>
  <c r="CD63" i="4"/>
  <c r="CH63" i="4"/>
  <c r="CL63" i="4"/>
  <c r="BB64" i="4"/>
  <c r="BJ64" i="4"/>
  <c r="BN64" i="4"/>
  <c r="BR64" i="4"/>
  <c r="BV64" i="4"/>
  <c r="BZ64" i="4"/>
  <c r="CD64" i="4"/>
  <c r="CH64" i="4"/>
  <c r="CL64" i="4"/>
  <c r="BB65" i="4"/>
  <c r="BJ65" i="4"/>
  <c r="BN65" i="4"/>
  <c r="BR65" i="4"/>
  <c r="BV65" i="4"/>
  <c r="BZ65" i="4"/>
  <c r="CD65" i="4"/>
  <c r="CH65" i="4"/>
  <c r="CL65" i="4"/>
  <c r="BB66" i="4"/>
  <c r="BJ66" i="4"/>
  <c r="BN66" i="4"/>
  <c r="BR66" i="4"/>
  <c r="BV66" i="4"/>
  <c r="BZ66" i="4"/>
  <c r="CD66" i="4"/>
  <c r="CH66" i="4"/>
  <c r="CL66" i="4"/>
  <c r="BB67" i="4"/>
  <c r="BJ67" i="4"/>
  <c r="BN67" i="4"/>
  <c r="BR67" i="4"/>
  <c r="BV67" i="4"/>
  <c r="BZ67" i="4"/>
  <c r="CD67" i="4"/>
  <c r="CH67" i="4"/>
  <c r="CL67" i="4"/>
  <c r="BB68" i="4"/>
  <c r="BJ68" i="4"/>
  <c r="BN68" i="4"/>
  <c r="BR68" i="4"/>
  <c r="BV68" i="4"/>
  <c r="BZ68" i="4"/>
  <c r="CD68" i="4"/>
  <c r="CH68" i="4"/>
  <c r="CL68" i="4"/>
  <c r="BB69" i="4"/>
  <c r="BJ69" i="4"/>
  <c r="BN69" i="4"/>
  <c r="BR69" i="4"/>
  <c r="BV69" i="4"/>
  <c r="BZ69" i="4"/>
  <c r="CD69" i="4"/>
  <c r="CH69" i="4"/>
  <c r="CL69" i="4"/>
  <c r="BB70" i="4"/>
  <c r="BJ70" i="4"/>
  <c r="BN70" i="4"/>
  <c r="BR70" i="4"/>
  <c r="BV70" i="4"/>
  <c r="BZ70" i="4"/>
  <c r="CD70" i="4"/>
  <c r="CH70" i="4"/>
  <c r="CL70" i="4"/>
  <c r="BB71" i="4"/>
  <c r="BJ71" i="4"/>
  <c r="BN71" i="4"/>
  <c r="BR71" i="4"/>
  <c r="BV71" i="4"/>
  <c r="BZ71" i="4"/>
  <c r="CD71" i="4"/>
  <c r="CH71" i="4"/>
  <c r="CL71" i="4"/>
  <c r="BB72" i="4"/>
  <c r="BJ72" i="4"/>
  <c r="BN72" i="4"/>
  <c r="BR72" i="4"/>
  <c r="BV72" i="4"/>
  <c r="BZ72" i="4"/>
  <c r="CD72" i="4"/>
  <c r="CH72" i="4"/>
  <c r="CL72" i="4"/>
  <c r="BB73" i="4"/>
  <c r="BJ73" i="4"/>
  <c r="BN73" i="4"/>
  <c r="BR73" i="4"/>
  <c r="BV73" i="4"/>
  <c r="BZ73" i="4"/>
  <c r="CD73" i="4"/>
  <c r="CH73" i="4"/>
  <c r="CL73" i="4"/>
  <c r="BB74" i="4"/>
  <c r="BF74" i="4"/>
  <c r="BJ74" i="4"/>
  <c r="BN74" i="4"/>
  <c r="BR74" i="4"/>
  <c r="BV74" i="4"/>
  <c r="BZ74" i="4"/>
  <c r="CD74" i="4"/>
  <c r="CH74" i="4"/>
  <c r="CL74" i="4"/>
  <c r="BB75" i="4"/>
  <c r="BF75" i="4"/>
  <c r="BJ75" i="4"/>
  <c r="BN75" i="4"/>
  <c r="BR75" i="4"/>
  <c r="BV75" i="4"/>
  <c r="BZ75" i="4"/>
  <c r="CD75" i="4"/>
  <c r="CH75" i="4"/>
  <c r="CL75" i="4"/>
  <c r="BB76" i="4"/>
  <c r="BF76" i="4"/>
  <c r="BJ76" i="4"/>
  <c r="BN76" i="4"/>
  <c r="BR76" i="4"/>
  <c r="BV76" i="4"/>
  <c r="BZ76" i="4"/>
  <c r="CD76" i="4"/>
  <c r="CH76" i="4"/>
  <c r="CL76" i="4"/>
  <c r="BB77" i="4"/>
  <c r="BF77" i="4"/>
  <c r="BJ77" i="4"/>
  <c r="BN77" i="4"/>
  <c r="BR77" i="4"/>
  <c r="BV77" i="4"/>
  <c r="BZ77" i="4"/>
  <c r="CD77" i="4"/>
  <c r="CH77" i="4"/>
  <c r="CL77" i="4"/>
  <c r="BB78" i="4"/>
  <c r="BF78" i="4"/>
  <c r="BJ78" i="4"/>
  <c r="BN78" i="4"/>
  <c r="BR78" i="4"/>
  <c r="BV78" i="4"/>
  <c r="BZ78" i="4"/>
  <c r="CD78" i="4"/>
  <c r="CH78" i="4"/>
  <c r="CL78" i="4"/>
  <c r="BB79" i="4"/>
  <c r="BF79" i="4"/>
  <c r="BJ79" i="4"/>
  <c r="BN79" i="4"/>
  <c r="BR79" i="4"/>
  <c r="BV79" i="4"/>
  <c r="BZ79" i="4"/>
  <c r="CD79" i="4"/>
  <c r="CH79" i="4"/>
  <c r="CL79" i="4"/>
  <c r="BB80" i="4"/>
  <c r="BF80" i="4"/>
  <c r="BJ80" i="4"/>
  <c r="BN80" i="4"/>
  <c r="BR80" i="4"/>
  <c r="BV80" i="4"/>
  <c r="BZ80" i="4"/>
  <c r="CD80" i="4"/>
  <c r="CH80" i="4"/>
  <c r="CL80" i="4"/>
  <c r="BB81" i="4"/>
  <c r="BF81" i="4"/>
  <c r="BJ81" i="4"/>
  <c r="BN81" i="4"/>
  <c r="BR81" i="4"/>
  <c r="BV81" i="4"/>
  <c r="BZ81" i="4"/>
  <c r="CD81" i="4"/>
  <c r="CH81" i="4"/>
  <c r="CL81" i="4"/>
  <c r="BB82" i="4"/>
  <c r="BF82" i="4"/>
  <c r="BJ82" i="4"/>
  <c r="BN82" i="4"/>
  <c r="BR82" i="4"/>
  <c r="BV82" i="4"/>
  <c r="BZ82" i="4"/>
  <c r="CD82" i="4"/>
  <c r="CH82" i="4"/>
  <c r="CL82" i="4"/>
  <c r="BB83" i="4"/>
  <c r="BF83" i="4"/>
  <c r="BJ83" i="4"/>
  <c r="BN83" i="4"/>
  <c r="BR83" i="4"/>
  <c r="BV83" i="4"/>
  <c r="BZ83" i="4"/>
  <c r="CD83" i="4"/>
  <c r="CH83" i="4"/>
  <c r="CL83" i="4"/>
  <c r="BB84" i="4"/>
  <c r="BF84" i="4"/>
  <c r="BJ84" i="4"/>
  <c r="BN84" i="4"/>
  <c r="BR84" i="4"/>
  <c r="BV84" i="4"/>
  <c r="BZ84" i="4"/>
  <c r="CD84" i="4"/>
  <c r="CH84" i="4"/>
  <c r="CL84" i="4"/>
  <c r="BB85" i="4"/>
  <c r="BF85" i="4"/>
  <c r="BJ85" i="4"/>
  <c r="BN85" i="4"/>
  <c r="BR85" i="4"/>
  <c r="BV85" i="4"/>
  <c r="BZ85" i="4"/>
  <c r="CD85" i="4"/>
  <c r="CH85" i="4"/>
  <c r="CL85" i="4"/>
  <c r="BB86" i="4"/>
  <c r="BF86" i="4"/>
  <c r="BJ86" i="4"/>
  <c r="BN86" i="4"/>
  <c r="BR86" i="4"/>
  <c r="BV86" i="4"/>
  <c r="BZ86" i="4"/>
  <c r="CD86" i="4"/>
  <c r="CH86" i="4"/>
  <c r="CL86" i="4"/>
  <c r="BB87" i="4"/>
  <c r="BF87" i="4"/>
  <c r="BJ87" i="4"/>
  <c r="BN87" i="4"/>
  <c r="BR87" i="4"/>
  <c r="BV87" i="4"/>
  <c r="BZ87" i="4"/>
  <c r="CD87" i="4"/>
  <c r="CH87" i="4"/>
  <c r="CL87" i="4"/>
  <c r="BB88" i="4"/>
  <c r="BF88" i="4"/>
  <c r="BJ88" i="4"/>
  <c r="BN88" i="4"/>
  <c r="BR88" i="4"/>
  <c r="BV88" i="4"/>
  <c r="BZ88" i="4"/>
  <c r="CD88" i="4"/>
  <c r="CH88" i="4"/>
  <c r="CL88" i="4"/>
  <c r="BB89" i="4"/>
  <c r="BF89" i="4"/>
  <c r="BJ89" i="4"/>
  <c r="BN89" i="4"/>
  <c r="BR89" i="4"/>
  <c r="BV89" i="4"/>
  <c r="BZ89" i="4"/>
  <c r="CD89" i="4"/>
  <c r="CH89" i="4"/>
  <c r="CL89" i="4"/>
  <c r="BB90" i="4"/>
  <c r="BF90" i="4"/>
  <c r="BJ90" i="4"/>
  <c r="BN90" i="4"/>
  <c r="BR90" i="4"/>
  <c r="BV90" i="4"/>
  <c r="BZ90" i="4"/>
  <c r="CD90" i="4"/>
  <c r="CH90" i="4"/>
  <c r="CL90" i="4"/>
  <c r="BB91" i="4"/>
  <c r="BF91" i="4"/>
  <c r="BJ91" i="4"/>
  <c r="BN91" i="4"/>
  <c r="BR91" i="4"/>
  <c r="BV91" i="4"/>
  <c r="BZ91" i="4"/>
  <c r="CD91" i="4"/>
  <c r="CH91" i="4"/>
  <c r="CL91" i="4"/>
  <c r="BB92" i="4"/>
  <c r="BF92" i="4"/>
  <c r="BJ92" i="4"/>
  <c r="BN92" i="4"/>
  <c r="BR92" i="4"/>
  <c r="BV92" i="4"/>
  <c r="BZ92" i="4"/>
  <c r="CD92" i="4"/>
  <c r="CH92" i="4"/>
  <c r="CL92" i="4"/>
  <c r="BB93" i="4"/>
  <c r="BF93" i="4"/>
  <c r="BJ93" i="4"/>
  <c r="BN93" i="4"/>
  <c r="BR93" i="4"/>
  <c r="BV93" i="4"/>
  <c r="BZ93" i="4"/>
  <c r="CD93" i="4"/>
  <c r="CH93" i="4"/>
  <c r="CL93" i="4"/>
  <c r="BB94" i="4"/>
  <c r="BF94" i="4"/>
  <c r="BJ94" i="4"/>
  <c r="BN94" i="4"/>
  <c r="BR94" i="4"/>
  <c r="BV94" i="4"/>
  <c r="BZ94" i="4"/>
  <c r="CD94" i="4"/>
  <c r="CH94" i="4"/>
  <c r="CL94" i="4"/>
  <c r="BB95" i="4"/>
  <c r="BF95" i="4"/>
  <c r="BJ95" i="4"/>
  <c r="BN95" i="4"/>
  <c r="BR95" i="4"/>
  <c r="BV95" i="4"/>
  <c r="BZ95" i="4"/>
  <c r="CD95" i="4"/>
  <c r="CH95" i="4"/>
  <c r="CL95" i="4"/>
  <c r="BB96" i="4"/>
  <c r="BF96" i="4"/>
  <c r="BJ96" i="4"/>
  <c r="BN96" i="4"/>
  <c r="BR96" i="4"/>
  <c r="BV96" i="4"/>
  <c r="BZ96" i="4"/>
  <c r="CD96" i="4"/>
  <c r="CH96" i="4"/>
  <c r="CL96" i="4"/>
  <c r="BB97" i="4"/>
  <c r="BF97" i="4"/>
  <c r="BJ97" i="4"/>
  <c r="BN97" i="4"/>
  <c r="BR97" i="4"/>
  <c r="BV97" i="4"/>
  <c r="BZ97" i="4"/>
  <c r="CD97" i="4"/>
  <c r="CH97" i="4"/>
  <c r="CL97" i="4"/>
  <c r="BB98" i="4"/>
  <c r="BF98" i="4"/>
  <c r="BJ98" i="4"/>
  <c r="BN98" i="4"/>
  <c r="BR98" i="4"/>
  <c r="BV98" i="4"/>
  <c r="BZ98" i="4"/>
  <c r="CD98" i="4"/>
  <c r="CH98" i="4"/>
  <c r="CL98" i="4"/>
  <c r="BB99" i="4"/>
  <c r="BF99" i="4"/>
  <c r="BJ99" i="4"/>
  <c r="BN99" i="4"/>
  <c r="BR99" i="4"/>
  <c r="BV99" i="4"/>
  <c r="BZ99" i="4"/>
  <c r="CD99" i="4"/>
  <c r="CH99" i="4"/>
  <c r="CL99" i="4"/>
  <c r="BB100" i="4"/>
  <c r="BF100" i="4"/>
  <c r="BJ100" i="4"/>
  <c r="BN100" i="4"/>
  <c r="BR100" i="4"/>
  <c r="BV100" i="4"/>
  <c r="BZ100" i="4"/>
  <c r="CD100" i="4"/>
  <c r="CH100" i="4"/>
  <c r="CL100" i="4"/>
  <c r="E4" i="1"/>
  <c r="AE4" i="1"/>
  <c r="E5" i="1"/>
  <c r="E6" i="1"/>
  <c r="AE6" i="1"/>
  <c r="E7" i="1"/>
  <c r="AE7" i="1"/>
  <c r="E8" i="1"/>
  <c r="AE8" i="1"/>
  <c r="E9" i="1"/>
  <c r="AE9" i="1"/>
  <c r="E10" i="1"/>
  <c r="AE10" i="1"/>
  <c r="E11" i="1"/>
  <c r="AE11" i="1"/>
  <c r="E12" i="1"/>
  <c r="AE12" i="1"/>
  <c r="E13" i="1"/>
  <c r="AE13" i="1"/>
  <c r="E14" i="1"/>
  <c r="AE14" i="1"/>
  <c r="E15" i="1"/>
  <c r="AE15" i="1"/>
  <c r="E16" i="1"/>
  <c r="AE16" i="1"/>
  <c r="E17" i="1"/>
  <c r="AE17" i="1"/>
  <c r="E18" i="1"/>
  <c r="AE18" i="1"/>
  <c r="E19" i="1"/>
  <c r="AE19" i="1"/>
  <c r="E20" i="1"/>
  <c r="AE20" i="1"/>
  <c r="E21" i="1"/>
  <c r="AE21" i="1"/>
  <c r="E22" i="1"/>
  <c r="AE22" i="1"/>
  <c r="E23" i="1"/>
  <c r="AE23" i="1"/>
  <c r="E24" i="1"/>
  <c r="AE24" i="1"/>
  <c r="E25" i="1"/>
  <c r="AE25" i="1"/>
  <c r="E26" i="1"/>
  <c r="AE26" i="1"/>
  <c r="E27" i="1"/>
  <c r="AE27" i="1"/>
  <c r="E28" i="1"/>
  <c r="AE28" i="1"/>
  <c r="E29" i="1"/>
  <c r="AE29" i="1"/>
  <c r="E30" i="1"/>
  <c r="AE30" i="1"/>
  <c r="E31" i="1"/>
  <c r="AE31" i="1"/>
  <c r="E32" i="1"/>
  <c r="AE32" i="1"/>
  <c r="E33" i="1"/>
  <c r="AE33" i="1"/>
  <c r="E34" i="1"/>
  <c r="AE34" i="1"/>
  <c r="E35" i="1"/>
  <c r="AE35" i="1"/>
  <c r="E36" i="1"/>
  <c r="AE36" i="1"/>
  <c r="E37" i="1"/>
  <c r="AE37" i="1"/>
  <c r="E38" i="1"/>
  <c r="AE38" i="1"/>
  <c r="E39" i="1"/>
  <c r="AE39" i="1"/>
  <c r="E40" i="1"/>
  <c r="AE40" i="1"/>
  <c r="E41" i="1"/>
  <c r="AE41" i="1"/>
  <c r="E42" i="1"/>
  <c r="AE42" i="1"/>
  <c r="E43" i="1"/>
  <c r="AE43" i="1"/>
  <c r="E44" i="1"/>
  <c r="AE44" i="1"/>
  <c r="E45" i="1"/>
  <c r="AE45" i="1"/>
  <c r="E46" i="1"/>
  <c r="AE46" i="1"/>
  <c r="E47" i="1"/>
  <c r="AE47" i="1"/>
  <c r="E48" i="1"/>
  <c r="AE48" i="1"/>
  <c r="E49" i="1"/>
  <c r="AE49" i="1"/>
  <c r="E50" i="1"/>
  <c r="AE50" i="1"/>
  <c r="E51" i="1"/>
  <c r="AE51" i="1"/>
  <c r="E52" i="1"/>
  <c r="AE52" i="1"/>
  <c r="E53" i="1"/>
  <c r="AE53" i="1"/>
  <c r="E54" i="1"/>
  <c r="AE54" i="1"/>
  <c r="E55" i="1"/>
  <c r="AE55" i="1"/>
  <c r="E56" i="1"/>
  <c r="AE56" i="1"/>
  <c r="E57" i="1"/>
  <c r="AE57" i="1"/>
  <c r="E58" i="1"/>
  <c r="AE58" i="1"/>
  <c r="E59" i="1"/>
  <c r="AE59" i="1"/>
  <c r="E60" i="1"/>
  <c r="AE60" i="1"/>
  <c r="E61" i="1"/>
  <c r="AE61" i="1"/>
  <c r="E62" i="1"/>
  <c r="AE62" i="1"/>
  <c r="E63" i="1"/>
  <c r="AE63" i="1"/>
  <c r="E64" i="1"/>
  <c r="AE64" i="1"/>
  <c r="E65" i="1"/>
  <c r="AE65" i="1"/>
  <c r="E66" i="1"/>
  <c r="AE66" i="1"/>
  <c r="E67" i="1"/>
  <c r="AE67" i="1"/>
  <c r="E68" i="1"/>
  <c r="AE68" i="1"/>
  <c r="E69" i="1"/>
  <c r="AE69" i="1"/>
  <c r="E70" i="1"/>
  <c r="AE70" i="1"/>
  <c r="E71" i="1"/>
  <c r="AE71" i="1"/>
  <c r="E72" i="1"/>
  <c r="AE72" i="1"/>
  <c r="E73" i="1"/>
  <c r="AE73" i="1"/>
  <c r="E74" i="1"/>
  <c r="AE74" i="1"/>
  <c r="E75" i="1"/>
  <c r="AE75" i="1"/>
  <c r="E76" i="1"/>
  <c r="AE76" i="1"/>
  <c r="E77" i="1"/>
  <c r="AE77" i="1"/>
  <c r="E78" i="1"/>
  <c r="AE78" i="1"/>
  <c r="E79" i="1"/>
  <c r="AE79" i="1"/>
  <c r="E80" i="1"/>
  <c r="AE80" i="1"/>
  <c r="E81" i="1"/>
  <c r="AE81" i="1"/>
  <c r="E82" i="1"/>
  <c r="AE82" i="1"/>
  <c r="E83" i="1"/>
  <c r="AE83" i="1"/>
  <c r="E84" i="1"/>
  <c r="AE84" i="1"/>
  <c r="E85" i="1"/>
  <c r="AE85" i="1"/>
  <c r="E86" i="1"/>
  <c r="AE86" i="1"/>
  <c r="E87" i="1"/>
  <c r="AE87" i="1"/>
  <c r="E88" i="1"/>
  <c r="AE88" i="1"/>
  <c r="E89" i="1"/>
  <c r="AE89" i="1"/>
  <c r="E90" i="1"/>
  <c r="AE90" i="1"/>
  <c r="E91" i="1"/>
  <c r="AE91" i="1"/>
  <c r="E92" i="1"/>
  <c r="AE92" i="1"/>
  <c r="E93" i="1"/>
  <c r="AE93" i="1"/>
  <c r="E94" i="1"/>
  <c r="AE94" i="1"/>
  <c r="E95" i="1"/>
  <c r="AE95" i="1"/>
  <c r="E96" i="1"/>
  <c r="AE96" i="1"/>
  <c r="E97" i="1"/>
  <c r="AE97" i="1"/>
  <c r="E98" i="1"/>
  <c r="AE98" i="1"/>
  <c r="E99" i="1"/>
  <c r="AE99" i="1"/>
  <c r="E100" i="1"/>
  <c r="AE100" i="1"/>
  <c r="AE2" i="1"/>
  <c r="AE101" i="1"/>
  <c r="D4" i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P3" i="1"/>
  <c r="P4" i="1"/>
  <c r="P5" i="1"/>
  <c r="P6" i="1"/>
  <c r="W2" i="1"/>
  <c r="T2" i="1"/>
  <c r="AX100" i="14"/>
  <c r="AT100" i="14"/>
  <c r="AP100" i="14"/>
  <c r="AL100" i="14"/>
  <c r="AH100" i="14"/>
  <c r="AD100" i="14"/>
  <c r="Z100" i="14"/>
  <c r="V100" i="14"/>
  <c r="R100" i="14"/>
  <c r="N100" i="14"/>
  <c r="J100" i="14"/>
  <c r="F100" i="14"/>
  <c r="A100" i="14"/>
  <c r="AX99" i="14"/>
  <c r="AT99" i="14"/>
  <c r="AP99" i="14"/>
  <c r="AL99" i="14"/>
  <c r="AH99" i="14"/>
  <c r="AD99" i="14"/>
  <c r="Z99" i="14"/>
  <c r="V99" i="14"/>
  <c r="R99" i="14"/>
  <c r="N99" i="14"/>
  <c r="J99" i="14"/>
  <c r="F99" i="14"/>
  <c r="A99" i="14"/>
  <c r="AX98" i="14"/>
  <c r="AT98" i="14"/>
  <c r="AP98" i="14"/>
  <c r="AL98" i="14"/>
  <c r="AH98" i="14"/>
  <c r="AD98" i="14"/>
  <c r="Z98" i="14"/>
  <c r="V98" i="14"/>
  <c r="R98" i="14"/>
  <c r="N98" i="14"/>
  <c r="J98" i="14"/>
  <c r="F98" i="14"/>
  <c r="A98" i="14"/>
  <c r="AX97" i="14"/>
  <c r="AT97" i="14"/>
  <c r="AP97" i="14"/>
  <c r="AL97" i="14"/>
  <c r="AH97" i="14"/>
  <c r="AD97" i="14"/>
  <c r="Z97" i="14"/>
  <c r="V97" i="14"/>
  <c r="R97" i="14"/>
  <c r="N97" i="14"/>
  <c r="J97" i="14"/>
  <c r="F97" i="14"/>
  <c r="A97" i="14"/>
  <c r="AX96" i="14"/>
  <c r="AT96" i="14"/>
  <c r="AP96" i="14"/>
  <c r="AL96" i="14"/>
  <c r="AH96" i="14"/>
  <c r="AD96" i="14"/>
  <c r="Z96" i="14"/>
  <c r="V96" i="14"/>
  <c r="R96" i="14"/>
  <c r="N96" i="14"/>
  <c r="J96" i="14"/>
  <c r="F96" i="14"/>
  <c r="A96" i="14"/>
  <c r="AX95" i="14"/>
  <c r="AT95" i="14"/>
  <c r="AP95" i="14"/>
  <c r="AL95" i="14"/>
  <c r="AH95" i="14"/>
  <c r="AD95" i="14"/>
  <c r="Z95" i="14"/>
  <c r="V95" i="14"/>
  <c r="R95" i="14"/>
  <c r="N95" i="14"/>
  <c r="J95" i="14"/>
  <c r="F95" i="14"/>
  <c r="A95" i="14"/>
  <c r="AX94" i="14"/>
  <c r="AT94" i="14"/>
  <c r="AP94" i="14"/>
  <c r="AL94" i="14"/>
  <c r="AH94" i="14"/>
  <c r="AD94" i="14"/>
  <c r="Z94" i="14"/>
  <c r="V94" i="14"/>
  <c r="R94" i="14"/>
  <c r="N94" i="14"/>
  <c r="J94" i="14"/>
  <c r="F94" i="14"/>
  <c r="A94" i="14"/>
  <c r="AX93" i="14"/>
  <c r="AT93" i="14"/>
  <c r="AP93" i="14"/>
  <c r="AL93" i="14"/>
  <c r="AH93" i="14"/>
  <c r="AD93" i="14"/>
  <c r="Z93" i="14"/>
  <c r="V93" i="14"/>
  <c r="R93" i="14"/>
  <c r="N93" i="14"/>
  <c r="J93" i="14"/>
  <c r="F93" i="14"/>
  <c r="A93" i="14"/>
  <c r="AX92" i="14"/>
  <c r="AT92" i="14"/>
  <c r="AP92" i="14"/>
  <c r="AL92" i="14"/>
  <c r="AH92" i="14"/>
  <c r="AD92" i="14"/>
  <c r="Z92" i="14"/>
  <c r="V92" i="14"/>
  <c r="R92" i="14"/>
  <c r="N92" i="14"/>
  <c r="J92" i="14"/>
  <c r="F92" i="14"/>
  <c r="A92" i="14"/>
  <c r="AX91" i="14"/>
  <c r="AT91" i="14"/>
  <c r="AP91" i="14"/>
  <c r="AL91" i="14"/>
  <c r="AH91" i="14"/>
  <c r="AD91" i="14"/>
  <c r="Z91" i="14"/>
  <c r="V91" i="14"/>
  <c r="R91" i="14"/>
  <c r="N91" i="14"/>
  <c r="J91" i="14"/>
  <c r="F91" i="14"/>
  <c r="A91" i="14"/>
  <c r="AX90" i="14"/>
  <c r="AT90" i="14"/>
  <c r="AP90" i="14"/>
  <c r="AL90" i="14"/>
  <c r="AH90" i="14"/>
  <c r="AD90" i="14"/>
  <c r="Z90" i="14"/>
  <c r="V90" i="14"/>
  <c r="R90" i="14"/>
  <c r="N90" i="14"/>
  <c r="J90" i="14"/>
  <c r="F90" i="14"/>
  <c r="A90" i="14"/>
  <c r="AX89" i="14"/>
  <c r="AT89" i="14"/>
  <c r="AP89" i="14"/>
  <c r="AL89" i="14"/>
  <c r="AH89" i="14"/>
  <c r="AD89" i="14"/>
  <c r="Z89" i="14"/>
  <c r="V89" i="14"/>
  <c r="R89" i="14"/>
  <c r="N89" i="14"/>
  <c r="J89" i="14"/>
  <c r="F89" i="14"/>
  <c r="A89" i="14"/>
  <c r="AX88" i="14"/>
  <c r="AT88" i="14"/>
  <c r="AP88" i="14"/>
  <c r="AL88" i="14"/>
  <c r="AH88" i="14"/>
  <c r="AD88" i="14"/>
  <c r="Z88" i="14"/>
  <c r="V88" i="14"/>
  <c r="R88" i="14"/>
  <c r="N88" i="14"/>
  <c r="J88" i="14"/>
  <c r="F88" i="14"/>
  <c r="A88" i="14"/>
  <c r="AX87" i="14"/>
  <c r="AT87" i="14"/>
  <c r="AP87" i="14"/>
  <c r="AL87" i="14"/>
  <c r="AH87" i="14"/>
  <c r="AD87" i="14"/>
  <c r="Z87" i="14"/>
  <c r="V87" i="14"/>
  <c r="R87" i="14"/>
  <c r="N87" i="14"/>
  <c r="J87" i="14"/>
  <c r="F87" i="14"/>
  <c r="A87" i="14"/>
  <c r="AX86" i="14"/>
  <c r="AT86" i="14"/>
  <c r="AP86" i="14"/>
  <c r="AL86" i="14"/>
  <c r="AH86" i="14"/>
  <c r="AD86" i="14"/>
  <c r="Z86" i="14"/>
  <c r="V86" i="14"/>
  <c r="R86" i="14"/>
  <c r="N86" i="14"/>
  <c r="J86" i="14"/>
  <c r="F86" i="14"/>
  <c r="A86" i="14"/>
  <c r="AX85" i="14"/>
  <c r="AT85" i="14"/>
  <c r="AP85" i="14"/>
  <c r="AL85" i="14"/>
  <c r="AH85" i="14"/>
  <c r="AD85" i="14"/>
  <c r="Z85" i="14"/>
  <c r="V85" i="14"/>
  <c r="R85" i="14"/>
  <c r="N85" i="14"/>
  <c r="J85" i="14"/>
  <c r="F85" i="14"/>
  <c r="A85" i="14"/>
  <c r="AX84" i="14"/>
  <c r="AT84" i="14"/>
  <c r="AP84" i="14"/>
  <c r="AL84" i="14"/>
  <c r="AH84" i="14"/>
  <c r="AD84" i="14"/>
  <c r="Z84" i="14"/>
  <c r="V84" i="14"/>
  <c r="R84" i="14"/>
  <c r="N84" i="14"/>
  <c r="J84" i="14"/>
  <c r="F84" i="14"/>
  <c r="A84" i="14"/>
  <c r="AX83" i="14"/>
  <c r="AT83" i="14"/>
  <c r="AP83" i="14"/>
  <c r="AL83" i="14"/>
  <c r="AH83" i="14"/>
  <c r="AD83" i="14"/>
  <c r="Z83" i="14"/>
  <c r="V83" i="14"/>
  <c r="R83" i="14"/>
  <c r="N83" i="14"/>
  <c r="J83" i="14"/>
  <c r="F83" i="14"/>
  <c r="A83" i="14"/>
  <c r="AX82" i="14"/>
  <c r="AT82" i="14"/>
  <c r="AP82" i="14"/>
  <c r="AL82" i="14"/>
  <c r="AH82" i="14"/>
  <c r="AD82" i="14"/>
  <c r="Z82" i="14"/>
  <c r="V82" i="14"/>
  <c r="R82" i="14"/>
  <c r="N82" i="14"/>
  <c r="J82" i="14"/>
  <c r="F82" i="14"/>
  <c r="A82" i="14"/>
  <c r="AX81" i="14"/>
  <c r="AT81" i="14"/>
  <c r="AP81" i="14"/>
  <c r="AL81" i="14"/>
  <c r="AH81" i="14"/>
  <c r="AD81" i="14"/>
  <c r="Z81" i="14"/>
  <c r="V81" i="14"/>
  <c r="R81" i="14"/>
  <c r="N81" i="14"/>
  <c r="J81" i="14"/>
  <c r="F81" i="14"/>
  <c r="A81" i="14"/>
  <c r="AX80" i="14"/>
  <c r="AT80" i="14"/>
  <c r="AP80" i="14"/>
  <c r="AL80" i="14"/>
  <c r="AH80" i="14"/>
  <c r="AD80" i="14"/>
  <c r="Z80" i="14"/>
  <c r="V80" i="14"/>
  <c r="R80" i="14"/>
  <c r="N80" i="14"/>
  <c r="J80" i="14"/>
  <c r="F80" i="14"/>
  <c r="A80" i="14"/>
  <c r="AX79" i="14"/>
  <c r="AT79" i="14"/>
  <c r="AP79" i="14"/>
  <c r="AL79" i="14"/>
  <c r="AH79" i="14"/>
  <c r="AD79" i="14"/>
  <c r="Z79" i="14"/>
  <c r="V79" i="14"/>
  <c r="R79" i="14"/>
  <c r="N79" i="14"/>
  <c r="J79" i="14"/>
  <c r="F79" i="14"/>
  <c r="A79" i="14"/>
  <c r="AX78" i="14"/>
  <c r="AT78" i="14"/>
  <c r="AP78" i="14"/>
  <c r="AL78" i="14"/>
  <c r="AH78" i="14"/>
  <c r="AD78" i="14"/>
  <c r="Z78" i="14"/>
  <c r="V78" i="14"/>
  <c r="R78" i="14"/>
  <c r="N78" i="14"/>
  <c r="J78" i="14"/>
  <c r="F78" i="14"/>
  <c r="A78" i="14"/>
  <c r="AX77" i="14"/>
  <c r="AT77" i="14"/>
  <c r="AP77" i="14"/>
  <c r="AL77" i="14"/>
  <c r="AH77" i="14"/>
  <c r="AD77" i="14"/>
  <c r="Z77" i="14"/>
  <c r="V77" i="14"/>
  <c r="R77" i="14"/>
  <c r="N77" i="14"/>
  <c r="J77" i="14"/>
  <c r="F77" i="14"/>
  <c r="A77" i="14"/>
  <c r="AX76" i="14"/>
  <c r="AT76" i="14"/>
  <c r="AP76" i="14"/>
  <c r="AL76" i="14"/>
  <c r="AH76" i="14"/>
  <c r="AD76" i="14"/>
  <c r="Z76" i="14"/>
  <c r="V76" i="14"/>
  <c r="R76" i="14"/>
  <c r="N76" i="14"/>
  <c r="J76" i="14"/>
  <c r="F76" i="14"/>
  <c r="A76" i="14"/>
  <c r="AX75" i="14"/>
  <c r="AT75" i="14"/>
  <c r="AP75" i="14"/>
  <c r="AL75" i="14"/>
  <c r="AH75" i="14"/>
  <c r="AD75" i="14"/>
  <c r="Z75" i="14"/>
  <c r="V75" i="14"/>
  <c r="R75" i="14"/>
  <c r="N75" i="14"/>
  <c r="J75" i="14"/>
  <c r="F75" i="14"/>
  <c r="A75" i="14"/>
  <c r="AX74" i="14"/>
  <c r="AT74" i="14"/>
  <c r="AP74" i="14"/>
  <c r="AL74" i="14"/>
  <c r="AH74" i="14"/>
  <c r="AD74" i="14"/>
  <c r="Z74" i="14"/>
  <c r="V74" i="14"/>
  <c r="R74" i="14"/>
  <c r="N74" i="14"/>
  <c r="J74" i="14"/>
  <c r="F74" i="14"/>
  <c r="A74" i="14"/>
  <c r="AX73" i="14"/>
  <c r="AT73" i="14"/>
  <c r="AP73" i="14"/>
  <c r="AL73" i="14"/>
  <c r="AH73" i="14"/>
  <c r="AD73" i="14"/>
  <c r="Z73" i="14"/>
  <c r="V73" i="14"/>
  <c r="R73" i="14"/>
  <c r="N73" i="14"/>
  <c r="J73" i="14"/>
  <c r="F73" i="14"/>
  <c r="A73" i="14"/>
  <c r="AX72" i="14"/>
  <c r="AT72" i="14"/>
  <c r="AP72" i="14"/>
  <c r="AL72" i="14"/>
  <c r="AH72" i="14"/>
  <c r="AD72" i="14"/>
  <c r="Z72" i="14"/>
  <c r="V72" i="14"/>
  <c r="R72" i="14"/>
  <c r="N72" i="14"/>
  <c r="J72" i="14"/>
  <c r="F72" i="14"/>
  <c r="A72" i="14"/>
  <c r="AX71" i="14"/>
  <c r="AT71" i="14"/>
  <c r="AP71" i="14"/>
  <c r="AL71" i="14"/>
  <c r="AH71" i="14"/>
  <c r="AD71" i="14"/>
  <c r="Z71" i="14"/>
  <c r="V71" i="14"/>
  <c r="R71" i="14"/>
  <c r="N71" i="14"/>
  <c r="J71" i="14"/>
  <c r="F71" i="14"/>
  <c r="A71" i="14"/>
  <c r="AX70" i="14"/>
  <c r="AT70" i="14"/>
  <c r="AP70" i="14"/>
  <c r="AL70" i="14"/>
  <c r="AH70" i="14"/>
  <c r="AD70" i="14"/>
  <c r="Z70" i="14"/>
  <c r="V70" i="14"/>
  <c r="R70" i="14"/>
  <c r="N70" i="14"/>
  <c r="J70" i="14"/>
  <c r="F70" i="14"/>
  <c r="A70" i="14"/>
  <c r="AX69" i="14"/>
  <c r="AT69" i="14"/>
  <c r="AP69" i="14"/>
  <c r="AL69" i="14"/>
  <c r="AH69" i="14"/>
  <c r="AD69" i="14"/>
  <c r="Z69" i="14"/>
  <c r="V69" i="14"/>
  <c r="R69" i="14"/>
  <c r="N69" i="14"/>
  <c r="J69" i="14"/>
  <c r="F69" i="14"/>
  <c r="A69" i="14"/>
  <c r="AX68" i="14"/>
  <c r="AT68" i="14"/>
  <c r="AP68" i="14"/>
  <c r="AL68" i="14"/>
  <c r="AH68" i="14"/>
  <c r="AD68" i="14"/>
  <c r="Z68" i="14"/>
  <c r="V68" i="14"/>
  <c r="R68" i="14"/>
  <c r="N68" i="14"/>
  <c r="J68" i="14"/>
  <c r="F68" i="14"/>
  <c r="A68" i="14"/>
  <c r="AX67" i="14"/>
  <c r="AT67" i="14"/>
  <c r="AP67" i="14"/>
  <c r="AL67" i="14"/>
  <c r="AH67" i="14"/>
  <c r="AD67" i="14"/>
  <c r="Z67" i="14"/>
  <c r="V67" i="14"/>
  <c r="R67" i="14"/>
  <c r="N67" i="14"/>
  <c r="J67" i="14"/>
  <c r="F67" i="14"/>
  <c r="A67" i="14"/>
  <c r="AX66" i="14"/>
  <c r="AT66" i="14"/>
  <c r="AP66" i="14"/>
  <c r="AL66" i="14"/>
  <c r="AH66" i="14"/>
  <c r="AD66" i="14"/>
  <c r="Z66" i="14"/>
  <c r="V66" i="14"/>
  <c r="R66" i="14"/>
  <c r="N66" i="14"/>
  <c r="J66" i="14"/>
  <c r="F66" i="14"/>
  <c r="A66" i="14"/>
  <c r="AX65" i="14"/>
  <c r="AT65" i="14"/>
  <c r="AP65" i="14"/>
  <c r="AL65" i="14"/>
  <c r="AH65" i="14"/>
  <c r="AD65" i="14"/>
  <c r="Z65" i="14"/>
  <c r="V65" i="14"/>
  <c r="R65" i="14"/>
  <c r="N65" i="14"/>
  <c r="J65" i="14"/>
  <c r="F65" i="14"/>
  <c r="A65" i="14"/>
  <c r="AX64" i="14"/>
  <c r="AT64" i="14"/>
  <c r="AP64" i="14"/>
  <c r="AL64" i="14"/>
  <c r="AH64" i="14"/>
  <c r="AD64" i="14"/>
  <c r="Z64" i="14"/>
  <c r="V64" i="14"/>
  <c r="R64" i="14"/>
  <c r="N64" i="14"/>
  <c r="J64" i="14"/>
  <c r="F64" i="14"/>
  <c r="A64" i="14"/>
  <c r="AX63" i="14"/>
  <c r="AT63" i="14"/>
  <c r="AP63" i="14"/>
  <c r="AL63" i="14"/>
  <c r="AH63" i="14"/>
  <c r="AD63" i="14"/>
  <c r="Z63" i="14"/>
  <c r="V63" i="14"/>
  <c r="R63" i="14"/>
  <c r="N63" i="14"/>
  <c r="J63" i="14"/>
  <c r="F63" i="14"/>
  <c r="A63" i="14"/>
  <c r="AX62" i="14"/>
  <c r="AT62" i="14"/>
  <c r="AP62" i="14"/>
  <c r="AL62" i="14"/>
  <c r="AH62" i="14"/>
  <c r="AD62" i="14"/>
  <c r="Z62" i="14"/>
  <c r="V62" i="14"/>
  <c r="R62" i="14"/>
  <c r="N62" i="14"/>
  <c r="J62" i="14"/>
  <c r="F62" i="14"/>
  <c r="A62" i="14"/>
  <c r="AX61" i="14"/>
  <c r="AT61" i="14"/>
  <c r="AP61" i="14"/>
  <c r="AL61" i="14"/>
  <c r="AH61" i="14"/>
  <c r="AD61" i="14"/>
  <c r="Z61" i="14"/>
  <c r="V61" i="14"/>
  <c r="R61" i="14"/>
  <c r="N61" i="14"/>
  <c r="J61" i="14"/>
  <c r="F61" i="14"/>
  <c r="A61" i="14"/>
  <c r="AX60" i="14"/>
  <c r="AT60" i="14"/>
  <c r="AP60" i="14"/>
  <c r="AL60" i="14"/>
  <c r="AH60" i="14"/>
  <c r="AD60" i="14"/>
  <c r="Z60" i="14"/>
  <c r="V60" i="14"/>
  <c r="R60" i="14"/>
  <c r="N60" i="14"/>
  <c r="J60" i="14"/>
  <c r="F60" i="14"/>
  <c r="A60" i="14"/>
  <c r="AX59" i="14"/>
  <c r="AT59" i="14"/>
  <c r="AP59" i="14"/>
  <c r="AL59" i="14"/>
  <c r="AH59" i="14"/>
  <c r="AD59" i="14"/>
  <c r="Z59" i="14"/>
  <c r="V59" i="14"/>
  <c r="R59" i="14"/>
  <c r="N59" i="14"/>
  <c r="J59" i="14"/>
  <c r="F59" i="14"/>
  <c r="A59" i="14"/>
  <c r="AX58" i="14"/>
  <c r="AT58" i="14"/>
  <c r="AP58" i="14"/>
  <c r="AL58" i="14"/>
  <c r="AH58" i="14"/>
  <c r="AD58" i="14"/>
  <c r="Z58" i="14"/>
  <c r="V58" i="14"/>
  <c r="R58" i="14"/>
  <c r="N58" i="14"/>
  <c r="J58" i="14"/>
  <c r="F58" i="14"/>
  <c r="A58" i="14"/>
  <c r="AX57" i="14"/>
  <c r="AT57" i="14"/>
  <c r="AP57" i="14"/>
  <c r="AL57" i="14"/>
  <c r="AH57" i="14"/>
  <c r="AD57" i="14"/>
  <c r="Z57" i="14"/>
  <c r="V57" i="14"/>
  <c r="R57" i="14"/>
  <c r="N57" i="14"/>
  <c r="J57" i="14"/>
  <c r="F57" i="14"/>
  <c r="A57" i="14"/>
  <c r="AX56" i="14"/>
  <c r="AT56" i="14"/>
  <c r="AP56" i="14"/>
  <c r="AL56" i="14"/>
  <c r="AH56" i="14"/>
  <c r="AD56" i="14"/>
  <c r="Z56" i="14"/>
  <c r="V56" i="14"/>
  <c r="R56" i="14"/>
  <c r="N56" i="14"/>
  <c r="J56" i="14"/>
  <c r="F56" i="14"/>
  <c r="A56" i="14"/>
  <c r="AX55" i="14"/>
  <c r="AT55" i="14"/>
  <c r="AP55" i="14"/>
  <c r="AL55" i="14"/>
  <c r="AH55" i="14"/>
  <c r="AD55" i="14"/>
  <c r="Z55" i="14"/>
  <c r="V55" i="14"/>
  <c r="R55" i="14"/>
  <c r="N55" i="14"/>
  <c r="J55" i="14"/>
  <c r="F55" i="14"/>
  <c r="A55" i="14"/>
  <c r="AX54" i="14"/>
  <c r="AT54" i="14"/>
  <c r="AP54" i="14"/>
  <c r="AL54" i="14"/>
  <c r="AH54" i="14"/>
  <c r="AD54" i="14"/>
  <c r="Z54" i="14"/>
  <c r="V54" i="14"/>
  <c r="R54" i="14"/>
  <c r="N54" i="14"/>
  <c r="J54" i="14"/>
  <c r="F54" i="14"/>
  <c r="A54" i="14"/>
  <c r="AX53" i="14"/>
  <c r="AT53" i="14"/>
  <c r="AP53" i="14"/>
  <c r="AL53" i="14"/>
  <c r="AH53" i="14"/>
  <c r="AD53" i="14"/>
  <c r="Z53" i="14"/>
  <c r="V53" i="14"/>
  <c r="R53" i="14"/>
  <c r="N53" i="14"/>
  <c r="J53" i="14"/>
  <c r="F53" i="14"/>
  <c r="A53" i="14"/>
  <c r="AX52" i="14"/>
  <c r="AT52" i="14"/>
  <c r="AP52" i="14"/>
  <c r="AL52" i="14"/>
  <c r="AH52" i="14"/>
  <c r="AD52" i="14"/>
  <c r="Z52" i="14"/>
  <c r="V52" i="14"/>
  <c r="R52" i="14"/>
  <c r="N52" i="14"/>
  <c r="J52" i="14"/>
  <c r="F52" i="14"/>
  <c r="A52" i="14"/>
  <c r="AX51" i="14"/>
  <c r="AT51" i="14"/>
  <c r="AP51" i="14"/>
  <c r="AL51" i="14"/>
  <c r="AH51" i="14"/>
  <c r="AD51" i="14"/>
  <c r="Z51" i="14"/>
  <c r="V51" i="14"/>
  <c r="R51" i="14"/>
  <c r="N51" i="14"/>
  <c r="J51" i="14"/>
  <c r="F51" i="14"/>
  <c r="A51" i="14"/>
  <c r="AX50" i="14"/>
  <c r="AT50" i="14"/>
  <c r="AP50" i="14"/>
  <c r="AL50" i="14"/>
  <c r="AH50" i="14"/>
  <c r="AD50" i="14"/>
  <c r="Z50" i="14"/>
  <c r="V50" i="14"/>
  <c r="R50" i="14"/>
  <c r="N50" i="14"/>
  <c r="J50" i="14"/>
  <c r="F50" i="14"/>
  <c r="A50" i="14"/>
  <c r="AX49" i="14"/>
  <c r="AT49" i="14"/>
  <c r="AP49" i="14"/>
  <c r="AL49" i="14"/>
  <c r="AH49" i="14"/>
  <c r="AD49" i="14"/>
  <c r="Z49" i="14"/>
  <c r="V49" i="14"/>
  <c r="R49" i="14"/>
  <c r="N49" i="14"/>
  <c r="J49" i="14"/>
  <c r="F49" i="14"/>
  <c r="A49" i="14"/>
  <c r="AX48" i="14"/>
  <c r="AT48" i="14"/>
  <c r="AP48" i="14"/>
  <c r="AL48" i="14"/>
  <c r="AH48" i="14"/>
  <c r="AD48" i="14"/>
  <c r="Z48" i="14"/>
  <c r="V48" i="14"/>
  <c r="R48" i="14"/>
  <c r="N48" i="14"/>
  <c r="J48" i="14"/>
  <c r="F48" i="14"/>
  <c r="A48" i="14"/>
  <c r="AX47" i="14"/>
  <c r="AT47" i="14"/>
  <c r="AP47" i="14"/>
  <c r="AL47" i="14"/>
  <c r="AH47" i="14"/>
  <c r="AD47" i="14"/>
  <c r="Z47" i="14"/>
  <c r="V47" i="14"/>
  <c r="R47" i="14"/>
  <c r="N47" i="14"/>
  <c r="J47" i="14"/>
  <c r="F47" i="14"/>
  <c r="A47" i="14"/>
  <c r="AX46" i="14"/>
  <c r="AT46" i="14"/>
  <c r="AP46" i="14"/>
  <c r="AL46" i="14"/>
  <c r="AH46" i="14"/>
  <c r="AD46" i="14"/>
  <c r="Z46" i="14"/>
  <c r="V46" i="14"/>
  <c r="R46" i="14"/>
  <c r="N46" i="14"/>
  <c r="J46" i="14"/>
  <c r="F46" i="14"/>
  <c r="A46" i="14"/>
  <c r="AX45" i="14"/>
  <c r="AT45" i="14"/>
  <c r="AP45" i="14"/>
  <c r="AL45" i="14"/>
  <c r="AH45" i="14"/>
  <c r="AD45" i="14"/>
  <c r="Z45" i="14"/>
  <c r="V45" i="14"/>
  <c r="R45" i="14"/>
  <c r="N45" i="14"/>
  <c r="J45" i="14"/>
  <c r="F45" i="14"/>
  <c r="A45" i="14"/>
  <c r="AX44" i="14"/>
  <c r="AT44" i="14"/>
  <c r="AP44" i="14"/>
  <c r="AL44" i="14"/>
  <c r="AH44" i="14"/>
  <c r="AD44" i="14"/>
  <c r="Z44" i="14"/>
  <c r="V44" i="14"/>
  <c r="R44" i="14"/>
  <c r="N44" i="14"/>
  <c r="J44" i="14"/>
  <c r="F44" i="14"/>
  <c r="A44" i="14"/>
  <c r="AX43" i="14"/>
  <c r="AT43" i="14"/>
  <c r="AP43" i="14"/>
  <c r="AL43" i="14"/>
  <c r="AH43" i="14"/>
  <c r="AD43" i="14"/>
  <c r="Z43" i="14"/>
  <c r="V43" i="14"/>
  <c r="R43" i="14"/>
  <c r="N43" i="14"/>
  <c r="J43" i="14"/>
  <c r="F43" i="14"/>
  <c r="A43" i="14"/>
  <c r="AX42" i="14"/>
  <c r="AT42" i="14"/>
  <c r="AP42" i="14"/>
  <c r="AL42" i="14"/>
  <c r="AH42" i="14"/>
  <c r="AD42" i="14"/>
  <c r="Z42" i="14"/>
  <c r="V42" i="14"/>
  <c r="R42" i="14"/>
  <c r="N42" i="14"/>
  <c r="J42" i="14"/>
  <c r="F42" i="14"/>
  <c r="A42" i="14"/>
  <c r="AX41" i="14"/>
  <c r="AT41" i="14"/>
  <c r="AP41" i="14"/>
  <c r="AL41" i="14"/>
  <c r="AH41" i="14"/>
  <c r="AD41" i="14"/>
  <c r="Z41" i="14"/>
  <c r="V41" i="14"/>
  <c r="R41" i="14"/>
  <c r="N41" i="14"/>
  <c r="J41" i="14"/>
  <c r="F41" i="14"/>
  <c r="A41" i="14"/>
  <c r="AX40" i="14"/>
  <c r="AT40" i="14"/>
  <c r="AP40" i="14"/>
  <c r="AL40" i="14"/>
  <c r="AH40" i="14"/>
  <c r="AD40" i="14"/>
  <c r="Z40" i="14"/>
  <c r="V40" i="14"/>
  <c r="R40" i="14"/>
  <c r="N40" i="14"/>
  <c r="J40" i="14"/>
  <c r="F40" i="14"/>
  <c r="A40" i="14"/>
  <c r="AX39" i="14"/>
  <c r="AT39" i="14"/>
  <c r="AP39" i="14"/>
  <c r="AL39" i="14"/>
  <c r="AH39" i="14"/>
  <c r="AD39" i="14"/>
  <c r="Z39" i="14"/>
  <c r="V39" i="14"/>
  <c r="R39" i="14"/>
  <c r="N39" i="14"/>
  <c r="J39" i="14"/>
  <c r="F39" i="14"/>
  <c r="A39" i="14"/>
  <c r="AX38" i="14"/>
  <c r="AT38" i="14"/>
  <c r="AP38" i="14"/>
  <c r="AL38" i="14"/>
  <c r="AH38" i="14"/>
  <c r="AD38" i="14"/>
  <c r="Z38" i="14"/>
  <c r="V38" i="14"/>
  <c r="R38" i="14"/>
  <c r="N38" i="14"/>
  <c r="J38" i="14"/>
  <c r="F38" i="14"/>
  <c r="A38" i="14"/>
  <c r="AX37" i="14"/>
  <c r="AT37" i="14"/>
  <c r="AP37" i="14"/>
  <c r="AL37" i="14"/>
  <c r="AH37" i="14"/>
  <c r="AD37" i="14"/>
  <c r="Z37" i="14"/>
  <c r="V37" i="14"/>
  <c r="R37" i="14"/>
  <c r="N37" i="14"/>
  <c r="J37" i="14"/>
  <c r="F37" i="14"/>
  <c r="A37" i="14"/>
  <c r="AX36" i="14"/>
  <c r="AT36" i="14"/>
  <c r="AP36" i="14"/>
  <c r="AL36" i="14"/>
  <c r="AH36" i="14"/>
  <c r="AD36" i="14"/>
  <c r="Z36" i="14"/>
  <c r="V36" i="14"/>
  <c r="R36" i="14"/>
  <c r="N36" i="14"/>
  <c r="J36" i="14"/>
  <c r="F36" i="14"/>
  <c r="A36" i="14"/>
  <c r="AX35" i="14"/>
  <c r="AT35" i="14"/>
  <c r="AP35" i="14"/>
  <c r="AL35" i="14"/>
  <c r="AH35" i="14"/>
  <c r="AD35" i="14"/>
  <c r="Z35" i="14"/>
  <c r="V35" i="14"/>
  <c r="R35" i="14"/>
  <c r="N35" i="14"/>
  <c r="J35" i="14"/>
  <c r="F35" i="14"/>
  <c r="A35" i="14"/>
  <c r="AX34" i="14"/>
  <c r="AT34" i="14"/>
  <c r="AP34" i="14"/>
  <c r="AL34" i="14"/>
  <c r="AH34" i="14"/>
  <c r="AD34" i="14"/>
  <c r="Z34" i="14"/>
  <c r="V34" i="14"/>
  <c r="R34" i="14"/>
  <c r="N34" i="14"/>
  <c r="J34" i="14"/>
  <c r="F34" i="14"/>
  <c r="A34" i="14"/>
  <c r="AX33" i="14"/>
  <c r="AT33" i="14"/>
  <c r="AP33" i="14"/>
  <c r="AL33" i="14"/>
  <c r="AH33" i="14"/>
  <c r="AD33" i="14"/>
  <c r="Z33" i="14"/>
  <c r="V33" i="14"/>
  <c r="R33" i="14"/>
  <c r="N33" i="14"/>
  <c r="J33" i="14"/>
  <c r="F33" i="14"/>
  <c r="A33" i="14"/>
  <c r="AX32" i="14"/>
  <c r="AT32" i="14"/>
  <c r="AP32" i="14"/>
  <c r="AL32" i="14"/>
  <c r="AH32" i="14"/>
  <c r="AD32" i="14"/>
  <c r="Z32" i="14"/>
  <c r="V32" i="14"/>
  <c r="R32" i="14"/>
  <c r="N32" i="14"/>
  <c r="J32" i="14"/>
  <c r="F32" i="14"/>
  <c r="A32" i="14"/>
  <c r="AX31" i="14"/>
  <c r="AT31" i="14"/>
  <c r="AP31" i="14"/>
  <c r="AL31" i="14"/>
  <c r="AH31" i="14"/>
  <c r="AD31" i="14"/>
  <c r="Z31" i="14"/>
  <c r="V31" i="14"/>
  <c r="R31" i="14"/>
  <c r="N31" i="14"/>
  <c r="J31" i="14"/>
  <c r="F31" i="14"/>
  <c r="A31" i="14"/>
  <c r="AX30" i="14"/>
  <c r="AT30" i="14"/>
  <c r="AP30" i="14"/>
  <c r="AL30" i="14"/>
  <c r="AH30" i="14"/>
  <c r="AD30" i="14"/>
  <c r="Z30" i="14"/>
  <c r="V30" i="14"/>
  <c r="R30" i="14"/>
  <c r="N30" i="14"/>
  <c r="J30" i="14"/>
  <c r="F30" i="14"/>
  <c r="A30" i="14"/>
  <c r="AX29" i="14"/>
  <c r="AT29" i="14"/>
  <c r="AP29" i="14"/>
  <c r="AL29" i="14"/>
  <c r="AH29" i="14"/>
  <c r="AD29" i="14"/>
  <c r="Z29" i="14"/>
  <c r="V29" i="14"/>
  <c r="R29" i="14"/>
  <c r="N29" i="14"/>
  <c r="J29" i="14"/>
  <c r="F29" i="14"/>
  <c r="A29" i="14"/>
  <c r="AX28" i="14"/>
  <c r="AT28" i="14"/>
  <c r="AP28" i="14"/>
  <c r="AL28" i="14"/>
  <c r="AH28" i="14"/>
  <c r="AD28" i="14"/>
  <c r="Z28" i="14"/>
  <c r="V28" i="14"/>
  <c r="R28" i="14"/>
  <c r="N28" i="14"/>
  <c r="J28" i="14"/>
  <c r="F28" i="14"/>
  <c r="A28" i="14"/>
  <c r="AX27" i="14"/>
  <c r="AT27" i="14"/>
  <c r="AP27" i="14"/>
  <c r="AL27" i="14"/>
  <c r="AH27" i="14"/>
  <c r="AD27" i="14"/>
  <c r="Z27" i="14"/>
  <c r="V27" i="14"/>
  <c r="R27" i="14"/>
  <c r="N27" i="14"/>
  <c r="J27" i="14"/>
  <c r="F27" i="14"/>
  <c r="A27" i="14"/>
  <c r="AX26" i="14"/>
  <c r="AT26" i="14"/>
  <c r="AP26" i="14"/>
  <c r="AL26" i="14"/>
  <c r="AH26" i="14"/>
  <c r="AD26" i="14"/>
  <c r="Z26" i="14"/>
  <c r="V26" i="14"/>
  <c r="R26" i="14"/>
  <c r="N26" i="14"/>
  <c r="J26" i="14"/>
  <c r="F26" i="14"/>
  <c r="A26" i="14"/>
  <c r="AX25" i="14"/>
  <c r="AT25" i="14"/>
  <c r="AP25" i="14"/>
  <c r="AL25" i="14"/>
  <c r="AH25" i="14"/>
  <c r="AD25" i="14"/>
  <c r="Z25" i="14"/>
  <c r="V25" i="14"/>
  <c r="R25" i="14"/>
  <c r="N25" i="14"/>
  <c r="J25" i="14"/>
  <c r="F25" i="14"/>
  <c r="A25" i="14"/>
  <c r="AX24" i="14"/>
  <c r="AT24" i="14"/>
  <c r="AP24" i="14"/>
  <c r="AL24" i="14"/>
  <c r="AH24" i="14"/>
  <c r="AD24" i="14"/>
  <c r="Z24" i="14"/>
  <c r="V24" i="14"/>
  <c r="R24" i="14"/>
  <c r="N24" i="14"/>
  <c r="J24" i="14"/>
  <c r="F24" i="14"/>
  <c r="A24" i="14"/>
  <c r="AX23" i="14"/>
  <c r="AT23" i="14"/>
  <c r="AP23" i="14"/>
  <c r="AL23" i="14"/>
  <c r="AH23" i="14"/>
  <c r="AD23" i="14"/>
  <c r="Z23" i="14"/>
  <c r="V23" i="14"/>
  <c r="R23" i="14"/>
  <c r="N23" i="14"/>
  <c r="J23" i="14"/>
  <c r="F23" i="14"/>
  <c r="A23" i="14"/>
  <c r="AX22" i="14"/>
  <c r="AT22" i="14"/>
  <c r="AP22" i="14"/>
  <c r="AL22" i="14"/>
  <c r="AH22" i="14"/>
  <c r="AD22" i="14"/>
  <c r="Z22" i="14"/>
  <c r="V22" i="14"/>
  <c r="R22" i="14"/>
  <c r="N22" i="14"/>
  <c r="J22" i="14"/>
  <c r="F22" i="14"/>
  <c r="A22" i="14"/>
  <c r="AX21" i="14"/>
  <c r="AT21" i="14"/>
  <c r="AP21" i="14"/>
  <c r="AL21" i="14"/>
  <c r="AH21" i="14"/>
  <c r="AD21" i="14"/>
  <c r="Z21" i="14"/>
  <c r="V21" i="14"/>
  <c r="R21" i="14"/>
  <c r="N21" i="14"/>
  <c r="J21" i="14"/>
  <c r="F21" i="14"/>
  <c r="A21" i="14"/>
  <c r="AX20" i="14"/>
  <c r="AT20" i="14"/>
  <c r="AP20" i="14"/>
  <c r="AL20" i="14"/>
  <c r="AH20" i="14"/>
  <c r="AD20" i="14"/>
  <c r="Z20" i="14"/>
  <c r="V20" i="14"/>
  <c r="R20" i="14"/>
  <c r="N20" i="14"/>
  <c r="J20" i="14"/>
  <c r="F20" i="14"/>
  <c r="A20" i="14"/>
  <c r="AX19" i="14"/>
  <c r="AT19" i="14"/>
  <c r="AP19" i="14"/>
  <c r="AL19" i="14"/>
  <c r="AH19" i="14"/>
  <c r="AD19" i="14"/>
  <c r="Z19" i="14"/>
  <c r="V19" i="14"/>
  <c r="R19" i="14"/>
  <c r="N19" i="14"/>
  <c r="J19" i="14"/>
  <c r="F19" i="14"/>
  <c r="A19" i="14"/>
  <c r="AX18" i="14"/>
  <c r="AT18" i="14"/>
  <c r="AP18" i="14"/>
  <c r="AL18" i="14"/>
  <c r="AH18" i="14"/>
  <c r="AD18" i="14"/>
  <c r="Z18" i="14"/>
  <c r="V18" i="14"/>
  <c r="R18" i="14"/>
  <c r="N18" i="14"/>
  <c r="J18" i="14"/>
  <c r="F18" i="14"/>
  <c r="A18" i="14"/>
  <c r="AX17" i="14"/>
  <c r="AT17" i="14"/>
  <c r="AP17" i="14"/>
  <c r="AL17" i="14"/>
  <c r="AH17" i="14"/>
  <c r="AD17" i="14"/>
  <c r="Z17" i="14"/>
  <c r="V17" i="14"/>
  <c r="R17" i="14"/>
  <c r="N17" i="14"/>
  <c r="J17" i="14"/>
  <c r="F17" i="14"/>
  <c r="A17" i="14"/>
  <c r="AX16" i="14"/>
  <c r="AT16" i="14"/>
  <c r="AP16" i="14"/>
  <c r="AL16" i="14"/>
  <c r="AH16" i="14"/>
  <c r="AD16" i="14"/>
  <c r="Z16" i="14"/>
  <c r="V16" i="14"/>
  <c r="R16" i="14"/>
  <c r="N16" i="14"/>
  <c r="J16" i="14"/>
  <c r="F16" i="14"/>
  <c r="A16" i="14"/>
  <c r="AX15" i="14"/>
  <c r="AT15" i="14"/>
  <c r="AP15" i="14"/>
  <c r="AL15" i="14"/>
  <c r="AH15" i="14"/>
  <c r="AD15" i="14"/>
  <c r="Z15" i="14"/>
  <c r="V15" i="14"/>
  <c r="R15" i="14"/>
  <c r="N15" i="14"/>
  <c r="J15" i="14"/>
  <c r="F15" i="14"/>
  <c r="A15" i="14"/>
  <c r="AX14" i="14"/>
  <c r="AT14" i="14"/>
  <c r="AP14" i="14"/>
  <c r="AL14" i="14"/>
  <c r="AH14" i="14"/>
  <c r="AD14" i="14"/>
  <c r="Z14" i="14"/>
  <c r="V14" i="14"/>
  <c r="R14" i="14"/>
  <c r="N14" i="14"/>
  <c r="J14" i="14"/>
  <c r="F14" i="14"/>
  <c r="A14" i="14"/>
  <c r="AX13" i="14"/>
  <c r="AT13" i="14"/>
  <c r="AP13" i="14"/>
  <c r="AL13" i="14"/>
  <c r="AH13" i="14"/>
  <c r="AD13" i="14"/>
  <c r="Z13" i="14"/>
  <c r="V13" i="14"/>
  <c r="R13" i="14"/>
  <c r="N13" i="14"/>
  <c r="J13" i="14"/>
  <c r="F13" i="14"/>
  <c r="A13" i="14"/>
  <c r="AX12" i="14"/>
  <c r="AT12" i="14"/>
  <c r="AP12" i="14"/>
  <c r="AL12" i="14"/>
  <c r="AH12" i="14"/>
  <c r="AD12" i="14"/>
  <c r="Z12" i="14"/>
  <c r="V12" i="14"/>
  <c r="R12" i="14"/>
  <c r="N12" i="14"/>
  <c r="J12" i="14"/>
  <c r="F12" i="14"/>
  <c r="A12" i="14"/>
  <c r="AX11" i="14"/>
  <c r="AT11" i="14"/>
  <c r="AP11" i="14"/>
  <c r="AL11" i="14"/>
  <c r="AH11" i="14"/>
  <c r="AD11" i="14"/>
  <c r="Z11" i="14"/>
  <c r="V11" i="14"/>
  <c r="R11" i="14"/>
  <c r="N11" i="14"/>
  <c r="J11" i="14"/>
  <c r="F11" i="14"/>
  <c r="A11" i="14"/>
  <c r="AX10" i="14"/>
  <c r="AT10" i="14"/>
  <c r="AP10" i="14"/>
  <c r="AL10" i="14"/>
  <c r="AH10" i="14"/>
  <c r="AD10" i="14"/>
  <c r="Z10" i="14"/>
  <c r="V10" i="14"/>
  <c r="R10" i="14"/>
  <c r="N10" i="14"/>
  <c r="J10" i="14"/>
  <c r="F10" i="14"/>
  <c r="A10" i="14"/>
  <c r="AX9" i="14"/>
  <c r="AT9" i="14"/>
  <c r="AP9" i="14"/>
  <c r="AL9" i="14"/>
  <c r="AH9" i="14"/>
  <c r="AD9" i="14"/>
  <c r="Z9" i="14"/>
  <c r="V9" i="14"/>
  <c r="R9" i="14"/>
  <c r="N9" i="14"/>
  <c r="J9" i="14"/>
  <c r="F9" i="14"/>
  <c r="A9" i="14"/>
  <c r="AX8" i="14"/>
  <c r="AT8" i="14"/>
  <c r="AP8" i="14"/>
  <c r="AL8" i="14"/>
  <c r="AH8" i="14"/>
  <c r="AD8" i="14"/>
  <c r="Z8" i="14"/>
  <c r="V8" i="14"/>
  <c r="R8" i="14"/>
  <c r="N8" i="14"/>
  <c r="J8" i="14"/>
  <c r="F8" i="14"/>
  <c r="A8" i="14"/>
  <c r="AX7" i="14"/>
  <c r="AT7" i="14"/>
  <c r="AP7" i="14"/>
  <c r="AL7" i="14"/>
  <c r="AH7" i="14"/>
  <c r="AD7" i="14"/>
  <c r="Z7" i="14"/>
  <c r="V7" i="14"/>
  <c r="R7" i="14"/>
  <c r="N7" i="14"/>
  <c r="J7" i="14"/>
  <c r="F7" i="14"/>
  <c r="A7" i="14"/>
  <c r="AX6" i="14"/>
  <c r="AT6" i="14"/>
  <c r="AP6" i="14"/>
  <c r="AL6" i="14"/>
  <c r="AH6" i="14"/>
  <c r="AD6" i="14"/>
  <c r="Z6" i="14"/>
  <c r="V6" i="14"/>
  <c r="R6" i="14"/>
  <c r="N6" i="14"/>
  <c r="J6" i="14"/>
  <c r="F6" i="14"/>
  <c r="A6" i="14"/>
  <c r="AX5" i="14"/>
  <c r="AT5" i="14"/>
  <c r="AP5" i="14"/>
  <c r="AL5" i="14"/>
  <c r="AH5" i="14"/>
  <c r="AD5" i="14"/>
  <c r="Z5" i="14"/>
  <c r="V5" i="14"/>
  <c r="R5" i="14"/>
  <c r="N5" i="14"/>
  <c r="J5" i="14"/>
  <c r="F5" i="14"/>
  <c r="A5" i="14"/>
  <c r="AX4" i="14"/>
  <c r="AT4" i="14"/>
  <c r="AP4" i="14"/>
  <c r="AL4" i="14"/>
  <c r="AH4" i="14"/>
  <c r="AD4" i="14"/>
  <c r="Z4" i="14"/>
  <c r="R4" i="14"/>
  <c r="N4" i="14"/>
  <c r="J4" i="14"/>
  <c r="F4" i="14"/>
  <c r="A4" i="1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6" i="4"/>
  <c r="AX97" i="4"/>
  <c r="AX98" i="4"/>
  <c r="AX99" i="4"/>
  <c r="AX100" i="4"/>
  <c r="AT93" i="4"/>
  <c r="AT94" i="4"/>
  <c r="AT95" i="4"/>
  <c r="AT96" i="4"/>
  <c r="AT97" i="4"/>
  <c r="AT98" i="4"/>
  <c r="AT99" i="4"/>
  <c r="AT100" i="4"/>
  <c r="AP97" i="4"/>
  <c r="AP98" i="4"/>
  <c r="AP99" i="4"/>
  <c r="AP100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H99" i="4"/>
  <c r="AH100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V93" i="4"/>
  <c r="V94" i="4"/>
  <c r="V95" i="4"/>
  <c r="V96" i="4"/>
  <c r="V97" i="4"/>
  <c r="V98" i="4"/>
  <c r="V99" i="4"/>
  <c r="V100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I100" i="1"/>
  <c r="I70" i="1"/>
  <c r="I46" i="1"/>
  <c r="I16" i="1"/>
  <c r="I95" i="1"/>
  <c r="I89" i="1"/>
  <c r="I83" i="1"/>
  <c r="I77" i="1"/>
  <c r="I71" i="1"/>
  <c r="I65" i="1"/>
  <c r="I59" i="1"/>
  <c r="I53" i="1"/>
  <c r="I47" i="1"/>
  <c r="I41" i="1"/>
  <c r="I35" i="1"/>
  <c r="I29" i="1"/>
  <c r="I23" i="1"/>
  <c r="I17" i="1"/>
  <c r="I82" i="1"/>
  <c r="I52" i="1"/>
  <c r="I22" i="1"/>
  <c r="I93" i="1"/>
  <c r="I75" i="1"/>
  <c r="I63" i="1"/>
  <c r="I57" i="1"/>
  <c r="I51" i="1"/>
  <c r="I45" i="1"/>
  <c r="I33" i="1"/>
  <c r="I27" i="1"/>
  <c r="I21" i="1"/>
  <c r="I15" i="1"/>
  <c r="I94" i="1"/>
  <c r="I76" i="1"/>
  <c r="I40" i="1"/>
  <c r="I99" i="1"/>
  <c r="I81" i="1"/>
  <c r="I69" i="1"/>
  <c r="I39" i="1"/>
  <c r="I98" i="1"/>
  <c r="I92" i="1"/>
  <c r="I86" i="1"/>
  <c r="I80" i="1"/>
  <c r="I74" i="1"/>
  <c r="I68" i="1"/>
  <c r="I62" i="1"/>
  <c r="I56" i="1"/>
  <c r="I50" i="1"/>
  <c r="I44" i="1"/>
  <c r="I38" i="1"/>
  <c r="I32" i="1"/>
  <c r="I26" i="1"/>
  <c r="I20" i="1"/>
  <c r="I88" i="1"/>
  <c r="I64" i="1"/>
  <c r="I34" i="1"/>
  <c r="I87" i="1"/>
  <c r="I97" i="1"/>
  <c r="I91" i="1"/>
  <c r="I85" i="1"/>
  <c r="I79" i="1"/>
  <c r="I73" i="1"/>
  <c r="I67" i="1"/>
  <c r="I61" i="1"/>
  <c r="I55" i="1"/>
  <c r="I49" i="1"/>
  <c r="I43" i="1"/>
  <c r="I37" i="1"/>
  <c r="I31" i="1"/>
  <c r="I25" i="1"/>
  <c r="I19" i="1"/>
  <c r="I58" i="1"/>
  <c r="I28" i="1"/>
  <c r="I96" i="1"/>
  <c r="I90" i="1"/>
  <c r="I84" i="1"/>
  <c r="I78" i="1"/>
  <c r="I72" i="1"/>
  <c r="I66" i="1"/>
  <c r="I60" i="1"/>
  <c r="I54" i="1"/>
  <c r="I48" i="1"/>
  <c r="I42" i="1"/>
  <c r="I36" i="1"/>
  <c r="I30" i="1"/>
  <c r="I24" i="1"/>
  <c r="I18" i="1"/>
  <c r="B5" i="14"/>
  <c r="B11" i="14"/>
  <c r="B17" i="14"/>
  <c r="B23" i="14"/>
  <c r="B29" i="14"/>
  <c r="B35" i="14"/>
  <c r="B41" i="14"/>
  <c r="B47" i="14"/>
  <c r="B53" i="14"/>
  <c r="B59" i="14"/>
  <c r="B65" i="14"/>
  <c r="B71" i="14"/>
  <c r="B77" i="14"/>
  <c r="B83" i="14"/>
  <c r="B89" i="14"/>
  <c r="B95" i="14"/>
  <c r="B6" i="14"/>
  <c r="B30" i="14"/>
  <c r="B7" i="14"/>
  <c r="B25" i="14"/>
  <c r="B43" i="14"/>
  <c r="B10" i="14"/>
  <c r="B22" i="14"/>
  <c r="B28" i="14"/>
  <c r="B34" i="14"/>
  <c r="B40" i="14"/>
  <c r="B46" i="14"/>
  <c r="B52" i="14"/>
  <c r="B58" i="14"/>
  <c r="B64" i="14"/>
  <c r="B70" i="14"/>
  <c r="B76" i="14"/>
  <c r="B82" i="14"/>
  <c r="B88" i="14"/>
  <c r="B94" i="14"/>
  <c r="B100" i="14"/>
  <c r="B42" i="14"/>
  <c r="B48" i="14"/>
  <c r="B54" i="14"/>
  <c r="B60" i="14"/>
  <c r="B66" i="14"/>
  <c r="B72" i="14"/>
  <c r="B78" i="14"/>
  <c r="B84" i="14"/>
  <c r="B90" i="14"/>
  <c r="B96" i="14"/>
  <c r="B36" i="14"/>
  <c r="B13" i="14"/>
  <c r="B19" i="14"/>
  <c r="B31" i="14"/>
  <c r="B37" i="14"/>
  <c r="B49" i="14"/>
  <c r="B55" i="14"/>
  <c r="B61" i="14"/>
  <c r="B67" i="14"/>
  <c r="B73" i="14"/>
  <c r="B79" i="14"/>
  <c r="B85" i="14"/>
  <c r="B91" i="14"/>
  <c r="B97" i="14"/>
  <c r="B14" i="14"/>
  <c r="B26" i="14"/>
  <c r="B32" i="14"/>
  <c r="B38" i="14"/>
  <c r="B44" i="14"/>
  <c r="B50" i="14"/>
  <c r="B56" i="14"/>
  <c r="B62" i="14"/>
  <c r="B68" i="14"/>
  <c r="B74" i="14"/>
  <c r="B80" i="14"/>
  <c r="B86" i="14"/>
  <c r="B92" i="14"/>
  <c r="B98" i="14"/>
  <c r="B18" i="14"/>
  <c r="B9" i="14"/>
  <c r="B15" i="14"/>
  <c r="B21" i="14"/>
  <c r="B27" i="14"/>
  <c r="B33" i="14"/>
  <c r="B39" i="14"/>
  <c r="B45" i="14"/>
  <c r="B51" i="14"/>
  <c r="B57" i="14"/>
  <c r="B63" i="14"/>
  <c r="B69" i="14"/>
  <c r="B75" i="14"/>
  <c r="B81" i="14"/>
  <c r="B87" i="14"/>
  <c r="B93" i="14"/>
  <c r="B99" i="14"/>
  <c r="B4" i="14"/>
  <c r="B8" i="14"/>
  <c r="B12" i="14"/>
  <c r="B16" i="14"/>
  <c r="B20" i="14"/>
  <c r="B24" i="14"/>
  <c r="A4" i="4"/>
  <c r="I10" i="1"/>
  <c r="I5" i="1"/>
  <c r="I11" i="1"/>
  <c r="I6" i="1"/>
  <c r="I12" i="1"/>
  <c r="I4" i="1"/>
  <c r="I7" i="1"/>
  <c r="I13" i="1"/>
  <c r="I8" i="1"/>
  <c r="I14" i="1"/>
  <c r="I9" i="1"/>
  <c r="J4" i="1"/>
</calcChain>
</file>

<file path=xl/connections.xml><?xml version="1.0" encoding="utf-8"?>
<connections xmlns="http://schemas.openxmlformats.org/spreadsheetml/2006/main">
  <connection id="1" name="Requête - markets?vs_currency=usd&amp;ids=poken%2Cthe-winkyverse%2Coctopus-network&amp;order=marke" description="Connexion à la requête « markets?vs_currency=usd&amp;ids=poken%2Cthe-winkyverse%2Coctopus-network&amp;order=marke » dans le classeur." type="5" refreshedVersion="0" background="1">
    <dbPr connection="provider=Microsoft.Mashup.OleDb.1;data source=$EmbeddedMashup(9fa416bd-570e-49cf-b51c-8570bf858733)$;location=&quot;markets?vs_currency=usd&amp;ids=poken%2Cthe-winkyverse%2Coctopus-network&amp;order=marke&quot;;extended properties=&quot;UEsDBBQAAgAIAEBMpVQ1N6y8qwAAAPoAAAASABwAQ29uZmlnL1BhY2thZ2UueG1sIKIYACigFAAAAAAAAAAAAAAAAAAAAAAAAAAAAIWPwQqCQBiEX0X27r/rilbyu0LRLSEIoqusqy7pGrqm79ahR+oVCsro1m1mmA9mHrc7JlNTO1fV9bo1MfGAEUcZ2ebalDEZbOEuSSJwn8lzVirnVTZ9NPU6JpW1l4jScRxh9KHtSsoZ8+gp3R1kpZrM1aa3mZGKfKn8P0UEHt9jBIeQQ8A5hwXzkM4xptrM2oMAfL4KgSH9iXEz1HbolCg6d71FOluknx/iCVBLAwQUAAIACABATKVU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QEylVLUNqBnkAQAA5wMAABMAHABGb3JtdWxhcy9TZWN0aW9uMS5tIKIYACigFAAAAAAAAAAAAAAAAAAAAAAAAAAAAK2RwW7bMAyG7wHyDoKLBQkQO2uLXVYYA9Zlh2HYYRm2o6HIrC1YFgWJTmIMe6A+R1+stF036VLsNB9s8iPF/zcVQJFGKzbD9/JmOplOQik95OIiqqWvgMKHXchU4z1Y1aZNyGc6D6nDCuybq1sqId5rW7U78AEYoCJ0TYgt0B59NUOfg0/7UZFIhQGaTgQ/G2y8AiZfAtrkE6qmBkvzX7BNbtESx2EelUQuvF+tpNOJQm0LUBVyVHdktbtedTCs/odRJteH2KAtYm4lOfKYngaM1dCEUp9RVUptDc9/rui6Rk/S5BI5kxUvuFPdMgRVdsgrFiq14niLRQF5fKettKpzt5ekyrw7YTRTTe3pJilT0mU5BDVz4DMnC0iv3r2d9cHlLDhuYjOQ3kkTIFoslsPSLyLeLS+AtAArSG5Nfyk/uiD57LH+qgPNh6tZio0zmgh80gcf22/Ibm0xXyyFbYwZ3+sDeflTmgZCsvYe/amaaWp7KfKH+x0YdO7h/qi3Pjhp8++g+MeGxvlr/pZiHMPh7yi09RZNR62s++pw5ZQ5r1UPjit6mWVe2qpDhHwvWWicM+3QcjjJJJXRn07qSTY5So5klB7zMwtj4aWVc/psaSz9be145PAK7a0uphNt/7Xxm0dQSwECLQAUAAIACABATKVUNTesvKsAAAD6AAAAEgAAAAAAAAAAAAAAAAAAAAAAQ29uZmlnL1BhY2thZ2UueG1sUEsBAi0AFAACAAgAQEylVA/K6aukAAAA6QAAABMAAAAAAAAAAAAAAAAA9wAAAFtDb250ZW50X1R5cGVzXS54bWxQSwECLQAUAAIACABATKVUtQ2oGeQBAADnAwAAEwAAAAAAAAAAAAAAAADoAQAARm9ybXVsYXMvU2VjdGlvbjEubVBLBQYAAAAAAwADAMIAAAAZBAAAAAA=&quot;" command="SELECT * FROM [markets?vs_currency=usd&amp;ids=poken%2Cthe-winkyverse%2Coctopus-network&amp;order=marke]"/>
  </connection>
  <connection id="2" keepAlive="1" interval="1" name="Requête - markets?vs_currency=usd&amp;order=market_cap_desc&amp;per_page=250&amp;page=1&amp;sparkline=fa" description="Connexion à la requête « markets?vs_currency=usd&amp;order=market_cap_desc&amp;per_page=250&amp;page=1&amp;sparkline=fa » dans le classeur." type="5" refreshedVersion="5" background="1" refreshOnLoad="1" saveData="1">
    <dbPr connection="provider=Microsoft.Mashup.OleDb.1;data source=$EmbeddedMashup(9fa416bd-570e-49cf-b51c-8570bf858733)$;location=&quot;markets?vs_currency=usd&amp;order=market_cap_desc&amp;per_page=250&amp;page=1&amp;sparkline=fa&quot;;extended properties=UEsDBBQAAgAIAEBMpVQ1N6y8qwAAAPoAAAASABwAQ29uZmlnL1BhY2thZ2UueG1sIKIYACigFAAAAAAAAAAAAAAAAAAAAAAAAAAAAIWPwQqCQBiEX0X27r/rilbyu0LRLSEIoqusqy7pGrqm79ahR+oVCsro1m1mmA9mHrc7JlNTO1fV9bo1MfGAEUcZ2ebalDEZbOEuSSJwn8lzVirnVTZ9NPU6JpW1l4jScRxh9KHtSsoZ8+gp3R1kpZrM1aa3mZGKfKn8P0UEHt9jBIeQQ8A5hwXzkM4xptrM2oMAfL4KgSH9iXEz1HbolCg6d71FOluknx/iCVBLAwQUAAIACABATKVU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QEylVEM1ah+6AgAAWxgAABMAHABGb3JtdWxhcy9TZWN0aW9uMS5tIKIYACigFAAAAAAAAAAAAAAAAAAAAAAAAAAAAO1Y0U7bMBR9r9R/iIJWFalNKYw9DFWTxtjDNO0Bpu0xcp1L48WxPfumtEJ8EPuN/tichpCSlEpDKWSieWiuj517j+17bpwaoMikcC6y+/Ck3Wq3TEg0BM6eGxMdAZoPU+PTRGsQdD5KTNCROgA9ynp9SpQfgKEdBdpXZAKjw+ODztIYdoyygzgTMLokrjNyOGC75djrQiaagkW+GCm8T5ImMQjs/oSxdyoFWtt03RBRmfeDAVHMo5KJCdBIWitOkcH0aJCCZvBEmsMDe60jyg24+/u9jOiea/lMQSNzQDhIxhzSiXxPDe+zlvFXZrCbTafnXCjOEEF7S+Pj/JvE0PLu7vcckXCe/57NUJMfhCdgvDOtpV6NxpNYDJ1gcTsFLpVa3A6LgGczRURwDtTOLRvZXUew5+R+rHntmnk8ljxFBYmXvdk6oa80o0ugWKWHLV8TEaUQSiTcN4lSfJ4Nma20CIbuTRrqLqxXhMyRPHTerlDIOx5SqaL3lPKuMrXikdkadEm1WO9z+J0s/iA45JdMcHG7srunMh7bjOheP7IrvRokcljKvFqcHm3D6dttOD3ehtN3Zaebtnu4dr+rWbGJGAvMSMkIxJvDUwyhf8VENLeSNGABSVGqxPQF4JXU0eosLLF2i4kN3Oqtx5Vka1hFfpRos+rxrhzXXo5XZbBuxevVQaU+NlUHZaLN0sHuXPLsQqj7jVB5qTdVCWWiOyXslFCrEion0aYqoUy0WUp4ViHc59l2kruSxi9xVql8zDQ1L8tEX3FebizQ09Qr/BcFu6D68mf7J39jP7de/oWoRY5mfS7FpG+HIsnxPt45yHtNYkJWQWlImLCCK8azOJbablFApG2RCFl6l2MLAg1TSFMbKGTU2mM5mUDQv2SCCJqyuyJIwyB9gjOLMpw/8a/enfpf+/HMPfkLUEsBAi0AFAACAAgAQEylVDU3rLyrAAAA+gAAABIAAAAAAAAAAAAAAAAAAAAAAENvbmZpZy9QYWNrYWdlLnhtbFBLAQItABQAAgAIAEBMpVQPyumrpAAAAOkAAAATAAAAAAAAAAAAAAAAAPcAAABbQ29udGVudF9UeXBlc10ueG1sUEsBAi0AFAACAAgAQEylVEM1ah+6AgAAWxgAABMAAAAAAAAAAAAAAAAA6AEAAEZvcm11bGFzL1NlY3Rpb24xLm1QSwUGAAAAAAMAAwDCAAAA7wQAAAAA" command="SELECT * FROM [markets?vs_currency=usd&amp;order=market_cap_desc&amp;per_page=250&amp;page=1&amp;sparkline=fa]"/>
  </connection>
</connections>
</file>

<file path=xl/sharedStrings.xml><?xml version="1.0" encoding="utf-8"?>
<sst xmlns="http://schemas.openxmlformats.org/spreadsheetml/2006/main" count="3226" uniqueCount="3080">
  <si>
    <t>Nom</t>
  </si>
  <si>
    <t>Qte Actuel</t>
  </si>
  <si>
    <t>Prix Actuel</t>
  </si>
  <si>
    <t>ACHAT</t>
  </si>
  <si>
    <t>Qte</t>
  </si>
  <si>
    <t>Prix</t>
  </si>
  <si>
    <t>Prix Moyen</t>
  </si>
  <si>
    <t>VENTE</t>
  </si>
  <si>
    <t>Valeur Actuelle</t>
  </si>
  <si>
    <t>Plateforme</t>
  </si>
  <si>
    <t>Montant</t>
  </si>
  <si>
    <t>Gestion Portefeuille</t>
  </si>
  <si>
    <t>Valeur Totale Portefeuille:</t>
  </si>
  <si>
    <t>Valeur Totale Investie:</t>
  </si>
  <si>
    <t xml:space="preserve">DATE </t>
  </si>
  <si>
    <t>Montant Dollar</t>
  </si>
  <si>
    <t>Montant Euro</t>
  </si>
  <si>
    <t>Total Investi :</t>
  </si>
  <si>
    <t>Bénéfices/Pertes:</t>
  </si>
  <si>
    <t>Column1.symbol</t>
  </si>
  <si>
    <t>Column1.name</t>
  </si>
  <si>
    <t>Column1.current_price</t>
  </si>
  <si>
    <t>Column1.market_cap_rank</t>
  </si>
  <si>
    <t>btc</t>
  </si>
  <si>
    <t>Bitcoin</t>
  </si>
  <si>
    <t>eth</t>
  </si>
  <si>
    <t>Ethereum</t>
  </si>
  <si>
    <t>usdt</t>
  </si>
  <si>
    <t>Tether</t>
  </si>
  <si>
    <t>bnb</t>
  </si>
  <si>
    <t>usdc</t>
  </si>
  <si>
    <t>USD Coin</t>
  </si>
  <si>
    <t>ada</t>
  </si>
  <si>
    <t>Cardano</t>
  </si>
  <si>
    <t>sol</t>
  </si>
  <si>
    <t>Solana</t>
  </si>
  <si>
    <t>xrp</t>
  </si>
  <si>
    <t>XRP</t>
  </si>
  <si>
    <t>dot</t>
  </si>
  <si>
    <t>Polkadot</t>
  </si>
  <si>
    <t>doge</t>
  </si>
  <si>
    <t>Dogecoin</t>
  </si>
  <si>
    <t>Avalanche</t>
  </si>
  <si>
    <t>busd</t>
  </si>
  <si>
    <t>Binance USD</t>
  </si>
  <si>
    <t>shib</t>
  </si>
  <si>
    <t>Shiba Inu</t>
  </si>
  <si>
    <t>matic</t>
  </si>
  <si>
    <t>Polygon</t>
  </si>
  <si>
    <t>cro</t>
  </si>
  <si>
    <t>wbtc</t>
  </si>
  <si>
    <t>Wrapped Bitcoin</t>
  </si>
  <si>
    <t>atom</t>
  </si>
  <si>
    <t>dai</t>
  </si>
  <si>
    <t>Dai</t>
  </si>
  <si>
    <t>ltc</t>
  </si>
  <si>
    <t>Litecoin</t>
  </si>
  <si>
    <t>link</t>
  </si>
  <si>
    <t>Chainlink</t>
  </si>
  <si>
    <t>near</t>
  </si>
  <si>
    <t>algo</t>
  </si>
  <si>
    <t>Algorand</t>
  </si>
  <si>
    <t>ftm</t>
  </si>
  <si>
    <t>Fantom</t>
  </si>
  <si>
    <t>okb</t>
  </si>
  <si>
    <t>OKB</t>
  </si>
  <si>
    <t>trx</t>
  </si>
  <si>
    <t>TRON</t>
  </si>
  <si>
    <t>bch</t>
  </si>
  <si>
    <t>Bitcoin Cash</t>
  </si>
  <si>
    <t>uni</t>
  </si>
  <si>
    <t>Uniswap</t>
  </si>
  <si>
    <t>xlm</t>
  </si>
  <si>
    <t>Stellar</t>
  </si>
  <si>
    <t>mim</t>
  </si>
  <si>
    <t>Magic Internet Money</t>
  </si>
  <si>
    <t>steth</t>
  </si>
  <si>
    <t>Lido Staked Ether</t>
  </si>
  <si>
    <t>icp</t>
  </si>
  <si>
    <t>Internet Computer</t>
  </si>
  <si>
    <t>hbar</t>
  </si>
  <si>
    <t>Hedera</t>
  </si>
  <si>
    <t>axs</t>
  </si>
  <si>
    <t>Axie Infinity</t>
  </si>
  <si>
    <t>vet</t>
  </si>
  <si>
    <t>VeChain</t>
  </si>
  <si>
    <t>mana</t>
  </si>
  <si>
    <t>Decentraland</t>
  </si>
  <si>
    <t>etc</t>
  </si>
  <si>
    <t>Ethereum Classic</t>
  </si>
  <si>
    <t>leo</t>
  </si>
  <si>
    <t>LEO Token</t>
  </si>
  <si>
    <t>klay</t>
  </si>
  <si>
    <t>Klaytn</t>
  </si>
  <si>
    <t>ceth</t>
  </si>
  <si>
    <t>cETH</t>
  </si>
  <si>
    <t>sand</t>
  </si>
  <si>
    <t>The Sandbox</t>
  </si>
  <si>
    <t>egld</t>
  </si>
  <si>
    <t>fil</t>
  </si>
  <si>
    <t>Filecoin</t>
  </si>
  <si>
    <t>theta</t>
  </si>
  <si>
    <t>Theta Network</t>
  </si>
  <si>
    <t>hnt</t>
  </si>
  <si>
    <t>Helium</t>
  </si>
  <si>
    <t>xmr</t>
  </si>
  <si>
    <t>Monero</t>
  </si>
  <si>
    <t>xtz</t>
  </si>
  <si>
    <t>Tezos</t>
  </si>
  <si>
    <t>grt</t>
  </si>
  <si>
    <t>The Graph</t>
  </si>
  <si>
    <t>frax</t>
  </si>
  <si>
    <t>Frax</t>
  </si>
  <si>
    <t>cdai</t>
  </si>
  <si>
    <t>cDAI</t>
  </si>
  <si>
    <t>osmo</t>
  </si>
  <si>
    <t>Osmosis</t>
  </si>
  <si>
    <t>cusdc</t>
  </si>
  <si>
    <t>cUSDC</t>
  </si>
  <si>
    <t>miota</t>
  </si>
  <si>
    <t>IOTA</t>
  </si>
  <si>
    <t>one</t>
  </si>
  <si>
    <t>Harmony</t>
  </si>
  <si>
    <t>eos</t>
  </si>
  <si>
    <t>EOS</t>
  </si>
  <si>
    <t>aave</t>
  </si>
  <si>
    <t>Aave</t>
  </si>
  <si>
    <t>cake</t>
  </si>
  <si>
    <t>PancakeSwap</t>
  </si>
  <si>
    <t>tfuel</t>
  </si>
  <si>
    <t>Theta Fuel</t>
  </si>
  <si>
    <t>omi</t>
  </si>
  <si>
    <t>ECOMI</t>
  </si>
  <si>
    <t>bsv</t>
  </si>
  <si>
    <t>Bitcoin SV</t>
  </si>
  <si>
    <t>flow</t>
  </si>
  <si>
    <t>Flow</t>
  </si>
  <si>
    <t>ar</t>
  </si>
  <si>
    <t>Arweave</t>
  </si>
  <si>
    <t>mkr</t>
  </si>
  <si>
    <t>Maker</t>
  </si>
  <si>
    <t>gala</t>
  </si>
  <si>
    <t>xrd</t>
  </si>
  <si>
    <t>Radix</t>
  </si>
  <si>
    <t>ksm</t>
  </si>
  <si>
    <t>Kusama</t>
  </si>
  <si>
    <t>enj</t>
  </si>
  <si>
    <t>Enjin Coin</t>
  </si>
  <si>
    <t>hbtc</t>
  </si>
  <si>
    <t>Huobi BTC</t>
  </si>
  <si>
    <t>amp</t>
  </si>
  <si>
    <t>Amp</t>
  </si>
  <si>
    <t>stx</t>
  </si>
  <si>
    <t>Stacks</t>
  </si>
  <si>
    <t>tusd</t>
  </si>
  <si>
    <t>TrueUSD</t>
  </si>
  <si>
    <t>qnt</t>
  </si>
  <si>
    <t>Quant</t>
  </si>
  <si>
    <t>xec</t>
  </si>
  <si>
    <t>eCash</t>
  </si>
  <si>
    <t>lrc</t>
  </si>
  <si>
    <t>Loopring</t>
  </si>
  <si>
    <t>ht</t>
  </si>
  <si>
    <t>neo</t>
  </si>
  <si>
    <t>NEO</t>
  </si>
  <si>
    <t>cvx</t>
  </si>
  <si>
    <t>Convex Finance</t>
  </si>
  <si>
    <t>rune</t>
  </si>
  <si>
    <t>THORChain</t>
  </si>
  <si>
    <t>kcs</t>
  </si>
  <si>
    <t>celo</t>
  </si>
  <si>
    <t>Celo</t>
  </si>
  <si>
    <t>bat</t>
  </si>
  <si>
    <t>crv</t>
  </si>
  <si>
    <t>rose</t>
  </si>
  <si>
    <t>Oasis Network</t>
  </si>
  <si>
    <t>zec</t>
  </si>
  <si>
    <t>Zcash</t>
  </si>
  <si>
    <t>waves</t>
  </si>
  <si>
    <t>Waves</t>
  </si>
  <si>
    <t>nexo</t>
  </si>
  <si>
    <t>NEXO</t>
  </si>
  <si>
    <t>scrt</t>
  </si>
  <si>
    <t>Secret</t>
  </si>
  <si>
    <t>usdp</t>
  </si>
  <si>
    <t>Pax Dollar</t>
  </si>
  <si>
    <t>gt</t>
  </si>
  <si>
    <t>dash</t>
  </si>
  <si>
    <t>Dash</t>
  </si>
  <si>
    <t>cel</t>
  </si>
  <si>
    <t>Celsius Network</t>
  </si>
  <si>
    <t>chz</t>
  </si>
  <si>
    <t>Chiliz</t>
  </si>
  <si>
    <t>kda</t>
  </si>
  <si>
    <t>Kadena</t>
  </si>
  <si>
    <t>snx</t>
  </si>
  <si>
    <t>xem</t>
  </si>
  <si>
    <t>NEM</t>
  </si>
  <si>
    <t>yfi</t>
  </si>
  <si>
    <t>yearn.finance</t>
  </si>
  <si>
    <t>pokt</t>
  </si>
  <si>
    <t>Pocket Network</t>
  </si>
  <si>
    <t>sushi</t>
  </si>
  <si>
    <t>Sushi</t>
  </si>
  <si>
    <t>mina</t>
  </si>
  <si>
    <t>Mina Protocol</t>
  </si>
  <si>
    <t>comp</t>
  </si>
  <si>
    <t>Compound</t>
  </si>
  <si>
    <t>dcr</t>
  </si>
  <si>
    <t>Decred</t>
  </si>
  <si>
    <t>kub</t>
  </si>
  <si>
    <t>Bitkub Coin</t>
  </si>
  <si>
    <t>hot</t>
  </si>
  <si>
    <t>Holo</t>
  </si>
  <si>
    <t>1inch</t>
  </si>
  <si>
    <t>xdc</t>
  </si>
  <si>
    <t>XDC Network</t>
  </si>
  <si>
    <t>iotx</t>
  </si>
  <si>
    <t>IoTeX</t>
  </si>
  <si>
    <t>juno</t>
  </si>
  <si>
    <t>JUNO</t>
  </si>
  <si>
    <t>babydoge</t>
  </si>
  <si>
    <t>Baby Doge Coin</t>
  </si>
  <si>
    <t>rvn</t>
  </si>
  <si>
    <t>Ravencoin</t>
  </si>
  <si>
    <t>looks</t>
  </si>
  <si>
    <t>LooksRare</t>
  </si>
  <si>
    <t>ln</t>
  </si>
  <si>
    <t>LINK</t>
  </si>
  <si>
    <t>renbtc</t>
  </si>
  <si>
    <t>renBTC</t>
  </si>
  <si>
    <t>msol</t>
  </si>
  <si>
    <t>Marinade staked SOL</t>
  </si>
  <si>
    <t>zil</t>
  </si>
  <si>
    <t>Zilliqa</t>
  </si>
  <si>
    <t>exrd</t>
  </si>
  <si>
    <t>e-Radix</t>
  </si>
  <si>
    <t>spell</t>
  </si>
  <si>
    <t>ohm</t>
  </si>
  <si>
    <t>Olympus</t>
  </si>
  <si>
    <t>lpt</t>
  </si>
  <si>
    <t>Livepeer</t>
  </si>
  <si>
    <t>omg</t>
  </si>
  <si>
    <t>OMG Network</t>
  </si>
  <si>
    <t>nxm</t>
  </si>
  <si>
    <t>Nexus Mutual</t>
  </si>
  <si>
    <t>okt</t>
  </si>
  <si>
    <t>qtum</t>
  </si>
  <si>
    <t>Qtum</t>
  </si>
  <si>
    <t>glmr</t>
  </si>
  <si>
    <t>Moonbeam</t>
  </si>
  <si>
    <t>bnt</t>
  </si>
  <si>
    <t>woo</t>
  </si>
  <si>
    <t>WOO Network</t>
  </si>
  <si>
    <t>vlx</t>
  </si>
  <si>
    <t>Velas</t>
  </si>
  <si>
    <t>ankr</t>
  </si>
  <si>
    <t>waxp</t>
  </si>
  <si>
    <t>WAX</t>
  </si>
  <si>
    <t>nft</t>
  </si>
  <si>
    <t>APENFT</t>
  </si>
  <si>
    <t>iost</t>
  </si>
  <si>
    <t>IOST</t>
  </si>
  <si>
    <t>sys</t>
  </si>
  <si>
    <t>Syscoin</t>
  </si>
  <si>
    <t>time</t>
  </si>
  <si>
    <t>cvxcrv</t>
  </si>
  <si>
    <t>Convex CRV</t>
  </si>
  <si>
    <t>deso</t>
  </si>
  <si>
    <t>Decentralized Social</t>
  </si>
  <si>
    <t>fei</t>
  </si>
  <si>
    <t>Fei USD</t>
  </si>
  <si>
    <t>chsb</t>
  </si>
  <si>
    <t>SwissBorg</t>
  </si>
  <si>
    <t>jewel</t>
  </si>
  <si>
    <t>DeFi Kingdoms</t>
  </si>
  <si>
    <t>imx</t>
  </si>
  <si>
    <t>btg</t>
  </si>
  <si>
    <t>Bitcoin Gold</t>
  </si>
  <si>
    <t>gno</t>
  </si>
  <si>
    <t>Gnosis</t>
  </si>
  <si>
    <t>rly</t>
  </si>
  <si>
    <t>Rally</t>
  </si>
  <si>
    <t>icx</t>
  </si>
  <si>
    <t>ICON</t>
  </si>
  <si>
    <t>elon</t>
  </si>
  <si>
    <t>Dogelon Mars</t>
  </si>
  <si>
    <t>sc</t>
  </si>
  <si>
    <t>Siacoin</t>
  </si>
  <si>
    <t>kava</t>
  </si>
  <si>
    <t>Kava</t>
  </si>
  <si>
    <t>audio</t>
  </si>
  <si>
    <t>Audius</t>
  </si>
  <si>
    <t>tshare</t>
  </si>
  <si>
    <t>Tomb Shares</t>
  </si>
  <si>
    <t>rpl</t>
  </si>
  <si>
    <t>Rocket Pool</t>
  </si>
  <si>
    <t>lusd</t>
  </si>
  <si>
    <t>Liquity USD</t>
  </si>
  <si>
    <t>tel</t>
  </si>
  <si>
    <t>Telcoin</t>
  </si>
  <si>
    <t>dydx</t>
  </si>
  <si>
    <t>dYdX</t>
  </si>
  <si>
    <t>0x</t>
  </si>
  <si>
    <t>zrx</t>
  </si>
  <si>
    <t>zen</t>
  </si>
  <si>
    <t>Horizen</t>
  </si>
  <si>
    <t>ckb</t>
  </si>
  <si>
    <t>Nervos Network</t>
  </si>
  <si>
    <t>skl</t>
  </si>
  <si>
    <t>SKALE</t>
  </si>
  <si>
    <t>syn</t>
  </si>
  <si>
    <t>Synapse</t>
  </si>
  <si>
    <t>xaut</t>
  </si>
  <si>
    <t>Tether Gold</t>
  </si>
  <si>
    <t>ont</t>
  </si>
  <si>
    <t>Ontology</t>
  </si>
  <si>
    <t>ens</t>
  </si>
  <si>
    <t>Ethereum Name Service</t>
  </si>
  <si>
    <t>uma</t>
  </si>
  <si>
    <t>UMA</t>
  </si>
  <si>
    <t>dag</t>
  </si>
  <si>
    <t>Constellation</t>
  </si>
  <si>
    <t>perp</t>
  </si>
  <si>
    <t>Perpetual Protocol</t>
  </si>
  <si>
    <t>rndr</t>
  </si>
  <si>
    <t>dpx</t>
  </si>
  <si>
    <t>Dopex</t>
  </si>
  <si>
    <t>wrx</t>
  </si>
  <si>
    <t>WazirX</t>
  </si>
  <si>
    <t>flux</t>
  </si>
  <si>
    <t>Flux</t>
  </si>
  <si>
    <t>flex</t>
  </si>
  <si>
    <t>FLEX Coin</t>
  </si>
  <si>
    <t>slp</t>
  </si>
  <si>
    <t>Smooth Love Potion</t>
  </si>
  <si>
    <t>tomb</t>
  </si>
  <si>
    <t>Tomb</t>
  </si>
  <si>
    <t>anc</t>
  </si>
  <si>
    <t>Anchor Protocol</t>
  </si>
  <si>
    <t>dgb</t>
  </si>
  <si>
    <t>DigiByte</t>
  </si>
  <si>
    <t>poly</t>
  </si>
  <si>
    <t>Polymath</t>
  </si>
  <si>
    <t>paxg</t>
  </si>
  <si>
    <t>PAX Gold</t>
  </si>
  <si>
    <t>hive</t>
  </si>
  <si>
    <t>Hive</t>
  </si>
  <si>
    <t>glm</t>
  </si>
  <si>
    <t>Golem</t>
  </si>
  <si>
    <t>ren</t>
  </si>
  <si>
    <t>REN</t>
  </si>
  <si>
    <t>xno</t>
  </si>
  <si>
    <t>Nano</t>
  </si>
  <si>
    <t>metis</t>
  </si>
  <si>
    <t>xsushi</t>
  </si>
  <si>
    <t>xSUSHI</t>
  </si>
  <si>
    <t>gmx</t>
  </si>
  <si>
    <t>GMX</t>
  </si>
  <si>
    <t>toke</t>
  </si>
  <si>
    <t>Tokemak</t>
  </si>
  <si>
    <t>hero</t>
  </si>
  <si>
    <t>Metahero</t>
  </si>
  <si>
    <t>ray</t>
  </si>
  <si>
    <t>Raydium</t>
  </si>
  <si>
    <t>c98</t>
  </si>
  <si>
    <t>Coin98</t>
  </si>
  <si>
    <t>nu</t>
  </si>
  <si>
    <t>NuCypher</t>
  </si>
  <si>
    <t>plex</t>
  </si>
  <si>
    <t>PLEX</t>
  </si>
  <si>
    <t>win</t>
  </si>
  <si>
    <t>WINkLink</t>
  </si>
  <si>
    <t>jst</t>
  </si>
  <si>
    <t>JUST</t>
  </si>
  <si>
    <t>fx</t>
  </si>
  <si>
    <t>Function X</t>
  </si>
  <si>
    <t>srm</t>
  </si>
  <si>
    <t>Serum</t>
  </si>
  <si>
    <t>mbox</t>
  </si>
  <si>
    <t>Mobox</t>
  </si>
  <si>
    <t>safemoon</t>
  </si>
  <si>
    <t>SafeMoon [OLD]</t>
  </si>
  <si>
    <t>uos</t>
  </si>
  <si>
    <t>Ultra</t>
  </si>
  <si>
    <t>ever</t>
  </si>
  <si>
    <t>Everscale</t>
  </si>
  <si>
    <t>boba</t>
  </si>
  <si>
    <t>Boba Network</t>
  </si>
  <si>
    <t>lsk</t>
  </si>
  <si>
    <t>Lisk</t>
  </si>
  <si>
    <t>cspr</t>
  </si>
  <si>
    <t>Casper Network</t>
  </si>
  <si>
    <t>vr</t>
  </si>
  <si>
    <t>Victoria VR</t>
  </si>
  <si>
    <t>alusd</t>
  </si>
  <si>
    <t>Alchemix USD</t>
  </si>
  <si>
    <t>xyo</t>
  </si>
  <si>
    <t>XYO Network</t>
  </si>
  <si>
    <t>mask</t>
  </si>
  <si>
    <t>Mask Network</t>
  </si>
  <si>
    <t>pla</t>
  </si>
  <si>
    <t>PlayDapp</t>
  </si>
  <si>
    <t>ousd</t>
  </si>
  <si>
    <t>Origin Dollar</t>
  </si>
  <si>
    <t>ufo</t>
  </si>
  <si>
    <t>UFO Gaming</t>
  </si>
  <si>
    <t>sxp</t>
  </si>
  <si>
    <t>znn</t>
  </si>
  <si>
    <t>Zenon</t>
  </si>
  <si>
    <t>zmt</t>
  </si>
  <si>
    <t>dent</t>
  </si>
  <si>
    <t>Dent</t>
  </si>
  <si>
    <t>ygg</t>
  </si>
  <si>
    <t>Yield Guild Games</t>
  </si>
  <si>
    <t>rsr</t>
  </si>
  <si>
    <t>mimatic</t>
  </si>
  <si>
    <t>MAI</t>
  </si>
  <si>
    <t>pyr</t>
  </si>
  <si>
    <t>Vulcan Forged</t>
  </si>
  <si>
    <t>coti</t>
  </si>
  <si>
    <t>COTI</t>
  </si>
  <si>
    <t>ctsi</t>
  </si>
  <si>
    <t>Cartesi</t>
  </si>
  <si>
    <t>trac</t>
  </si>
  <si>
    <t>OriginTrail</t>
  </si>
  <si>
    <t>sfm</t>
  </si>
  <si>
    <t>SafeMoon</t>
  </si>
  <si>
    <t>people</t>
  </si>
  <si>
    <t>ConstitutionDAO</t>
  </si>
  <si>
    <t>raca</t>
  </si>
  <si>
    <t>Radio Caca</t>
  </si>
  <si>
    <t>ron</t>
  </si>
  <si>
    <t>Ronin</t>
  </si>
  <si>
    <t>ant</t>
  </si>
  <si>
    <t>Aragon</t>
  </si>
  <si>
    <t>tlos</t>
  </si>
  <si>
    <t>Telos</t>
  </si>
  <si>
    <t>starl</t>
  </si>
  <si>
    <t>StarLink</t>
  </si>
  <si>
    <t>lyxe</t>
  </si>
  <si>
    <t>Column1.market_cap</t>
  </si>
  <si>
    <t>Column1.ath</t>
  </si>
  <si>
    <t>movr</t>
  </si>
  <si>
    <t>Moonriver</t>
  </si>
  <si>
    <t>super</t>
  </si>
  <si>
    <t>fet</t>
  </si>
  <si>
    <t>Fetch.ai</t>
  </si>
  <si>
    <t>husd</t>
  </si>
  <si>
    <t>HUSD</t>
  </si>
  <si>
    <t>xch</t>
  </si>
  <si>
    <t>Chia</t>
  </si>
  <si>
    <t>bico</t>
  </si>
  <si>
    <t>Biconomy</t>
  </si>
  <si>
    <t>med</t>
  </si>
  <si>
    <t>Medibloc</t>
  </si>
  <si>
    <t>eurt</t>
  </si>
  <si>
    <t>Euro Tether</t>
  </si>
  <si>
    <t>bfc</t>
  </si>
  <si>
    <t>Bifrost</t>
  </si>
  <si>
    <t>elg</t>
  </si>
  <si>
    <t>inj</t>
  </si>
  <si>
    <t>stsol</t>
  </si>
  <si>
    <t>Lido Staked SOL</t>
  </si>
  <si>
    <t>rad</t>
  </si>
  <si>
    <t>Radicle</t>
  </si>
  <si>
    <t>mlk</t>
  </si>
  <si>
    <t>MiL.k Alliance</t>
  </si>
  <si>
    <t>cet</t>
  </si>
  <si>
    <t>orbs</t>
  </si>
  <si>
    <t>Orbs</t>
  </si>
  <si>
    <t>ardr</t>
  </si>
  <si>
    <t>Ardor</t>
  </si>
  <si>
    <t>joe</t>
  </si>
  <si>
    <t>JOE</t>
  </si>
  <si>
    <t>divi</t>
  </si>
  <si>
    <t>Divi</t>
  </si>
  <si>
    <t>twt</t>
  </si>
  <si>
    <t>akt</t>
  </si>
  <si>
    <t>Akash Network</t>
  </si>
  <si>
    <t>reef</t>
  </si>
  <si>
    <t>xsgd</t>
  </si>
  <si>
    <t>XSGD</t>
  </si>
  <si>
    <t>gusd</t>
  </si>
  <si>
    <t>Gemini Dollar</t>
  </si>
  <si>
    <t>btrfly</t>
  </si>
  <si>
    <t>xcm</t>
  </si>
  <si>
    <t>mxc</t>
  </si>
  <si>
    <t>MXC</t>
  </si>
  <si>
    <t>req</t>
  </si>
  <si>
    <t>Request</t>
  </si>
  <si>
    <t>dao</t>
  </si>
  <si>
    <t>DAO Maker</t>
  </si>
  <si>
    <t>soul</t>
  </si>
  <si>
    <t>Phantasma</t>
  </si>
  <si>
    <t>dusk</t>
  </si>
  <si>
    <t>DUSK Network</t>
  </si>
  <si>
    <t>bcd</t>
  </si>
  <si>
    <t>Bitcoin Diamond</t>
  </si>
  <si>
    <t>cvc</t>
  </si>
  <si>
    <t>Civic</t>
  </si>
  <si>
    <t>boo</t>
  </si>
  <si>
    <t>Spookyswap</t>
  </si>
  <si>
    <t>ldo</t>
  </si>
  <si>
    <t>Lido DAO</t>
  </si>
  <si>
    <t>asd</t>
  </si>
  <si>
    <t>astr</t>
  </si>
  <si>
    <t>Astar</t>
  </si>
  <si>
    <t>alcx</t>
  </si>
  <si>
    <t>Alchemix</t>
  </si>
  <si>
    <t>npxs</t>
  </si>
  <si>
    <t>Pundi X [OLD]</t>
  </si>
  <si>
    <t>rmrk</t>
  </si>
  <si>
    <t>RMRK</t>
  </si>
  <si>
    <t>mc</t>
  </si>
  <si>
    <t>Merit Circle</t>
  </si>
  <si>
    <t>alpha</t>
  </si>
  <si>
    <t>ion</t>
  </si>
  <si>
    <t>Ion</t>
  </si>
  <si>
    <t>xvg</t>
  </si>
  <si>
    <t>Verge</t>
  </si>
  <si>
    <t>knc</t>
  </si>
  <si>
    <t>Kyber Network Crystal</t>
  </si>
  <si>
    <t>jasmy</t>
  </si>
  <si>
    <t>JasmyCoin</t>
  </si>
  <si>
    <t>hxro</t>
  </si>
  <si>
    <t>Hxro</t>
  </si>
  <si>
    <t>htr</t>
  </si>
  <si>
    <t>Hathor</t>
  </si>
  <si>
    <t>cfx</t>
  </si>
  <si>
    <t>Conflux</t>
  </si>
  <si>
    <t>erg</t>
  </si>
  <si>
    <t>Ergo</t>
  </si>
  <si>
    <t>feg</t>
  </si>
  <si>
    <t>mir</t>
  </si>
  <si>
    <t>Mirror Protocol</t>
  </si>
  <si>
    <t>arrr</t>
  </si>
  <si>
    <t>Pirate Chain</t>
  </si>
  <si>
    <t>dep</t>
  </si>
  <si>
    <t>DEAPCOIN</t>
  </si>
  <si>
    <t>sure</t>
  </si>
  <si>
    <t>inSure DeFi</t>
  </si>
  <si>
    <t>sfund</t>
  </si>
  <si>
    <t>Seedify.fund</t>
  </si>
  <si>
    <t>ton</t>
  </si>
  <si>
    <t>Tokamak Network</t>
  </si>
  <si>
    <t>vtho</t>
  </si>
  <si>
    <t>api3</t>
  </si>
  <si>
    <t>API3</t>
  </si>
  <si>
    <t>xido</t>
  </si>
  <si>
    <t>Xido Finance</t>
  </si>
  <si>
    <t>sun</t>
  </si>
  <si>
    <t>Sun Token</t>
  </si>
  <si>
    <t>rail</t>
  </si>
  <si>
    <t>Railgun</t>
  </si>
  <si>
    <t>aelf</t>
  </si>
  <si>
    <t>elf</t>
  </si>
  <si>
    <t>nkn</t>
  </si>
  <si>
    <t>NKN</t>
  </si>
  <si>
    <t>mx</t>
  </si>
  <si>
    <t>mngo</t>
  </si>
  <si>
    <t>Mango</t>
  </si>
  <si>
    <t>bifi</t>
  </si>
  <si>
    <t>prom</t>
  </si>
  <si>
    <t>tlm</t>
  </si>
  <si>
    <t>Alien Worlds</t>
  </si>
  <si>
    <t>wild</t>
  </si>
  <si>
    <t>Wilder World</t>
  </si>
  <si>
    <t>ark</t>
  </si>
  <si>
    <t>band</t>
  </si>
  <si>
    <t>Band Protocol</t>
  </si>
  <si>
    <t>ach</t>
  </si>
  <si>
    <t>Alchemy Pay</t>
  </si>
  <si>
    <t>veri</t>
  </si>
  <si>
    <t>Veritaseum</t>
  </si>
  <si>
    <t>nmr</t>
  </si>
  <si>
    <t>Numeraire</t>
  </si>
  <si>
    <t>bal</t>
  </si>
  <si>
    <t>Balancer</t>
  </si>
  <si>
    <t>pols</t>
  </si>
  <si>
    <t>Polkastarter</t>
  </si>
  <si>
    <t>dg</t>
  </si>
  <si>
    <t>Decentral Games</t>
  </si>
  <si>
    <t>strax</t>
  </si>
  <si>
    <t>Stratis</t>
  </si>
  <si>
    <t>alice</t>
  </si>
  <si>
    <t>My Neighbor Alice</t>
  </si>
  <si>
    <t>dodo</t>
  </si>
  <si>
    <t>DODO</t>
  </si>
  <si>
    <t>btse</t>
  </si>
  <si>
    <t>BTSE Token</t>
  </si>
  <si>
    <t>rlc</t>
  </si>
  <si>
    <t>iExec RLC</t>
  </si>
  <si>
    <t>dawn</t>
  </si>
  <si>
    <t>Dawn Protocol</t>
  </si>
  <si>
    <t>kilt</t>
  </si>
  <si>
    <t>KILT Protocol</t>
  </si>
  <si>
    <t>ogn</t>
  </si>
  <si>
    <t>Origin Protocol</t>
  </si>
  <si>
    <t>kai</t>
  </si>
  <si>
    <t>KardiaChain</t>
  </si>
  <si>
    <t>usdx</t>
  </si>
  <si>
    <t>USDX</t>
  </si>
  <si>
    <t>stpt</t>
  </si>
  <si>
    <t>chrono.tech</t>
  </si>
  <si>
    <t>ubt</t>
  </si>
  <si>
    <t>Unibright</t>
  </si>
  <si>
    <t>xava</t>
  </si>
  <si>
    <t>Avalaunch</t>
  </si>
  <si>
    <t>etn</t>
  </si>
  <si>
    <t>Electroneum</t>
  </si>
  <si>
    <t>10set</t>
  </si>
  <si>
    <t>Tenset</t>
  </si>
  <si>
    <t>steem</t>
  </si>
  <si>
    <t>Steem</t>
  </si>
  <si>
    <t>klv</t>
  </si>
  <si>
    <t>Klever</t>
  </si>
  <si>
    <t>meta</t>
  </si>
  <si>
    <t>Metadium</t>
  </si>
  <si>
    <t>ageur</t>
  </si>
  <si>
    <t>agEUR</t>
  </si>
  <si>
    <t>orn</t>
  </si>
  <si>
    <t>Orion Protocol</t>
  </si>
  <si>
    <t>regen</t>
  </si>
  <si>
    <t>Regen</t>
  </si>
  <si>
    <t>vra</t>
  </si>
  <si>
    <t>Verasity</t>
  </si>
  <si>
    <t>ibeur</t>
  </si>
  <si>
    <t>ampl</t>
  </si>
  <si>
    <t>Ampleforth</t>
  </si>
  <si>
    <t>gxc</t>
  </si>
  <si>
    <t>GXChain</t>
  </si>
  <si>
    <t>bdx</t>
  </si>
  <si>
    <t>Beldex</t>
  </si>
  <si>
    <t>dero</t>
  </si>
  <si>
    <t>Dero</t>
  </si>
  <si>
    <t>rif</t>
  </si>
  <si>
    <t>RSK Infrastructure Framework</t>
  </si>
  <si>
    <t>gfarm2</t>
  </si>
  <si>
    <t>Gains Farm</t>
  </si>
  <si>
    <t>ghst</t>
  </si>
  <si>
    <t>Aavegotchi</t>
  </si>
  <si>
    <t>koge</t>
  </si>
  <si>
    <t>pro</t>
  </si>
  <si>
    <t>Propy</t>
  </si>
  <si>
    <t>bzz</t>
  </si>
  <si>
    <t>Swarm</t>
  </si>
  <si>
    <t>xpr</t>
  </si>
  <si>
    <t>Proton</t>
  </si>
  <si>
    <t>sos</t>
  </si>
  <si>
    <t>OpenDAO</t>
  </si>
  <si>
    <t>rdpx</t>
  </si>
  <si>
    <t>bsw</t>
  </si>
  <si>
    <t>Biswap</t>
  </si>
  <si>
    <t>titan</t>
  </si>
  <si>
    <t>TitanSwap</t>
  </si>
  <si>
    <t>tru</t>
  </si>
  <si>
    <t>TrueFi</t>
  </si>
  <si>
    <t>beta</t>
  </si>
  <si>
    <t>Beta Finance</t>
  </si>
  <si>
    <t>btcst</t>
  </si>
  <si>
    <t>BTC Standard Hashrate Token</t>
  </si>
  <si>
    <t>xdg</t>
  </si>
  <si>
    <t>Decentral Games Governance</t>
  </si>
  <si>
    <t>agix</t>
  </si>
  <si>
    <t>SingularityNET</t>
  </si>
  <si>
    <t>spa</t>
  </si>
  <si>
    <t>Sperax</t>
  </si>
  <si>
    <t>utk</t>
  </si>
  <si>
    <t>Utrust</t>
  </si>
  <si>
    <t>eurs</t>
  </si>
  <si>
    <t>STASIS EURO</t>
  </si>
  <si>
    <t>qkc</t>
  </si>
  <si>
    <t>QuarkChain</t>
  </si>
  <si>
    <t>cuni</t>
  </si>
  <si>
    <t>cUNI</t>
  </si>
  <si>
    <t>hez</t>
  </si>
  <si>
    <t>Hermez Network</t>
  </si>
  <si>
    <t>cbat</t>
  </si>
  <si>
    <t>cBAT</t>
  </si>
  <si>
    <t>idex</t>
  </si>
  <si>
    <t>IDEX</t>
  </si>
  <si>
    <t>coval</t>
  </si>
  <si>
    <t>Circuits of Value</t>
  </si>
  <si>
    <t>susd</t>
  </si>
  <si>
    <t>sUSD</t>
  </si>
  <si>
    <t>auction</t>
  </si>
  <si>
    <t>Bounce</t>
  </si>
  <si>
    <t>aca</t>
  </si>
  <si>
    <t>Acala</t>
  </si>
  <si>
    <t>magic</t>
  </si>
  <si>
    <t>Magic</t>
  </si>
  <si>
    <t>xvs</t>
  </si>
  <si>
    <t>Venus</t>
  </si>
  <si>
    <t>strk</t>
  </si>
  <si>
    <t>Strike</t>
  </si>
  <si>
    <t>seth</t>
  </si>
  <si>
    <t>sETH</t>
  </si>
  <si>
    <t>atlas</t>
  </si>
  <si>
    <t>Star Atlas</t>
  </si>
  <si>
    <t>fun</t>
  </si>
  <si>
    <t>cqt</t>
  </si>
  <si>
    <t>Covalent</t>
  </si>
  <si>
    <t>tomo</t>
  </si>
  <si>
    <t>TomoChain</t>
  </si>
  <si>
    <t>rfox</t>
  </si>
  <si>
    <t>sov</t>
  </si>
  <si>
    <t>Sovryn</t>
  </si>
  <si>
    <t>bzrx</t>
  </si>
  <si>
    <t>bZx Protocol</t>
  </si>
  <si>
    <t>eps</t>
  </si>
  <si>
    <t>wcfg</t>
  </si>
  <si>
    <t>Wrapped Centrifuge</t>
  </si>
  <si>
    <t>cube</t>
  </si>
  <si>
    <t>Somnium Space CUBEs</t>
  </si>
  <si>
    <t>hydra</t>
  </si>
  <si>
    <t>Hydra</t>
  </si>
  <si>
    <t>core</t>
  </si>
  <si>
    <t>pre</t>
  </si>
  <si>
    <t>Presearch</t>
  </si>
  <si>
    <t>rep</t>
  </si>
  <si>
    <t>Augur</t>
  </si>
  <si>
    <t>fida</t>
  </si>
  <si>
    <t>Bonfida</t>
  </si>
  <si>
    <t>hns</t>
  </si>
  <si>
    <t>Handshake</t>
  </si>
  <si>
    <t>uqc</t>
  </si>
  <si>
    <t>Uquid Coin</t>
  </si>
  <si>
    <t>aleph</t>
  </si>
  <si>
    <t>Aleph.im</t>
  </si>
  <si>
    <t>qi</t>
  </si>
  <si>
    <t>BENQI</t>
  </si>
  <si>
    <t>clv</t>
  </si>
  <si>
    <t>Clover Finance</t>
  </si>
  <si>
    <t>xmon</t>
  </si>
  <si>
    <t>XMON</t>
  </si>
  <si>
    <t>ela</t>
  </si>
  <si>
    <t>Elastos</t>
  </si>
  <si>
    <t>sfp</t>
  </si>
  <si>
    <t>SafePal</t>
  </si>
  <si>
    <t>yfii</t>
  </si>
  <si>
    <t>DFI.money</t>
  </si>
  <si>
    <t>dpi</t>
  </si>
  <si>
    <t>DeFi Pulse Index</t>
  </si>
  <si>
    <t>ctk</t>
  </si>
  <si>
    <t>hoo</t>
  </si>
  <si>
    <t>cusd</t>
  </si>
  <si>
    <t>Celo Dollar</t>
  </si>
  <si>
    <t>ntvrk</t>
  </si>
  <si>
    <t>Netvrk</t>
  </si>
  <si>
    <t>rook</t>
  </si>
  <si>
    <t>rbn</t>
  </si>
  <si>
    <t>Ribbon Finance</t>
  </si>
  <si>
    <t>wnxm</t>
  </si>
  <si>
    <t>Wrapped NXM</t>
  </si>
  <si>
    <t>rise</t>
  </si>
  <si>
    <t>EverRise</t>
  </si>
  <si>
    <t>agld</t>
  </si>
  <si>
    <t>Adventure Gold</t>
  </si>
  <si>
    <t>aury</t>
  </si>
  <si>
    <t>Aurory</t>
  </si>
  <si>
    <t>atolo</t>
  </si>
  <si>
    <t>RIZON</t>
  </si>
  <si>
    <t>vlxpad</t>
  </si>
  <si>
    <t>VelasPad</t>
  </si>
  <si>
    <t>ata</t>
  </si>
  <si>
    <t>Automata</t>
  </si>
  <si>
    <t>iris</t>
  </si>
  <si>
    <t>IRISnet</t>
  </si>
  <si>
    <t>mln</t>
  </si>
  <si>
    <t>Enzyme</t>
  </si>
  <si>
    <t>lina</t>
  </si>
  <si>
    <t>Linear</t>
  </si>
  <si>
    <t>wan</t>
  </si>
  <si>
    <t>Wanchain</t>
  </si>
  <si>
    <t>musd</t>
  </si>
  <si>
    <t>mStable USD</t>
  </si>
  <si>
    <t>swp</t>
  </si>
  <si>
    <t>Kava Swap</t>
  </si>
  <si>
    <t>bct</t>
  </si>
  <si>
    <t>Toucan Protocol: Base Carbon Tonne</t>
  </si>
  <si>
    <t>vega</t>
  </si>
  <si>
    <t>Vega Protocol</t>
  </si>
  <si>
    <t>samo</t>
  </si>
  <si>
    <t>Samoyedcoin</t>
  </si>
  <si>
    <t>Index Coop - ETH 2x Flexible Leverage Index</t>
  </si>
  <si>
    <t>aioz</t>
  </si>
  <si>
    <t>AIOZ Network</t>
  </si>
  <si>
    <t>saito</t>
  </si>
  <si>
    <t>Saito</t>
  </si>
  <si>
    <t>kin</t>
  </si>
  <si>
    <t>Kin</t>
  </si>
  <si>
    <t>hunt</t>
  </si>
  <si>
    <t>hi</t>
  </si>
  <si>
    <t>hi Dollar</t>
  </si>
  <si>
    <t>aergo</t>
  </si>
  <si>
    <t>Aergo</t>
  </si>
  <si>
    <t>quack</t>
  </si>
  <si>
    <t>Rich Quack</t>
  </si>
  <si>
    <t>fox</t>
  </si>
  <si>
    <t>temple</t>
  </si>
  <si>
    <t>TempleDAO</t>
  </si>
  <si>
    <t>nrv</t>
  </si>
  <si>
    <t>Nerve Finance</t>
  </si>
  <si>
    <t>gzone</t>
  </si>
  <si>
    <t>GameZone</t>
  </si>
  <si>
    <t>tt</t>
  </si>
  <si>
    <t>ThunderCore</t>
  </si>
  <si>
    <t>seur</t>
  </si>
  <si>
    <t>sEUR</t>
  </si>
  <si>
    <t>gas</t>
  </si>
  <si>
    <t>Gas</t>
  </si>
  <si>
    <t>farm</t>
  </si>
  <si>
    <t>Harvest Finance</t>
  </si>
  <si>
    <t>THORChain (ERC20)</t>
  </si>
  <si>
    <t>boson</t>
  </si>
  <si>
    <t>Boson Protocol</t>
  </si>
  <si>
    <t>gf</t>
  </si>
  <si>
    <t>GuildFi</t>
  </si>
  <si>
    <t>nct</t>
  </si>
  <si>
    <t>PolySwarm</t>
  </si>
  <si>
    <t>slim</t>
  </si>
  <si>
    <t>Solanium</t>
  </si>
  <si>
    <t>noia</t>
  </si>
  <si>
    <t>Syntropy</t>
  </si>
  <si>
    <t>ddx</t>
  </si>
  <si>
    <t>DerivaDAO</t>
  </si>
  <si>
    <t>quick</t>
  </si>
  <si>
    <t>bts</t>
  </si>
  <si>
    <t>BitShares</t>
  </si>
  <si>
    <t>loomold</t>
  </si>
  <si>
    <t>Loom Network (OLD)</t>
  </si>
  <si>
    <t>chess</t>
  </si>
  <si>
    <t>Tranchess</t>
  </si>
  <si>
    <t>lto</t>
  </si>
  <si>
    <t>LTO Network</t>
  </si>
  <si>
    <t>rai</t>
  </si>
  <si>
    <t>Rai Reflex Index</t>
  </si>
  <si>
    <t>dock</t>
  </si>
  <si>
    <t>Dock</t>
  </si>
  <si>
    <t>ichi</t>
  </si>
  <si>
    <t>ncr</t>
  </si>
  <si>
    <t>Neos Credits</t>
  </si>
  <si>
    <t>cre</t>
  </si>
  <si>
    <t>Carry</t>
  </si>
  <si>
    <t>tpt</t>
  </si>
  <si>
    <t>dvf</t>
  </si>
  <si>
    <t>adx</t>
  </si>
  <si>
    <t>Ambire AdEx</t>
  </si>
  <si>
    <t>pcx</t>
  </si>
  <si>
    <t>ChainX</t>
  </si>
  <si>
    <t>kmd</t>
  </si>
  <si>
    <t>Komodo</t>
  </si>
  <si>
    <t>atri</t>
  </si>
  <si>
    <t>Atari</t>
  </si>
  <si>
    <t>Kava Lend</t>
  </si>
  <si>
    <t>voxel</t>
  </si>
  <si>
    <t>Voxies</t>
  </si>
  <si>
    <t>bscpad</t>
  </si>
  <si>
    <t>BSCPAD</t>
  </si>
  <si>
    <t>mix</t>
  </si>
  <si>
    <t>MixMarvel</t>
  </si>
  <si>
    <t>derc</t>
  </si>
  <si>
    <t>DeRace</t>
  </si>
  <si>
    <t>cocos</t>
  </si>
  <si>
    <t>COCOS BCX</t>
  </si>
  <si>
    <t>ctxc</t>
  </si>
  <si>
    <t>Cortex</t>
  </si>
  <si>
    <t>bond</t>
  </si>
  <si>
    <t>BarnBridge</t>
  </si>
  <si>
    <t>tvk</t>
  </si>
  <si>
    <t>whale</t>
  </si>
  <si>
    <t>WHALE</t>
  </si>
  <si>
    <t>prq</t>
  </si>
  <si>
    <t>PARSIQ</t>
  </si>
  <si>
    <t>pha</t>
  </si>
  <si>
    <t>DIA</t>
  </si>
  <si>
    <t>ern</t>
  </si>
  <si>
    <t>Ethernity Chain</t>
  </si>
  <si>
    <t>polis</t>
  </si>
  <si>
    <t>Star Atlas DAO</t>
  </si>
  <si>
    <t>hec</t>
  </si>
  <si>
    <t>cos</t>
  </si>
  <si>
    <t>Contentos</t>
  </si>
  <si>
    <t>woop</t>
  </si>
  <si>
    <t>Woonkly Power</t>
  </si>
  <si>
    <t>xdata</t>
  </si>
  <si>
    <t>Streamr XDATA</t>
  </si>
  <si>
    <t>rari</t>
  </si>
  <si>
    <t>Rarible</t>
  </si>
  <si>
    <t>tko</t>
  </si>
  <si>
    <t>Tokocrypto</t>
  </si>
  <si>
    <t>alpaca</t>
  </si>
  <si>
    <t>Alpaca Finance</t>
  </si>
  <si>
    <t>bcn</t>
  </si>
  <si>
    <t>Bytecoin</t>
  </si>
  <si>
    <t>bmx</t>
  </si>
  <si>
    <t>trb</t>
  </si>
  <si>
    <t>Tellor</t>
  </si>
  <si>
    <t>firo</t>
  </si>
  <si>
    <t>Firo</t>
  </si>
  <si>
    <t>phonon</t>
  </si>
  <si>
    <t>Phonon DAO</t>
  </si>
  <si>
    <t>blz</t>
  </si>
  <si>
    <t>Bluzelle</t>
  </si>
  <si>
    <t>dvpn</t>
  </si>
  <si>
    <t>Sentinel</t>
  </si>
  <si>
    <t>six</t>
  </si>
  <si>
    <t>SIX Network</t>
  </si>
  <si>
    <t>torn</t>
  </si>
  <si>
    <t>Tornado Cash</t>
  </si>
  <si>
    <t>alu</t>
  </si>
  <si>
    <t>Altura</t>
  </si>
  <si>
    <t>mnw</t>
  </si>
  <si>
    <t>Morpheus Network</t>
  </si>
  <si>
    <t>mpl</t>
  </si>
  <si>
    <t>Maple</t>
  </si>
  <si>
    <t>nrg</t>
  </si>
  <si>
    <t>Energi</t>
  </si>
  <si>
    <t>ice</t>
  </si>
  <si>
    <t>vai</t>
  </si>
  <si>
    <t>gyen</t>
  </si>
  <si>
    <t>GYEN</t>
  </si>
  <si>
    <t>nmx</t>
  </si>
  <si>
    <t>Nominex</t>
  </si>
  <si>
    <t>moc</t>
  </si>
  <si>
    <t>Mossland</t>
  </si>
  <si>
    <t>pltc</t>
  </si>
  <si>
    <t>PlatonCoin</t>
  </si>
  <si>
    <t>shft</t>
  </si>
  <si>
    <t>Shyft Network</t>
  </si>
  <si>
    <t>sdn</t>
  </si>
  <si>
    <t>Shiden Network</t>
  </si>
  <si>
    <t>hoge</t>
  </si>
  <si>
    <t>Hoge Finance</t>
  </si>
  <si>
    <t>bor</t>
  </si>
  <si>
    <t>BoringDAO [OLD]</t>
  </si>
  <si>
    <t>fio</t>
  </si>
  <si>
    <t>FIO Protocol</t>
  </si>
  <si>
    <t>ovr</t>
  </si>
  <si>
    <t>Ovr</t>
  </si>
  <si>
    <t>scp</t>
  </si>
  <si>
    <t>ScPrime</t>
  </si>
  <si>
    <t>banana</t>
  </si>
  <si>
    <t>orca</t>
  </si>
  <si>
    <t>Orca</t>
  </si>
  <si>
    <t>hopr</t>
  </si>
  <si>
    <t>HOPR</t>
  </si>
  <si>
    <t>grs</t>
  </si>
  <si>
    <t>Groestlcoin</t>
  </si>
  <si>
    <t>lit</t>
  </si>
  <si>
    <t>Litentry</t>
  </si>
  <si>
    <t>cmdx</t>
  </si>
  <si>
    <t>Comdex</t>
  </si>
  <si>
    <t>map</t>
  </si>
  <si>
    <t>MAP Protocol</t>
  </si>
  <si>
    <t>phb</t>
  </si>
  <si>
    <t>Phoenix Global [OLD]</t>
  </si>
  <si>
    <t>koda</t>
  </si>
  <si>
    <t>Koda Cryptocurrency</t>
  </si>
  <si>
    <t>sbd</t>
  </si>
  <si>
    <t>Steem Dollars</t>
  </si>
  <si>
    <t>lqty</t>
  </si>
  <si>
    <t>Liquity</t>
  </si>
  <si>
    <t>ramp</t>
  </si>
  <si>
    <t>taboo</t>
  </si>
  <si>
    <t>psg</t>
  </si>
  <si>
    <t>Paris Saint-Germain Fan Token</t>
  </si>
  <si>
    <t>fsn</t>
  </si>
  <si>
    <t>FUSION</t>
  </si>
  <si>
    <t>zcx</t>
  </si>
  <si>
    <t>Unizen</t>
  </si>
  <si>
    <t>bel</t>
  </si>
  <si>
    <t>Bella Protocol</t>
  </si>
  <si>
    <t>paid</t>
  </si>
  <si>
    <t>PAID Network</t>
  </si>
  <si>
    <t>eden</t>
  </si>
  <si>
    <t>EDEN</t>
  </si>
  <si>
    <t>qsp</t>
  </si>
  <si>
    <t>Quantstamp</t>
  </si>
  <si>
    <t>avinoc</t>
  </si>
  <si>
    <t>AVINOC</t>
  </si>
  <si>
    <t>mimo</t>
  </si>
  <si>
    <t>ads</t>
  </si>
  <si>
    <t>Adshares</t>
  </si>
  <si>
    <t>cdt</t>
  </si>
  <si>
    <t>Blox</t>
  </si>
  <si>
    <t>Qi Dao</t>
  </si>
  <si>
    <t>rvp</t>
  </si>
  <si>
    <t>Revolution Populi</t>
  </si>
  <si>
    <t>ceur</t>
  </si>
  <si>
    <t>Celo Euro</t>
  </si>
  <si>
    <t>idia</t>
  </si>
  <si>
    <t>ae</t>
  </si>
  <si>
    <t>Aeternity</t>
  </si>
  <si>
    <t>kar</t>
  </si>
  <si>
    <t>Karura</t>
  </si>
  <si>
    <t>om</t>
  </si>
  <si>
    <t>fis</t>
  </si>
  <si>
    <t>Stafi</t>
  </si>
  <si>
    <t>xdefi</t>
  </si>
  <si>
    <t>XDEFI</t>
  </si>
  <si>
    <t>sdt</t>
  </si>
  <si>
    <t>Stake DAO</t>
  </si>
  <si>
    <t>SUKU</t>
  </si>
  <si>
    <t>snow</t>
  </si>
  <si>
    <t>SnowBlossom</t>
  </si>
  <si>
    <t>hai</t>
  </si>
  <si>
    <t>df</t>
  </si>
  <si>
    <t>nuls</t>
  </si>
  <si>
    <t>Nuls</t>
  </si>
  <si>
    <t>axn</t>
  </si>
  <si>
    <t>Axion</t>
  </si>
  <si>
    <t>psp</t>
  </si>
  <si>
    <t>ParaSwap</t>
  </si>
  <si>
    <t>sofi</t>
  </si>
  <si>
    <t>RAI Finance</t>
  </si>
  <si>
    <t>sps</t>
  </si>
  <si>
    <t>beets</t>
  </si>
  <si>
    <t>Beethoven X</t>
  </si>
  <si>
    <t>yld</t>
  </si>
  <si>
    <t>usdk</t>
  </si>
  <si>
    <t>USDK</t>
  </si>
  <si>
    <t>vite</t>
  </si>
  <si>
    <t>Vite</t>
  </si>
  <si>
    <t>civ</t>
  </si>
  <si>
    <t>Civilization</t>
  </si>
  <si>
    <t>bone</t>
  </si>
  <si>
    <t>Bone ShibaSwap</t>
  </si>
  <si>
    <t>boring</t>
  </si>
  <si>
    <t>BoringDAO</t>
  </si>
  <si>
    <t>vid</t>
  </si>
  <si>
    <t>mdt</t>
  </si>
  <si>
    <t>sdao</t>
  </si>
  <si>
    <t>SingularityDAO</t>
  </si>
  <si>
    <t>ngm</t>
  </si>
  <si>
    <t>e-Money</t>
  </si>
  <si>
    <t>vrsc</t>
  </si>
  <si>
    <t>Verus Coin</t>
  </si>
  <si>
    <t>solve</t>
  </si>
  <si>
    <t>SOLVE</t>
  </si>
  <si>
    <t>epik</t>
  </si>
  <si>
    <t>Epik Prime</t>
  </si>
  <si>
    <t>treeb</t>
  </si>
  <si>
    <t>Retreeb</t>
  </si>
  <si>
    <t>inv</t>
  </si>
  <si>
    <t>Inverse Finance</t>
  </si>
  <si>
    <t>city</t>
  </si>
  <si>
    <t>Manchester City Fan Token</t>
  </si>
  <si>
    <t>pond</t>
  </si>
  <si>
    <t>Marlin</t>
  </si>
  <si>
    <t>gcr</t>
  </si>
  <si>
    <t>Global Coin Research</t>
  </si>
  <si>
    <t>nwc</t>
  </si>
  <si>
    <t>Newscrypto Coin</t>
  </si>
  <si>
    <t>yve-crvdao</t>
  </si>
  <si>
    <t>veCRV-DAO yVault</t>
  </si>
  <si>
    <t>stos</t>
  </si>
  <si>
    <t>Stratos</t>
  </si>
  <si>
    <t>dfl</t>
  </si>
  <si>
    <t>DeFi Land</t>
  </si>
  <si>
    <t>pdt</t>
  </si>
  <si>
    <t>ParagonsDAO</t>
  </si>
  <si>
    <t>get</t>
  </si>
  <si>
    <t>GET Protocol</t>
  </si>
  <si>
    <t>png</t>
  </si>
  <si>
    <t>Pangolin</t>
  </si>
  <si>
    <t>apx</t>
  </si>
  <si>
    <t>ApolloX</t>
  </si>
  <si>
    <t>hc</t>
  </si>
  <si>
    <t>HyperCash</t>
  </si>
  <si>
    <t>xor</t>
  </si>
  <si>
    <t>Sora</t>
  </si>
  <si>
    <t>sipher</t>
  </si>
  <si>
    <t>Sipher</t>
  </si>
  <si>
    <t>front</t>
  </si>
  <si>
    <t>Frontier</t>
  </si>
  <si>
    <t>adapad</t>
  </si>
  <si>
    <t>ADAPad</t>
  </si>
  <si>
    <t>mtrg</t>
  </si>
  <si>
    <t>Meter Governance</t>
  </si>
  <si>
    <t>dext</t>
  </si>
  <si>
    <t>DexTools</t>
  </si>
  <si>
    <t>lqdr</t>
  </si>
  <si>
    <t>LiquidDriver</t>
  </si>
  <si>
    <t>cgg</t>
  </si>
  <si>
    <t>Chain Guardians</t>
  </si>
  <si>
    <t>socks</t>
  </si>
  <si>
    <t>Unisocks</t>
  </si>
  <si>
    <t>math</t>
  </si>
  <si>
    <t>MATH</t>
  </si>
  <si>
    <t>pkf</t>
  </si>
  <si>
    <t>sero</t>
  </si>
  <si>
    <t>SERO</t>
  </si>
  <si>
    <t>uft</t>
  </si>
  <si>
    <t>UniLend Finance</t>
  </si>
  <si>
    <t>fold</t>
  </si>
  <si>
    <t>Manifold Finance</t>
  </si>
  <si>
    <t>root</t>
  </si>
  <si>
    <t>Rootkit</t>
  </si>
  <si>
    <t>krl</t>
  </si>
  <si>
    <t>KRYLL</t>
  </si>
  <si>
    <t>edg</t>
  </si>
  <si>
    <t>Edgeware</t>
  </si>
  <si>
    <t>mvi</t>
  </si>
  <si>
    <t>Metaverse Index</t>
  </si>
  <si>
    <t>trias</t>
  </si>
  <si>
    <t>fine</t>
  </si>
  <si>
    <t>Refinable</t>
  </si>
  <si>
    <t>ast</t>
  </si>
  <si>
    <t>AirSwap</t>
  </si>
  <si>
    <t>insur</t>
  </si>
  <si>
    <t>InsurAce</t>
  </si>
  <si>
    <t>vsys</t>
  </si>
  <si>
    <t>V.SYSTEMS</t>
  </si>
  <si>
    <t>flx</t>
  </si>
  <si>
    <t>angle</t>
  </si>
  <si>
    <t>ANGLE</t>
  </si>
  <si>
    <t>caps</t>
  </si>
  <si>
    <t>Ternoa</t>
  </si>
  <si>
    <t>hegic</t>
  </si>
  <si>
    <t>Hegic</t>
  </si>
  <si>
    <t>opul</t>
  </si>
  <si>
    <t>Opulous</t>
  </si>
  <si>
    <t>xhv</t>
  </si>
  <si>
    <t>Haven</t>
  </si>
  <si>
    <t>apl</t>
  </si>
  <si>
    <t>Apollo</t>
  </si>
  <si>
    <t>bux</t>
  </si>
  <si>
    <t>cvp</t>
  </si>
  <si>
    <t>PowerPool Concentrated Voting Power</t>
  </si>
  <si>
    <t>chain</t>
  </si>
  <si>
    <t>Chain Games</t>
  </si>
  <si>
    <t>step</t>
  </si>
  <si>
    <t>Step Finance</t>
  </si>
  <si>
    <t>es</t>
  </si>
  <si>
    <t>num</t>
  </si>
  <si>
    <t>shdw</t>
  </si>
  <si>
    <t>lazio</t>
  </si>
  <si>
    <t>Lazio Fan Token</t>
  </si>
  <si>
    <t>tcr</t>
  </si>
  <si>
    <t>Tracer DAO</t>
  </si>
  <si>
    <t>bepro</t>
  </si>
  <si>
    <t>BEPRO Network</t>
  </si>
  <si>
    <t>sb</t>
  </si>
  <si>
    <t>Snowbank</t>
  </si>
  <si>
    <t>nim</t>
  </si>
  <si>
    <t>Nimiq</t>
  </si>
  <si>
    <t>mute</t>
  </si>
  <si>
    <t>Mute</t>
  </si>
  <si>
    <t>route</t>
  </si>
  <si>
    <t>Router Protocol</t>
  </si>
  <si>
    <t>cream</t>
  </si>
  <si>
    <t>Cream</t>
  </si>
  <si>
    <t>lyra</t>
  </si>
  <si>
    <t>Lyra Finance</t>
  </si>
  <si>
    <t>cxo</t>
  </si>
  <si>
    <t>CargoX</t>
  </si>
  <si>
    <t>unfi</t>
  </si>
  <si>
    <t>Unifi Protocol DAO</t>
  </si>
  <si>
    <t>pendle</t>
  </si>
  <si>
    <t>Pendle</t>
  </si>
  <si>
    <t>atm</t>
  </si>
  <si>
    <t>Atletico Madrid Fan Token</t>
  </si>
  <si>
    <t>occ</t>
  </si>
  <si>
    <t>OccamFi</t>
  </si>
  <si>
    <t>xed</t>
  </si>
  <si>
    <t>Exeedme</t>
  </si>
  <si>
    <t>rsv</t>
  </si>
  <si>
    <t>Reserve</t>
  </si>
  <si>
    <t>gog</t>
  </si>
  <si>
    <t>Guild of Guardians</t>
  </si>
  <si>
    <t>fwb</t>
  </si>
  <si>
    <t>Friends With Benefits Pro</t>
  </si>
  <si>
    <t>monsta</t>
  </si>
  <si>
    <t>Cake Monster</t>
  </si>
  <si>
    <t>hibs</t>
  </si>
  <si>
    <t>Hiblocks</t>
  </si>
  <si>
    <t>sha</t>
  </si>
  <si>
    <t>Safe Haven</t>
  </si>
  <si>
    <t>dxd</t>
  </si>
  <si>
    <t>DXdao</t>
  </si>
  <si>
    <t>oxen</t>
  </si>
  <si>
    <t>Oxen</t>
  </si>
  <si>
    <t>avt</t>
  </si>
  <si>
    <t>Aventus</t>
  </si>
  <si>
    <t>nest</t>
  </si>
  <si>
    <t>Nest Protocol</t>
  </si>
  <si>
    <t>el</t>
  </si>
  <si>
    <t>ELYSIA</t>
  </si>
  <si>
    <t>rdd</t>
  </si>
  <si>
    <t>Reddcoin</t>
  </si>
  <si>
    <t>lon</t>
  </si>
  <si>
    <t>Tokenlon</t>
  </si>
  <si>
    <t>go</t>
  </si>
  <si>
    <t>GoChain</t>
  </si>
  <si>
    <t>inst</t>
  </si>
  <si>
    <t>Instadapp</t>
  </si>
  <si>
    <t>vsp</t>
  </si>
  <si>
    <t>Vesper Finance</t>
  </si>
  <si>
    <t>zpay</t>
  </si>
  <si>
    <t>ZoidPay</t>
  </si>
  <si>
    <t>swth</t>
  </si>
  <si>
    <t>xcp</t>
  </si>
  <si>
    <t>Counterparty</t>
  </si>
  <si>
    <t>jup</t>
  </si>
  <si>
    <t>Jupiter</t>
  </si>
  <si>
    <t>dexe</t>
  </si>
  <si>
    <t>DeXe</t>
  </si>
  <si>
    <t>talk</t>
  </si>
  <si>
    <t>Talken</t>
  </si>
  <si>
    <t>Gifto</t>
  </si>
  <si>
    <t>tonic</t>
  </si>
  <si>
    <t>Tectonic</t>
  </si>
  <si>
    <t>mobi</t>
  </si>
  <si>
    <t>Mobius</t>
  </si>
  <si>
    <t>ooe</t>
  </si>
  <si>
    <t>OpenOcean</t>
  </si>
  <si>
    <t>revv</t>
  </si>
  <si>
    <t>REVV</t>
  </si>
  <si>
    <t>adp</t>
  </si>
  <si>
    <t>gmee</t>
  </si>
  <si>
    <t>GAMEE</t>
  </si>
  <si>
    <t>mbl</t>
  </si>
  <si>
    <t>MovieBloc</t>
  </si>
  <si>
    <t>cph</t>
  </si>
  <si>
    <t>Cypherium</t>
  </si>
  <si>
    <t>gfi</t>
  </si>
  <si>
    <t>Goldfinch</t>
  </si>
  <si>
    <t>dacxi</t>
  </si>
  <si>
    <t>Dacxi</t>
  </si>
  <si>
    <t>dog</t>
  </si>
  <si>
    <t>The Doge NFT</t>
  </si>
  <si>
    <t>sylo</t>
  </si>
  <si>
    <t>Sylo</t>
  </si>
  <si>
    <t>polydoge</t>
  </si>
  <si>
    <t>PolyDoge</t>
  </si>
  <si>
    <t>mcb</t>
  </si>
  <si>
    <t>nex</t>
  </si>
  <si>
    <t>Nash</t>
  </si>
  <si>
    <t>vtc</t>
  </si>
  <si>
    <t>Vertcoin</t>
  </si>
  <si>
    <t>pnt</t>
  </si>
  <si>
    <t>pNetwork</t>
  </si>
  <si>
    <t>pivx</t>
  </si>
  <si>
    <t>PIVX</t>
  </si>
  <si>
    <t>lbc</t>
  </si>
  <si>
    <t>LBRY Credits</t>
  </si>
  <si>
    <t>wing</t>
  </si>
  <si>
    <t>Wing Finance</t>
  </si>
  <si>
    <t>shx</t>
  </si>
  <si>
    <t>foam</t>
  </si>
  <si>
    <t>FOAM</t>
  </si>
  <si>
    <t>key</t>
  </si>
  <si>
    <t>SelfKey</t>
  </si>
  <si>
    <t>vita</t>
  </si>
  <si>
    <t>VitaDAO</t>
  </si>
  <si>
    <t>veed</t>
  </si>
  <si>
    <t>VEED</t>
  </si>
  <si>
    <t>deto</t>
  </si>
  <si>
    <t>slnd</t>
  </si>
  <si>
    <t>Solend</t>
  </si>
  <si>
    <t>ult</t>
  </si>
  <si>
    <t>swftc</t>
  </si>
  <si>
    <t>SWFTCOIN</t>
  </si>
  <si>
    <t>ctx</t>
  </si>
  <si>
    <t>Cryptex Finance</t>
  </si>
  <si>
    <t>steamx</t>
  </si>
  <si>
    <t>Steam Exchange</t>
  </si>
  <si>
    <t>inter</t>
  </si>
  <si>
    <t>Inter Milan Fan Token</t>
  </si>
  <si>
    <t>axel</t>
  </si>
  <si>
    <t>AXEL</t>
  </si>
  <si>
    <t>wegro</t>
  </si>
  <si>
    <t>WeGro</t>
  </si>
  <si>
    <t>rtm</t>
  </si>
  <si>
    <t>Raptoreum</t>
  </si>
  <si>
    <t>bar</t>
  </si>
  <si>
    <t>FC Barcelona Fan Token</t>
  </si>
  <si>
    <t>pbr</t>
  </si>
  <si>
    <t>PolkaBridge</t>
  </si>
  <si>
    <t>aqua</t>
  </si>
  <si>
    <t>Aquarius</t>
  </si>
  <si>
    <t>mlt</t>
  </si>
  <si>
    <t>vires</t>
  </si>
  <si>
    <t>Vires Finance</t>
  </si>
  <si>
    <t>bpro</t>
  </si>
  <si>
    <t>B.Protocol</t>
  </si>
  <si>
    <t>part</t>
  </si>
  <si>
    <t>Particl</t>
  </si>
  <si>
    <t>ppc</t>
  </si>
  <si>
    <t>Peercoin</t>
  </si>
  <si>
    <t>zcn</t>
  </si>
  <si>
    <t>ban</t>
  </si>
  <si>
    <t>Banano</t>
  </si>
  <si>
    <t>ghx</t>
  </si>
  <si>
    <t>GamerCoin</t>
  </si>
  <si>
    <t>qrl</t>
  </si>
  <si>
    <t>Quantum Resistant Ledger</t>
  </si>
  <si>
    <t>xep</t>
  </si>
  <si>
    <t>Electra Protocol</t>
  </si>
  <si>
    <t>polk</t>
  </si>
  <si>
    <t>Polkamarkets</t>
  </si>
  <si>
    <t>shill</t>
  </si>
  <si>
    <t>cru</t>
  </si>
  <si>
    <t>Crust Network</t>
  </si>
  <si>
    <t>juv</t>
  </si>
  <si>
    <t>Juventus Fan Token</t>
  </si>
  <si>
    <t>xpx</t>
  </si>
  <si>
    <t>ProximaX</t>
  </si>
  <si>
    <t>val</t>
  </si>
  <si>
    <t>Validity</t>
  </si>
  <si>
    <t>uncx</t>
  </si>
  <si>
    <t>chng</t>
  </si>
  <si>
    <t>Chainge Finance</t>
  </si>
  <si>
    <t>hapi</t>
  </si>
  <si>
    <t>HAPI</t>
  </si>
  <si>
    <t>XAYA</t>
  </si>
  <si>
    <t>Column1.total_supply</t>
  </si>
  <si>
    <t>Column1.max_supply</t>
  </si>
  <si>
    <t>Date 1</t>
  </si>
  <si>
    <t>btt</t>
  </si>
  <si>
    <t>BitTorrent</t>
  </si>
  <si>
    <t>ACHAT 1</t>
  </si>
  <si>
    <t>ACHAT 2</t>
  </si>
  <si>
    <t>ACHAT 3</t>
  </si>
  <si>
    <t>ACHAT 4</t>
  </si>
  <si>
    <t>ACHAT 5</t>
  </si>
  <si>
    <t>ACHAT 6</t>
  </si>
  <si>
    <t>Date 2</t>
  </si>
  <si>
    <t>Date 5</t>
  </si>
  <si>
    <t>Date 4</t>
  </si>
  <si>
    <t>Date 3</t>
  </si>
  <si>
    <t>Date 6</t>
  </si>
  <si>
    <t>VENTE 1</t>
  </si>
  <si>
    <t>VENTE 2</t>
  </si>
  <si>
    <t>VENTE 3</t>
  </si>
  <si>
    <t>VENTE 4</t>
  </si>
  <si>
    <t>VENTE 5</t>
  </si>
  <si>
    <t>VENTE 6</t>
  </si>
  <si>
    <t>xprt</t>
  </si>
  <si>
    <t>Persistence</t>
  </si>
  <si>
    <t>Status</t>
  </si>
  <si>
    <t>vvs</t>
  </si>
  <si>
    <t>VVS Finance</t>
  </si>
  <si>
    <t>bezoge</t>
  </si>
  <si>
    <t>Bezoge Earth</t>
  </si>
  <si>
    <t>flm</t>
  </si>
  <si>
    <t>Flamingo Finance</t>
  </si>
  <si>
    <t>pib</t>
  </si>
  <si>
    <t>Pibble</t>
  </si>
  <si>
    <t>zano</t>
  </si>
  <si>
    <t>Zano</t>
  </si>
  <si>
    <t>TP 110%</t>
  </si>
  <si>
    <t>gbyte</t>
  </si>
  <si>
    <t>Obyte</t>
  </si>
  <si>
    <t>ACHAT 7</t>
  </si>
  <si>
    <t>ACHAT 8</t>
  </si>
  <si>
    <t>ACHAT 9</t>
  </si>
  <si>
    <t>ACHAT 10</t>
  </si>
  <si>
    <t>ACHAT 11</t>
  </si>
  <si>
    <t>ACHAT 12</t>
  </si>
  <si>
    <t>Date 12</t>
  </si>
  <si>
    <t>Date 11</t>
  </si>
  <si>
    <t>Date 10</t>
  </si>
  <si>
    <t>Date 9</t>
  </si>
  <si>
    <t>Date 8</t>
  </si>
  <si>
    <t>Date 7</t>
  </si>
  <si>
    <t>VENTE 7</t>
  </si>
  <si>
    <t>VENTE 8</t>
  </si>
  <si>
    <t>VENTE 9</t>
  </si>
  <si>
    <t>VENTE 10</t>
  </si>
  <si>
    <t>VENTE 11</t>
  </si>
  <si>
    <t>VENTE 12</t>
  </si>
  <si>
    <t>newo</t>
  </si>
  <si>
    <t>New Order</t>
  </si>
  <si>
    <t>Designation</t>
  </si>
  <si>
    <t>$ads</t>
  </si>
  <si>
    <t>Alkimi</t>
  </si>
  <si>
    <t>signa</t>
  </si>
  <si>
    <t>Signum</t>
  </si>
  <si>
    <t>auto</t>
  </si>
  <si>
    <t>Auto</t>
  </si>
  <si>
    <t>lss</t>
  </si>
  <si>
    <t>Lossless</t>
  </si>
  <si>
    <t>amb</t>
  </si>
  <si>
    <t>ipad</t>
  </si>
  <si>
    <t>palla</t>
  </si>
  <si>
    <t>Pallapay</t>
  </si>
  <si>
    <t>card</t>
  </si>
  <si>
    <t>Cardstack</t>
  </si>
  <si>
    <t>poolz</t>
  </si>
  <si>
    <t>Poolz Finance</t>
  </si>
  <si>
    <t>stars</t>
  </si>
  <si>
    <t>troy</t>
  </si>
  <si>
    <t>radar</t>
  </si>
  <si>
    <t>DappRadar</t>
  </si>
  <si>
    <t>uno</t>
  </si>
  <si>
    <t>Uno Re</t>
  </si>
  <si>
    <t>tone</t>
  </si>
  <si>
    <t>TE-FOOD</t>
  </si>
  <si>
    <t>gel</t>
  </si>
  <si>
    <t>Gelato</t>
  </si>
  <si>
    <t>bip</t>
  </si>
  <si>
    <t>lunr</t>
  </si>
  <si>
    <t>santos</t>
  </si>
  <si>
    <t>Santos FC Fan Token</t>
  </si>
  <si>
    <t>upunk</t>
  </si>
  <si>
    <t>Unicly CryptoPunks Collection</t>
  </si>
  <si>
    <t>orai</t>
  </si>
  <si>
    <t>bog</t>
  </si>
  <si>
    <t>Bogged Finance</t>
  </si>
  <si>
    <t>dht</t>
  </si>
  <si>
    <t>dHEDGE DAO</t>
  </si>
  <si>
    <t>safemars</t>
  </si>
  <si>
    <t>Safemars</t>
  </si>
  <si>
    <t>wom</t>
  </si>
  <si>
    <t>nebl</t>
  </si>
  <si>
    <t>Neblio</t>
  </si>
  <si>
    <t>ignis</t>
  </si>
  <si>
    <t>Ignis</t>
  </si>
  <si>
    <t>govi</t>
  </si>
  <si>
    <t>CVI</t>
  </si>
  <si>
    <t>apM Coin</t>
  </si>
  <si>
    <t>nvt</t>
  </si>
  <si>
    <t>NerveNetwork</t>
  </si>
  <si>
    <t>dose</t>
  </si>
  <si>
    <t>DOSE</t>
  </si>
  <si>
    <t>buy</t>
  </si>
  <si>
    <t>bit</t>
  </si>
  <si>
    <t>frm</t>
  </si>
  <si>
    <t>Ferrum Network</t>
  </si>
  <si>
    <t>wxt</t>
  </si>
  <si>
    <t>nxt</t>
  </si>
  <si>
    <t>NXT</t>
  </si>
  <si>
    <t>prism</t>
  </si>
  <si>
    <t>Prism</t>
  </si>
  <si>
    <t>gal</t>
  </si>
  <si>
    <t>Galatasaray Fan Token</t>
  </si>
  <si>
    <t>fevr</t>
  </si>
  <si>
    <t>RealFevr</t>
  </si>
  <si>
    <t>swise</t>
  </si>
  <si>
    <t>StakeWise</t>
  </si>
  <si>
    <t>idrt</t>
  </si>
  <si>
    <t>Arsenal Fan Token</t>
  </si>
  <si>
    <t>tra</t>
  </si>
  <si>
    <t>Trabzonspor Fan Token</t>
  </si>
  <si>
    <t>note</t>
  </si>
  <si>
    <t>Notional Finance</t>
  </si>
  <si>
    <t>evn</t>
  </si>
  <si>
    <t>Evolution Finance</t>
  </si>
  <si>
    <t>rpg</t>
  </si>
  <si>
    <t>Rangers Protocol</t>
  </si>
  <si>
    <t>acm</t>
  </si>
  <si>
    <t>AC Milan Fan Token</t>
  </si>
  <si>
    <t>Column1.total_volume</t>
  </si>
  <si>
    <t>bscx</t>
  </si>
  <si>
    <t>BSCEX</t>
  </si>
  <si>
    <t>mps</t>
  </si>
  <si>
    <t>Mt Pelerin Shares</t>
  </si>
  <si>
    <t>rae</t>
  </si>
  <si>
    <t>Receive Access Ecosystem</t>
  </si>
  <si>
    <t>haus</t>
  </si>
  <si>
    <t>DAOhaus</t>
  </si>
  <si>
    <t>swash</t>
  </si>
  <si>
    <t>Swash</t>
  </si>
  <si>
    <t>xai</t>
  </si>
  <si>
    <t>prob</t>
  </si>
  <si>
    <t>ald</t>
  </si>
  <si>
    <t>Aladdin DAO</t>
  </si>
  <si>
    <t>dmd</t>
  </si>
  <si>
    <t>Diamond</t>
  </si>
  <si>
    <t>zmn</t>
  </si>
  <si>
    <t>ZMINE</t>
  </si>
  <si>
    <t>pi</t>
  </si>
  <si>
    <t>Plian</t>
  </si>
  <si>
    <t>box</t>
  </si>
  <si>
    <t>xidr</t>
  </si>
  <si>
    <t>XIDR</t>
  </si>
  <si>
    <t>Total Investi</t>
  </si>
  <si>
    <t>mdx</t>
  </si>
  <si>
    <t>Mdex</t>
  </si>
  <si>
    <t>ilv</t>
  </si>
  <si>
    <t>keep</t>
  </si>
  <si>
    <t>ali</t>
  </si>
  <si>
    <t>tch</t>
  </si>
  <si>
    <t>tribe</t>
  </si>
  <si>
    <t>fxs</t>
  </si>
  <si>
    <t>Frax Share</t>
  </si>
  <si>
    <t>Illuvium</t>
  </si>
  <si>
    <t>Keep Network</t>
  </si>
  <si>
    <t>Tribe</t>
  </si>
  <si>
    <t>crts</t>
  </si>
  <si>
    <t>Cratos</t>
  </si>
  <si>
    <t>celr</t>
  </si>
  <si>
    <t>Celer Network</t>
  </si>
  <si>
    <t>powr</t>
  </si>
  <si>
    <t>Power Ledger</t>
  </si>
  <si>
    <t>ocean</t>
  </si>
  <si>
    <t>Ocean Protocol</t>
  </si>
  <si>
    <t>kishu</t>
  </si>
  <si>
    <t>Kishu Inu</t>
  </si>
  <si>
    <t>dvi</t>
  </si>
  <si>
    <t>Dvision Network</t>
  </si>
  <si>
    <t>storj</t>
  </si>
  <si>
    <t>Storj</t>
  </si>
  <si>
    <t>oxt</t>
  </si>
  <si>
    <t>Orchid Protocol</t>
  </si>
  <si>
    <t>stmx</t>
  </si>
  <si>
    <t>StormX</t>
  </si>
  <si>
    <t>badger</t>
  </si>
  <si>
    <t>Badger DAO</t>
  </si>
  <si>
    <t>mtl</t>
  </si>
  <si>
    <t>vxv</t>
  </si>
  <si>
    <t>Vectorspace AI</t>
  </si>
  <si>
    <t>arpa</t>
  </si>
  <si>
    <t>xcad</t>
  </si>
  <si>
    <t>XCAD Network</t>
  </si>
  <si>
    <t>sai</t>
  </si>
  <si>
    <t>Sai</t>
  </si>
  <si>
    <t>aqt</t>
  </si>
  <si>
    <t>shr</t>
  </si>
  <si>
    <t>swap</t>
  </si>
  <si>
    <t>Trustswap</t>
  </si>
  <si>
    <t>mft</t>
  </si>
  <si>
    <t>dnt</t>
  </si>
  <si>
    <t>district0x</t>
  </si>
  <si>
    <t>forth</t>
  </si>
  <si>
    <t>lcx</t>
  </si>
  <si>
    <t>LCX</t>
  </si>
  <si>
    <t>ptp</t>
  </si>
  <si>
    <t>Platypus Finance</t>
  </si>
  <si>
    <t>pnk</t>
  </si>
  <si>
    <t>Kleros</t>
  </si>
  <si>
    <t>nftx</t>
  </si>
  <si>
    <t>NFTX</t>
  </si>
  <si>
    <t>rfr</t>
  </si>
  <si>
    <t>Refereum</t>
  </si>
  <si>
    <t>zig</t>
  </si>
  <si>
    <t>Zignaly</t>
  </si>
  <si>
    <t>loc</t>
  </si>
  <si>
    <t>LockTrip</t>
  </si>
  <si>
    <t>pdex</t>
  </si>
  <si>
    <t>Polkadex</t>
  </si>
  <si>
    <t>sx</t>
  </si>
  <si>
    <t>SX Network</t>
  </si>
  <si>
    <t>zks</t>
  </si>
  <si>
    <t>ZKSpace</t>
  </si>
  <si>
    <t>cell</t>
  </si>
  <si>
    <t>Cellframe</t>
  </si>
  <si>
    <t>for</t>
  </si>
  <si>
    <t>ForTube</t>
  </si>
  <si>
    <t>dora</t>
  </si>
  <si>
    <t>Dora Factory</t>
  </si>
  <si>
    <t>ltx</t>
  </si>
  <si>
    <t>premia</t>
  </si>
  <si>
    <t>Premia</t>
  </si>
  <si>
    <t>xels</t>
  </si>
  <si>
    <t>XELS</t>
  </si>
  <si>
    <t>vee</t>
  </si>
  <si>
    <t>BLOCKv</t>
  </si>
  <si>
    <t>push</t>
  </si>
  <si>
    <t>spool</t>
  </si>
  <si>
    <t>abt</t>
  </si>
  <si>
    <t>Arcblock</t>
  </si>
  <si>
    <t>valor</t>
  </si>
  <si>
    <t>Smart Valor</t>
  </si>
  <si>
    <t>dego</t>
  </si>
  <si>
    <t>Dego Finance</t>
  </si>
  <si>
    <t>xtm</t>
  </si>
  <si>
    <t>Torum</t>
  </si>
  <si>
    <t>cpool</t>
  </si>
  <si>
    <t>Clearpool</t>
  </si>
  <si>
    <t>index</t>
  </si>
  <si>
    <t>Index Cooperative</t>
  </si>
  <si>
    <t>vemp</t>
  </si>
  <si>
    <t>wtc</t>
  </si>
  <si>
    <t>Waltonchain</t>
  </si>
  <si>
    <t>gains</t>
  </si>
  <si>
    <t>Gains</t>
  </si>
  <si>
    <t>sfi</t>
  </si>
  <si>
    <t>saffron.finance</t>
  </si>
  <si>
    <t>bigsb</t>
  </si>
  <si>
    <t>BigShortBets</t>
  </si>
  <si>
    <t>kyl</t>
  </si>
  <si>
    <t>Kylin Network</t>
  </si>
  <si>
    <t>aria20</t>
  </si>
  <si>
    <t>Arianee</t>
  </si>
  <si>
    <t>abyss</t>
  </si>
  <si>
    <t>Abyss</t>
  </si>
  <si>
    <t>skey</t>
  </si>
  <si>
    <t>Skey Network</t>
  </si>
  <si>
    <t>Dollars</t>
  </si>
  <si>
    <t>kan</t>
  </si>
  <si>
    <t>BitKan</t>
  </si>
  <si>
    <t>vidya</t>
  </si>
  <si>
    <t>Vidya</t>
  </si>
  <si>
    <t>nrch</t>
  </si>
  <si>
    <t>mod</t>
  </si>
  <si>
    <t>Modefi</t>
  </si>
  <si>
    <t>thor</t>
  </si>
  <si>
    <t>THORSwap</t>
  </si>
  <si>
    <t>cola</t>
  </si>
  <si>
    <t>TigerCash</t>
  </si>
  <si>
    <t>yoshi</t>
  </si>
  <si>
    <t>Yoshi.exchange</t>
  </si>
  <si>
    <t>Impossible Finance Launchpad</t>
  </si>
  <si>
    <t>BTC</t>
  </si>
  <si>
    <t>ETH</t>
  </si>
  <si>
    <t>BNB</t>
  </si>
  <si>
    <t>sgb</t>
  </si>
  <si>
    <t>Songbird</t>
  </si>
  <si>
    <t>dome</t>
  </si>
  <si>
    <t>Everdome</t>
  </si>
  <si>
    <t>ref</t>
  </si>
  <si>
    <t>Ref Finance</t>
  </si>
  <si>
    <t>Cronos</t>
  </si>
  <si>
    <t>BitDAO</t>
  </si>
  <si>
    <t>multi</t>
  </si>
  <si>
    <t>Multichain</t>
  </si>
  <si>
    <t>ctc</t>
  </si>
  <si>
    <t>Creditcoin</t>
  </si>
  <si>
    <t>alpine</t>
  </si>
  <si>
    <t>Alpine F1 Team Fan Token</t>
  </si>
  <si>
    <t>avax</t>
  </si>
  <si>
    <t>oct</t>
  </si>
  <si>
    <t>Octopus Network</t>
  </si>
  <si>
    <t>pkn</t>
  </si>
  <si>
    <t>Poken</t>
  </si>
  <si>
    <t>wnk</t>
  </si>
  <si>
    <t>The Winkyverse</t>
  </si>
  <si>
    <t>urus</t>
  </si>
  <si>
    <t>chr</t>
  </si>
  <si>
    <t>Chromia</t>
  </si>
  <si>
    <t>kp3r</t>
  </si>
  <si>
    <t>Keep3rV1</t>
  </si>
  <si>
    <t>RSS3</t>
  </si>
  <si>
    <t>Vivid Labs</t>
  </si>
  <si>
    <t>clink</t>
  </si>
  <si>
    <t>cLINK</t>
  </si>
  <si>
    <t>seth2</t>
  </si>
  <si>
    <t>sETH2</t>
  </si>
  <si>
    <t>Profit</t>
  </si>
  <si>
    <t>mcontent</t>
  </si>
  <si>
    <t>MContent</t>
  </si>
  <si>
    <t>ask</t>
  </si>
  <si>
    <t>Permission Coin</t>
  </si>
  <si>
    <t>dei</t>
  </si>
  <si>
    <t>wmt</t>
  </si>
  <si>
    <t>floor</t>
  </si>
  <si>
    <t>FloorDAO</t>
  </si>
  <si>
    <t>deus</t>
  </si>
  <si>
    <t>DEUS Finance</t>
  </si>
  <si>
    <t>Cosmos Hub</t>
  </si>
  <si>
    <t>Injective</t>
  </si>
  <si>
    <t>savax</t>
  </si>
  <si>
    <t>BENQI Liquid Staked AVAX</t>
  </si>
  <si>
    <t>pop</t>
  </si>
  <si>
    <t>Popcorn</t>
  </si>
  <si>
    <t>jgn</t>
  </si>
  <si>
    <t>Juggernaut</t>
  </si>
  <si>
    <t>mmf</t>
  </si>
  <si>
    <t>floki</t>
  </si>
  <si>
    <t>flexusd</t>
  </si>
  <si>
    <t>flexUSD</t>
  </si>
  <si>
    <t>nsbt</t>
  </si>
  <si>
    <t>Stargaze</t>
  </si>
  <si>
    <t>Shardus</t>
  </si>
  <si>
    <t>SXP</t>
  </si>
  <si>
    <t>Coinmetro</t>
  </si>
  <si>
    <t>xki</t>
  </si>
  <si>
    <t>KI</t>
  </si>
  <si>
    <t>gmt</t>
  </si>
  <si>
    <t>STEPN</t>
  </si>
  <si>
    <t>GEEQ</t>
  </si>
  <si>
    <t>reth2</t>
  </si>
  <si>
    <t>rETH2</t>
  </si>
  <si>
    <t>rare</t>
  </si>
  <si>
    <t>SuperRare</t>
  </si>
  <si>
    <t>mnde</t>
  </si>
  <si>
    <t>Marinade</t>
  </si>
  <si>
    <t>cirus</t>
  </si>
  <si>
    <t>Cirus</t>
  </si>
  <si>
    <t>ape</t>
  </si>
  <si>
    <t>ApeCoin</t>
  </si>
  <si>
    <t>pkt</t>
  </si>
  <si>
    <t>PKT</t>
  </si>
  <si>
    <t>Carbon Protocol</t>
  </si>
  <si>
    <t>cweb</t>
  </si>
  <si>
    <t>Coinweb</t>
  </si>
  <si>
    <t>was</t>
  </si>
  <si>
    <t>Wasder</t>
  </si>
  <si>
    <t>immo</t>
  </si>
  <si>
    <t>ImmortalDAO</t>
  </si>
  <si>
    <t>Phoenix Global</t>
  </si>
  <si>
    <t>pstake</t>
  </si>
  <si>
    <t>pSTAKE Finance</t>
  </si>
  <si>
    <t>sd</t>
  </si>
  <si>
    <t>Stader</t>
  </si>
  <si>
    <t>vro</t>
  </si>
  <si>
    <t>VeraOne</t>
  </si>
  <si>
    <t>loka</t>
  </si>
  <si>
    <t>League of Kingdoms</t>
  </si>
  <si>
    <t>jpeg</t>
  </si>
  <si>
    <t>JPEG'd</t>
  </si>
  <si>
    <t>adco</t>
  </si>
  <si>
    <t>Advertise Coin</t>
  </si>
  <si>
    <t>air</t>
  </si>
  <si>
    <t>Altair</t>
  </si>
  <si>
    <t>cult</t>
  </si>
  <si>
    <t>Cult DAO</t>
  </si>
  <si>
    <t>dfx</t>
  </si>
  <si>
    <t>DFX Finance</t>
  </si>
  <si>
    <t>dfi</t>
  </si>
  <si>
    <t>DeFiChain</t>
  </si>
  <si>
    <t>cow</t>
  </si>
  <si>
    <t>CoW Protocol</t>
  </si>
  <si>
    <t>NEAR Protocol</t>
  </si>
  <si>
    <t>equad</t>
  </si>
  <si>
    <t>Quadrant Protocol</t>
  </si>
  <si>
    <t>moov</t>
  </si>
  <si>
    <t>dotmoovs</t>
  </si>
  <si>
    <t>dola</t>
  </si>
  <si>
    <t>btr</t>
  </si>
  <si>
    <t>Bitrue Coin</t>
  </si>
  <si>
    <t>realm</t>
  </si>
  <si>
    <t>Realm</t>
  </si>
  <si>
    <t>pex</t>
  </si>
  <si>
    <t>PearDAO</t>
  </si>
  <si>
    <t>Alpha Venture DAO</t>
  </si>
  <si>
    <t>Dola</t>
  </si>
  <si>
    <t>cbx</t>
  </si>
  <si>
    <t>CropBytes</t>
  </si>
  <si>
    <t>ApeSwap</t>
  </si>
  <si>
    <t>qom</t>
  </si>
  <si>
    <t>Shiba Predator</t>
  </si>
  <si>
    <t>gmm</t>
  </si>
  <si>
    <t>Gamium</t>
  </si>
  <si>
    <t>crp</t>
  </si>
  <si>
    <t>Crypton</t>
  </si>
  <si>
    <t>polypad</t>
  </si>
  <si>
    <t>PolyPad</t>
  </si>
  <si>
    <t>rvf</t>
  </si>
  <si>
    <t>RocketX exchange</t>
  </si>
  <si>
    <t>xcn</t>
  </si>
  <si>
    <t>ceek</t>
  </si>
  <si>
    <t>snt</t>
  </si>
  <si>
    <t>nym</t>
  </si>
  <si>
    <t>Nym</t>
  </si>
  <si>
    <t>mv</t>
  </si>
  <si>
    <t>GensoKishi Metaverse</t>
  </si>
  <si>
    <t>ccd</t>
  </si>
  <si>
    <t>Concordium</t>
  </si>
  <si>
    <t>zkp</t>
  </si>
  <si>
    <t>Panther Protocol</t>
  </si>
  <si>
    <t>tpad</t>
  </si>
  <si>
    <t>TrustPad</t>
  </si>
  <si>
    <t>mbs</t>
  </si>
  <si>
    <t>MonkeyLeague</t>
  </si>
  <si>
    <t>sidus</t>
  </si>
  <si>
    <t>Sidus</t>
  </si>
  <si>
    <t>loot</t>
  </si>
  <si>
    <t>Lootex</t>
  </si>
  <si>
    <t>ntx</t>
  </si>
  <si>
    <t>NuNet</t>
  </si>
  <si>
    <t>os</t>
  </si>
  <si>
    <t>Ethereans</t>
  </si>
  <si>
    <t>wampl</t>
  </si>
  <si>
    <t>Wrapped Ampleforth</t>
  </si>
  <si>
    <t>aktio</t>
  </si>
  <si>
    <t>Aktio</t>
  </si>
  <si>
    <t>umee</t>
  </si>
  <si>
    <t>Umee</t>
  </si>
  <si>
    <t>mmpro</t>
  </si>
  <si>
    <t>Market Making Pro</t>
  </si>
  <si>
    <t>uco</t>
  </si>
  <si>
    <t>obot</t>
  </si>
  <si>
    <t>Obortech</t>
  </si>
  <si>
    <t>Probit</t>
  </si>
  <si>
    <t>arv</t>
  </si>
  <si>
    <t>Ariva</t>
  </si>
  <si>
    <t>RFOX</t>
  </si>
  <si>
    <t>tor</t>
  </si>
  <si>
    <t>TOR</t>
  </si>
  <si>
    <t>fyn</t>
  </si>
  <si>
    <t>Affyn</t>
  </si>
  <si>
    <t>x2y2</t>
  </si>
  <si>
    <t>X2Y2</t>
  </si>
  <si>
    <t>rdt</t>
  </si>
  <si>
    <t>Ridotto</t>
  </si>
  <si>
    <t>fitfi</t>
  </si>
  <si>
    <t>Step App</t>
  </si>
  <si>
    <t>yusd</t>
  </si>
  <si>
    <t>YUSD Stablecoin</t>
  </si>
  <si>
    <t>Buying.com</t>
  </si>
  <si>
    <t>qmall</t>
  </si>
  <si>
    <t>Qmall</t>
  </si>
  <si>
    <t>Ath</t>
  </si>
  <si>
    <t>mex</t>
  </si>
  <si>
    <t>ride</t>
  </si>
  <si>
    <t>holoride</t>
  </si>
  <si>
    <t>wwy</t>
  </si>
  <si>
    <t>WeWay</t>
  </si>
  <si>
    <t>Rook</t>
  </si>
  <si>
    <t>kunci</t>
  </si>
  <si>
    <t>Kunci Coin</t>
  </si>
  <si>
    <t>usdd</t>
  </si>
  <si>
    <t>USDD</t>
  </si>
  <si>
    <t>wdo</t>
  </si>
  <si>
    <t>WatchDO</t>
  </si>
  <si>
    <t>Quickswap [OLD]</t>
  </si>
  <si>
    <t>evmos</t>
  </si>
  <si>
    <t>Evmos</t>
  </si>
  <si>
    <t>lfnty</t>
  </si>
  <si>
    <t>Lifinity</t>
  </si>
  <si>
    <t>arc</t>
  </si>
  <si>
    <t>Arc</t>
  </si>
  <si>
    <t>Archethic</t>
  </si>
  <si>
    <t>Ellipsis [OLD]</t>
  </si>
  <si>
    <t>iceth</t>
  </si>
  <si>
    <t>Interest Compounding ETH Index</t>
  </si>
  <si>
    <t>boot</t>
  </si>
  <si>
    <t>Bostrom</t>
  </si>
  <si>
    <t>xht</t>
  </si>
  <si>
    <t>itheum</t>
  </si>
  <si>
    <t>Itheum</t>
  </si>
  <si>
    <t>mntl</t>
  </si>
  <si>
    <t>AssetMantle</t>
  </si>
  <si>
    <t>tkx</t>
  </si>
  <si>
    <t>Tokenize Xchange</t>
  </si>
  <si>
    <t>pundix</t>
  </si>
  <si>
    <t>Pundi X</t>
  </si>
  <si>
    <t>veusd</t>
  </si>
  <si>
    <t>VeUSD</t>
  </si>
  <si>
    <t>amdg</t>
  </si>
  <si>
    <t>AMDG</t>
  </si>
  <si>
    <t>plu</t>
  </si>
  <si>
    <t>Pluton</t>
  </si>
  <si>
    <t>Spool DAO</t>
  </si>
  <si>
    <t>wozx</t>
  </si>
  <si>
    <t>Efforce</t>
  </si>
  <si>
    <t>snl</t>
  </si>
  <si>
    <t>Sport and Leisure</t>
  </si>
  <si>
    <t>Cube Intelligence</t>
  </si>
  <si>
    <t>dfg</t>
  </si>
  <si>
    <t>Defigram</t>
  </si>
  <si>
    <t>oto</t>
  </si>
  <si>
    <t>OTOCASH</t>
  </si>
  <si>
    <t>efi</t>
  </si>
  <si>
    <t>jam</t>
  </si>
  <si>
    <t>Geojam</t>
  </si>
  <si>
    <t>btcp</t>
  </si>
  <si>
    <t>Bitcoin Pro</t>
  </si>
  <si>
    <t>town</t>
  </si>
  <si>
    <t>Town Star</t>
  </si>
  <si>
    <t>vgx</t>
  </si>
  <si>
    <t>DEI</t>
  </si>
  <si>
    <t>Lunr</t>
  </si>
  <si>
    <t>lbl</t>
  </si>
  <si>
    <t>LABEL Foundation</t>
  </si>
  <si>
    <t>Cola</t>
  </si>
  <si>
    <t>Efinity</t>
  </si>
  <si>
    <t>Dopex Rebate</t>
  </si>
  <si>
    <t>Mimo Governance</t>
  </si>
  <si>
    <t>HollaEx</t>
  </si>
  <si>
    <t>Minter Network</t>
  </si>
  <si>
    <t>Spell</t>
  </si>
  <si>
    <t>planets</t>
  </si>
  <si>
    <t>PlanetWatch</t>
  </si>
  <si>
    <t>eosdt</t>
  </si>
  <si>
    <t>Equilibrium EOSDT</t>
  </si>
  <si>
    <t>cas</t>
  </si>
  <si>
    <t>Cashaa</t>
  </si>
  <si>
    <t>Zipmex</t>
  </si>
  <si>
    <t>Metis</t>
  </si>
  <si>
    <t>FEG BSC</t>
  </si>
  <si>
    <t>Ampleforth Governance</t>
  </si>
  <si>
    <t>FEG</t>
  </si>
  <si>
    <t>Reflexer Ungovernance</t>
  </si>
  <si>
    <t>Delta Exchange</t>
  </si>
  <si>
    <t>Adappter</t>
  </si>
  <si>
    <t>Aurox</t>
  </si>
  <si>
    <t>trvl</t>
  </si>
  <si>
    <t>TRVL</t>
  </si>
  <si>
    <t>TriasLab</t>
  </si>
  <si>
    <t>SideShift</t>
  </si>
  <si>
    <t>pxp</t>
  </si>
  <si>
    <t>PointPay</t>
  </si>
  <si>
    <t>cct</t>
  </si>
  <si>
    <t>Carbon Credit</t>
  </si>
  <si>
    <t>JumpToken</t>
  </si>
  <si>
    <t>OKC</t>
  </si>
  <si>
    <t>Escoin</t>
  </si>
  <si>
    <t>Neutrino System Base</t>
  </si>
  <si>
    <t>dfyn</t>
  </si>
  <si>
    <t>Dfyn Network</t>
  </si>
  <si>
    <t>lamb</t>
  </si>
  <si>
    <t>Lambda</t>
  </si>
  <si>
    <t>kncl</t>
  </si>
  <si>
    <t>Kyber Network Crystal Legacy</t>
  </si>
  <si>
    <t>ewt</t>
  </si>
  <si>
    <t>klima</t>
  </si>
  <si>
    <t>Klima DAO</t>
  </si>
  <si>
    <t>gods</t>
  </si>
  <si>
    <t>Gods Unchained</t>
  </si>
  <si>
    <t>suku</t>
  </si>
  <si>
    <t>rss3</t>
  </si>
  <si>
    <t>apm</t>
  </si>
  <si>
    <t>afc</t>
  </si>
  <si>
    <t>geeq</t>
  </si>
  <si>
    <t>World Mobile Token</t>
  </si>
  <si>
    <t>ssv</t>
  </si>
  <si>
    <t>SSV Network</t>
  </si>
  <si>
    <t>cere</t>
  </si>
  <si>
    <t>Cere Network</t>
  </si>
  <si>
    <t>Lattice</t>
  </si>
  <si>
    <t>clo</t>
  </si>
  <si>
    <t>Callisto Network</t>
  </si>
  <si>
    <t>og</t>
  </si>
  <si>
    <t>OG Fan Token</t>
  </si>
  <si>
    <t>Curve DAO</t>
  </si>
  <si>
    <t>Hoo</t>
  </si>
  <si>
    <t>Alpha Quark</t>
  </si>
  <si>
    <t>silo</t>
  </si>
  <si>
    <t>Silo Finance</t>
  </si>
  <si>
    <t>gns</t>
  </si>
  <si>
    <t>Gains Network</t>
  </si>
  <si>
    <t>Oraichain</t>
  </si>
  <si>
    <t>tifi</t>
  </si>
  <si>
    <t>TiFi</t>
  </si>
  <si>
    <t>mtv</t>
  </si>
  <si>
    <t>MultiVAC</t>
  </si>
  <si>
    <t>jmpt</t>
  </si>
  <si>
    <t>dia</t>
  </si>
  <si>
    <t>eth2x-fli</t>
  </si>
  <si>
    <t>hard</t>
  </si>
  <si>
    <t>oath</t>
  </si>
  <si>
    <t>Render</t>
  </si>
  <si>
    <t>ustc</t>
  </si>
  <si>
    <t>TerraClassicUSD</t>
  </si>
  <si>
    <t>Trust Wallet</t>
  </si>
  <si>
    <t>gst-sol</t>
  </si>
  <si>
    <t>STEPN Green Satoshi Token on Solana</t>
  </si>
  <si>
    <t>LUKSO</t>
  </si>
  <si>
    <t>Shentu</t>
  </si>
  <si>
    <t>bitci</t>
  </si>
  <si>
    <t>Bitcicoin</t>
  </si>
  <si>
    <t>kma</t>
  </si>
  <si>
    <t>Calamari Network</t>
  </si>
  <si>
    <t>Energy Web</t>
  </si>
  <si>
    <t>Reserve Rights</t>
  </si>
  <si>
    <t>dForce</t>
  </si>
  <si>
    <t>Stronghold</t>
  </si>
  <si>
    <t>vinu</t>
  </si>
  <si>
    <t>Vita Inu</t>
  </si>
  <si>
    <t>KuCoin</t>
  </si>
  <si>
    <t>Huobi</t>
  </si>
  <si>
    <t>Basic Attention</t>
  </si>
  <si>
    <t>op</t>
  </si>
  <si>
    <t>Optimism</t>
  </si>
  <si>
    <t>Voyager VGX</t>
  </si>
  <si>
    <t>Bancor Network</t>
  </si>
  <si>
    <t>CEEK Smart VR</t>
  </si>
  <si>
    <t>Measurable Data</t>
  </si>
  <si>
    <t>BUX</t>
  </si>
  <si>
    <t>Era Swap</t>
  </si>
  <si>
    <t>ACHAT 13</t>
  </si>
  <si>
    <t>ACHAT 14</t>
  </si>
  <si>
    <t>ACHAT 15</t>
  </si>
  <si>
    <t>ACHAT 16</t>
  </si>
  <si>
    <t>ACHAT 17</t>
  </si>
  <si>
    <t>ACHAT 18</t>
  </si>
  <si>
    <t>ACHAT 19</t>
  </si>
  <si>
    <t>ACHAT 20</t>
  </si>
  <si>
    <t>ACHAT 21</t>
  </si>
  <si>
    <t>ACHAT 22</t>
  </si>
  <si>
    <t>Date 13</t>
  </si>
  <si>
    <t>Date 14</t>
  </si>
  <si>
    <t>Date 15</t>
  </si>
  <si>
    <t>Date 16</t>
  </si>
  <si>
    <t>Date 17</t>
  </si>
  <si>
    <t>Date 18</t>
  </si>
  <si>
    <t>Date 19</t>
  </si>
  <si>
    <t>Date 20</t>
  </si>
  <si>
    <t>Date 21</t>
  </si>
  <si>
    <t>Date 22</t>
  </si>
  <si>
    <t>Gate</t>
  </si>
  <si>
    <t>Synthetix Network</t>
  </si>
  <si>
    <t>MX</t>
  </si>
  <si>
    <t>CoinEx</t>
  </si>
  <si>
    <t>AscendEx</t>
  </si>
  <si>
    <t>VeThor</t>
  </si>
  <si>
    <t>Share</t>
  </si>
  <si>
    <t>Hunt</t>
  </si>
  <si>
    <t>BitMart</t>
  </si>
  <si>
    <t>Taboo</t>
  </si>
  <si>
    <t>ieth</t>
  </si>
  <si>
    <t>Instadapp ETH</t>
  </si>
  <si>
    <t>rbls</t>
  </si>
  <si>
    <t>Rebel Bots</t>
  </si>
  <si>
    <t>rev</t>
  </si>
  <si>
    <t>Revain</t>
  </si>
  <si>
    <t>cot</t>
  </si>
  <si>
    <t>Cosplay Token</t>
  </si>
  <si>
    <t>mintme</t>
  </si>
  <si>
    <t>MintMe.com Coin</t>
  </si>
  <si>
    <t>cheq</t>
  </si>
  <si>
    <t>CHEQD Network</t>
  </si>
  <si>
    <t>fidu</t>
  </si>
  <si>
    <t>Fidu</t>
  </si>
  <si>
    <t>cov</t>
  </si>
  <si>
    <t>Covesting</t>
  </si>
  <si>
    <t>arg</t>
  </si>
  <si>
    <t>Argentine Football Association Fan Token</t>
  </si>
  <si>
    <t>bwo</t>
  </si>
  <si>
    <t>Battle World</t>
  </si>
  <si>
    <t>emaid</t>
  </si>
  <si>
    <t>MaidSafeCoin</t>
  </si>
  <si>
    <t>beam</t>
  </si>
  <si>
    <t>BEAM</t>
  </si>
  <si>
    <t>luna</t>
  </si>
  <si>
    <t>Terra</t>
  </si>
  <si>
    <t>nap</t>
  </si>
  <si>
    <t>Napoli Fan Token</t>
  </si>
  <si>
    <t>stg</t>
  </si>
  <si>
    <t>Stargate Finance</t>
  </si>
  <si>
    <t>muse</t>
  </si>
  <si>
    <t>Muse DAO</t>
  </si>
  <si>
    <t>hop</t>
  </si>
  <si>
    <t>Hop Protocol</t>
  </si>
  <si>
    <t>dobo</t>
  </si>
  <si>
    <t>DogeBonk</t>
  </si>
  <si>
    <t>itamcube</t>
  </si>
  <si>
    <t>CUBE</t>
  </si>
  <si>
    <t>Reef</t>
  </si>
  <si>
    <t>pbx</t>
  </si>
  <si>
    <t>Paribus</t>
  </si>
  <si>
    <t>aura</t>
  </si>
  <si>
    <t>Aura Finance</t>
  </si>
  <si>
    <t>cap</t>
  </si>
  <si>
    <t>Cap</t>
  </si>
  <si>
    <t>lords</t>
  </si>
  <si>
    <t>LORDS</t>
  </si>
  <si>
    <t>mona</t>
  </si>
  <si>
    <t>Monavale</t>
  </si>
  <si>
    <t>salt</t>
  </si>
  <si>
    <t>SALT</t>
  </si>
  <si>
    <t>mvl</t>
  </si>
  <si>
    <t>MVL</t>
  </si>
  <si>
    <t>The Virtua Kolect</t>
  </si>
  <si>
    <t>gbex</t>
  </si>
  <si>
    <t>Globiance Exchange</t>
  </si>
  <si>
    <t>zz</t>
  </si>
  <si>
    <t>ZigZag</t>
  </si>
  <si>
    <t>btu</t>
  </si>
  <si>
    <t>BTU Protocol</t>
  </si>
  <si>
    <t>xfund</t>
  </si>
  <si>
    <t>snm</t>
  </si>
  <si>
    <t>SONM</t>
  </si>
  <si>
    <t>RAMP [OLD]</t>
  </si>
  <si>
    <t>oax</t>
  </si>
  <si>
    <t>OAX</t>
  </si>
  <si>
    <t>qrdo</t>
  </si>
  <si>
    <t>Qredo</t>
  </si>
  <si>
    <t>vib</t>
  </si>
  <si>
    <t>Viberate</t>
  </si>
  <si>
    <t>h2o</t>
  </si>
  <si>
    <t>H2O Dao</t>
  </si>
  <si>
    <t>leash</t>
  </si>
  <si>
    <t>Doge Killer</t>
  </si>
  <si>
    <t>naka</t>
  </si>
  <si>
    <t>Nakamoto Games</t>
  </si>
  <si>
    <t>snc</t>
  </si>
  <si>
    <t>SunContract</t>
  </si>
  <si>
    <t>wabi</t>
  </si>
  <si>
    <t>Wabi</t>
  </si>
  <si>
    <t>fort</t>
  </si>
  <si>
    <t>Forta</t>
  </si>
  <si>
    <t>jones</t>
  </si>
  <si>
    <t>Jones DAO</t>
  </si>
  <si>
    <t>shi</t>
  </si>
  <si>
    <t>ixt</t>
  </si>
  <si>
    <t>IX</t>
  </si>
  <si>
    <t>blid</t>
  </si>
  <si>
    <t>Bolide</t>
  </si>
  <si>
    <t>lbt</t>
  </si>
  <si>
    <t>Law Blocks</t>
  </si>
  <si>
    <t>manc</t>
  </si>
  <si>
    <t>Mancium</t>
  </si>
  <si>
    <t>kalm</t>
  </si>
  <si>
    <t>nsfw</t>
  </si>
  <si>
    <t>Pleasure Coin</t>
  </si>
  <si>
    <t>Prom</t>
  </si>
  <si>
    <t>Hector Network</t>
  </si>
  <si>
    <t>onit</t>
  </si>
  <si>
    <t>ONBUFF</t>
  </si>
  <si>
    <t>gari</t>
  </si>
  <si>
    <t>Gari Network</t>
  </si>
  <si>
    <t>Rhino.fi</t>
  </si>
  <si>
    <t>srx</t>
  </si>
  <si>
    <t>StorX</t>
  </si>
  <si>
    <t>rvlt</t>
  </si>
  <si>
    <t>Revolt 2 Earn</t>
  </si>
  <si>
    <t>pkoin</t>
  </si>
  <si>
    <t>Pocketcoin</t>
  </si>
  <si>
    <t>cgo</t>
  </si>
  <si>
    <t>Comtech Gold</t>
  </si>
  <si>
    <t>astrafer</t>
  </si>
  <si>
    <t>Astrafer</t>
  </si>
  <si>
    <t>unidx</t>
  </si>
  <si>
    <t>UniDex</t>
  </si>
  <si>
    <t>fer</t>
  </si>
  <si>
    <t>Ferro</t>
  </si>
  <si>
    <t>lever</t>
  </si>
  <si>
    <t>LeverFi</t>
  </si>
  <si>
    <t>kuji</t>
  </si>
  <si>
    <t>Kujira</t>
  </si>
  <si>
    <t>TokenPocket Token</t>
  </si>
  <si>
    <t>ICHI</t>
  </si>
  <si>
    <t>bridge</t>
  </si>
  <si>
    <t>Octus Bridge</t>
  </si>
  <si>
    <t>xeta</t>
  </si>
  <si>
    <t>qube</t>
  </si>
  <si>
    <t>FlatQube</t>
  </si>
  <si>
    <t>stima</t>
  </si>
  <si>
    <t>STIMA</t>
  </si>
  <si>
    <t>fkx</t>
  </si>
  <si>
    <t>FortKnoxster</t>
  </si>
  <si>
    <t>instar</t>
  </si>
  <si>
    <t>INSTAR</t>
  </si>
  <si>
    <t>Aura Network</t>
  </si>
  <si>
    <t>Splintershards</t>
  </si>
  <si>
    <t>wlkn</t>
  </si>
  <si>
    <t>Walken</t>
  </si>
  <si>
    <t>por</t>
  </si>
  <si>
    <t>Portugal National Team Fan Token</t>
  </si>
  <si>
    <t>tsuka</t>
  </si>
  <si>
    <t>Dejitaru Tsuka</t>
  </si>
  <si>
    <t>grc</t>
  </si>
  <si>
    <t>Gridcoin</t>
  </si>
  <si>
    <t>kas</t>
  </si>
  <si>
    <t>Kaspa</t>
  </si>
  <si>
    <t>Redacted</t>
  </si>
  <si>
    <t>MUX Protocol</t>
  </si>
  <si>
    <t>shiryo-inu</t>
  </si>
  <si>
    <t>Shiryo</t>
  </si>
  <si>
    <t>dka</t>
  </si>
  <si>
    <t>dKargo</t>
  </si>
  <si>
    <t>del</t>
  </si>
  <si>
    <t>Decimal</t>
  </si>
  <si>
    <t>vst</t>
  </si>
  <si>
    <t>Vesta Stable</t>
  </si>
  <si>
    <t>uxp</t>
  </si>
  <si>
    <t>UXD Protocol</t>
  </si>
  <si>
    <t>zyn</t>
  </si>
  <si>
    <t>Zynecoin</t>
  </si>
  <si>
    <t>spc</t>
  </si>
  <si>
    <t>SpaceChain (ERC-20)</t>
  </si>
  <si>
    <t>MMFinance (Cronos)</t>
  </si>
  <si>
    <t>ejs</t>
  </si>
  <si>
    <t>Enjinstarter</t>
  </si>
  <si>
    <t>KALM</t>
  </si>
  <si>
    <t>aurora</t>
  </si>
  <si>
    <t>Aurora</t>
  </si>
  <si>
    <t>volt</t>
  </si>
  <si>
    <t>Volt Inu</t>
  </si>
  <si>
    <t>bean</t>
  </si>
  <si>
    <t>Bean</t>
  </si>
  <si>
    <t>dgd</t>
  </si>
  <si>
    <t>DigixDAO</t>
  </si>
  <si>
    <t>fpis</t>
  </si>
  <si>
    <t>Frax Price Index Share</t>
  </si>
  <si>
    <t>cusdt</t>
  </si>
  <si>
    <t>cUSDT</t>
  </si>
  <si>
    <t>canto</t>
  </si>
  <si>
    <t>CANTO</t>
  </si>
  <si>
    <t>MANTRA</t>
  </si>
  <si>
    <t>sbtc</t>
  </si>
  <si>
    <t>sBTC</t>
  </si>
  <si>
    <t>peel</t>
  </si>
  <si>
    <t>Meta Apes PEEL</t>
  </si>
  <si>
    <t>copi</t>
  </si>
  <si>
    <t>Cornucopias</t>
  </si>
  <si>
    <t>dc</t>
  </si>
  <si>
    <t>Dogechain</t>
  </si>
  <si>
    <t>qlc</t>
  </si>
  <si>
    <t>pros</t>
  </si>
  <si>
    <t>Prosper</t>
  </si>
  <si>
    <t>pts</t>
  </si>
  <si>
    <t>Petals</t>
  </si>
  <si>
    <t>versa</t>
  </si>
  <si>
    <t>VersaGames</t>
  </si>
  <si>
    <t>gpcx</t>
  </si>
  <si>
    <t>Good Person Coin</t>
  </si>
  <si>
    <t>bdt</t>
  </si>
  <si>
    <t>BlackDragon</t>
  </si>
  <si>
    <t>nation</t>
  </si>
  <si>
    <t>Nation3</t>
  </si>
  <si>
    <t>lunc</t>
  </si>
  <si>
    <t>Terra Luna Classic</t>
  </si>
  <si>
    <t>cfg</t>
  </si>
  <si>
    <t>Centrifuge</t>
  </si>
  <si>
    <t>Galxe</t>
  </si>
  <si>
    <t>saitama</t>
  </si>
  <si>
    <t>Saitama</t>
  </si>
  <si>
    <t>b2m</t>
  </si>
  <si>
    <t>Bit2Me</t>
  </si>
  <si>
    <t>cho</t>
  </si>
  <si>
    <t>kasta</t>
  </si>
  <si>
    <t>Kasta</t>
  </si>
  <si>
    <t>Yield App</t>
  </si>
  <si>
    <t>XANA</t>
  </si>
  <si>
    <t>gulf</t>
  </si>
  <si>
    <t>GulfCoin</t>
  </si>
  <si>
    <t>gami</t>
  </si>
  <si>
    <t>GAMI World</t>
  </si>
  <si>
    <t>hay</t>
  </si>
  <si>
    <t>Destablecoin HAY</t>
  </si>
  <si>
    <t>cly</t>
  </si>
  <si>
    <t>Colony</t>
  </si>
  <si>
    <t>STP</t>
  </si>
  <si>
    <t>Crescent Network</t>
  </si>
  <si>
    <t>sweat</t>
  </si>
  <si>
    <t>AirDAO</t>
  </si>
  <si>
    <t>ShapeShift FOX</t>
  </si>
  <si>
    <t>fra</t>
  </si>
  <si>
    <t>Findora</t>
  </si>
  <si>
    <t>moon</t>
  </si>
  <si>
    <t>r/CryptoCurrency Moons</t>
  </si>
  <si>
    <t>apex</t>
  </si>
  <si>
    <t>ApeX</t>
  </si>
  <si>
    <t>srlty</t>
  </si>
  <si>
    <t>SaitaRealty</t>
  </si>
  <si>
    <t>brise</t>
  </si>
  <si>
    <t>Bitgert</t>
  </si>
  <si>
    <t>reth</t>
  </si>
  <si>
    <t>Rocket Pool ETH</t>
  </si>
  <si>
    <t>eul</t>
  </si>
  <si>
    <t>Euler</t>
  </si>
  <si>
    <t>atpay</t>
  </si>
  <si>
    <t>AtPay</t>
  </si>
  <si>
    <t>data</t>
  </si>
  <si>
    <t>Streamr</t>
  </si>
  <si>
    <t>Choise.com</t>
  </si>
  <si>
    <t>NUM Token</t>
  </si>
  <si>
    <t>ibat</t>
  </si>
  <si>
    <t>Battle Infinity</t>
  </si>
  <si>
    <t>sauce</t>
  </si>
  <si>
    <t>SaucerSwap</t>
  </si>
  <si>
    <t>Infinity PAD</t>
  </si>
  <si>
    <t>Push Protocol</t>
  </si>
  <si>
    <t>stax</t>
  </si>
  <si>
    <t>StableXSwap</t>
  </si>
  <si>
    <t>wchi</t>
  </si>
  <si>
    <t>tama</t>
  </si>
  <si>
    <t>Tamadoge</t>
  </si>
  <si>
    <t>col</t>
  </si>
  <si>
    <t>Clash of Lilliput</t>
  </si>
  <si>
    <t>ling</t>
  </si>
  <si>
    <t>Lingose</t>
  </si>
  <si>
    <t>wex</t>
  </si>
  <si>
    <t>WaultSwap</t>
  </si>
  <si>
    <t>Wombat Exchange</t>
  </si>
  <si>
    <t>mvx</t>
  </si>
  <si>
    <t>Metavault Trade</t>
  </si>
  <si>
    <t>ubsn</t>
  </si>
  <si>
    <t>Silent Notary</t>
  </si>
  <si>
    <t>dip</t>
  </si>
  <si>
    <t>Etherisc DIP</t>
  </si>
  <si>
    <t>sphere</t>
  </si>
  <si>
    <t>Sphere Finance</t>
  </si>
  <si>
    <t>wait</t>
  </si>
  <si>
    <t>Hourglass</t>
  </si>
  <si>
    <t>dpay</t>
  </si>
  <si>
    <t>Devour</t>
  </si>
  <si>
    <t>krd</t>
  </si>
  <si>
    <t>Krypton DAO</t>
  </si>
  <si>
    <t>boa</t>
  </si>
  <si>
    <t>ydf</t>
  </si>
  <si>
    <t>Yieldification</t>
  </si>
  <si>
    <t>grin</t>
  </si>
  <si>
    <t>Grin</t>
  </si>
  <si>
    <t>ring</t>
  </si>
  <si>
    <t>Darwinia Network</t>
  </si>
  <si>
    <t>yam</t>
  </si>
  <si>
    <t>YAM</t>
  </si>
  <si>
    <t>tronpad</t>
  </si>
  <si>
    <t>TRONPAD</t>
  </si>
  <si>
    <t>tgt</t>
  </si>
  <si>
    <t>THORWallet DEX</t>
  </si>
  <si>
    <t>pls</t>
  </si>
  <si>
    <t>PlutusDAO</t>
  </si>
  <si>
    <t>plt</t>
  </si>
  <si>
    <t>Poollotto.finance</t>
  </si>
  <si>
    <t>WXT Token</t>
  </si>
  <si>
    <t>xdb</t>
  </si>
  <si>
    <t>DigitalBits</t>
  </si>
  <si>
    <t>dlc</t>
  </si>
  <si>
    <t>Diamond Launch</t>
  </si>
  <si>
    <t>ethw</t>
  </si>
  <si>
    <t>EthereumPoW</t>
  </si>
  <si>
    <t>u</t>
  </si>
  <si>
    <t>Unidef</t>
  </si>
  <si>
    <t>btc2</t>
  </si>
  <si>
    <t>Bitcoin 2</t>
  </si>
  <si>
    <t>crowd</t>
  </si>
  <si>
    <t>CrowdSwap</t>
  </si>
  <si>
    <t>neer</t>
  </si>
  <si>
    <t>Metaverse.Network Pioneer</t>
  </si>
  <si>
    <t>pli</t>
  </si>
  <si>
    <t>Plugin</t>
  </si>
  <si>
    <t>bob</t>
  </si>
  <si>
    <t>BOB</t>
  </si>
  <si>
    <t>btc.b</t>
  </si>
  <si>
    <t>Bitcoin Avalanche Bridged (BTC.b)</t>
  </si>
  <si>
    <t>jade</t>
  </si>
  <si>
    <t>Jade Protocol</t>
  </si>
  <si>
    <t>xFUND</t>
  </si>
  <si>
    <t>Wonderland TIME</t>
  </si>
  <si>
    <t>epic</t>
  </si>
  <si>
    <t>Epic Cash</t>
  </si>
  <si>
    <t>asr</t>
  </si>
  <si>
    <t>AS Roma Fan Token</t>
  </si>
  <si>
    <t>scnsol</t>
  </si>
  <si>
    <t>Socean Staked Sol</t>
  </si>
  <si>
    <t>spank</t>
  </si>
  <si>
    <t>SpankChain</t>
  </si>
  <si>
    <t>DefiBox</t>
  </si>
  <si>
    <t>apt</t>
  </si>
  <si>
    <t>Aptos</t>
  </si>
  <si>
    <t>azero</t>
  </si>
  <si>
    <t>Aleph Zero</t>
  </si>
  <si>
    <t>ARPA</t>
  </si>
  <si>
    <t>mcrt</t>
  </si>
  <si>
    <t>MagicCraft</t>
  </si>
  <si>
    <t>uxd</t>
  </si>
  <si>
    <t>UXD Stablecoin</t>
  </si>
  <si>
    <t>bnbx</t>
  </si>
  <si>
    <t>Stader BNBx</t>
  </si>
  <si>
    <t>dyp</t>
  </si>
  <si>
    <t>$weapon</t>
  </si>
  <si>
    <t>Megaweapon</t>
  </si>
  <si>
    <t>ecoin</t>
  </si>
  <si>
    <t>Ecoin</t>
  </si>
  <si>
    <t>meme</t>
  </si>
  <si>
    <t>Memetic</t>
  </si>
  <si>
    <t>FLOKI</t>
  </si>
  <si>
    <t>kompete</t>
  </si>
  <si>
    <t>celt</t>
  </si>
  <si>
    <t>Celestial</t>
  </si>
  <si>
    <t>ImmutableX</t>
  </si>
  <si>
    <t>Shadow Token</t>
  </si>
  <si>
    <t>krom</t>
  </si>
  <si>
    <t>Kromatika</t>
  </si>
  <si>
    <t>geist</t>
  </si>
  <si>
    <t>Geist Finance</t>
  </si>
  <si>
    <t>tetu</t>
  </si>
  <si>
    <t>TETU</t>
  </si>
  <si>
    <t>mint</t>
  </si>
  <si>
    <t>Mint Club</t>
  </si>
  <si>
    <t>digits</t>
  </si>
  <si>
    <t>Digits DAO</t>
  </si>
  <si>
    <t>bld</t>
  </si>
  <si>
    <t>Agoric</t>
  </si>
  <si>
    <t>Metal DAO</t>
  </si>
  <si>
    <t>aurabal</t>
  </si>
  <si>
    <t>Aura BAL</t>
  </si>
  <si>
    <t>Media Licensing Token</t>
  </si>
  <si>
    <t>mrs</t>
  </si>
  <si>
    <t>Metars Genesis</t>
  </si>
  <si>
    <t>xen</t>
  </si>
  <si>
    <t>XEN Crypto</t>
  </si>
  <si>
    <t>gzil</t>
  </si>
  <si>
    <t>governance ZIL</t>
  </si>
  <si>
    <t>skeb</t>
  </si>
  <si>
    <t>Skeb</t>
  </si>
  <si>
    <t>gamma</t>
  </si>
  <si>
    <t>Gamma Strategies</t>
  </si>
  <si>
    <t>masq</t>
  </si>
  <si>
    <t>MASQ</t>
  </si>
  <si>
    <t>hart</t>
  </si>
  <si>
    <t>Hara</t>
  </si>
  <si>
    <t>hft</t>
  </si>
  <si>
    <t>Hashflow</t>
  </si>
  <si>
    <t>ecox</t>
  </si>
  <si>
    <t>ECOx</t>
  </si>
  <si>
    <t>eco</t>
  </si>
  <si>
    <t>ECO</t>
  </si>
  <si>
    <t>plastik</t>
  </si>
  <si>
    <t>Plastiks</t>
  </si>
  <si>
    <t>blank</t>
  </si>
  <si>
    <t>BlockWallet</t>
  </si>
  <si>
    <t>GALA</t>
  </si>
  <si>
    <t>caw</t>
  </si>
  <si>
    <t>A Hunters Dream</t>
  </si>
  <si>
    <t>bgb</t>
  </si>
  <si>
    <t>Bitget Token</t>
  </si>
  <si>
    <t>bgvt</t>
  </si>
  <si>
    <t>Bit Game Verse Token</t>
  </si>
  <si>
    <t>kap</t>
  </si>
  <si>
    <t>Kapital DAO</t>
  </si>
  <si>
    <t>vidt</t>
  </si>
  <si>
    <t>VIDT DAO</t>
  </si>
  <si>
    <t>voice</t>
  </si>
  <si>
    <t>Voice</t>
  </si>
  <si>
    <t>bmex</t>
  </si>
  <si>
    <t>BitMEX</t>
  </si>
  <si>
    <t>zb</t>
  </si>
  <si>
    <t>ZB</t>
  </si>
  <si>
    <t>shd</t>
  </si>
  <si>
    <t>Shade Protocol</t>
  </si>
  <si>
    <t>btcmt</t>
  </si>
  <si>
    <t>Minto</t>
  </si>
  <si>
    <t>solo</t>
  </si>
  <si>
    <t>Sologenic</t>
  </si>
  <si>
    <t>polyx</t>
  </si>
  <si>
    <t>Polymesh</t>
  </si>
  <si>
    <t>gafi</t>
  </si>
  <si>
    <t>GameFi</t>
  </si>
  <si>
    <t>meld</t>
  </si>
  <si>
    <t>MELD</t>
  </si>
  <si>
    <t>xdag</t>
  </si>
  <si>
    <t>Dagger</t>
  </si>
  <si>
    <t>pai</t>
  </si>
  <si>
    <t>Parrot USD</t>
  </si>
  <si>
    <t>Kepple</t>
  </si>
  <si>
    <t>hello</t>
  </si>
  <si>
    <t>HELLO</t>
  </si>
  <si>
    <t>vsta</t>
  </si>
  <si>
    <t>Vesta Finance</t>
  </si>
  <si>
    <t>burger</t>
  </si>
  <si>
    <t>BurgerCities</t>
  </si>
  <si>
    <t>xft</t>
  </si>
  <si>
    <t>Offshift</t>
  </si>
  <si>
    <t>myst</t>
  </si>
  <si>
    <t>Mysterium</t>
  </si>
  <si>
    <t>forex</t>
  </si>
  <si>
    <t>handle.fi</t>
  </si>
  <si>
    <t>pmr</t>
  </si>
  <si>
    <t>Pomerium</t>
  </si>
  <si>
    <t>oxy</t>
  </si>
  <si>
    <t>Oxygen</t>
  </si>
  <si>
    <t>Zus</t>
  </si>
  <si>
    <t>KOMPETE Token</t>
  </si>
  <si>
    <t>Firebird</t>
  </si>
  <si>
    <t>orb</t>
  </si>
  <si>
    <t>Orbcity</t>
  </si>
  <si>
    <t>wemix</t>
  </si>
  <si>
    <t>WEMIX</t>
  </si>
  <si>
    <t>iq</t>
  </si>
  <si>
    <t>IQ</t>
  </si>
  <si>
    <t>FUN Token</t>
  </si>
  <si>
    <t>mbx</t>
  </si>
  <si>
    <t>Marblex</t>
  </si>
  <si>
    <t>axl</t>
  </si>
  <si>
    <t>Axelar</t>
  </si>
  <si>
    <t>SuperVerse</t>
  </si>
  <si>
    <t>ethm</t>
  </si>
  <si>
    <t>Ethereum Meta</t>
  </si>
  <si>
    <t>vina</t>
  </si>
  <si>
    <t>VICUNA</t>
  </si>
  <si>
    <t>snfts</t>
  </si>
  <si>
    <t>Seedify NFT Space</t>
  </si>
  <si>
    <t>velo</t>
  </si>
  <si>
    <t>Velo</t>
  </si>
  <si>
    <t>acx</t>
  </si>
  <si>
    <t>Across Protocol</t>
  </si>
  <si>
    <t>zillionxo</t>
  </si>
  <si>
    <t>Zillion Aakar XO</t>
  </si>
  <si>
    <t>strp</t>
  </si>
  <si>
    <t>Strips Finance</t>
  </si>
  <si>
    <t>Vaiot</t>
  </si>
  <si>
    <t>yak</t>
  </si>
  <si>
    <t>Yield Yak</t>
  </si>
  <si>
    <t>brush</t>
  </si>
  <si>
    <t>Paint Swap</t>
  </si>
  <si>
    <t>Shina Inu</t>
  </si>
  <si>
    <t>quidd</t>
  </si>
  <si>
    <t>Quidd</t>
  </si>
  <si>
    <t>Toncoin</t>
  </si>
  <si>
    <t>ssx</t>
  </si>
  <si>
    <t>SOMESING Exchange</t>
  </si>
  <si>
    <t>Artificial Liquid Intelligence</t>
  </si>
  <si>
    <t>dino</t>
  </si>
  <si>
    <t>DinoLFG</t>
  </si>
  <si>
    <t>dxp</t>
  </si>
  <si>
    <t>Vela Exchange</t>
  </si>
  <si>
    <t>razor</t>
  </si>
  <si>
    <t>Razor Network</t>
  </si>
  <si>
    <t>uwu</t>
  </si>
  <si>
    <t>UwU Lend</t>
  </si>
  <si>
    <t>bora</t>
  </si>
  <si>
    <t>BORA</t>
  </si>
  <si>
    <t>drep</t>
  </si>
  <si>
    <t>Drep</t>
  </si>
  <si>
    <t>fuse</t>
  </si>
  <si>
    <t>Fuse</t>
  </si>
  <si>
    <t>stat</t>
  </si>
  <si>
    <t>STAT</t>
  </si>
  <si>
    <t>Dypius</t>
  </si>
  <si>
    <t>obsr</t>
  </si>
  <si>
    <t>Observer</t>
  </si>
  <si>
    <t>tori</t>
  </si>
  <si>
    <t>Teritori</t>
  </si>
  <si>
    <t>man</t>
  </si>
  <si>
    <t>Matrix AI Network</t>
  </si>
  <si>
    <t>wigo</t>
  </si>
  <si>
    <t>WigoSwap</t>
  </si>
  <si>
    <t>future</t>
  </si>
  <si>
    <t>FutureCoin</t>
  </si>
  <si>
    <t>ARK</t>
  </si>
  <si>
    <t>lend</t>
  </si>
  <si>
    <t>Aave [OLD]</t>
  </si>
  <si>
    <t>DeGate</t>
  </si>
  <si>
    <t>gear</t>
  </si>
  <si>
    <t>Gearbox</t>
  </si>
  <si>
    <t>leon</t>
  </si>
  <si>
    <t>Leonicorn LEON</t>
  </si>
  <si>
    <t>umami</t>
  </si>
  <si>
    <t>Umami</t>
  </si>
  <si>
    <t>sama</t>
  </si>
  <si>
    <t>amo</t>
  </si>
  <si>
    <t>AMO Coin</t>
  </si>
  <si>
    <t>blusd</t>
  </si>
  <si>
    <t>Boosted LUSD</t>
  </si>
  <si>
    <t>Gravity Finance</t>
  </si>
  <si>
    <t>ankreth</t>
  </si>
  <si>
    <t>Ankr Staked ETH</t>
  </si>
  <si>
    <t>euroc</t>
  </si>
  <si>
    <t>Euro Coin</t>
  </si>
  <si>
    <t>croid</t>
  </si>
  <si>
    <t>Cronos ID</t>
  </si>
  <si>
    <t>ptu</t>
  </si>
  <si>
    <t>Pintu</t>
  </si>
  <si>
    <t>Popsicle Finance</t>
  </si>
  <si>
    <t>rgt</t>
  </si>
  <si>
    <t>Rari Governance</t>
  </si>
  <si>
    <t>hum</t>
  </si>
  <si>
    <t>Humanscape</t>
  </si>
  <si>
    <t>bonk</t>
  </si>
  <si>
    <t>Bonk</t>
  </si>
  <si>
    <t>GMT Token</t>
  </si>
  <si>
    <t>maticx</t>
  </si>
  <si>
    <t>Stader MaticX</t>
  </si>
  <si>
    <t>lm</t>
  </si>
  <si>
    <t>LeisureMeta</t>
  </si>
  <si>
    <t>kwenta</t>
  </si>
  <si>
    <t>Kwenta</t>
  </si>
  <si>
    <t>squidgrow</t>
  </si>
  <si>
    <t>SquidGrow</t>
  </si>
  <si>
    <t>impt</t>
  </si>
  <si>
    <t>IMPT</t>
  </si>
  <si>
    <t>rbif</t>
  </si>
  <si>
    <t>Robo Inu Finance</t>
  </si>
  <si>
    <t>wise</t>
  </si>
  <si>
    <t>Wise</t>
  </si>
  <si>
    <t>xtp</t>
  </si>
  <si>
    <t>Tap</t>
  </si>
  <si>
    <t>Rupiah Token</t>
  </si>
  <si>
    <t>sfd</t>
  </si>
  <si>
    <t>SafeDeal</t>
  </si>
  <si>
    <t>vbg</t>
  </si>
  <si>
    <t>Vibing</t>
  </si>
  <si>
    <t>berry</t>
  </si>
  <si>
    <t>Berry</t>
  </si>
  <si>
    <t>qtcon</t>
  </si>
  <si>
    <t>Quiztok</t>
  </si>
  <si>
    <t>psl</t>
  </si>
  <si>
    <t>Pastel</t>
  </si>
  <si>
    <t>myc</t>
  </si>
  <si>
    <t>Mycelium</t>
  </si>
  <si>
    <t>brg</t>
  </si>
  <si>
    <t>Bridge Oracle</t>
  </si>
  <si>
    <t>hera</t>
  </si>
  <si>
    <t>Hera Finance</t>
  </si>
  <si>
    <t>pola</t>
  </si>
  <si>
    <t>Polaris Share</t>
  </si>
  <si>
    <t>polar</t>
  </si>
  <si>
    <t>Polar Sync</t>
  </si>
  <si>
    <t>grav</t>
  </si>
  <si>
    <t>Graviton</t>
  </si>
  <si>
    <t>scar</t>
  </si>
  <si>
    <t>Velhalla</t>
  </si>
  <si>
    <t>kat</t>
  </si>
  <si>
    <t>Kambria</t>
  </si>
  <si>
    <t>sport</t>
  </si>
  <si>
    <t>SPORT</t>
  </si>
  <si>
    <t>marsh</t>
  </si>
  <si>
    <t>Unmarshal</t>
  </si>
  <si>
    <t>bend</t>
  </si>
  <si>
    <t>BendDAO</t>
  </si>
  <si>
    <t>raven</t>
  </si>
  <si>
    <t>Raven Protocol</t>
  </si>
  <si>
    <t>flr</t>
  </si>
  <si>
    <t>gene</t>
  </si>
  <si>
    <t>Genopets</t>
  </si>
  <si>
    <t>MultiversX</t>
  </si>
  <si>
    <t>Flare</t>
  </si>
  <si>
    <t>xExchange</t>
  </si>
  <si>
    <t>wpp</t>
  </si>
  <si>
    <t>WPP Token</t>
  </si>
  <si>
    <t>mmit</t>
  </si>
  <si>
    <t>MANGOMAN INTELLIGENT</t>
  </si>
  <si>
    <t>gny</t>
  </si>
  <si>
    <t>GNY</t>
  </si>
  <si>
    <t>vfox</t>
  </si>
  <si>
    <t>VFOX</t>
  </si>
  <si>
    <t>dime</t>
  </si>
  <si>
    <t>Dimecoin</t>
  </si>
  <si>
    <t>Hifi Finance [OLD]</t>
  </si>
  <si>
    <t>usd+</t>
  </si>
  <si>
    <t>USD+</t>
  </si>
  <si>
    <t>Moonsama</t>
  </si>
  <si>
    <t>BOSagora</t>
  </si>
  <si>
    <t>aht</t>
  </si>
  <si>
    <t>AhaToken</t>
  </si>
  <si>
    <t>koin</t>
  </si>
  <si>
    <t>Koinos</t>
  </si>
  <si>
    <t>shik</t>
  </si>
  <si>
    <t>Shikoku</t>
  </si>
  <si>
    <t>geni</t>
  </si>
  <si>
    <t>Genius</t>
  </si>
  <si>
    <t>azit</t>
  </si>
  <si>
    <t>pswap</t>
  </si>
  <si>
    <t>Polkaswap</t>
  </si>
  <si>
    <t>Beefy.Finance</t>
  </si>
  <si>
    <t>ava</t>
  </si>
  <si>
    <t>Travala.com</t>
  </si>
  <si>
    <t>edgt</t>
  </si>
  <si>
    <t>Edgecoin</t>
  </si>
  <si>
    <t>fwt</t>
  </si>
  <si>
    <t>Freeway</t>
  </si>
  <si>
    <t>luffy</t>
  </si>
  <si>
    <t>Luffy</t>
  </si>
  <si>
    <t>dbc</t>
  </si>
  <si>
    <t>DeepBrain Chain</t>
  </si>
  <si>
    <t>sftmx</t>
  </si>
  <si>
    <t>Stader sFTMX</t>
  </si>
  <si>
    <t>Velodrome Finance</t>
  </si>
  <si>
    <t>trg</t>
  </si>
  <si>
    <t>The Rug Game</t>
  </si>
  <si>
    <t>bnc</t>
  </si>
  <si>
    <t>Bifrost Native Coin</t>
  </si>
  <si>
    <t>mitx</t>
  </si>
  <si>
    <t>Morpheus Labs</t>
  </si>
  <si>
    <t>frxeth</t>
  </si>
  <si>
    <t>Frax Ether</t>
  </si>
  <si>
    <t>sfrxeth</t>
  </si>
  <si>
    <t>Staked Frax Ether</t>
  </si>
  <si>
    <t>puppets</t>
  </si>
  <si>
    <t>Puppets Arts</t>
  </si>
  <si>
    <t>rdnt</t>
  </si>
  <si>
    <t>Radiant Capital</t>
  </si>
  <si>
    <t>slcl</t>
  </si>
  <si>
    <t>Solcial</t>
  </si>
  <si>
    <t>wallet</t>
  </si>
  <si>
    <t>Ambire Wallet</t>
  </si>
  <si>
    <t>squad</t>
  </si>
  <si>
    <t>Superpower Squad</t>
  </si>
  <si>
    <t>tarot</t>
  </si>
  <si>
    <t>Tarot</t>
  </si>
  <si>
    <t>jrt</t>
  </si>
  <si>
    <t>Jarvis Reward</t>
  </si>
  <si>
    <t>egc</t>
  </si>
  <si>
    <t>EverGrow Coin</t>
  </si>
  <si>
    <t>lat</t>
  </si>
  <si>
    <t>PlatON Network</t>
  </si>
  <si>
    <t>btm</t>
  </si>
  <si>
    <t>Bytom</t>
  </si>
  <si>
    <t>rvst</t>
  </si>
  <si>
    <t>Revest Finance</t>
  </si>
  <si>
    <t>fct</t>
  </si>
  <si>
    <t>Firmachain</t>
  </si>
  <si>
    <t>strd</t>
  </si>
  <si>
    <t>Stride</t>
  </si>
  <si>
    <t>handy</t>
  </si>
  <si>
    <t>Handy</t>
  </si>
  <si>
    <t>SEDA Protocol</t>
  </si>
  <si>
    <t>VEMP</t>
  </si>
  <si>
    <t>owc</t>
  </si>
  <si>
    <t>Oduwa Coin</t>
  </si>
  <si>
    <t>Ankr Network</t>
  </si>
  <si>
    <t>wiken</t>
  </si>
  <si>
    <t>Project WITH</t>
  </si>
  <si>
    <t>tara</t>
  </si>
  <si>
    <t>Taraxa</t>
  </si>
  <si>
    <t>grnd</t>
  </si>
  <si>
    <t>SuperWalk</t>
  </si>
  <si>
    <t>Onyxcoin</t>
  </si>
  <si>
    <t>Sweatcoin (Sweat Economy)</t>
  </si>
  <si>
    <t>hifi</t>
  </si>
  <si>
    <t>Hifi Finance</t>
  </si>
  <si>
    <t>sclp</t>
  </si>
  <si>
    <t>Scallop</t>
  </si>
  <si>
    <t>cwbtc</t>
  </si>
  <si>
    <t>cWBTC</t>
  </si>
  <si>
    <t>nftb</t>
  </si>
  <si>
    <t>NFTb</t>
  </si>
  <si>
    <t>dafi</t>
  </si>
  <si>
    <t>Dafi Protocol</t>
  </si>
  <si>
    <t>posi</t>
  </si>
  <si>
    <t>Position</t>
  </si>
  <si>
    <t>dmtr</t>
  </si>
  <si>
    <t>Dimitra</t>
  </si>
  <si>
    <t>hami</t>
  </si>
  <si>
    <t>Hamachi Finance</t>
  </si>
  <si>
    <t>ipor</t>
  </si>
  <si>
    <t>IPOR</t>
  </si>
  <si>
    <t>dop</t>
  </si>
  <si>
    <t>Drops Ownership Power</t>
  </si>
  <si>
    <t>block</t>
  </si>
  <si>
    <t>Blockasset</t>
  </si>
  <si>
    <t>mdao</t>
  </si>
  <si>
    <t>MarsDAO</t>
  </si>
  <si>
    <t>Timeless</t>
  </si>
  <si>
    <t>gbpt</t>
  </si>
  <si>
    <t>poundtoken</t>
  </si>
  <si>
    <t>botto</t>
  </si>
  <si>
    <t>Botto</t>
  </si>
  <si>
    <t>xtn</t>
  </si>
  <si>
    <t>Neutrino Index Token</t>
  </si>
  <si>
    <t>gddy</t>
  </si>
  <si>
    <t>Giddy</t>
  </si>
  <si>
    <t>stfx</t>
  </si>
  <si>
    <t>STFX</t>
  </si>
  <si>
    <t>SHILL Token</t>
  </si>
  <si>
    <t>tbtc</t>
  </si>
  <si>
    <t>tBTC</t>
  </si>
  <si>
    <t>quad</t>
  </si>
  <si>
    <t>Quadency</t>
  </si>
  <si>
    <t>dsla</t>
  </si>
  <si>
    <t>DSLA Protocol</t>
  </si>
  <si>
    <t>umb</t>
  </si>
  <si>
    <t>Umbrella Network</t>
  </si>
  <si>
    <t>gtc</t>
  </si>
  <si>
    <t>Gitcoin</t>
  </si>
  <si>
    <t>mtd</t>
  </si>
  <si>
    <t>Minted</t>
  </si>
  <si>
    <t>hdx</t>
  </si>
  <si>
    <t>HydraDX</t>
  </si>
  <si>
    <t>ycc</t>
  </si>
  <si>
    <t>Yuan Chain Coin</t>
  </si>
  <si>
    <t>cyce</t>
  </si>
  <si>
    <t>Crypto Carbon Energy</t>
  </si>
  <si>
    <t>sani</t>
  </si>
  <si>
    <t>Sanin Inu</t>
  </si>
  <si>
    <t>gm</t>
  </si>
  <si>
    <t>GM</t>
  </si>
  <si>
    <t>stack</t>
  </si>
  <si>
    <t>StackOS</t>
  </si>
  <si>
    <t>OATH</t>
  </si>
  <si>
    <t>alot</t>
  </si>
  <si>
    <t>Dexalot</t>
  </si>
  <si>
    <t>wemix$</t>
  </si>
  <si>
    <t>WEMIX Dollar</t>
  </si>
  <si>
    <t>nebo</t>
  </si>
  <si>
    <t>CSP DAO Network</t>
  </si>
  <si>
    <t>$raini</t>
  </si>
  <si>
    <t>Raini</t>
  </si>
  <si>
    <t>bbs</t>
  </si>
  <si>
    <t>BBS Network</t>
  </si>
  <si>
    <t>gymnet</t>
  </si>
  <si>
    <t>Gym Network</t>
  </si>
  <si>
    <t>k21</t>
  </si>
  <si>
    <t>K21</t>
  </si>
  <si>
    <t>maps</t>
  </si>
  <si>
    <t>MAPS</t>
  </si>
  <si>
    <t>stc</t>
  </si>
  <si>
    <t>Starcoin</t>
  </si>
  <si>
    <t>y2k</t>
  </si>
  <si>
    <t>Y2K</t>
  </si>
  <si>
    <t>glq</t>
  </si>
  <si>
    <t>GraphLinq Protocol</t>
  </si>
  <si>
    <t>rbw</t>
  </si>
  <si>
    <t>gq</t>
  </si>
  <si>
    <t>Outer Ring MMO</t>
  </si>
  <si>
    <t>bax</t>
  </si>
  <si>
    <t>BABB</t>
  </si>
  <si>
    <t>pinksale</t>
  </si>
  <si>
    <t>PinkSale</t>
  </si>
  <si>
    <t>bondly</t>
  </si>
  <si>
    <t>Forj</t>
  </si>
  <si>
    <t>psi</t>
  </si>
  <si>
    <t>TridentDAO</t>
  </si>
  <si>
    <t>grail</t>
  </si>
  <si>
    <t>Camelot Token</t>
  </si>
  <si>
    <t>deri</t>
  </si>
  <si>
    <t>Deri Protocol</t>
  </si>
  <si>
    <t>strx</t>
  </si>
  <si>
    <t>StrikeX</t>
  </si>
  <si>
    <t>TON</t>
  </si>
  <si>
    <t>isp</t>
  </si>
  <si>
    <t>Ispolink</t>
  </si>
  <si>
    <t>slrs</t>
  </si>
  <si>
    <t>Solrise Finance</t>
  </si>
  <si>
    <t>gft</t>
  </si>
  <si>
    <t>hord</t>
  </si>
  <si>
    <t>Hord</t>
  </si>
  <si>
    <t>rei</t>
  </si>
  <si>
    <t>REI Network</t>
  </si>
  <si>
    <t>wrld</t>
  </si>
  <si>
    <t>NFT Worlds</t>
  </si>
  <si>
    <t>fibo</t>
  </si>
  <si>
    <t>FibSwap DEX</t>
  </si>
  <si>
    <t>cnc</t>
  </si>
  <si>
    <t>Conic</t>
  </si>
  <si>
    <t>mars</t>
  </si>
  <si>
    <t>Mars Protocol</t>
  </si>
  <si>
    <t>vno</t>
  </si>
  <si>
    <t>Veno Finance</t>
  </si>
  <si>
    <t>opt2</t>
  </si>
  <si>
    <t>Optimus OPT2</t>
  </si>
  <si>
    <t>TROY</t>
  </si>
  <si>
    <t>lcr</t>
  </si>
  <si>
    <t>Lucro</t>
  </si>
  <si>
    <t>tryb</t>
  </si>
  <si>
    <t>BiLira</t>
  </si>
  <si>
    <t>wbt</t>
  </si>
  <si>
    <t>WhiteBIT Token</t>
  </si>
  <si>
    <t>usp</t>
  </si>
  <si>
    <t>Platypus USD</t>
  </si>
  <si>
    <t>bake</t>
  </si>
  <si>
    <t>BakerySwap</t>
  </si>
  <si>
    <t>ama</t>
  </si>
  <si>
    <t>MrWeb Finance [OLD]</t>
  </si>
  <si>
    <t>cate</t>
  </si>
  <si>
    <t>CateCoin</t>
  </si>
  <si>
    <t>cudos</t>
  </si>
  <si>
    <t>Cudos</t>
  </si>
  <si>
    <t>tyrant</t>
  </si>
  <si>
    <t>Fable Of The Dragon</t>
  </si>
  <si>
    <t>verse</t>
  </si>
  <si>
    <t>Verse</t>
  </si>
  <si>
    <t>senate</t>
  </si>
  <si>
    <t>SENATE</t>
  </si>
  <si>
    <t>Core</t>
  </si>
  <si>
    <t>asto</t>
  </si>
  <si>
    <t>Altered State Machine</t>
  </si>
  <si>
    <t>san</t>
  </si>
  <si>
    <t>Santiment Network</t>
  </si>
  <si>
    <t>matter</t>
  </si>
  <si>
    <t>AntiMatter</t>
  </si>
  <si>
    <t>maru</t>
  </si>
  <si>
    <t>marumaruNFT</t>
  </si>
  <si>
    <t>Vai</t>
  </si>
  <si>
    <t>pzm</t>
  </si>
  <si>
    <t>Prizm</t>
  </si>
  <si>
    <t>Rainbow Token</t>
  </si>
  <si>
    <t>bcube</t>
  </si>
  <si>
    <t>B-cube.ai</t>
  </si>
  <si>
    <t>blur</t>
  </si>
  <si>
    <t>Blur</t>
  </si>
  <si>
    <t>upp</t>
  </si>
  <si>
    <t>Sentinel Protocol</t>
  </si>
  <si>
    <t>bdp</t>
  </si>
  <si>
    <t>Big Data Protocol</t>
  </si>
  <si>
    <t>txau</t>
  </si>
  <si>
    <t>tGOLD</t>
  </si>
  <si>
    <t>peak</t>
  </si>
  <si>
    <t>PEAKDEFI</t>
  </si>
  <si>
    <t>bytz</t>
  </si>
  <si>
    <t>BYTZ</t>
  </si>
  <si>
    <t>apw</t>
  </si>
  <si>
    <t>APWine</t>
  </si>
  <si>
    <t>lif3</t>
  </si>
  <si>
    <t>LIF3</t>
  </si>
  <si>
    <t>solid</t>
  </si>
  <si>
    <t>Solidly</t>
  </si>
  <si>
    <t>ooks</t>
  </si>
  <si>
    <t>Onooks</t>
  </si>
  <si>
    <t>acs</t>
  </si>
  <si>
    <t>Access Protocol</t>
  </si>
  <si>
    <t>king</t>
  </si>
  <si>
    <t>King Finance</t>
  </si>
  <si>
    <t>d3d</t>
  </si>
  <si>
    <t>D3D Social</t>
  </si>
  <si>
    <t>taki</t>
  </si>
  <si>
    <t>Taki</t>
  </si>
  <si>
    <t>glch</t>
  </si>
  <si>
    <t>Glitch Protocol</t>
  </si>
  <si>
    <t>sonne</t>
  </si>
  <si>
    <t>Sonne Finance</t>
  </si>
  <si>
    <t>sdl</t>
  </si>
  <si>
    <t>Saddle Finance</t>
  </si>
  <si>
    <t>bsty</t>
  </si>
  <si>
    <t>GlobalBoost-Y</t>
  </si>
  <si>
    <t>hdp.ф</t>
  </si>
  <si>
    <t>HEdpAY</t>
  </si>
  <si>
    <t>Hacken</t>
  </si>
  <si>
    <t>Iron Bank EUR</t>
  </si>
  <si>
    <t>brwl</t>
  </si>
  <si>
    <t>Blockchain Brawlers</t>
  </si>
  <si>
    <t>Enreach</t>
  </si>
  <si>
    <t>Coin98 Dollar</t>
  </si>
  <si>
    <t>dpet</t>
  </si>
  <si>
    <t>My DeFi Pet</t>
  </si>
  <si>
    <t>wombat</t>
  </si>
  <si>
    <t>Wombat</t>
  </si>
  <si>
    <t>hook</t>
  </si>
  <si>
    <t>Hooked Protocol</t>
  </si>
  <si>
    <t>pnd</t>
  </si>
  <si>
    <t>Pandacoin</t>
  </si>
  <si>
    <t>ooki</t>
  </si>
  <si>
    <t>Ooki</t>
  </si>
  <si>
    <t>xrt</t>
  </si>
  <si>
    <t>Robonomics Network</t>
  </si>
  <si>
    <t>vela</t>
  </si>
  <si>
    <t>Vela Token</t>
  </si>
  <si>
    <t>dextf</t>
  </si>
  <si>
    <t>Domani Protocol</t>
  </si>
  <si>
    <t>che</t>
  </si>
  <si>
    <t>CherrySwap</t>
  </si>
  <si>
    <t>lvl</t>
  </si>
  <si>
    <t>Level</t>
  </si>
  <si>
    <t>UNCX Network</t>
  </si>
  <si>
    <t>ppt</t>
  </si>
  <si>
    <t>Populous</t>
  </si>
  <si>
    <t>nearx</t>
  </si>
  <si>
    <t>Stader NearX</t>
  </si>
  <si>
    <t>rosn</t>
  </si>
  <si>
    <t>Roseon Finance</t>
  </si>
  <si>
    <t>drgn</t>
  </si>
  <si>
    <t>Dragonchain</t>
  </si>
  <si>
    <t>lith</t>
  </si>
  <si>
    <t>Lithium Finance</t>
  </si>
  <si>
    <t>qash</t>
  </si>
  <si>
    <t>QASH</t>
  </si>
  <si>
    <t>safe</t>
  </si>
  <si>
    <t>SafeCoin</t>
  </si>
  <si>
    <t>nyc</t>
  </si>
  <si>
    <t>NewYorkCityCoin</t>
  </si>
  <si>
    <t>Phala</t>
  </si>
  <si>
    <t>gap</t>
  </si>
  <si>
    <t>Gapcoin</t>
  </si>
  <si>
    <t>factr</t>
  </si>
  <si>
    <t>Defactor</t>
  </si>
  <si>
    <t>build</t>
  </si>
  <si>
    <t>BUILD</t>
  </si>
  <si>
    <t>Planet Finance</t>
  </si>
  <si>
    <t>lgcy</t>
  </si>
  <si>
    <t>LGCY Network</t>
  </si>
  <si>
    <t>enq</t>
  </si>
  <si>
    <t>Enecuum</t>
  </si>
  <si>
    <t>flame</t>
  </si>
  <si>
    <t>FireStarter</t>
  </si>
  <si>
    <t>KOGE</t>
  </si>
  <si>
    <t>bfr</t>
  </si>
  <si>
    <t>Buffer Token</t>
  </si>
  <si>
    <t>thol</t>
  </si>
  <si>
    <t>AngelBlock</t>
  </si>
  <si>
    <t>id</t>
  </si>
  <si>
    <t>Everest</t>
  </si>
  <si>
    <t>fst</t>
  </si>
  <si>
    <t>Futureswap</t>
  </si>
  <si>
    <t>usdr</t>
  </si>
  <si>
    <t>Real USD</t>
  </si>
  <si>
    <t>niob</t>
  </si>
  <si>
    <t>NIOB</t>
  </si>
  <si>
    <t>thales</t>
  </si>
  <si>
    <t>Thales</t>
  </si>
  <si>
    <t>ixs</t>
  </si>
  <si>
    <t>IX Swap</t>
  </si>
  <si>
    <t>alex</t>
  </si>
  <si>
    <t>ALEX Lab</t>
  </si>
  <si>
    <t>collab</t>
  </si>
  <si>
    <t>Collab.Land</t>
  </si>
  <si>
    <t>trove</t>
  </si>
  <si>
    <t>Arbitrove Governance Token</t>
  </si>
  <si>
    <t>zyb</t>
  </si>
  <si>
    <t>Zyberswap</t>
  </si>
  <si>
    <t>well</t>
  </si>
  <si>
    <t>Moonwell</t>
  </si>
  <si>
    <t>btsg</t>
  </si>
  <si>
    <t>BitSong</t>
  </si>
  <si>
    <t>chg</t>
  </si>
  <si>
    <t>Charg Coin</t>
  </si>
  <si>
    <t>lego</t>
  </si>
  <si>
    <t>Lego Coin V2</t>
  </si>
  <si>
    <t>cvtx</t>
  </si>
  <si>
    <t>CarrieVerse</t>
  </si>
  <si>
    <t>sudo</t>
  </si>
  <si>
    <t>sudoswap</t>
  </si>
  <si>
    <t>qanx</t>
  </si>
  <si>
    <t>QANplatform</t>
  </si>
  <si>
    <t>cgl</t>
  </si>
  <si>
    <t>Crypto Gladiator League</t>
  </si>
  <si>
    <t>wicc</t>
  </si>
  <si>
    <t>WaykiChain</t>
  </si>
  <si>
    <t>crpt</t>
  </si>
  <si>
    <t>Crypterium</t>
  </si>
  <si>
    <t>prmx</t>
  </si>
  <si>
    <t>PREMA</t>
  </si>
  <si>
    <t>alph</t>
  </si>
  <si>
    <t>Alephium</t>
  </si>
  <si>
    <t>ufi</t>
  </si>
  <si>
    <t>PureFi</t>
  </si>
  <si>
    <t>dnx</t>
  </si>
  <si>
    <t>Dynex</t>
  </si>
  <si>
    <t>zee</t>
  </si>
  <si>
    <t>ZeroSwap</t>
  </si>
  <si>
    <t>grv</t>
  </si>
  <si>
    <t>GroveCoin</t>
  </si>
  <si>
    <t>bfic</t>
  </si>
  <si>
    <t>Bficoin</t>
  </si>
  <si>
    <t>lpnt</t>
  </si>
  <si>
    <t>Luxurious Pro Network</t>
  </si>
  <si>
    <t>mmy</t>
  </si>
  <si>
    <t>Mummy Finance</t>
  </si>
  <si>
    <t>kok</t>
  </si>
  <si>
    <t>KOK</t>
  </si>
  <si>
    <t>xi</t>
  </si>
  <si>
    <t>Xi</t>
  </si>
  <si>
    <t>lovely</t>
  </si>
  <si>
    <t>Lovely Inu finance</t>
  </si>
  <si>
    <t>lzm</t>
  </si>
  <si>
    <t>LoungeM</t>
  </si>
  <si>
    <t>zik</t>
  </si>
  <si>
    <t>Ziktalk</t>
  </si>
  <si>
    <t>kiba</t>
  </si>
  <si>
    <t>Kiba Inu</t>
  </si>
  <si>
    <t>aimx</t>
  </si>
  <si>
    <t>Aimedis (OLD)</t>
  </si>
  <si>
    <t>ore</t>
  </si>
  <si>
    <t>ORE Network</t>
  </si>
  <si>
    <t>para</t>
  </si>
  <si>
    <t>Para</t>
  </si>
  <si>
    <t>nudes</t>
  </si>
  <si>
    <t>NUDES</t>
  </si>
  <si>
    <t>bank</t>
  </si>
  <si>
    <t>Bankless DAO</t>
  </si>
  <si>
    <t>aog</t>
  </si>
  <si>
    <t>smARTOFGIVING</t>
  </si>
  <si>
    <t>hbb</t>
  </si>
  <si>
    <t>Hubble</t>
  </si>
  <si>
    <t>smbr</t>
  </si>
  <si>
    <t>Sombra</t>
  </si>
  <si>
    <t>omax</t>
  </si>
  <si>
    <t>Omax</t>
  </si>
  <si>
    <t>ara</t>
  </si>
  <si>
    <t>Adora</t>
  </si>
  <si>
    <t>wmx</t>
  </si>
  <si>
    <t>Wombex</t>
  </si>
  <si>
    <t>dbi</t>
  </si>
  <si>
    <t>Don't Buy Inu</t>
  </si>
  <si>
    <t>flut</t>
  </si>
  <si>
    <t>Flute</t>
  </si>
  <si>
    <t>rlb</t>
  </si>
  <si>
    <t>Rollbit Coin</t>
  </si>
  <si>
    <t>vxl</t>
  </si>
  <si>
    <t>Voxel X Network</t>
  </si>
  <si>
    <t>Aimedis (NEW)</t>
  </si>
  <si>
    <t>tmg</t>
  </si>
  <si>
    <t>T-mac DAO</t>
  </si>
  <si>
    <t>rxd</t>
  </si>
  <si>
    <t>Radiant</t>
  </si>
  <si>
    <t>Hummus</t>
  </si>
  <si>
    <t>mia</t>
  </si>
  <si>
    <t>MiamiCoin</t>
  </si>
  <si>
    <t>gst-bsc</t>
  </si>
  <si>
    <t>STEPN Green Satoshi Token on BSC</t>
  </si>
  <si>
    <t>stablz</t>
  </si>
  <si>
    <t>Stablz</t>
  </si>
  <si>
    <t>wit</t>
  </si>
  <si>
    <t>Witnet</t>
  </si>
  <si>
    <t>vent</t>
  </si>
  <si>
    <t>Vent Finance</t>
  </si>
  <si>
    <t>rome</t>
  </si>
  <si>
    <t>Rome</t>
  </si>
  <si>
    <t>strong</t>
  </si>
  <si>
    <t>Strong</t>
  </si>
  <si>
    <t>d</t>
  </si>
  <si>
    <t>Denarius</t>
  </si>
  <si>
    <t>sib</t>
  </si>
  <si>
    <t>SIBCoin</t>
  </si>
  <si>
    <t>pool</t>
  </si>
  <si>
    <t>PoolTogether</t>
  </si>
  <si>
    <t>bump</t>
  </si>
  <si>
    <t>Bumper</t>
  </si>
  <si>
    <t>betu</t>
  </si>
  <si>
    <t>Betu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</si>
</sst>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$-409]#,##0.00"/>
    <numFmt numFmtId="165" formatCode="d/mm/yyyy;@"/>
    <numFmt numFmtId="166" formatCode="#,##0.00\ &quot;€&quot;"/>
    <numFmt numFmtId="167" formatCode="d/mm/yy;@"/>
    <numFmt numFmtId="168" formatCode="0.0"/>
    <numFmt numFmtId="169" formatCode="0.0%"/>
    <numFmt numFmtId="170" formatCode=";;;"/>
    <numFmt numFmtId="171" formatCode="0.00000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right" vertical="center"/>
    </xf>
    <xf numFmtId="164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166" fontId="0" fillId="0" borderId="0" xfId="0" applyNumberFormat="1"/>
    <xf numFmtId="0" fontId="0" fillId="0" borderId="0" xfId="0" applyNumberFormat="1" applyAlignment="1"/>
    <xf numFmtId="0" fontId="0" fillId="0" borderId="0" xfId="0" quotePrefix="1" applyNumberFormat="1" applyAlignment="1"/>
    <xf numFmtId="0" fontId="0" fillId="0" borderId="2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4" xfId="0" applyBorder="1" applyProtection="1">
      <protection locked="0"/>
    </xf>
    <xf numFmtId="167" fontId="0" fillId="0" borderId="18" xfId="0" applyNumberFormat="1" applyBorder="1" applyProtection="1">
      <protection locked="0"/>
    </xf>
    <xf numFmtId="167" fontId="0" fillId="0" borderId="24" xfId="0" applyNumberFormat="1" applyBorder="1" applyProtection="1">
      <protection locked="0"/>
    </xf>
    <xf numFmtId="167" fontId="0" fillId="0" borderId="30" xfId="0" applyNumberFormat="1" applyBorder="1" applyProtection="1">
      <protection locked="0"/>
    </xf>
    <xf numFmtId="0" fontId="0" fillId="0" borderId="36" xfId="0" applyBorder="1" applyProtection="1"/>
    <xf numFmtId="0" fontId="0" fillId="0" borderId="37" xfId="0" applyBorder="1" applyProtection="1"/>
    <xf numFmtId="0" fontId="0" fillId="0" borderId="10" xfId="0" applyBorder="1" applyProtection="1"/>
    <xf numFmtId="0" fontId="0" fillId="0" borderId="6" xfId="0" applyBorder="1" applyProtection="1"/>
    <xf numFmtId="0" fontId="0" fillId="0" borderId="21" xfId="0" applyNumberFormat="1" applyBorder="1" applyProtection="1"/>
    <xf numFmtId="0" fontId="0" fillId="0" borderId="23" xfId="0" applyBorder="1" applyProtection="1"/>
    <xf numFmtId="0" fontId="0" fillId="0" borderId="27" xfId="0" applyBorder="1" applyProtection="1"/>
    <xf numFmtId="0" fontId="0" fillId="0" borderId="27" xfId="0" applyNumberFormat="1" applyBorder="1" applyProtection="1"/>
    <xf numFmtId="0" fontId="0" fillId="0" borderId="29" xfId="0" applyBorder="1" applyProtection="1"/>
    <xf numFmtId="0" fontId="0" fillId="0" borderId="33" xfId="0" applyBorder="1" applyProtection="1"/>
    <xf numFmtId="0" fontId="0" fillId="0" borderId="33" xfId="0" applyNumberFormat="1" applyBorder="1" applyProtection="1"/>
    <xf numFmtId="0" fontId="0" fillId="0" borderId="35" xfId="0" applyBorder="1" applyProtection="1"/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5" fontId="0" fillId="0" borderId="38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/>
    <xf numFmtId="0" fontId="3" fillId="0" borderId="0" xfId="0" applyFont="1" applyAlignment="1" applyProtection="1">
      <alignment horizontal="center" vertical="center"/>
      <protection locked="0"/>
    </xf>
    <xf numFmtId="0" fontId="0" fillId="0" borderId="2" xfId="0" applyBorder="1"/>
    <xf numFmtId="0" fontId="0" fillId="0" borderId="23" xfId="0" applyBorder="1"/>
    <xf numFmtId="0" fontId="0" fillId="0" borderId="29" xfId="0" applyBorder="1"/>
    <xf numFmtId="0" fontId="0" fillId="0" borderId="35" xfId="0" applyBorder="1"/>
    <xf numFmtId="0" fontId="0" fillId="0" borderId="0" xfId="0" applyBorder="1"/>
    <xf numFmtId="0" fontId="0" fillId="2" borderId="13" xfId="0" applyFill="1" applyBorder="1"/>
    <xf numFmtId="0" fontId="0" fillId="2" borderId="14" xfId="0" applyFill="1" applyBorder="1"/>
    <xf numFmtId="0" fontId="0" fillId="0" borderId="44" xfId="0" applyNumberFormat="1" applyBorder="1" applyProtection="1"/>
    <xf numFmtId="0" fontId="0" fillId="0" borderId="2" xfId="0" applyFill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NumberFormat="1" applyBorder="1" applyProtection="1"/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Protection="1"/>
    <xf numFmtId="0" fontId="5" fillId="4" borderId="0" xfId="0" applyFont="1" applyFill="1"/>
    <xf numFmtId="0" fontId="5" fillId="4" borderId="0" xfId="0" applyFont="1" applyFill="1" applyProtection="1"/>
    <xf numFmtId="0" fontId="5" fillId="5" borderId="14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164" fontId="5" fillId="4" borderId="0" xfId="0" applyNumberFormat="1" applyFont="1" applyFill="1" applyProtection="1"/>
    <xf numFmtId="0" fontId="5" fillId="4" borderId="18" xfId="0" applyFont="1" applyFill="1" applyBorder="1" applyProtection="1">
      <protection locked="0"/>
    </xf>
    <xf numFmtId="0" fontId="5" fillId="4" borderId="19" xfId="0" applyFont="1" applyFill="1" applyBorder="1" applyProtection="1">
      <protection locked="0"/>
    </xf>
    <xf numFmtId="0" fontId="5" fillId="4" borderId="20" xfId="0" applyFont="1" applyFill="1" applyBorder="1" applyProtection="1"/>
    <xf numFmtId="168" fontId="0" fillId="4" borderId="23" xfId="0" applyNumberFormat="1" applyFill="1" applyBorder="1"/>
    <xf numFmtId="0" fontId="5" fillId="4" borderId="42" xfId="0" applyFont="1" applyFill="1" applyBorder="1" applyProtection="1">
      <protection locked="0"/>
    </xf>
    <xf numFmtId="0" fontId="5" fillId="4" borderId="43" xfId="0" applyFont="1" applyFill="1" applyBorder="1" applyProtection="1">
      <protection locked="0"/>
    </xf>
    <xf numFmtId="0" fontId="5" fillId="4" borderId="26" xfId="0" applyFont="1" applyFill="1" applyBorder="1" applyProtection="1"/>
    <xf numFmtId="168" fontId="0" fillId="4" borderId="29" xfId="0" applyNumberFormat="1" applyFill="1" applyBorder="1"/>
    <xf numFmtId="0" fontId="5" fillId="4" borderId="0" xfId="0" applyFont="1" applyFill="1" applyAlignment="1" applyProtection="1">
      <alignment horizontal="right" vertical="center"/>
    </xf>
    <xf numFmtId="0" fontId="5" fillId="4" borderId="0" xfId="0" applyFont="1" applyFill="1" applyAlignment="1" applyProtection="1">
      <alignment horizontal="right" vertical="center"/>
      <protection locked="0"/>
    </xf>
    <xf numFmtId="0" fontId="6" fillId="4" borderId="26" xfId="0" applyFont="1" applyFill="1" applyBorder="1" applyProtection="1"/>
    <xf numFmtId="0" fontId="5" fillId="4" borderId="24" xfId="0" applyFont="1" applyFill="1" applyBorder="1" applyProtection="1">
      <protection locked="0"/>
    </xf>
    <xf numFmtId="0" fontId="5" fillId="4" borderId="25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5" fillId="4" borderId="30" xfId="0" applyFont="1" applyFill="1" applyBorder="1" applyProtection="1">
      <protection locked="0"/>
    </xf>
    <xf numFmtId="0" fontId="5" fillId="4" borderId="31" xfId="0" applyFont="1" applyFill="1" applyBorder="1" applyProtection="1">
      <protection locked="0"/>
    </xf>
    <xf numFmtId="0" fontId="5" fillId="4" borderId="32" xfId="0" applyFont="1" applyFill="1" applyBorder="1" applyProtection="1"/>
    <xf numFmtId="168" fontId="0" fillId="4" borderId="35" xfId="0" applyNumberFormat="1" applyFill="1" applyBorder="1"/>
    <xf numFmtId="0" fontId="0" fillId="4" borderId="0" xfId="0" applyFill="1"/>
    <xf numFmtId="0" fontId="5" fillId="4" borderId="10" xfId="0" applyFont="1" applyFill="1" applyBorder="1" applyAlignment="1" applyProtection="1">
      <alignment horizontal="right" vertical="center"/>
      <protection locked="0"/>
    </xf>
    <xf numFmtId="169" fontId="5" fillId="4" borderId="41" xfId="1" applyNumberFormat="1" applyFont="1" applyFill="1" applyBorder="1" applyProtection="1"/>
    <xf numFmtId="168" fontId="5" fillId="4" borderId="54" xfId="0" applyNumberFormat="1" applyFont="1" applyFill="1" applyBorder="1" applyProtection="1"/>
    <xf numFmtId="168" fontId="5" fillId="4" borderId="41" xfId="0" applyNumberFormat="1" applyFont="1" applyFill="1" applyBorder="1" applyProtection="1"/>
    <xf numFmtId="168" fontId="5" fillId="4" borderId="26" xfId="0" applyNumberFormat="1" applyFont="1" applyFill="1" applyBorder="1" applyProtection="1"/>
    <xf numFmtId="168" fontId="5" fillId="4" borderId="32" xfId="0" applyNumberFormat="1" applyFont="1" applyFill="1" applyBorder="1" applyProtection="1"/>
    <xf numFmtId="168" fontId="5" fillId="4" borderId="21" xfId="0" applyNumberFormat="1" applyFont="1" applyFill="1" applyBorder="1" applyProtection="1"/>
    <xf numFmtId="168" fontId="5" fillId="4" borderId="44" xfId="0" applyNumberFormat="1" applyFont="1" applyFill="1" applyBorder="1" applyProtection="1"/>
    <xf numFmtId="168" fontId="5" fillId="4" borderId="27" xfId="0" applyNumberFormat="1" applyFont="1" applyFill="1" applyBorder="1" applyProtection="1"/>
    <xf numFmtId="168" fontId="5" fillId="4" borderId="33" xfId="0" applyNumberFormat="1" applyFont="1" applyFill="1" applyBorder="1" applyProtection="1"/>
    <xf numFmtId="170" fontId="5" fillId="0" borderId="0" xfId="0" applyNumberFormat="1" applyFont="1"/>
    <xf numFmtId="168" fontId="5" fillId="0" borderId="0" xfId="0" applyNumberFormat="1" applyFont="1"/>
    <xf numFmtId="170" fontId="5" fillId="0" borderId="0" xfId="0" applyNumberFormat="1" applyFont="1" applyProtection="1">
      <protection locked="0"/>
    </xf>
    <xf numFmtId="168" fontId="5" fillId="4" borderId="0" xfId="0" applyNumberFormat="1" applyFont="1" applyFill="1"/>
    <xf numFmtId="0" fontId="0" fillId="6" borderId="29" xfId="0" applyFill="1" applyBorder="1"/>
    <xf numFmtId="0" fontId="0" fillId="6" borderId="29" xfId="0" applyFill="1" applyBorder="1" applyProtection="1"/>
    <xf numFmtId="167" fontId="0" fillId="6" borderId="24" xfId="0" applyNumberFormat="1" applyFill="1" applyBorder="1" applyProtection="1">
      <protection locked="0"/>
    </xf>
    <xf numFmtId="0" fontId="0" fillId="6" borderId="26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6" borderId="27" xfId="0" applyFill="1" applyBorder="1" applyProtection="1"/>
    <xf numFmtId="0" fontId="0" fillId="6" borderId="27" xfId="0" applyNumberFormat="1" applyFill="1" applyBorder="1" applyProtection="1"/>
    <xf numFmtId="0" fontId="5" fillId="4" borderId="0" xfId="0" applyFont="1" applyFill="1" applyBorder="1" applyAlignment="1" applyProtection="1">
      <alignment horizontal="right" vertical="center"/>
    </xf>
    <xf numFmtId="0" fontId="5" fillId="4" borderId="14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/>
    <xf numFmtId="0" fontId="5" fillId="4" borderId="49" xfId="0" applyFont="1" applyFill="1" applyBorder="1" applyAlignment="1" applyProtection="1">
      <alignment horizontal="right" vertical="center"/>
      <protection locked="0"/>
    </xf>
    <xf numFmtId="0" fontId="5" fillId="4" borderId="10" xfId="0" applyFont="1" applyFill="1" applyBorder="1"/>
    <xf numFmtId="0" fontId="5" fillId="0" borderId="0" xfId="0" applyFont="1" applyFill="1" applyBorder="1" applyProtection="1"/>
    <xf numFmtId="0" fontId="5" fillId="4" borderId="2" xfId="0" applyFont="1" applyFill="1" applyBorder="1" applyAlignment="1" applyProtection="1">
      <alignment horizontal="center"/>
    </xf>
    <xf numFmtId="0" fontId="5" fillId="6" borderId="42" xfId="0" applyFont="1" applyFill="1" applyBorder="1" applyProtection="1">
      <protection locked="0"/>
    </xf>
    <xf numFmtId="0" fontId="5" fillId="6" borderId="43" xfId="0" applyFont="1" applyFill="1" applyBorder="1" applyProtection="1">
      <protection locked="0"/>
    </xf>
    <xf numFmtId="0" fontId="5" fillId="6" borderId="24" xfId="0" applyFont="1" applyFill="1" applyBorder="1" applyProtection="1">
      <protection locked="0"/>
    </xf>
    <xf numFmtId="0" fontId="5" fillId="6" borderId="25" xfId="0" applyFont="1" applyFill="1" applyBorder="1" applyProtection="1">
      <protection locked="0"/>
    </xf>
    <xf numFmtId="164" fontId="7" fillId="4" borderId="55" xfId="0" applyNumberFormat="1" applyFont="1" applyFill="1" applyBorder="1"/>
    <xf numFmtId="171" fontId="0" fillId="4" borderId="23" xfId="0" applyNumberFormat="1" applyFill="1" applyBorder="1"/>
    <xf numFmtId="171" fontId="0" fillId="4" borderId="29" xfId="0" applyNumberFormat="1" applyFill="1" applyBorder="1"/>
    <xf numFmtId="171" fontId="0" fillId="4" borderId="35" xfId="0" applyNumberFormat="1" applyFill="1" applyBorder="1"/>
    <xf numFmtId="0" fontId="5" fillId="4" borderId="11" xfId="0" applyFont="1" applyFill="1" applyBorder="1" applyAlignment="1" applyProtection="1">
      <alignment horizontal="center"/>
    </xf>
    <xf numFmtId="168" fontId="5" fillId="4" borderId="56" xfId="0" applyNumberFormat="1" applyFont="1" applyFill="1" applyBorder="1" applyProtection="1"/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57" xfId="0" applyBorder="1"/>
    <xf numFmtId="165" fontId="0" fillId="0" borderId="58" xfId="0" applyNumberFormat="1" applyBorder="1" applyProtection="1">
      <protection locked="0"/>
    </xf>
    <xf numFmtId="0" fontId="0" fillId="0" borderId="59" xfId="0" applyBorder="1"/>
    <xf numFmtId="165" fontId="0" fillId="0" borderId="60" xfId="0" applyNumberFormat="1" applyBorder="1" applyProtection="1">
      <protection locked="0"/>
    </xf>
    <xf numFmtId="0" fontId="0" fillId="0" borderId="61" xfId="0" applyBorder="1"/>
    <xf numFmtId="0" fontId="5" fillId="4" borderId="12" xfId="0" applyFont="1" applyFill="1" applyBorder="1" applyAlignment="1" applyProtection="1">
      <alignment horizontal="center"/>
    </xf>
    <xf numFmtId="0" fontId="5" fillId="5" borderId="10" xfId="0" applyFont="1" applyFill="1" applyBorder="1" applyProtection="1">
      <protection locked="0"/>
    </xf>
    <xf numFmtId="0" fontId="5" fillId="5" borderId="55" xfId="0" applyFont="1" applyFill="1" applyBorder="1" applyProtection="1">
      <protection locked="0"/>
    </xf>
    <xf numFmtId="0" fontId="5" fillId="4" borderId="62" xfId="0" applyNumberFormat="1" applyFont="1" applyFill="1" applyBorder="1" applyProtection="1"/>
    <xf numFmtId="0" fontId="5" fillId="4" borderId="63" xfId="0" applyNumberFormat="1" applyFont="1" applyFill="1" applyBorder="1" applyProtection="1"/>
    <xf numFmtId="0" fontId="5" fillId="4" borderId="64" xfId="0" applyNumberFormat="1" applyFont="1" applyFill="1" applyBorder="1" applyProtection="1"/>
    <xf numFmtId="0" fontId="5" fillId="4" borderId="65" xfId="0" applyNumberFormat="1" applyFont="1" applyFill="1" applyBorder="1" applyProtection="1"/>
    <xf numFmtId="0" fontId="5" fillId="4" borderId="14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/>
    <xf numFmtId="0" fontId="5" fillId="4" borderId="50" xfId="0" applyFont="1" applyFill="1" applyBorder="1" applyAlignment="1" applyProtection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right" vertical="center"/>
    </xf>
    <xf numFmtId="0" fontId="5" fillId="4" borderId="53" xfId="0" applyFont="1" applyFill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0" fillId="0" borderId="10" xfId="0" applyBorder="1" applyAlignment="1"/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0" borderId="5" xfId="0" applyBorder="1" applyAlignment="1"/>
  </cellXfs>
  <cellStyles count="2">
    <cellStyle name="Normal" xfId="0" builtinId="0"/>
    <cellStyle name="Pourcentage" xfId="1" builtinId="5"/>
  </cellStyles>
  <dxfs count="3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lor auto="1"/>
      </font>
      <fill>
        <patternFill patternType="solid">
          <fgColor indexed="64"/>
          <bgColor rgb="FFFFA7A7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lor auto="1"/>
      </font>
      <fill>
        <patternFill patternType="solid">
          <fgColor indexed="64"/>
          <bgColor rgb="FFFFA7A7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lor auto="1"/>
      </font>
      <fill>
        <patternFill patternType="solid">
          <fgColor indexed="64"/>
          <bgColor rgb="FFFFA7A7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lor auto="1"/>
      </font>
      <fill>
        <patternFill patternType="solid">
          <fgColor indexed="64"/>
          <bgColor rgb="FFFFA7A7"/>
        </patternFill>
      </fill>
    </dxf>
    <dxf>
      <font>
        <b/>
        <i val="0"/>
        <color rgb="FF00B050"/>
      </font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C6EFCE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9"/>
      <tableStyleElement type="headerRow" dxfId="28"/>
      <tableStyleElement type="firstRowStripe" dxfId="27"/>
    </tableStyle>
    <tableStyle name="TableStyleQueryResult" pivot="0" count="3">
      <tableStyleElement type="wholeTable" dxfId="26"/>
      <tableStyleElement type="headerRow" dxfId="25"/>
      <tableStyleElement type="firstRowStripe" dxfId="24"/>
    </tableStyle>
  </tableStyles>
  <colors>
    <mruColors>
      <color rgb="FFFF0000"/>
      <color rgb="FFC6EFCE"/>
      <color rgb="FFFFA7A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REPARTITION PORTEFEUILLE</a:t>
            </a:r>
          </a:p>
        </c:rich>
      </c:tx>
      <c:layout>
        <c:manualLayout>
          <c:xMode val="edge"/>
          <c:yMode val="edge"/>
          <c:x val="0.37657226638713293"/>
          <c:y val="1.8659536372964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explosion val="1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5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6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7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8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9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370099649352888E-2"/>
                  <c:y val="-8.83280713217889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205610916307159E-3"/>
                  <c:y val="3.0914824962625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78132148196721E-2"/>
                  <c:y val="2.79705559185660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12282429498843686"/>
                  <c:y val="6.6912682735918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6059110620663847E-2"/>
                  <c:y val="1.0455106677487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0.10188833561540786"/>
                  <c:y val="3.3456341367959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0.13957306248686011"/>
                  <c:y val="2.300123469047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0.10467979686514506"/>
                  <c:y val="6.48216614004211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5.6130860039689381E-2"/>
                  <c:y val="1.9137748786387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7.6494991415634761E-2"/>
                  <c:y val="-1.32492106982682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0.14794744623607167"/>
                  <c:y val="-4.182042670994916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7.3973723118035864E-2"/>
                  <c:y val="-2.09102133549745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0.11724137248896246"/>
                  <c:y val="-5.0184512051938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0.18004925060804949"/>
                  <c:y val="-0.102460045439375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5.5829224994744027E-2"/>
                  <c:y val="-4.3911448045446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8.9326759991590468E-2"/>
                  <c:y val="-8.78228960908932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3.4893265621715019E-2"/>
                  <c:y val="-0.10455106677487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1.3957306248686008E-3"/>
                  <c:y val="-9.4095960097385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0205610916307159E-3"/>
                  <c:y val="2.6498421396536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2.5514027290767901E-2"/>
                  <c:y val="2.06098833084171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2.3472905107506468E-2"/>
                  <c:y val="-1.47213452202979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1.0205610916307084E-2"/>
                  <c:y val="-1.1777076176238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'Suivi Investissement'!$A$4:$A$100</c:f>
              <c:numCache>
                <c:formatCode>General</c:formatCode>
                <c:ptCount val="97"/>
              </c:numCache>
            </c:numRef>
          </c:cat>
          <c:val>
            <c:numRef>
              <c:f>'Suivi Investissement'!$F$4:$F$100</c:f>
              <c:numCache>
                <c:formatCode>0.0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496258</xdr:colOff>
      <xdr:row>6</xdr:row>
      <xdr:rowOff>13607</xdr:rowOff>
    </xdr:from>
    <xdr:to>
      <xdr:col>27</xdr:col>
      <xdr:colOff>312964</xdr:colOff>
      <xdr:row>46</xdr:row>
      <xdr:rowOff>68036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onnéesExternes_1" refreshOnLoad="1" connectionId="2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Column1.symbol" tableColumnId="37"/>
      <queryTableField id="2" name="Column1.name" tableColumnId="38"/>
      <queryTableField id="3" name="Column1.current_price" tableColumnId="39"/>
      <queryTableField id="4" name="Column1.market_cap" tableColumnId="40"/>
      <queryTableField id="5" name="Column1.market_cap_rank" tableColumnId="41"/>
      <queryTableField id="6" name="Column1.total_supply" tableColumnId="42"/>
      <queryTableField id="7" name="Column1.max_supply" tableColumnId="43"/>
      <queryTableField id="8" name="Column1.ath" tableColumnId="44"/>
      <queryTableField id="9" name="Column1.total_volume" tableColumnId="4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5" name="markets_vs_currency_usd_order_market_cap_desc_per_page_250_page_1_sparkline_fa" displayName="markets_vs_currency_usd_order_market_cap_desc_per_page_250_page_1_sparkline_fa" ref="A1:I1511" tableType="queryTable" totalsRowShown="0" headerRowDxfId="10" dataDxfId="9">
  <autoFilter ref="A1:I1511"/>
  <tableColumns count="9">
    <tableColumn id="37" uniqueName="37" name="Column1.symbol" queryTableFieldId="1" dataDxfId="8"/>
    <tableColumn id="38" uniqueName="38" name="Column1.name" queryTableFieldId="2" dataDxfId="7"/>
    <tableColumn id="39" uniqueName="39" name="Column1.current_price" queryTableFieldId="3" dataDxfId="6"/>
    <tableColumn id="40" uniqueName="40" name="Column1.market_cap" queryTableFieldId="4" dataDxfId="5"/>
    <tableColumn id="41" uniqueName="41" name="Column1.market_cap_rank" queryTableFieldId="5" dataDxfId="4"/>
    <tableColumn id="42" uniqueName="42" name="Column1.total_supply" queryTableFieldId="6" dataDxfId="3"/>
    <tableColumn id="43" uniqueName="43" name="Column1.max_supply" queryTableFieldId="7" dataDxfId="2"/>
    <tableColumn id="44" uniqueName="44" name="Column1.ath" queryTableFieldId="8" dataDxfId="1"/>
    <tableColumn id="45" uniqueName="45" name="Column1.total_volume" queryTableFieldId="9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I142"/>
  <sheetViews>
    <sheetView showZeros="0" tabSelected="1" zoomScale="70" zoomScaleNormal="70" workbookViewId="0">
      <pane ySplit="3" topLeftCell="A4" activePane="bottomLeft" state="frozen"/>
      <selection pane="bottomLeft" activeCell="C16" sqref="C16"/>
    </sheetView>
  </sheetViews>
  <sheetFormatPr baseColWidth="10" defaultRowHeight="17.25" x14ac:dyDescent="0.3"/>
  <cols>
    <col min="1" max="2" width="17.5703125" style="52" customWidth="1"/>
    <col min="3" max="4" width="15.7109375" style="52" customWidth="1"/>
    <col min="5" max="5" width="13.42578125" style="52" customWidth="1"/>
    <col min="6" max="6" width="21" style="52" customWidth="1"/>
    <col min="7" max="7" width="12.42578125" style="52" customWidth="1"/>
    <col min="10" max="10" width="14" customWidth="1"/>
    <col min="11" max="14" width="11.42578125" style="51"/>
    <col min="15" max="15" width="14.7109375" style="51" customWidth="1"/>
    <col min="16" max="16" width="17.28515625" style="51" customWidth="1"/>
    <col min="17" max="18" width="11.42578125" style="51"/>
    <col min="19" max="19" width="11.5703125" style="51" bestFit="1" customWidth="1"/>
    <col min="20" max="33" width="11.42578125" style="51"/>
    <col min="34" max="16384" width="11.42578125" style="52"/>
  </cols>
  <sheetData>
    <row r="1" spans="1:31" ht="18" thickBot="1" x14ac:dyDescent="0.35">
      <c r="A1" s="135" t="s">
        <v>11</v>
      </c>
      <c r="B1" s="136"/>
      <c r="C1" s="136"/>
      <c r="D1" s="136"/>
      <c r="E1" s="136"/>
      <c r="F1" s="136"/>
      <c r="G1" s="136"/>
      <c r="H1" s="137"/>
      <c r="I1" s="137"/>
      <c r="J1" s="137"/>
      <c r="K1" s="54"/>
      <c r="L1" s="55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1" ht="18" thickBot="1" x14ac:dyDescent="0.35">
      <c r="A2" s="56"/>
      <c r="B2" s="57"/>
      <c r="C2" s="57"/>
      <c r="D2" s="57"/>
      <c r="E2" s="57"/>
      <c r="F2" s="127"/>
      <c r="G2" s="128"/>
      <c r="H2" s="144" t="s">
        <v>1479</v>
      </c>
      <c r="I2" s="148" t="s">
        <v>1642</v>
      </c>
      <c r="J2" s="146" t="s">
        <v>1353</v>
      </c>
      <c r="K2" s="54"/>
      <c r="L2" s="103"/>
      <c r="M2" s="54"/>
      <c r="N2" s="54"/>
      <c r="O2" s="54"/>
      <c r="P2" s="54"/>
      <c r="Q2" s="54"/>
      <c r="R2" s="54"/>
      <c r="S2" s="141" t="s">
        <v>1607</v>
      </c>
      <c r="T2" s="138">
        <f>IFERROR(VLOOKUP(S2,markets_vs_currency_usd_order_market_cap_desc_per_page_250_page_1_sparkline_fa[[#All],[Column1.symbol]:[Column1.current_price]],3,FALSE),"")</f>
        <v>22496</v>
      </c>
      <c r="U2" s="54"/>
      <c r="V2" s="141" t="s">
        <v>1608</v>
      </c>
      <c r="W2" s="138">
        <f>IFERROR(VLOOKUP(V2,markets_vs_currency_usd_order_market_cap_desc_per_page_250_page_1_sparkline_fa[[#All],[Column1.symbol]:[Column1.current_price]],3,FALSE),"")</f>
        <v>1580.17</v>
      </c>
      <c r="X2" s="54"/>
      <c r="Y2" s="54"/>
      <c r="Z2" s="54"/>
      <c r="AA2" s="54"/>
      <c r="AB2" s="54"/>
      <c r="AC2" s="54"/>
      <c r="AD2" s="54"/>
      <c r="AE2" s="51">
        <f>SUM(AE4:AE100)</f>
        <v>0</v>
      </c>
    </row>
    <row r="3" spans="1:31" ht="18" thickBot="1" x14ac:dyDescent="0.35">
      <c r="A3" s="58" t="s">
        <v>0</v>
      </c>
      <c r="B3" s="59" t="s">
        <v>9</v>
      </c>
      <c r="C3" s="117" t="s">
        <v>1</v>
      </c>
      <c r="D3" s="108" t="s">
        <v>2</v>
      </c>
      <c r="E3" s="108" t="s">
        <v>1797</v>
      </c>
      <c r="F3" s="126" t="s">
        <v>8</v>
      </c>
      <c r="G3" s="126" t="s">
        <v>6</v>
      </c>
      <c r="H3" s="145"/>
      <c r="I3" s="149"/>
      <c r="J3" s="147"/>
      <c r="K3" s="54"/>
      <c r="L3" s="104"/>
      <c r="M3" s="152" t="s">
        <v>12</v>
      </c>
      <c r="N3" s="153"/>
      <c r="O3" s="153"/>
      <c r="P3" s="82">
        <f>SUM(F4:F100)</f>
        <v>0</v>
      </c>
      <c r="Q3" s="54"/>
      <c r="R3" s="54"/>
      <c r="S3" s="142"/>
      <c r="T3" s="150"/>
      <c r="U3" s="54"/>
      <c r="V3" s="142"/>
      <c r="W3" s="139"/>
      <c r="X3" s="54"/>
      <c r="Y3" s="54"/>
      <c r="Z3" s="54"/>
      <c r="AA3" s="54"/>
      <c r="AB3" s="54"/>
      <c r="AC3" s="54"/>
      <c r="AD3" s="54"/>
    </row>
    <row r="4" spans="1:31" ht="18" thickBot="1" x14ac:dyDescent="0.35">
      <c r="A4" s="61"/>
      <c r="B4" s="62"/>
      <c r="C4" s="118">
        <f>IFERROR((ACHAT!D4+ACHAT!H4+ACHAT!L4+ACHAT!P4+ACHAT!T4+ACHAT!X4+ACHAT!AB4+ACHAT!AF4+ACHAT!AJ4+ACHAT!AN4+ACHAT!AR4+ACHAT!AV4+ACHAT!AZ4+ACHAT!BD4+ACHAT!BH4+ACHAT!BL4+ACHAT!BP4+ACHAT!BT4+ACHAT!BX4+ACHAT!CB4+ACHAT!CF4+ACHAT!CJ4)-(VENTE!D4+VENTE!H4+VENTE!L4+VENTE!P4+VENTE!T4+VENTE!X4+VENTE!AB4+VENTE!AF4+VENTE!AJ4+VENTE!AN4+VENTE!AR4+VENTE!AV4),"")</f>
        <v>0</v>
      </c>
      <c r="D4" s="63" t="str">
        <f>IFERROR(VLOOKUP(A4,markets_vs_currency_usd_order_market_cap_desc_per_page_250_page_1_sparkline_fa[[#All],[Column1.symbol]:[Column1.current_price]],3,FALSE),"")</f>
        <v/>
      </c>
      <c r="E4" s="63" t="str">
        <f>IFERROR(VLOOKUP(A4,markets_vs_currency_usd_order_market_cap_desc_per_page_250_page_1_sparkline_fa[[#All],[Column1.symbol]:[Column1.ath]],8,FALSE),"")</f>
        <v/>
      </c>
      <c r="F4" s="86" t="str">
        <f t="shared" ref="F4:F100" si="0">IFERROR(C4*D4,"")</f>
        <v/>
      </c>
      <c r="G4" s="129">
        <f>ACHAT!B4</f>
        <v>0</v>
      </c>
      <c r="H4" s="64">
        <f>SUM(ACHAT!F4+ACHAT!J4+ACHAT!N4+ACHAT!R4+ACHAT!V4+ACHAT!Z4+ACHAT!AD4+ACHAT!AH4+ACHAT!AL4+ACHAT!AP4+ACHAT!AT4+ACHAT!AX4+ACHAT!BB4+ACHAT!BF4+ACHAT!BJ4+ACHAT!BN4+ACHAT!BR4+ACHAT!BV4+ACHAT!BZ4+ACHAT!CD4+ACHAT!CH4+ACHAT!CL4)</f>
        <v>0</v>
      </c>
      <c r="I4" s="64">
        <f>SUM((0-(ACHAT!F4+ACHAT!J4+ACHAT!N4+ACHAT!R4+ACHAT!V4+ACHAT!Z4+ACHAT!AD4+ACHAT!AH4+ACHAT!AL4+ACHAT!AP4+ACHAT!AT4+ACHAT!AX4))+VENTE!F4+VENTE!J4+VENTE!N4+VENTE!R4+VENTE!V4+VENTE!Z4+VENTE!AD4+VENTE!AH4+VENTE!AL4+VENTE!AP4+VENTE!AT4+VENTE!AX4)</f>
        <v>0</v>
      </c>
      <c r="J4" s="114">
        <f>ACHAT!B4+(ACHAT!B4*1.1)</f>
        <v>0</v>
      </c>
      <c r="K4" s="102"/>
      <c r="L4" s="104"/>
      <c r="M4" s="133" t="s">
        <v>13</v>
      </c>
      <c r="N4" s="134"/>
      <c r="O4" s="134"/>
      <c r="P4" s="83">
        <f>'Investissement FIAT'!D49</f>
        <v>0</v>
      </c>
      <c r="Q4" s="54"/>
      <c r="R4" s="54"/>
      <c r="S4" s="143"/>
      <c r="T4" s="151"/>
      <c r="U4" s="54"/>
      <c r="V4" s="143"/>
      <c r="W4" s="140"/>
      <c r="X4" s="54"/>
      <c r="Y4" s="54"/>
      <c r="Z4" s="54"/>
      <c r="AA4" s="54"/>
      <c r="AB4" s="54"/>
      <c r="AC4" s="54"/>
      <c r="AD4" s="54"/>
      <c r="AE4" s="107" t="str">
        <f>IFERROR(C4*E4,"")</f>
        <v/>
      </c>
    </row>
    <row r="5" spans="1:31" x14ac:dyDescent="0.3">
      <c r="A5" s="65"/>
      <c r="B5" s="66"/>
      <c r="C5" s="84">
        <f>IFERROR((ACHAT!D5+ACHAT!H5+ACHAT!L5+ACHAT!P5+ACHAT!T5+ACHAT!X5+ACHAT!AB5+ACHAT!AF5+ACHAT!AJ5+ACHAT!AN5+ACHAT!AR5+ACHAT!AV5+ACHAT!AZ5+ACHAT!BD5+ACHAT!BH5+ACHAT!BL5+ACHAT!BP5+ACHAT!BT5+ACHAT!BX5+ACHAT!CB5+ACHAT!CF5+ACHAT!CJ5)-(VENTE!D5+VENTE!H5+VENTE!L5+VENTE!P5+VENTE!T5+VENTE!X5+VENTE!AB5+VENTE!AF5+VENTE!AJ5+VENTE!AN5+VENTE!AR5+VENTE!AV5),"")</f>
        <v>0</v>
      </c>
      <c r="D5" s="67" t="str">
        <f>IFERROR(VLOOKUP(A5,markets_vs_currency_usd_order_market_cap_desc_per_page_250_page_1_sparkline_fa[[#All],[Column1.symbol]:[Column1.current_price]],3,FALSE),"")</f>
        <v/>
      </c>
      <c r="E5" s="67" t="str">
        <f>IFERROR(VLOOKUP(A5,markets_vs_currency_usd_order_market_cap_desc_per_page_250_page_1_sparkline_fa[[#All],[Column1.symbol]:[Column1.ath]],8,FALSE),"")</f>
        <v/>
      </c>
      <c r="F5" s="87" t="str">
        <f t="shared" si="0"/>
        <v/>
      </c>
      <c r="G5" s="130">
        <f>ACHAT!B5</f>
        <v>0</v>
      </c>
      <c r="H5" s="68">
        <f>SUM(ACHAT!F5+ACHAT!J5+ACHAT!N5+ACHAT!R5+ACHAT!V5+ACHAT!Z5+ACHAT!AD5+ACHAT!AH5+ACHAT!AL5+ACHAT!AP5+ACHAT!AT5+ACHAT!AX5+ACHAT!BB5+ACHAT!BF5+ACHAT!BJ5+ACHAT!BN5+ACHAT!BR5+ACHAT!BV5+ACHAT!BZ5+ACHAT!CD5+ACHAT!CH5+ACHAT!CL5)</f>
        <v>0</v>
      </c>
      <c r="I5" s="68">
        <f>SUM((0-(ACHAT!F5+ACHAT!J5+ACHAT!N5+ACHAT!R5+ACHAT!V5+ACHAT!Z5+ACHAT!AD5+ACHAT!AH5+ACHAT!AL5+ACHAT!AP5+ACHAT!AT5+ACHAT!AX5))+VENTE!F5+VENTE!J5+VENTE!N5+VENTE!R5+VENTE!V5+VENTE!Z5+VENTE!AD5+VENTE!AH5+VENTE!AL5+VENTE!AP5+VENTE!AT5+VENTE!AX5)</f>
        <v>0</v>
      </c>
      <c r="J5" s="115">
        <f>ACHAT!B5+(ACHAT!B5*1.1)</f>
        <v>0</v>
      </c>
      <c r="K5" s="102"/>
      <c r="L5" s="104"/>
      <c r="M5" s="133" t="s">
        <v>18</v>
      </c>
      <c r="N5" s="134"/>
      <c r="O5" s="134"/>
      <c r="P5" s="81">
        <f>IFERROR((P3-P4)/P4,0)</f>
        <v>0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107"/>
    </row>
    <row r="6" spans="1:31" ht="19.5" thickBot="1" x14ac:dyDescent="0.35">
      <c r="A6" s="65"/>
      <c r="B6" s="66"/>
      <c r="C6" s="84">
        <f>IFERROR((ACHAT!D6+ACHAT!H6+ACHAT!L6+ACHAT!P6+ACHAT!T6+ACHAT!X6+ACHAT!AB6+ACHAT!AF6+ACHAT!AJ6+ACHAT!AN6+ACHAT!AR6+ACHAT!AV6+ACHAT!AZ6+ACHAT!BD6+ACHAT!BH6+ACHAT!BL6+ACHAT!BP6+ACHAT!BT6+ACHAT!BX6+ACHAT!CB6+ACHAT!CF6+ACHAT!CJ6)-(VENTE!D6+VENTE!H6+VENTE!L6+VENTE!P6+VENTE!T6+VENTE!X6+VENTE!AB6+VENTE!AF6+VENTE!AJ6+VENTE!AN6+VENTE!AR6+VENTE!AV6),"")</f>
        <v>0</v>
      </c>
      <c r="D6" s="67" t="str">
        <f>IFERROR(VLOOKUP(A6,markets_vs_currency_usd_order_market_cap_desc_per_page_250_page_1_sparkline_fa[[#All],[Column1.symbol]:[Column1.current_price]],3,FALSE),"")</f>
        <v/>
      </c>
      <c r="E6" s="67" t="str">
        <f>IFERROR(VLOOKUP(A6,markets_vs_currency_usd_order_market_cap_desc_per_page_250_page_1_sparkline_fa[[#All],[Column1.symbol]:[Column1.ath]],8,FALSE),"")</f>
        <v/>
      </c>
      <c r="F6" s="87" t="str">
        <f t="shared" si="0"/>
        <v/>
      </c>
      <c r="G6" s="130">
        <f>ACHAT!B6</f>
        <v>0</v>
      </c>
      <c r="H6" s="68">
        <f>SUM(ACHAT!F6+ACHAT!J6+ACHAT!N6+ACHAT!R6+ACHAT!V6+ACHAT!Z6+ACHAT!AD6+ACHAT!AH6+ACHAT!AL6+ACHAT!AP6+ACHAT!AT6+ACHAT!AX6+ACHAT!BB6+ACHAT!BF6+ACHAT!BJ6+ACHAT!BN6+ACHAT!BR6+ACHAT!BV6+ACHAT!BZ6+ACHAT!CD6+ACHAT!CH6+ACHAT!CL6)</f>
        <v>0</v>
      </c>
      <c r="I6" s="68">
        <f>SUM((0-(ACHAT!F6+ACHAT!J6+ACHAT!N6+ACHAT!R6+ACHAT!V6+ACHAT!Z6+ACHAT!AD6+ACHAT!AH6+ACHAT!AL6+ACHAT!AP6+ACHAT!AT6+ACHAT!AX6))+VENTE!F6+VENTE!J6+VENTE!N6+VENTE!R6+VENTE!V6+VENTE!Z6+VENTE!AD6+VENTE!AH6+VENTE!AL6+VENTE!AP6+VENTE!AT6+VENTE!AX6)</f>
        <v>0</v>
      </c>
      <c r="J6" s="115">
        <f>ACHAT!B6+(ACHAT!B6*1.1)</f>
        <v>0</v>
      </c>
      <c r="K6" s="102"/>
      <c r="L6" s="101"/>
      <c r="M6" s="105"/>
      <c r="N6" s="80"/>
      <c r="O6" s="106"/>
      <c r="P6" s="113">
        <f>P5*P4</f>
        <v>0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107" t="str">
        <f t="shared" ref="AE6:AE68" si="1">IFERROR(C6*E6,"")</f>
        <v/>
      </c>
    </row>
    <row r="7" spans="1:31" x14ac:dyDescent="0.3">
      <c r="A7" s="65"/>
      <c r="B7" s="66"/>
      <c r="C7" s="84">
        <f>IFERROR((ACHAT!D7+ACHAT!H7+ACHAT!L7+ACHAT!P7+ACHAT!T7+ACHAT!X7+ACHAT!AB7+ACHAT!AF7+ACHAT!AJ7+ACHAT!AN7+ACHAT!AR7+ACHAT!AV7+ACHAT!AZ7+ACHAT!BD7+ACHAT!BH7+ACHAT!BL7+ACHAT!BP7+ACHAT!BT7+ACHAT!BX7+ACHAT!CB7+ACHAT!CF7+ACHAT!CJ7)-(VENTE!D7+VENTE!H7+VENTE!L7+VENTE!P7+VENTE!T7+VENTE!X7+VENTE!AB7+VENTE!AF7+VENTE!AJ7+VENTE!AN7+VENTE!AR7+VENTE!AV7),"")</f>
        <v>0</v>
      </c>
      <c r="D7" s="67" t="str">
        <f>IFERROR(VLOOKUP(A7,markets_vs_currency_usd_order_market_cap_desc_per_page_250_page_1_sparkline_fa[[#All],[Column1.symbol]:[Column1.current_price]],3,FALSE),"")</f>
        <v/>
      </c>
      <c r="E7" s="67" t="str">
        <f>IFERROR(VLOOKUP(A7,markets_vs_currency_usd_order_market_cap_desc_per_page_250_page_1_sparkline_fa[[#All],[Column1.symbol]:[Column1.ath]],8,FALSE),"")</f>
        <v/>
      </c>
      <c r="F7" s="87" t="str">
        <f t="shared" si="0"/>
        <v/>
      </c>
      <c r="G7" s="130">
        <f>ACHAT!B7</f>
        <v>0</v>
      </c>
      <c r="H7" s="68">
        <f>SUM(ACHAT!F7+ACHAT!J7+ACHAT!N7+ACHAT!R7+ACHAT!V7+ACHAT!Z7+ACHAT!AD7+ACHAT!AH7+ACHAT!AL7+ACHAT!AP7+ACHAT!AT7+ACHAT!AX7+ACHAT!BB7+ACHAT!BF7+ACHAT!BJ7+ACHAT!BN7+ACHAT!BR7+ACHAT!BV7+ACHAT!BZ7+ACHAT!CD7+ACHAT!CH7+ACHAT!CL7)</f>
        <v>0</v>
      </c>
      <c r="I7" s="68">
        <f>SUM((0-(ACHAT!F7+ACHAT!J7+ACHAT!N7+ACHAT!R7+ACHAT!V7+ACHAT!Z7+ACHAT!AD7+ACHAT!AH7+ACHAT!AL7+ACHAT!AP7+ACHAT!AT7+ACHAT!AX7))+VENTE!F7+VENTE!J7+VENTE!N7+VENTE!R7+VENTE!V7+VENTE!Z7+VENTE!AD7+VENTE!AH7+VENTE!AL7+VENTE!AP7+VENTE!AT7+VENTE!AX7)</f>
        <v>0</v>
      </c>
      <c r="J7" s="115">
        <f>ACHAT!B7+(ACHAT!B7*1.1)</f>
        <v>0</v>
      </c>
      <c r="K7" s="102"/>
      <c r="L7" s="101"/>
      <c r="M7" s="70"/>
      <c r="N7" s="70"/>
      <c r="O7" s="60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107" t="str">
        <f t="shared" si="1"/>
        <v/>
      </c>
    </row>
    <row r="8" spans="1:31" x14ac:dyDescent="0.3">
      <c r="A8" s="65"/>
      <c r="B8" s="66"/>
      <c r="C8" s="84">
        <f>IFERROR((ACHAT!D8+ACHAT!H8+ACHAT!L8+ACHAT!P8+ACHAT!T8+ACHAT!X8+ACHAT!AB8+ACHAT!AF8+ACHAT!AJ8+ACHAT!AN8+ACHAT!AR8+ACHAT!AV8+ACHAT!AZ8+ACHAT!BD8+ACHAT!BH8+ACHAT!BL8+ACHAT!BP8+ACHAT!BT8+ACHAT!BX8+ACHAT!CB8+ACHAT!CF8+ACHAT!CJ8)-(VENTE!D8+VENTE!H8+VENTE!L8+VENTE!P8+VENTE!T8+VENTE!X8+VENTE!AB8+VENTE!AF8+VENTE!AJ8+VENTE!AN8+VENTE!AR8+VENTE!AV8),"")</f>
        <v>0</v>
      </c>
      <c r="D8" s="67" t="str">
        <f>IFERROR(VLOOKUP(A8,markets_vs_currency_usd_order_market_cap_desc_per_page_250_page_1_sparkline_fa[[#All],[Column1.symbol]:[Column1.current_price]],3,FALSE),"")</f>
        <v/>
      </c>
      <c r="E8" s="67" t="str">
        <f>IFERROR(VLOOKUP(A8,markets_vs_currency_usd_order_market_cap_desc_per_page_250_page_1_sparkline_fa[[#All],[Column1.symbol]:[Column1.ath]],8,FALSE),"")</f>
        <v/>
      </c>
      <c r="F8" s="87" t="str">
        <f t="shared" si="0"/>
        <v/>
      </c>
      <c r="G8" s="130">
        <f>ACHAT!B8</f>
        <v>0</v>
      </c>
      <c r="H8" s="68">
        <f>SUM(ACHAT!F8+ACHAT!J8+ACHAT!N8+ACHAT!R8+ACHAT!V8+ACHAT!Z8+ACHAT!AD8+ACHAT!AH8+ACHAT!AL8+ACHAT!AP8+ACHAT!AT8+ACHAT!AX8+ACHAT!BB8+ACHAT!BF8+ACHAT!BJ8+ACHAT!BN8+ACHAT!BR8+ACHAT!BV8+ACHAT!BZ8+ACHAT!CD8+ACHAT!CH8+ACHAT!CL8)</f>
        <v>0</v>
      </c>
      <c r="I8" s="68">
        <f>SUM((0-(ACHAT!F8+ACHAT!J8+ACHAT!N8+ACHAT!R8+ACHAT!V8+ACHAT!Z8+ACHAT!AD8+ACHAT!AH8+ACHAT!AL8+ACHAT!AP8+ACHAT!AT8+ACHAT!AX8))+VENTE!F8+VENTE!J8+VENTE!N8+VENTE!R8+VENTE!V8+VENTE!Z8+VENTE!AD8+VENTE!AH8+VENTE!AL8+VENTE!AP8+VENTE!AT8+VENTE!AX8)</f>
        <v>0</v>
      </c>
      <c r="J8" s="115">
        <f>ACHAT!B8+(ACHAT!B8*1.1)</f>
        <v>0</v>
      </c>
      <c r="K8" s="102"/>
      <c r="L8" s="101"/>
      <c r="M8" s="70"/>
      <c r="N8" s="70"/>
      <c r="O8" s="60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107" t="str">
        <f t="shared" si="1"/>
        <v/>
      </c>
    </row>
    <row r="9" spans="1:31" x14ac:dyDescent="0.3">
      <c r="A9" s="65"/>
      <c r="B9" s="66"/>
      <c r="C9" s="84">
        <f>IFERROR((ACHAT!D9+ACHAT!H9+ACHAT!L9+ACHAT!P9+ACHAT!T9+ACHAT!X9+ACHAT!AB9+ACHAT!AF9+ACHAT!AJ9+ACHAT!AN9+ACHAT!AR9+ACHAT!AV9+ACHAT!AZ9+ACHAT!BD9+ACHAT!BH9+ACHAT!BL9+ACHAT!BP9+ACHAT!BT9+ACHAT!BX9+ACHAT!CB9+ACHAT!CF9+ACHAT!CJ9)-(VENTE!D9+VENTE!H9+VENTE!L9+VENTE!P9+VENTE!T9+VENTE!X9+VENTE!AB9+VENTE!AF9+VENTE!AJ9+VENTE!AN9+VENTE!AR9+VENTE!AV9),"")</f>
        <v>0</v>
      </c>
      <c r="D9" s="71" t="str">
        <f>IFERROR(VLOOKUP(A9,markets_vs_currency_usd_order_market_cap_desc_per_page_250_page_1_sparkline_fa[[#All],[Column1.symbol]:[Column1.current_price]],3,FALSE),"")</f>
        <v/>
      </c>
      <c r="E9" s="67" t="str">
        <f>IFERROR(VLOOKUP(A9,markets_vs_currency_usd_order_market_cap_desc_per_page_250_page_1_sparkline_fa[[#All],[Column1.symbol]:[Column1.ath]],8,FALSE),"")</f>
        <v/>
      </c>
      <c r="F9" s="87" t="str">
        <f t="shared" si="0"/>
        <v/>
      </c>
      <c r="G9" s="130">
        <f>ACHAT!B9</f>
        <v>0</v>
      </c>
      <c r="H9" s="68">
        <f>SUM(ACHAT!F9+ACHAT!J9+ACHAT!N9+ACHAT!R9+ACHAT!V9+ACHAT!Z9+ACHAT!AD9+ACHAT!AH9+ACHAT!AL9+ACHAT!AP9+ACHAT!AT9+ACHAT!AX9+ACHAT!BB9+ACHAT!BF9+ACHAT!BJ9+ACHAT!BN9+ACHAT!BR9+ACHAT!BV9+ACHAT!BZ9+ACHAT!CD9+ACHAT!CH9+ACHAT!CL9)</f>
        <v>0</v>
      </c>
      <c r="I9" s="68">
        <f>SUM((0-(ACHAT!F9+ACHAT!J9+ACHAT!N9+ACHAT!R9+ACHAT!V9+ACHAT!Z9+ACHAT!AD9+ACHAT!AH9+ACHAT!AL9+ACHAT!AP9+ACHAT!AT9+ACHAT!AX9))+VENTE!F9+VENTE!J9+VENTE!N9+VENTE!R9+VENTE!V9+VENTE!Z9+VENTE!AD9+VENTE!AH9+VENTE!AL9+VENTE!AP9+VENTE!AT9+VENTE!AX9)</f>
        <v>0</v>
      </c>
      <c r="J9" s="115">
        <f>ACHAT!B9+(ACHAT!B9*1.1)</f>
        <v>0</v>
      </c>
      <c r="K9" s="102"/>
      <c r="L9" s="101"/>
      <c r="M9" s="70"/>
      <c r="N9" s="70"/>
      <c r="O9" s="60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107" t="str">
        <f t="shared" si="1"/>
        <v/>
      </c>
    </row>
    <row r="10" spans="1:31" x14ac:dyDescent="0.3">
      <c r="A10" s="65"/>
      <c r="B10" s="66"/>
      <c r="C10" s="84">
        <f>IFERROR((ACHAT!D10+ACHAT!H10+ACHAT!L10+ACHAT!P10+ACHAT!T10+ACHAT!X10+ACHAT!AB10+ACHAT!AF10+ACHAT!AJ10+ACHAT!AN10+ACHAT!AR10+ACHAT!AV10+ACHAT!AZ10+ACHAT!BD10+ACHAT!BH10+ACHAT!BL10+ACHAT!BP10+ACHAT!BT10+ACHAT!BX10+ACHAT!CB10+ACHAT!CF10+ACHAT!CJ10)-(VENTE!D10+VENTE!H10+VENTE!L10+VENTE!P10+VENTE!T10+VENTE!X10+VENTE!AB10+VENTE!AF10+VENTE!AJ10+VENTE!AN10+VENTE!AR10+VENTE!AV10),"")</f>
        <v>0</v>
      </c>
      <c r="D10" s="67" t="str">
        <f>IFERROR(VLOOKUP(A10,markets_vs_currency_usd_order_market_cap_desc_per_page_250_page_1_sparkline_fa[[#All],[Column1.symbol]:[Column1.current_price]],3,FALSE),"")</f>
        <v/>
      </c>
      <c r="E10" s="67" t="str">
        <f>IFERROR(VLOOKUP(A10,markets_vs_currency_usd_order_market_cap_desc_per_page_250_page_1_sparkline_fa[[#All],[Column1.symbol]:[Column1.ath]],8,FALSE),"")</f>
        <v/>
      </c>
      <c r="F10" s="87" t="str">
        <f t="shared" si="0"/>
        <v/>
      </c>
      <c r="G10" s="130">
        <f>ACHAT!B10</f>
        <v>0</v>
      </c>
      <c r="H10" s="68">
        <f>SUM(ACHAT!F10+ACHAT!J10+ACHAT!N10+ACHAT!R10+ACHAT!V10+ACHAT!Z10+ACHAT!AD10+ACHAT!AH10+ACHAT!AL10+ACHAT!AP10+ACHAT!AT10+ACHAT!AX10+ACHAT!BB10+ACHAT!BF10+ACHAT!BJ10+ACHAT!BN10+ACHAT!BR10+ACHAT!BV10+ACHAT!BZ10+ACHAT!CD10+ACHAT!CH10+ACHAT!CL10)</f>
        <v>0</v>
      </c>
      <c r="I10" s="68">
        <f>SUM((0-(ACHAT!F10+ACHAT!J10+ACHAT!N10+ACHAT!R10+ACHAT!V10+ACHAT!Z10+ACHAT!AD10+ACHAT!AH10+ACHAT!AL10+ACHAT!AP10+ACHAT!AT10+ACHAT!AX10))+VENTE!F10+VENTE!J10+VENTE!N10+VENTE!R10+VENTE!V10+VENTE!Z10+VENTE!AD10+VENTE!AH10+VENTE!AL10+VENTE!AP10+VENTE!AT10+VENTE!AX10)</f>
        <v>0</v>
      </c>
      <c r="J10" s="115">
        <f>ACHAT!B10+(ACHAT!B10*1.1)</f>
        <v>0</v>
      </c>
      <c r="K10" s="102"/>
      <c r="L10" s="101"/>
      <c r="M10" s="70"/>
      <c r="N10" s="70"/>
      <c r="O10" s="60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107" t="str">
        <f t="shared" si="1"/>
        <v/>
      </c>
    </row>
    <row r="11" spans="1:31" x14ac:dyDescent="0.3">
      <c r="A11" s="65"/>
      <c r="B11" s="66"/>
      <c r="C11" s="84">
        <f>IFERROR((ACHAT!D11+ACHAT!H11+ACHAT!L11+ACHAT!P11+ACHAT!T11+ACHAT!X11+ACHAT!AB11+ACHAT!AF11+ACHAT!AJ11+ACHAT!AN11+ACHAT!AR11+ACHAT!AV11+ACHAT!AZ11+ACHAT!BD11+ACHAT!BH11+ACHAT!BL11+ACHAT!BP11+ACHAT!BT11+ACHAT!BX11+ACHAT!CB11+ACHAT!CF11+ACHAT!CJ11)-(VENTE!D11+VENTE!H11+VENTE!L11+VENTE!P11+VENTE!T11+VENTE!X11+VENTE!AB11+VENTE!AF11+VENTE!AJ11+VENTE!AN11+VENTE!AR11+VENTE!AV11),"")</f>
        <v>0</v>
      </c>
      <c r="D11" s="67" t="str">
        <f>IFERROR(VLOOKUP(A11,markets_vs_currency_usd_order_market_cap_desc_per_page_250_page_1_sparkline_fa[[#All],[Column1.symbol]:[Column1.current_price]],3,FALSE),"")</f>
        <v/>
      </c>
      <c r="E11" s="67" t="str">
        <f>IFERROR(VLOOKUP(A11,markets_vs_currency_usd_order_market_cap_desc_per_page_250_page_1_sparkline_fa[[#All],[Column1.symbol]:[Column1.ath]],8,FALSE),"")</f>
        <v/>
      </c>
      <c r="F11" s="87" t="str">
        <f t="shared" si="0"/>
        <v/>
      </c>
      <c r="G11" s="130">
        <f>ACHAT!B11</f>
        <v>0</v>
      </c>
      <c r="H11" s="68">
        <f>SUM(ACHAT!F11+ACHAT!J11+ACHAT!N11+ACHAT!R11+ACHAT!V11+ACHAT!Z11+ACHAT!AD11+ACHAT!AH11+ACHAT!AL11+ACHAT!AP11+ACHAT!AT11+ACHAT!AX11+ACHAT!BB11+ACHAT!BF11+ACHAT!BJ11+ACHAT!BN11+ACHAT!BR11+ACHAT!BV11+ACHAT!BZ11+ACHAT!CD11+ACHAT!CH11+ACHAT!CL11)</f>
        <v>0</v>
      </c>
      <c r="I11" s="68">
        <f>SUM((0-(ACHAT!F11+ACHAT!J11+ACHAT!N11+ACHAT!R11+ACHAT!V11+ACHAT!Z11+ACHAT!AD11+ACHAT!AH11+ACHAT!AL11+ACHAT!AP11+ACHAT!AT11+ACHAT!AX11))+VENTE!F11+VENTE!J11+VENTE!N11+VENTE!R11+VENTE!V11+VENTE!Z11+VENTE!AD11+VENTE!AH11+VENTE!AL11+VENTE!AP11+VENTE!AT11+VENTE!AX11)</f>
        <v>0</v>
      </c>
      <c r="J11" s="115">
        <f>ACHAT!B11+(ACHAT!B11*1.1)</f>
        <v>0</v>
      </c>
      <c r="K11" s="102"/>
      <c r="L11" s="101"/>
      <c r="M11" s="70"/>
      <c r="N11" s="70"/>
      <c r="O11" s="60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107" t="str">
        <f t="shared" si="1"/>
        <v/>
      </c>
    </row>
    <row r="12" spans="1:31" x14ac:dyDescent="0.3">
      <c r="A12" s="65"/>
      <c r="B12" s="66"/>
      <c r="C12" s="84">
        <f>IFERROR((ACHAT!D12+ACHAT!H12+ACHAT!L12+ACHAT!P12+ACHAT!T12+ACHAT!X12+ACHAT!AB12+ACHAT!AF12+ACHAT!AJ12+ACHAT!AN12+ACHAT!AR12+ACHAT!AV12+ACHAT!AZ12+ACHAT!BD12+ACHAT!BH12+ACHAT!BL12+ACHAT!BP12+ACHAT!BT12+ACHAT!BX12+ACHAT!CB12+ACHAT!CF12+ACHAT!CJ12)-(VENTE!D12+VENTE!H12+VENTE!L12+VENTE!P12+VENTE!T12+VENTE!X12+VENTE!AB12+VENTE!AF12+VENTE!AJ12+VENTE!AN12+VENTE!AR12+VENTE!AV12),"")</f>
        <v>0</v>
      </c>
      <c r="D12" s="67" t="str">
        <f>IFERROR(VLOOKUP(A12,markets_vs_currency_usd_order_market_cap_desc_per_page_250_page_1_sparkline_fa[[#All],[Column1.symbol]:[Column1.current_price]],3,FALSE),"")</f>
        <v/>
      </c>
      <c r="E12" s="67" t="str">
        <f>IFERROR(VLOOKUP(A12,markets_vs_currency_usd_order_market_cap_desc_per_page_250_page_1_sparkline_fa[[#All],[Column1.symbol]:[Column1.ath]],8,FALSE),"")</f>
        <v/>
      </c>
      <c r="F12" s="87" t="str">
        <f t="shared" si="0"/>
        <v/>
      </c>
      <c r="G12" s="130">
        <f>ACHAT!B12</f>
        <v>0</v>
      </c>
      <c r="H12" s="68">
        <f>SUM(ACHAT!F12+ACHAT!J12+ACHAT!N12+ACHAT!R12+ACHAT!V12+ACHAT!Z12+ACHAT!AD12+ACHAT!AH12+ACHAT!AL12+ACHAT!AP12+ACHAT!AT12+ACHAT!AX12+ACHAT!BB12+ACHAT!BF12+ACHAT!BJ12+ACHAT!BN12+ACHAT!BR12+ACHAT!BV12+ACHAT!BZ12+ACHAT!CD12+ACHAT!CH12+ACHAT!CL12)</f>
        <v>0</v>
      </c>
      <c r="I12" s="68">
        <f>SUM((0-(ACHAT!F12+ACHAT!J12+ACHAT!N12+ACHAT!R12+ACHAT!V12+ACHAT!Z12+ACHAT!AD12+ACHAT!AH12+ACHAT!AL12+ACHAT!AP12+ACHAT!AT12+ACHAT!AX12))+VENTE!F12+VENTE!J12+VENTE!N12+VENTE!R12+VENTE!V12+VENTE!Z12+VENTE!AD12+VENTE!AH12+VENTE!AL12+VENTE!AP12+VENTE!AT12+VENTE!AX12)</f>
        <v>0</v>
      </c>
      <c r="J12" s="115">
        <f>ACHAT!B12+(ACHAT!B12*1.1)</f>
        <v>0</v>
      </c>
      <c r="K12" s="102"/>
      <c r="L12" s="101"/>
      <c r="M12" s="70"/>
      <c r="N12" s="70"/>
      <c r="O12" s="60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107" t="str">
        <f t="shared" si="1"/>
        <v/>
      </c>
    </row>
    <row r="13" spans="1:31" x14ac:dyDescent="0.3">
      <c r="A13" s="65"/>
      <c r="B13" s="66"/>
      <c r="C13" s="84">
        <f>IFERROR((ACHAT!D13+ACHAT!H13+ACHAT!L13+ACHAT!P13+ACHAT!T13+ACHAT!X13+ACHAT!AB13+ACHAT!AF13+ACHAT!AJ13+ACHAT!AN13+ACHAT!AR13+ACHAT!AV13+ACHAT!AZ13+ACHAT!BD13+ACHAT!BH13+ACHAT!BL13+ACHAT!BP13+ACHAT!BT13+ACHAT!BX13+ACHAT!CB13+ACHAT!CF13+ACHAT!CJ13)-(VENTE!D13+VENTE!H13+VENTE!L13+VENTE!P13+VENTE!T13+VENTE!X13+VENTE!AB13+VENTE!AF13+VENTE!AJ13+VENTE!AN13+VENTE!AR13+VENTE!AV13),"")</f>
        <v>0</v>
      </c>
      <c r="D13" s="67" t="str">
        <f>IFERROR(VLOOKUP(A13,markets_vs_currency_usd_order_market_cap_desc_per_page_250_page_1_sparkline_fa[[#All],[Column1.symbol]:[Column1.current_price]],3,FALSE),"")</f>
        <v/>
      </c>
      <c r="E13" s="67" t="str">
        <f>IFERROR(VLOOKUP(A13,markets_vs_currency_usd_order_market_cap_desc_per_page_250_page_1_sparkline_fa[[#All],[Column1.symbol]:[Column1.ath]],8,FALSE),"")</f>
        <v/>
      </c>
      <c r="F13" s="87" t="str">
        <f t="shared" si="0"/>
        <v/>
      </c>
      <c r="G13" s="130">
        <f>ACHAT!B13</f>
        <v>0</v>
      </c>
      <c r="H13" s="68">
        <f>SUM(ACHAT!F13+ACHAT!J13+ACHAT!N13+ACHAT!R13+ACHAT!V13+ACHAT!Z13+ACHAT!AD13+ACHAT!AH13+ACHAT!AL13+ACHAT!AP13+ACHAT!AT13+ACHAT!AX13+ACHAT!BB13+ACHAT!BF13+ACHAT!BJ13+ACHAT!BN13+ACHAT!BR13+ACHAT!BV13+ACHAT!BZ13+ACHAT!CD13+ACHAT!CH13+ACHAT!CL13)</f>
        <v>0</v>
      </c>
      <c r="I13" s="68">
        <f>SUM((0-(ACHAT!F13+ACHAT!J13+ACHAT!N13+ACHAT!R13+ACHAT!V13+ACHAT!Z13+ACHAT!AD13+ACHAT!AH13+ACHAT!AL13+ACHAT!AP13+ACHAT!AT13+ACHAT!AX13))+VENTE!F13+VENTE!J13+VENTE!N13+VENTE!R13+VENTE!V13+VENTE!Z13+VENTE!AD13+VENTE!AH13+VENTE!AL13+VENTE!AP13+VENTE!AT13+VENTE!AX13)</f>
        <v>0</v>
      </c>
      <c r="J13" s="115">
        <f>ACHAT!B13+(ACHAT!B13*1.1)</f>
        <v>0</v>
      </c>
      <c r="K13" s="102"/>
      <c r="L13" s="101"/>
      <c r="M13" s="70"/>
      <c r="N13" s="70"/>
      <c r="O13" s="60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107" t="str">
        <f t="shared" si="1"/>
        <v/>
      </c>
    </row>
    <row r="14" spans="1:31" x14ac:dyDescent="0.3">
      <c r="A14" s="65"/>
      <c r="B14" s="66"/>
      <c r="C14" s="84">
        <f>IFERROR((ACHAT!D14+ACHAT!H14+ACHAT!L14+ACHAT!P14+ACHAT!T14+ACHAT!X14+ACHAT!AB14+ACHAT!AF14+ACHAT!AJ14+ACHAT!AN14+ACHAT!AR14+ACHAT!AV14+ACHAT!AZ14+ACHAT!BD14+ACHAT!BH14+ACHAT!BL14+ACHAT!BP14+ACHAT!BT14+ACHAT!BX14+ACHAT!CB14+ACHAT!CF14+ACHAT!CJ14)-(VENTE!D14+VENTE!H14+VENTE!L14+VENTE!P14+VENTE!T14+VENTE!X14+VENTE!AB14+VENTE!AF14+VENTE!AJ14+VENTE!AN14+VENTE!AR14+VENTE!AV14),"")</f>
        <v>0</v>
      </c>
      <c r="D14" s="67" t="str">
        <f>IFERROR(VLOOKUP(A14,markets_vs_currency_usd_order_market_cap_desc_per_page_250_page_1_sparkline_fa[[#All],[Column1.symbol]:[Column1.current_price]],3,FALSE),"")</f>
        <v/>
      </c>
      <c r="E14" s="67" t="str">
        <f>IFERROR(VLOOKUP(A14,markets_vs_currency_usd_order_market_cap_desc_per_page_250_page_1_sparkline_fa[[#All],[Column1.symbol]:[Column1.ath]],8,FALSE),"")</f>
        <v/>
      </c>
      <c r="F14" s="87" t="str">
        <f t="shared" si="0"/>
        <v/>
      </c>
      <c r="G14" s="130">
        <f>ACHAT!B14</f>
        <v>0</v>
      </c>
      <c r="H14" s="68">
        <f>SUM(ACHAT!F14+ACHAT!J14+ACHAT!N14+ACHAT!R14+ACHAT!V14+ACHAT!Z14+ACHAT!AD14+ACHAT!AH14+ACHAT!AL14+ACHAT!AP14+ACHAT!AT14+ACHAT!AX14+ACHAT!BB14+ACHAT!BF14+ACHAT!BJ14+ACHAT!BN14+ACHAT!BR14+ACHAT!BV14+ACHAT!BZ14+ACHAT!CD14+ACHAT!CH14+ACHAT!CL14)</f>
        <v>0</v>
      </c>
      <c r="I14" s="68">
        <f>SUM((0-(ACHAT!F14+ACHAT!J14+ACHAT!N14+ACHAT!R14+ACHAT!V14+ACHAT!Z14+ACHAT!AD14+ACHAT!AH14+ACHAT!AL14+ACHAT!AP14+ACHAT!AT14+ACHAT!AX14))+VENTE!F14+VENTE!J14+VENTE!N14+VENTE!R14+VENTE!V14+VENTE!Z14+VENTE!AD14+VENTE!AH14+VENTE!AL14+VENTE!AP14+VENTE!AT14+VENTE!AX14)</f>
        <v>0</v>
      </c>
      <c r="J14" s="115">
        <f>ACHAT!B14+(ACHAT!B14*1.1)</f>
        <v>0</v>
      </c>
      <c r="K14" s="102"/>
      <c r="L14" s="101"/>
      <c r="M14" s="70"/>
      <c r="N14" s="70"/>
      <c r="O14" s="60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107" t="str">
        <f t="shared" si="1"/>
        <v/>
      </c>
    </row>
    <row r="15" spans="1:31" x14ac:dyDescent="0.3">
      <c r="A15" s="65"/>
      <c r="B15" s="66"/>
      <c r="C15" s="84">
        <f>IFERROR((ACHAT!D15+ACHAT!H15+ACHAT!L15+ACHAT!P15+ACHAT!T15+ACHAT!X15+ACHAT!AB15+ACHAT!AF15+ACHAT!AJ15+ACHAT!AN15+ACHAT!AR15+ACHAT!AV15+ACHAT!AZ15+ACHAT!BD15+ACHAT!BH15+ACHAT!BL15+ACHAT!BP15+ACHAT!BT15+ACHAT!BX15+ACHAT!CB15+ACHAT!CF15+ACHAT!CJ15)-(VENTE!D15+VENTE!H15+VENTE!L15+VENTE!P15+VENTE!T15+VENTE!X15+VENTE!AB15+VENTE!AF15+VENTE!AJ15+VENTE!AN15+VENTE!AR15+VENTE!AV15),"")</f>
        <v>0</v>
      </c>
      <c r="D15" s="67" t="str">
        <f>IFERROR(VLOOKUP(A15,markets_vs_currency_usd_order_market_cap_desc_per_page_250_page_1_sparkline_fa[[#All],[Column1.symbol]:[Column1.current_price]],3,FALSE),"")</f>
        <v/>
      </c>
      <c r="E15" s="67" t="str">
        <f>IFERROR(VLOOKUP(A15,markets_vs_currency_usd_order_market_cap_desc_per_page_250_page_1_sparkline_fa[[#All],[Column1.symbol]:[Column1.ath]],8,FALSE),"")</f>
        <v/>
      </c>
      <c r="F15" s="87" t="str">
        <f t="shared" si="0"/>
        <v/>
      </c>
      <c r="G15" s="130">
        <f>ACHAT!B15</f>
        <v>0</v>
      </c>
      <c r="H15" s="68">
        <f>SUM(ACHAT!F15+ACHAT!J15+ACHAT!N15+ACHAT!R15+ACHAT!V15+ACHAT!Z15+ACHAT!AD15+ACHAT!AH15+ACHAT!AL15+ACHAT!AP15+ACHAT!AT15+ACHAT!AX15+ACHAT!BB15+ACHAT!BF15+ACHAT!BJ15+ACHAT!BN15+ACHAT!BR15+ACHAT!BV15+ACHAT!BZ15+ACHAT!CD15+ACHAT!CH15+ACHAT!CL15)</f>
        <v>0</v>
      </c>
      <c r="I15" s="68">
        <f>SUM((0-(ACHAT!F15+ACHAT!J15+ACHAT!N15+ACHAT!R15+ACHAT!V15+ACHAT!Z15+ACHAT!AD15+ACHAT!AH15+ACHAT!AL15+ACHAT!AP15+ACHAT!AT15+ACHAT!AX15))+VENTE!F15+VENTE!J15+VENTE!N15+VENTE!R15+VENTE!V15+VENTE!Z15+VENTE!AD15+VENTE!AH15+VENTE!AL15+VENTE!AP15+VENTE!AT15+VENTE!AX15)</f>
        <v>0</v>
      </c>
      <c r="J15" s="115">
        <f>ACHAT!B15+(ACHAT!B15*1.1)</f>
        <v>0</v>
      </c>
      <c r="K15" s="102"/>
      <c r="L15" s="101"/>
      <c r="M15" s="70"/>
      <c r="N15" s="70"/>
      <c r="O15" s="60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107" t="str">
        <f t="shared" si="1"/>
        <v/>
      </c>
    </row>
    <row r="16" spans="1:31" x14ac:dyDescent="0.3">
      <c r="A16" s="65"/>
      <c r="B16" s="66"/>
      <c r="C16" s="84">
        <f>IFERROR((ACHAT!D16+ACHAT!H16+ACHAT!L16+ACHAT!P16+ACHAT!T16+ACHAT!X16+ACHAT!AB16+ACHAT!AF16+ACHAT!AJ16+ACHAT!AN16+ACHAT!AR16+ACHAT!AV16+ACHAT!AZ16+ACHAT!BD16+ACHAT!BH16+ACHAT!BL16+ACHAT!BP16+ACHAT!BT16+ACHAT!BX16+ACHAT!CB16+ACHAT!CF16+ACHAT!CJ16)-(VENTE!D16+VENTE!H16+VENTE!L16+VENTE!P16+VENTE!T16+VENTE!X16+VENTE!AB16+VENTE!AF16+VENTE!AJ16+VENTE!AN16+VENTE!AR16+VENTE!AV16),"")</f>
        <v>0</v>
      </c>
      <c r="D16" s="67" t="str">
        <f>IFERROR(VLOOKUP(A16,markets_vs_currency_usd_order_market_cap_desc_per_page_250_page_1_sparkline_fa[[#All],[Column1.symbol]:[Column1.current_price]],3,FALSE),"")</f>
        <v/>
      </c>
      <c r="E16" s="67" t="str">
        <f>IFERROR(VLOOKUP(A16,markets_vs_currency_usd_order_market_cap_desc_per_page_250_page_1_sparkline_fa[[#All],[Column1.symbol]:[Column1.ath]],8,FALSE),"")</f>
        <v/>
      </c>
      <c r="F16" s="87" t="str">
        <f t="shared" si="0"/>
        <v/>
      </c>
      <c r="G16" s="130">
        <f>ACHAT!B16</f>
        <v>0</v>
      </c>
      <c r="H16" s="68">
        <f>SUM(ACHAT!F16+ACHAT!J16+ACHAT!N16+ACHAT!R16+ACHAT!V16+ACHAT!Z16+ACHAT!AD16+ACHAT!AH16+ACHAT!AL16+ACHAT!AP16+ACHAT!AT16+ACHAT!AX16+ACHAT!BB16+ACHAT!BF16+ACHAT!BJ16+ACHAT!BN16+ACHAT!BR16+ACHAT!BV16+ACHAT!BZ16+ACHAT!CD16+ACHAT!CH16+ACHAT!CL16)</f>
        <v>0</v>
      </c>
      <c r="I16" s="68">
        <f>SUM((0-(ACHAT!F16+ACHAT!J16+ACHAT!N16+ACHAT!R16+ACHAT!V16+ACHAT!Z16+ACHAT!AD16+ACHAT!AH16+ACHAT!AL16+ACHAT!AP16+ACHAT!AT16+ACHAT!AX16))+VENTE!F16+VENTE!J16+VENTE!N16+VENTE!R16+VENTE!V16+VENTE!Z16+VENTE!AD16+VENTE!AH16+VENTE!AL16+VENTE!AP16+VENTE!AT16+VENTE!AX16)</f>
        <v>0</v>
      </c>
      <c r="J16" s="115">
        <f>ACHAT!B16+(ACHAT!B16*1.1)</f>
        <v>0</v>
      </c>
      <c r="K16" s="102"/>
      <c r="L16" s="101"/>
      <c r="M16" s="70"/>
      <c r="N16" s="70"/>
      <c r="O16" s="60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107" t="str">
        <f t="shared" si="1"/>
        <v/>
      </c>
    </row>
    <row r="17" spans="1:35" x14ac:dyDescent="0.3">
      <c r="A17" s="65"/>
      <c r="B17" s="66"/>
      <c r="C17" s="84">
        <f>IFERROR((ACHAT!D17+ACHAT!H17+ACHAT!L17+ACHAT!P17+ACHAT!T17+ACHAT!X17+ACHAT!AB17+ACHAT!AF17+ACHAT!AJ17+ACHAT!AN17+ACHAT!AR17+ACHAT!AV17+ACHAT!AZ17+ACHAT!BD17+ACHAT!BH17+ACHAT!BL17+ACHAT!BP17+ACHAT!BT17+ACHAT!BX17+ACHAT!CB17+ACHAT!CF17+ACHAT!CJ17)-(VENTE!D17+VENTE!H17+VENTE!L17+VENTE!P17+VENTE!T17+VENTE!X17+VENTE!AB17+VENTE!AF17+VENTE!AJ17+VENTE!AN17+VENTE!AR17+VENTE!AV17),"")</f>
        <v>0</v>
      </c>
      <c r="D17" s="67" t="str">
        <f>IFERROR(VLOOKUP(A17,markets_vs_currency_usd_order_market_cap_desc_per_page_250_page_1_sparkline_fa[[#All],[Column1.symbol]:[Column1.current_price]],3,FALSE),"")</f>
        <v/>
      </c>
      <c r="E17" s="67" t="str">
        <f>IFERROR(VLOOKUP(A17,markets_vs_currency_usd_order_market_cap_desc_per_page_250_page_1_sparkline_fa[[#All],[Column1.symbol]:[Column1.ath]],8,FALSE),"")</f>
        <v/>
      </c>
      <c r="F17" s="87" t="str">
        <f t="shared" si="0"/>
        <v/>
      </c>
      <c r="G17" s="130">
        <f>ACHAT!B17</f>
        <v>0</v>
      </c>
      <c r="H17" s="68">
        <f>SUM(ACHAT!F17+ACHAT!J17+ACHAT!N17+ACHAT!R17+ACHAT!V17+ACHAT!Z17+ACHAT!AD17+ACHAT!AH17+ACHAT!AL17+ACHAT!AP17+ACHAT!AT17+ACHAT!AX17+ACHAT!BB17+ACHAT!BF17+ACHAT!BJ17+ACHAT!BN17+ACHAT!BR17+ACHAT!BV17+ACHAT!BZ17+ACHAT!CD17+ACHAT!CH17+ACHAT!CL17)</f>
        <v>0</v>
      </c>
      <c r="I17" s="68">
        <f>SUM((0-(ACHAT!F17+ACHAT!J17+ACHAT!N17+ACHAT!R17+ACHAT!V17+ACHAT!Z17+ACHAT!AD17+ACHAT!AH17+ACHAT!AL17+ACHAT!AP17+ACHAT!AT17+ACHAT!AX17))+VENTE!F17+VENTE!J17+VENTE!N17+VENTE!R17+VENTE!V17+VENTE!Z17+VENTE!AD17+VENTE!AH17+VENTE!AL17+VENTE!AP17+VENTE!AT17+VENTE!AX17)</f>
        <v>0</v>
      </c>
      <c r="J17" s="115">
        <f>ACHAT!B17+(ACHAT!B17*1.1)</f>
        <v>0</v>
      </c>
      <c r="K17" s="102"/>
      <c r="L17" s="101"/>
      <c r="M17" s="70"/>
      <c r="N17" s="70"/>
      <c r="O17" s="60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107" t="str">
        <f t="shared" si="1"/>
        <v/>
      </c>
    </row>
    <row r="18" spans="1:35" x14ac:dyDescent="0.3">
      <c r="A18" s="65"/>
      <c r="B18" s="66"/>
      <c r="C18" s="84">
        <f>IFERROR((ACHAT!D18+ACHAT!H18+ACHAT!L18+ACHAT!P18+ACHAT!T18+ACHAT!X18+ACHAT!AB18+ACHAT!AF18+ACHAT!AJ18+ACHAT!AN18+ACHAT!AR18+ACHAT!AV18+ACHAT!AZ18+ACHAT!BD18+ACHAT!BH18+ACHAT!BL18+ACHAT!BP18+ACHAT!BT18+ACHAT!BX18+ACHAT!CB18+ACHAT!CF18+ACHAT!CJ18)-(VENTE!D18+VENTE!H18+VENTE!L18+VENTE!P18+VENTE!T18+VENTE!X18+VENTE!AB18+VENTE!AF18+VENTE!AJ18+VENTE!AN18+VENTE!AR18+VENTE!AV18),"")</f>
        <v>0</v>
      </c>
      <c r="D18" s="67" t="str">
        <f>IFERROR(VLOOKUP(A18,markets_vs_currency_usd_order_market_cap_desc_per_page_250_page_1_sparkline_fa[[#All],[Column1.symbol]:[Column1.current_price]],3,FALSE),"")</f>
        <v/>
      </c>
      <c r="E18" s="67" t="str">
        <f>IFERROR(VLOOKUP(A18,markets_vs_currency_usd_order_market_cap_desc_per_page_250_page_1_sparkline_fa[[#All],[Column1.symbol]:[Column1.ath]],8,FALSE),"")</f>
        <v/>
      </c>
      <c r="F18" s="87" t="str">
        <f t="shared" si="0"/>
        <v/>
      </c>
      <c r="G18" s="130">
        <f>ACHAT!B18</f>
        <v>0</v>
      </c>
      <c r="H18" s="68">
        <f>SUM(ACHAT!F18+ACHAT!J18+ACHAT!N18+ACHAT!R18+ACHAT!V18+ACHAT!Z18+ACHAT!AD18+ACHAT!AH18+ACHAT!AL18+ACHAT!AP18+ACHAT!AT18+ACHAT!AX18+ACHAT!BB18+ACHAT!BF18+ACHAT!BJ18+ACHAT!BN18+ACHAT!BR18+ACHAT!BV18+ACHAT!BZ18+ACHAT!CD18+ACHAT!CH18+ACHAT!CL18)</f>
        <v>0</v>
      </c>
      <c r="I18" s="68">
        <f>SUM((0-(ACHAT!F18+ACHAT!J18+ACHAT!N18+ACHAT!R18+ACHAT!V18+ACHAT!Z18+ACHAT!AD18+ACHAT!AH18+ACHAT!AL18+ACHAT!AP18+ACHAT!AT18+ACHAT!AX18))+VENTE!F18+VENTE!J18+VENTE!N18+VENTE!R18+VENTE!V18+VENTE!Z18+VENTE!AD18+VENTE!AH18+VENTE!AL18+VENTE!AP18+VENTE!AT18+VENTE!AX18)</f>
        <v>0</v>
      </c>
      <c r="J18" s="115">
        <f>ACHAT!B18+(ACHAT!B18*1.1)</f>
        <v>0</v>
      </c>
      <c r="K18" s="102"/>
      <c r="L18" s="101"/>
      <c r="M18" s="70"/>
      <c r="N18" s="70"/>
      <c r="O18" s="60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107" t="str">
        <f t="shared" si="1"/>
        <v/>
      </c>
    </row>
    <row r="19" spans="1:35" x14ac:dyDescent="0.3">
      <c r="A19" s="65"/>
      <c r="B19" s="66"/>
      <c r="C19" s="84">
        <f>IFERROR((ACHAT!D19+ACHAT!H19+ACHAT!L19+ACHAT!P19+ACHAT!T19+ACHAT!X19+ACHAT!AB19+ACHAT!AF19+ACHAT!AJ19+ACHAT!AN19+ACHAT!AR19+ACHAT!AV19+ACHAT!AZ19+ACHAT!BD19+ACHAT!BH19+ACHAT!BL19+ACHAT!BP19+ACHAT!BT19+ACHAT!BX19+ACHAT!CB19+ACHAT!CF19+ACHAT!CJ19)-(VENTE!D19+VENTE!H19+VENTE!L19+VENTE!P19+VENTE!T19+VENTE!X19+VENTE!AB19+VENTE!AF19+VENTE!AJ19+VENTE!AN19+VENTE!AR19+VENTE!AV19),"")</f>
        <v>0</v>
      </c>
      <c r="D19" s="67" t="str">
        <f>IFERROR(VLOOKUP(A19,markets_vs_currency_usd_order_market_cap_desc_per_page_250_page_1_sparkline_fa[[#All],[Column1.symbol]:[Column1.current_price]],3,FALSE),"")</f>
        <v/>
      </c>
      <c r="E19" s="67" t="str">
        <f>IFERROR(VLOOKUP(A19,markets_vs_currency_usd_order_market_cap_desc_per_page_250_page_1_sparkline_fa[[#All],[Column1.symbol]:[Column1.ath]],8,FALSE),"")</f>
        <v/>
      </c>
      <c r="F19" s="87" t="str">
        <f t="shared" si="0"/>
        <v/>
      </c>
      <c r="G19" s="130">
        <f>ACHAT!B19</f>
        <v>0</v>
      </c>
      <c r="H19" s="68">
        <f>SUM(ACHAT!F19+ACHAT!J19+ACHAT!N19+ACHAT!R19+ACHAT!V19+ACHAT!Z19+ACHAT!AD19+ACHAT!AH19+ACHAT!AL19+ACHAT!AP19+ACHAT!AT19+ACHAT!AX19+ACHAT!BB19+ACHAT!BF19+ACHAT!BJ19+ACHAT!BN19+ACHAT!BR19+ACHAT!BV19+ACHAT!BZ19+ACHAT!CD19+ACHAT!CH19+ACHAT!CL19)</f>
        <v>0</v>
      </c>
      <c r="I19" s="68">
        <f>SUM((0-(ACHAT!F19+ACHAT!J19+ACHAT!N19+ACHAT!R19+ACHAT!V19+ACHAT!Z19+ACHAT!AD19+ACHAT!AH19+ACHAT!AL19+ACHAT!AP19+ACHAT!AT19+ACHAT!AX19))+VENTE!F19+VENTE!J19+VENTE!N19+VENTE!R19+VENTE!V19+VENTE!Z19+VENTE!AD19+VENTE!AH19+VENTE!AL19+VENTE!AP19+VENTE!AT19+VENTE!AX19)</f>
        <v>0</v>
      </c>
      <c r="J19" s="115">
        <f>ACHAT!B19+(ACHAT!B19*1.1)</f>
        <v>0</v>
      </c>
      <c r="K19" s="54"/>
      <c r="L19" s="69"/>
      <c r="M19" s="70"/>
      <c r="N19" s="70"/>
      <c r="O19" s="60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107" t="str">
        <f t="shared" si="1"/>
        <v/>
      </c>
    </row>
    <row r="20" spans="1:35" x14ac:dyDescent="0.3">
      <c r="A20" s="65"/>
      <c r="B20" s="66"/>
      <c r="C20" s="84">
        <f>IFERROR((ACHAT!D20+ACHAT!H20+ACHAT!L20+ACHAT!P20+ACHAT!T20+ACHAT!X20+ACHAT!AB20+ACHAT!AF20+ACHAT!AJ20+ACHAT!AN20+ACHAT!AR20+ACHAT!AV20+ACHAT!AZ20+ACHAT!BD20+ACHAT!BH20+ACHAT!BL20+ACHAT!BP20+ACHAT!BT20+ACHAT!BX20+ACHAT!CB20+ACHAT!CF20+ACHAT!CJ20)-(VENTE!D20+VENTE!H20+VENTE!L20+VENTE!P20+VENTE!T20+VENTE!X20+VENTE!AB20+VENTE!AF20+VENTE!AJ20+VENTE!AN20+VENTE!AR20+VENTE!AV20),"")</f>
        <v>0</v>
      </c>
      <c r="D20" s="67" t="str">
        <f>IFERROR(VLOOKUP(A20,markets_vs_currency_usd_order_market_cap_desc_per_page_250_page_1_sparkline_fa[[#All],[Column1.symbol]:[Column1.current_price]],3,FALSE),"")</f>
        <v/>
      </c>
      <c r="E20" s="67" t="str">
        <f>IFERROR(VLOOKUP(A20,markets_vs_currency_usd_order_market_cap_desc_per_page_250_page_1_sparkline_fa[[#All],[Column1.symbol]:[Column1.ath]],8,FALSE),"")</f>
        <v/>
      </c>
      <c r="F20" s="87" t="str">
        <f t="shared" si="0"/>
        <v/>
      </c>
      <c r="G20" s="130">
        <f>ACHAT!B20</f>
        <v>0</v>
      </c>
      <c r="H20" s="68">
        <f>SUM(ACHAT!F20+ACHAT!J20+ACHAT!N20+ACHAT!R20+ACHAT!V20+ACHAT!Z20+ACHAT!AD20+ACHAT!AH20+ACHAT!AL20+ACHAT!AP20+ACHAT!AT20+ACHAT!AX20+ACHAT!BB20+ACHAT!BF20+ACHAT!BJ20+ACHAT!BN20+ACHAT!BR20+ACHAT!BV20+ACHAT!BZ20+ACHAT!CD20+ACHAT!CH20+ACHAT!CL20)</f>
        <v>0</v>
      </c>
      <c r="I20" s="68">
        <f>SUM((0-(ACHAT!F20+ACHAT!J20+ACHAT!N20+ACHAT!R20+ACHAT!V20+ACHAT!Z20+ACHAT!AD20+ACHAT!AH20+ACHAT!AL20+ACHAT!AP20+ACHAT!AT20+ACHAT!AX20))+VENTE!F20+VENTE!J20+VENTE!N20+VENTE!R20+VENTE!V20+VENTE!Z20+VENTE!AD20+VENTE!AH20+VENTE!AL20+VENTE!AP20+VENTE!AT20+VENTE!AX20)</f>
        <v>0</v>
      </c>
      <c r="J20" s="115">
        <f>ACHAT!B20+(ACHAT!B20*1.1)</f>
        <v>0</v>
      </c>
      <c r="K20" s="54"/>
      <c r="L20" s="69"/>
      <c r="M20" s="70"/>
      <c r="N20" s="70"/>
      <c r="O20" s="60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107" t="str">
        <f t="shared" si="1"/>
        <v/>
      </c>
    </row>
    <row r="21" spans="1:35" x14ac:dyDescent="0.3">
      <c r="A21" s="65"/>
      <c r="B21" s="66"/>
      <c r="C21" s="84">
        <f>IFERROR((ACHAT!D21+ACHAT!H21+ACHAT!L21+ACHAT!P21+ACHAT!T21+ACHAT!X21+ACHAT!AB21+ACHAT!AF21+ACHAT!AJ21+ACHAT!AN21+ACHAT!AR21+ACHAT!AV21+ACHAT!AZ21+ACHAT!BD21+ACHAT!BH21+ACHAT!BL21+ACHAT!BP21+ACHAT!BT21+ACHAT!BX21+ACHAT!CB21+ACHAT!CF21+ACHAT!CJ21)-(VENTE!D21+VENTE!H21+VENTE!L21+VENTE!P21+VENTE!T21+VENTE!X21+VENTE!AB21+VENTE!AF21+VENTE!AJ21+VENTE!AN21+VENTE!AR21+VENTE!AV21),"")</f>
        <v>0</v>
      </c>
      <c r="D21" s="67" t="str">
        <f>IFERROR(VLOOKUP(A21,markets_vs_currency_usd_order_market_cap_desc_per_page_250_page_1_sparkline_fa[[#All],[Column1.symbol]:[Column1.current_price]],3,FALSE),"")</f>
        <v/>
      </c>
      <c r="E21" s="67" t="str">
        <f>IFERROR(VLOOKUP(A21,markets_vs_currency_usd_order_market_cap_desc_per_page_250_page_1_sparkline_fa[[#All],[Column1.symbol]:[Column1.ath]],8,FALSE),"")</f>
        <v/>
      </c>
      <c r="F21" s="87" t="str">
        <f t="shared" si="0"/>
        <v/>
      </c>
      <c r="G21" s="130">
        <f>ACHAT!B21</f>
        <v>0</v>
      </c>
      <c r="H21" s="68">
        <f>SUM(ACHAT!F21+ACHAT!J21+ACHAT!N21+ACHAT!R21+ACHAT!V21+ACHAT!Z21+ACHAT!AD21+ACHAT!AH21+ACHAT!AL21+ACHAT!AP21+ACHAT!AT21+ACHAT!AX21+ACHAT!BB21+ACHAT!BF21+ACHAT!BJ21+ACHAT!BN21+ACHAT!BR21+ACHAT!BV21+ACHAT!BZ21+ACHAT!CD21+ACHAT!CH21+ACHAT!CL21)</f>
        <v>0</v>
      </c>
      <c r="I21" s="68">
        <f>SUM((0-(ACHAT!F21+ACHAT!J21+ACHAT!N21+ACHAT!R21+ACHAT!V21+ACHAT!Z21+ACHAT!AD21+ACHAT!AH21+ACHAT!AL21+ACHAT!AP21+ACHAT!AT21+ACHAT!AX21))+VENTE!F21+VENTE!J21+VENTE!N21+VENTE!R21+VENTE!V21+VENTE!Z21+VENTE!AD21+VENTE!AH21+VENTE!AL21+VENTE!AP21+VENTE!AT21+VENTE!AX21)</f>
        <v>0</v>
      </c>
      <c r="J21" s="115">
        <f>ACHAT!B21+(ACHAT!B21*1.1)</f>
        <v>0</v>
      </c>
      <c r="K21" s="54"/>
      <c r="L21" s="69"/>
      <c r="M21" s="70"/>
      <c r="N21" s="70"/>
      <c r="O21" s="60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93"/>
      <c r="AE21" s="107" t="str">
        <f t="shared" si="1"/>
        <v/>
      </c>
    </row>
    <row r="22" spans="1:35" x14ac:dyDescent="0.3">
      <c r="A22" s="65"/>
      <c r="B22" s="66"/>
      <c r="C22" s="84">
        <f>IFERROR((ACHAT!D22+ACHAT!H22+ACHAT!L22+ACHAT!P22+ACHAT!T22+ACHAT!X22+ACHAT!AB22+ACHAT!AF22+ACHAT!AJ22+ACHAT!AN22+ACHAT!AR22+ACHAT!AV22+ACHAT!AZ22+ACHAT!BD22+ACHAT!BH22+ACHAT!BL22+ACHAT!BP22+ACHAT!BT22+ACHAT!BX22+ACHAT!CB22+ACHAT!CF22+ACHAT!CJ22)-(VENTE!D22+VENTE!H22+VENTE!L22+VENTE!P22+VENTE!T22+VENTE!X22+VENTE!AB22+VENTE!AF22+VENTE!AJ22+VENTE!AN22+VENTE!AR22+VENTE!AV22),"")</f>
        <v>0</v>
      </c>
      <c r="D22" s="67" t="str">
        <f>IFERROR(VLOOKUP(A22,markets_vs_currency_usd_order_market_cap_desc_per_page_250_page_1_sparkline_fa[[#All],[Column1.symbol]:[Column1.current_price]],3,FALSE),"")</f>
        <v/>
      </c>
      <c r="E22" s="67" t="str">
        <f>IFERROR(VLOOKUP(A22,markets_vs_currency_usd_order_market_cap_desc_per_page_250_page_1_sparkline_fa[[#All],[Column1.symbol]:[Column1.ath]],8,FALSE),"")</f>
        <v/>
      </c>
      <c r="F22" s="87" t="str">
        <f t="shared" si="0"/>
        <v/>
      </c>
      <c r="G22" s="130">
        <f>ACHAT!B22</f>
        <v>0</v>
      </c>
      <c r="H22" s="68">
        <f>SUM(ACHAT!F22+ACHAT!J22+ACHAT!N22+ACHAT!R22+ACHAT!V22+ACHAT!Z22+ACHAT!AD22+ACHAT!AH22+ACHAT!AL22+ACHAT!AP22+ACHAT!AT22+ACHAT!AX22+ACHAT!BB22+ACHAT!BF22+ACHAT!BJ22+ACHAT!BN22+ACHAT!BR22+ACHAT!BV22+ACHAT!BZ22+ACHAT!CD22+ACHAT!CH22+ACHAT!CL22)</f>
        <v>0</v>
      </c>
      <c r="I22" s="68">
        <f>SUM((0-(ACHAT!F22+ACHAT!J22+ACHAT!N22+ACHAT!R22+ACHAT!V22+ACHAT!Z22+ACHAT!AD22+ACHAT!AH22+ACHAT!AL22+ACHAT!AP22+ACHAT!AT22+ACHAT!AX22))+VENTE!F22+VENTE!J22+VENTE!N22+VENTE!R22+VENTE!V22+VENTE!Z22+VENTE!AD22+VENTE!AH22+VENTE!AL22+VENTE!AP22+VENTE!AT22+VENTE!AX22)</f>
        <v>0</v>
      </c>
      <c r="J22" s="115">
        <f>ACHAT!B22+(ACHAT!B22*1.1)</f>
        <v>0</v>
      </c>
      <c r="K22" s="54"/>
      <c r="L22" s="69"/>
      <c r="M22" s="70"/>
      <c r="N22" s="70"/>
      <c r="O22" s="60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107" t="str">
        <f t="shared" si="1"/>
        <v/>
      </c>
    </row>
    <row r="23" spans="1:35" x14ac:dyDescent="0.3">
      <c r="A23" s="65"/>
      <c r="B23" s="66"/>
      <c r="C23" s="84">
        <f>IFERROR((ACHAT!D23+ACHAT!H23+ACHAT!L23+ACHAT!P23+ACHAT!T23+ACHAT!X23+ACHAT!AB23+ACHAT!AF23+ACHAT!AJ23+ACHAT!AN23+ACHAT!AR23+ACHAT!AV23+ACHAT!AZ23+ACHAT!BD23+ACHAT!BH23+ACHAT!BL23+ACHAT!BP23+ACHAT!BT23+ACHAT!BX23+ACHAT!CB23+ACHAT!CF23+ACHAT!CJ23)-(VENTE!D23+VENTE!H23+VENTE!L23+VENTE!P23+VENTE!T23+VENTE!X23+VENTE!AB23+VENTE!AF23+VENTE!AJ23+VENTE!AN23+VENTE!AR23+VENTE!AV23),"")</f>
        <v>0</v>
      </c>
      <c r="D23" s="67" t="str">
        <f>IFERROR(VLOOKUP(A23,markets_vs_currency_usd_order_market_cap_desc_per_page_250_page_1_sparkline_fa[[#All],[Column1.symbol]:[Column1.current_price]],3,FALSE),"")</f>
        <v/>
      </c>
      <c r="E23" s="67" t="str">
        <f>IFERROR(VLOOKUP(A23,markets_vs_currency_usd_order_market_cap_desc_per_page_250_page_1_sparkline_fa[[#All],[Column1.symbol]:[Column1.ath]],8,FALSE),"")</f>
        <v/>
      </c>
      <c r="F23" s="87" t="str">
        <f t="shared" si="0"/>
        <v/>
      </c>
      <c r="G23" s="130">
        <f>ACHAT!B23</f>
        <v>0</v>
      </c>
      <c r="H23" s="68">
        <f>SUM(ACHAT!F23+ACHAT!J23+ACHAT!N23+ACHAT!R23+ACHAT!V23+ACHAT!Z23+ACHAT!AD23+ACHAT!AH23+ACHAT!AL23+ACHAT!AP23+ACHAT!AT23+ACHAT!AX23+ACHAT!BB23+ACHAT!BF23+ACHAT!BJ23+ACHAT!BN23+ACHAT!BR23+ACHAT!BV23+ACHAT!BZ23+ACHAT!CD23+ACHAT!CH23+ACHAT!CL23)</f>
        <v>0</v>
      </c>
      <c r="I23" s="68">
        <f>SUM((0-(ACHAT!F23+ACHAT!J23+ACHAT!N23+ACHAT!R23+ACHAT!V23+ACHAT!Z23+ACHAT!AD23+ACHAT!AH23+ACHAT!AL23+ACHAT!AP23+ACHAT!AT23+ACHAT!AX23))+VENTE!F23+VENTE!J23+VENTE!N23+VENTE!R23+VENTE!V23+VENTE!Z23+VENTE!AD23+VENTE!AH23+VENTE!AL23+VENTE!AP23+VENTE!AT23+VENTE!AX23)</f>
        <v>0</v>
      </c>
      <c r="J23" s="115">
        <f>ACHAT!B23+(ACHAT!B23*1.1)</f>
        <v>0</v>
      </c>
      <c r="K23" s="54"/>
      <c r="L23" s="69"/>
      <c r="M23" s="70"/>
      <c r="N23" s="70"/>
      <c r="O23" s="60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107" t="str">
        <f t="shared" si="1"/>
        <v/>
      </c>
    </row>
    <row r="24" spans="1:35" x14ac:dyDescent="0.3">
      <c r="A24" s="65"/>
      <c r="B24" s="66"/>
      <c r="C24" s="84">
        <f>IFERROR((ACHAT!D24+ACHAT!H24+ACHAT!L24+ACHAT!P24+ACHAT!T24+ACHAT!X24+ACHAT!AB24+ACHAT!AF24+ACHAT!AJ24+ACHAT!AN24+ACHAT!AR24+ACHAT!AV24+ACHAT!AZ24+ACHAT!BD24+ACHAT!BH24+ACHAT!BL24+ACHAT!BP24+ACHAT!BT24+ACHAT!BX24+ACHAT!CB24+ACHAT!CF24+ACHAT!CJ24)-(VENTE!D24+VENTE!H24+VENTE!L24+VENTE!P24+VENTE!T24+VENTE!X24+VENTE!AB24+VENTE!AF24+VENTE!AJ24+VENTE!AN24+VENTE!AR24+VENTE!AV24),"")</f>
        <v>0</v>
      </c>
      <c r="D24" s="67" t="str">
        <f>IFERROR(VLOOKUP(A24,markets_vs_currency_usd_order_market_cap_desc_per_page_250_page_1_sparkline_fa[[#All],[Column1.symbol]:[Column1.current_price]],3,FALSE),"")</f>
        <v/>
      </c>
      <c r="E24" s="67" t="str">
        <f>IFERROR(VLOOKUP(A24,markets_vs_currency_usd_order_market_cap_desc_per_page_250_page_1_sparkline_fa[[#All],[Column1.symbol]:[Column1.ath]],8,FALSE),"")</f>
        <v/>
      </c>
      <c r="F24" s="87" t="str">
        <f t="shared" si="0"/>
        <v/>
      </c>
      <c r="G24" s="130">
        <f>ACHAT!B24</f>
        <v>0</v>
      </c>
      <c r="H24" s="68">
        <f>SUM(ACHAT!F24+ACHAT!J24+ACHAT!N24+ACHAT!R24+ACHAT!V24+ACHAT!Z24+ACHAT!AD24+ACHAT!AH24+ACHAT!AL24+ACHAT!AP24+ACHAT!AT24+ACHAT!AX24+ACHAT!BB24+ACHAT!BF24+ACHAT!BJ24+ACHAT!BN24+ACHAT!BR24+ACHAT!BV24+ACHAT!BZ24+ACHAT!CD24+ACHAT!CH24+ACHAT!CL24)</f>
        <v>0</v>
      </c>
      <c r="I24" s="68">
        <f>SUM((0-(ACHAT!F24+ACHAT!J24+ACHAT!N24+ACHAT!R24+ACHAT!V24+ACHAT!Z24+ACHAT!AD24+ACHAT!AH24+ACHAT!AL24+ACHAT!AP24+ACHAT!AT24+ACHAT!AX24))+VENTE!F24+VENTE!J24+VENTE!N24+VENTE!R24+VENTE!V24+VENTE!Z24+VENTE!AD24+VENTE!AH24+VENTE!AL24+VENTE!AP24+VENTE!AT24+VENTE!AX24)</f>
        <v>0</v>
      </c>
      <c r="J24" s="115">
        <f>ACHAT!B24+(ACHAT!B24*1.1)</f>
        <v>0</v>
      </c>
      <c r="K24" s="54"/>
      <c r="L24" s="69"/>
      <c r="M24" s="70"/>
      <c r="N24" s="70"/>
      <c r="O24" s="60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107" t="str">
        <f t="shared" si="1"/>
        <v/>
      </c>
      <c r="AG24" s="91"/>
    </row>
    <row r="25" spans="1:35" x14ac:dyDescent="0.3">
      <c r="A25" s="65"/>
      <c r="B25" s="66"/>
      <c r="C25" s="84">
        <f>IFERROR((ACHAT!D25+ACHAT!H25+ACHAT!L25+ACHAT!P25+ACHAT!T25+ACHAT!X25+ACHAT!AB25+ACHAT!AF25+ACHAT!AJ25+ACHAT!AN25+ACHAT!AR25+ACHAT!AV25+ACHAT!AZ25+ACHAT!BD25+ACHAT!BH25+ACHAT!BL25+ACHAT!BP25+ACHAT!BT25+ACHAT!BX25+ACHAT!CB25+ACHAT!CF25+ACHAT!CJ25)-(VENTE!D25+VENTE!H25+VENTE!L25+VENTE!P25+VENTE!T25+VENTE!X25+VENTE!AB25+VENTE!AF25+VENTE!AJ25+VENTE!AN25+VENTE!AR25+VENTE!AV25),"")</f>
        <v>0</v>
      </c>
      <c r="D25" s="67" t="str">
        <f>IFERROR(VLOOKUP(A25,markets_vs_currency_usd_order_market_cap_desc_per_page_250_page_1_sparkline_fa[[#All],[Column1.symbol]:[Column1.current_price]],3,FALSE),"")</f>
        <v/>
      </c>
      <c r="E25" s="67" t="str">
        <f>IFERROR(VLOOKUP(A25,markets_vs_currency_usd_order_market_cap_desc_per_page_250_page_1_sparkline_fa[[#All],[Column1.symbol]:[Column1.ath]],8,FALSE),"")</f>
        <v/>
      </c>
      <c r="F25" s="87" t="str">
        <f t="shared" si="0"/>
        <v/>
      </c>
      <c r="G25" s="130">
        <f>ACHAT!B25</f>
        <v>0</v>
      </c>
      <c r="H25" s="68">
        <f>SUM(ACHAT!F25+ACHAT!J25+ACHAT!N25+ACHAT!R25+ACHAT!V25+ACHAT!Z25+ACHAT!AD25+ACHAT!AH25+ACHAT!AL25+ACHAT!AP25+ACHAT!AT25+ACHAT!AX25+ACHAT!BB25+ACHAT!BF25+ACHAT!BJ25+ACHAT!BN25+ACHAT!BR25+ACHAT!BV25+ACHAT!BZ25+ACHAT!CD25+ACHAT!CH25+ACHAT!CL25)</f>
        <v>0</v>
      </c>
      <c r="I25" s="68">
        <f>SUM((0-(ACHAT!F25+ACHAT!J25+ACHAT!N25+ACHAT!R25+ACHAT!V25+ACHAT!Z25+ACHAT!AD25+ACHAT!AH25+ACHAT!AL25+ACHAT!AP25+ACHAT!AT25+ACHAT!AX25))+VENTE!F25+VENTE!J25+VENTE!N25+VENTE!R25+VENTE!V25+VENTE!Z25+VENTE!AD25+VENTE!AH25+VENTE!AL25+VENTE!AP25+VENTE!AT25+VENTE!AX25)</f>
        <v>0</v>
      </c>
      <c r="J25" s="115">
        <f>ACHAT!B25+(ACHAT!B25*1.1)</f>
        <v>0</v>
      </c>
      <c r="K25" s="54"/>
      <c r="L25" s="69"/>
      <c r="M25" s="70"/>
      <c r="N25" s="70"/>
      <c r="O25" s="60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107" t="str">
        <f t="shared" si="1"/>
        <v/>
      </c>
    </row>
    <row r="26" spans="1:35" x14ac:dyDescent="0.3">
      <c r="A26" s="65"/>
      <c r="B26" s="66"/>
      <c r="C26" s="84">
        <f>IFERROR((ACHAT!D26+ACHAT!H26+ACHAT!L26+ACHAT!P26+ACHAT!T26+ACHAT!X26+ACHAT!AB26+ACHAT!AF26+ACHAT!AJ26+ACHAT!AN26+ACHAT!AR26+ACHAT!AV26+ACHAT!AZ26+ACHAT!BD26+ACHAT!BH26+ACHAT!BL26+ACHAT!BP26+ACHAT!BT26+ACHAT!BX26+ACHAT!CB26+ACHAT!CF26+ACHAT!CJ26)-(VENTE!D26+VENTE!H26+VENTE!L26+VENTE!P26+VENTE!T26+VENTE!X26+VENTE!AB26+VENTE!AF26+VENTE!AJ26+VENTE!AN26+VENTE!AR26+VENTE!AV26),"")</f>
        <v>0</v>
      </c>
      <c r="D26" s="67" t="str">
        <f>IFERROR(VLOOKUP(A26,markets_vs_currency_usd_order_market_cap_desc_per_page_250_page_1_sparkline_fa[[#All],[Column1.symbol]:[Column1.current_price]],3,FALSE),"")</f>
        <v/>
      </c>
      <c r="E26" s="67" t="str">
        <f>IFERROR(VLOOKUP(A26,markets_vs_currency_usd_order_market_cap_desc_per_page_250_page_1_sparkline_fa[[#All],[Column1.symbol]:[Column1.ath]],8,FALSE),"")</f>
        <v/>
      </c>
      <c r="F26" s="87" t="str">
        <f t="shared" si="0"/>
        <v/>
      </c>
      <c r="G26" s="130">
        <f>ACHAT!B26</f>
        <v>0</v>
      </c>
      <c r="H26" s="68">
        <f>SUM(ACHAT!F26+ACHAT!J26+ACHAT!N26+ACHAT!R26+ACHAT!V26+ACHAT!Z26+ACHAT!AD26+ACHAT!AH26+ACHAT!AL26+ACHAT!AP26+ACHAT!AT26+ACHAT!AX26+ACHAT!BB26+ACHAT!BF26+ACHAT!BJ26+ACHAT!BN26+ACHAT!BR26+ACHAT!BV26+ACHAT!BZ26+ACHAT!CD26+ACHAT!CH26+ACHAT!CL26)</f>
        <v>0</v>
      </c>
      <c r="I26" s="68">
        <f>SUM((0-(ACHAT!F26+ACHAT!J26+ACHAT!N26+ACHAT!R26+ACHAT!V26+ACHAT!Z26+ACHAT!AD26+ACHAT!AH26+ACHAT!AL26+ACHAT!AP26+ACHAT!AT26+ACHAT!AX26))+VENTE!F26+VENTE!J26+VENTE!N26+VENTE!R26+VENTE!V26+VENTE!Z26+VENTE!AD26+VENTE!AH26+VENTE!AL26+VENTE!AP26+VENTE!AT26+VENTE!AX26)</f>
        <v>0</v>
      </c>
      <c r="J26" s="115">
        <f>ACHAT!B26+(ACHAT!B26*1.1)</f>
        <v>0</v>
      </c>
      <c r="K26" s="54"/>
      <c r="L26" s="69"/>
      <c r="M26" s="70"/>
      <c r="N26" s="70"/>
      <c r="O26" s="60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107" t="str">
        <f t="shared" si="1"/>
        <v/>
      </c>
    </row>
    <row r="27" spans="1:35" x14ac:dyDescent="0.3">
      <c r="A27" s="65"/>
      <c r="B27" s="66"/>
      <c r="C27" s="84">
        <f>IFERROR((ACHAT!D27+ACHAT!H27+ACHAT!L27+ACHAT!P27+ACHAT!T27+ACHAT!X27+ACHAT!AB27+ACHAT!AF27+ACHAT!AJ27+ACHAT!AN27+ACHAT!AR27+ACHAT!AV27+ACHAT!AZ27+ACHAT!BD27+ACHAT!BH27+ACHAT!BL27+ACHAT!BP27+ACHAT!BT27+ACHAT!BX27+ACHAT!CB27+ACHAT!CF27+ACHAT!CJ27)-(VENTE!D27+VENTE!H27+VENTE!L27+VENTE!P27+VENTE!T27+VENTE!X27+VENTE!AB27+VENTE!AF27+VENTE!AJ27+VENTE!AN27+VENTE!AR27+VENTE!AV27),"")</f>
        <v>0</v>
      </c>
      <c r="D27" s="67" t="str">
        <f>IFERROR(VLOOKUP(A27,markets_vs_currency_usd_order_market_cap_desc_per_page_250_page_1_sparkline_fa[[#All],[Column1.symbol]:[Column1.current_price]],3,FALSE),"")</f>
        <v/>
      </c>
      <c r="E27" s="67" t="str">
        <f>IFERROR(VLOOKUP(A27,markets_vs_currency_usd_order_market_cap_desc_per_page_250_page_1_sparkline_fa[[#All],[Column1.symbol]:[Column1.ath]],8,FALSE),"")</f>
        <v/>
      </c>
      <c r="F27" s="87" t="str">
        <f t="shared" si="0"/>
        <v/>
      </c>
      <c r="G27" s="130">
        <f>ACHAT!B27</f>
        <v>0</v>
      </c>
      <c r="H27" s="68">
        <f>SUM(ACHAT!F27+ACHAT!J27+ACHAT!N27+ACHAT!R27+ACHAT!V27+ACHAT!Z27+ACHAT!AD27+ACHAT!AH27+ACHAT!AL27+ACHAT!AP27+ACHAT!AT27+ACHAT!AX27+ACHAT!BB27+ACHAT!BF27+ACHAT!BJ27+ACHAT!BN27+ACHAT!BR27+ACHAT!BV27+ACHAT!BZ27+ACHAT!CD27+ACHAT!CH27+ACHAT!CL27)</f>
        <v>0</v>
      </c>
      <c r="I27" s="68">
        <f>SUM((0-(ACHAT!F27+ACHAT!J27+ACHAT!N27+ACHAT!R27+ACHAT!V27+ACHAT!Z27+ACHAT!AD27+ACHAT!AH27+ACHAT!AL27+ACHAT!AP27+ACHAT!AT27+ACHAT!AX27))+VENTE!F27+VENTE!J27+VENTE!N27+VENTE!R27+VENTE!V27+VENTE!Z27+VENTE!AD27+VENTE!AH27+VENTE!AL27+VENTE!AP27+VENTE!AT27+VENTE!AX27)</f>
        <v>0</v>
      </c>
      <c r="J27" s="115">
        <f>ACHAT!B27+(ACHAT!B27*1.1)</f>
        <v>0</v>
      </c>
      <c r="K27" s="54"/>
      <c r="L27" s="69"/>
      <c r="M27" s="70"/>
      <c r="N27" s="70"/>
      <c r="O27" s="60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107" t="str">
        <f t="shared" si="1"/>
        <v/>
      </c>
    </row>
    <row r="28" spans="1:35" x14ac:dyDescent="0.3">
      <c r="A28" s="65"/>
      <c r="B28" s="66"/>
      <c r="C28" s="84">
        <f>IFERROR((ACHAT!D28+ACHAT!H28+ACHAT!L28+ACHAT!P28+ACHAT!T28+ACHAT!X28+ACHAT!AB28+ACHAT!AF28+ACHAT!AJ28+ACHAT!AN28+ACHAT!AR28+ACHAT!AV28+ACHAT!AZ28+ACHAT!BD28+ACHAT!BH28+ACHAT!BL28+ACHAT!BP28+ACHAT!BT28+ACHAT!BX28+ACHAT!CB28+ACHAT!CF28+ACHAT!CJ28)-(VENTE!D28+VENTE!H28+VENTE!L28+VENTE!P28+VENTE!T28+VENTE!X28+VENTE!AB28+VENTE!AF28+VENTE!AJ28+VENTE!AN28+VENTE!AR28+VENTE!AV28),"")</f>
        <v>0</v>
      </c>
      <c r="D28" s="67" t="str">
        <f>IFERROR(VLOOKUP(A28,markets_vs_currency_usd_order_market_cap_desc_per_page_250_page_1_sparkline_fa[[#All],[Column1.symbol]:[Column1.current_price]],3,FALSE),"")</f>
        <v/>
      </c>
      <c r="E28" s="67" t="str">
        <f>IFERROR(VLOOKUP(A28,markets_vs_currency_usd_order_market_cap_desc_per_page_250_page_1_sparkline_fa[[#All],[Column1.symbol]:[Column1.ath]],8,FALSE),"")</f>
        <v/>
      </c>
      <c r="F28" s="87" t="str">
        <f t="shared" si="0"/>
        <v/>
      </c>
      <c r="G28" s="130">
        <f>ACHAT!B28</f>
        <v>0</v>
      </c>
      <c r="H28" s="68">
        <f>SUM(ACHAT!F28+ACHAT!J28+ACHAT!N28+ACHAT!R28+ACHAT!V28+ACHAT!Z28+ACHAT!AD28+ACHAT!AH28+ACHAT!AL28+ACHAT!AP28+ACHAT!AT28+ACHAT!AX28+ACHAT!BB28+ACHAT!BF28+ACHAT!BJ28+ACHAT!BN28+ACHAT!BR28+ACHAT!BV28+ACHAT!BZ28+ACHAT!CD28+ACHAT!CH28+ACHAT!CL28)</f>
        <v>0</v>
      </c>
      <c r="I28" s="68">
        <f>SUM((0-(ACHAT!F28+ACHAT!J28+ACHAT!N28+ACHAT!R28+ACHAT!V28+ACHAT!Z28+ACHAT!AD28+ACHAT!AH28+ACHAT!AL28+ACHAT!AP28+ACHAT!AT28+ACHAT!AX28))+VENTE!F28+VENTE!J28+VENTE!N28+VENTE!R28+VENTE!V28+VENTE!Z28+VENTE!AD28+VENTE!AH28+VENTE!AL28+VENTE!AP28+VENTE!AT28+VENTE!AX28)</f>
        <v>0</v>
      </c>
      <c r="J28" s="115">
        <f>ACHAT!B28+(ACHAT!B28*1.1)</f>
        <v>0</v>
      </c>
      <c r="K28" s="54"/>
      <c r="L28" s="69"/>
      <c r="M28" s="70"/>
      <c r="N28" s="70"/>
      <c r="O28" s="60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107" t="str">
        <f t="shared" si="1"/>
        <v/>
      </c>
    </row>
    <row r="29" spans="1:35" x14ac:dyDescent="0.3">
      <c r="A29" s="65"/>
      <c r="B29" s="66"/>
      <c r="C29" s="84">
        <f>IFERROR((ACHAT!D29+ACHAT!H29+ACHAT!L29+ACHAT!P29+ACHAT!T29+ACHAT!X29+ACHAT!AB29+ACHAT!AF29+ACHAT!AJ29+ACHAT!AN29+ACHAT!AR29+ACHAT!AV29+ACHAT!AZ29+ACHAT!BD29+ACHAT!BH29+ACHAT!BL29+ACHAT!BP29+ACHAT!BT29+ACHAT!BX29+ACHAT!CB29+ACHAT!CF29+ACHAT!CJ29)-(VENTE!D29+VENTE!H29+VENTE!L29+VENTE!P29+VENTE!T29+VENTE!X29+VENTE!AB29+VENTE!AF29+VENTE!AJ29+VENTE!AN29+VENTE!AR29+VENTE!AV29),"")</f>
        <v>0</v>
      </c>
      <c r="D29" s="67" t="str">
        <f>IFERROR(VLOOKUP(A29,markets_vs_currency_usd_order_market_cap_desc_per_page_250_page_1_sparkline_fa[[#All],[Column1.symbol]:[Column1.current_price]],3,FALSE),"")</f>
        <v/>
      </c>
      <c r="E29" s="67" t="str">
        <f>IFERROR(VLOOKUP(A29,markets_vs_currency_usd_order_market_cap_desc_per_page_250_page_1_sparkline_fa[[#All],[Column1.symbol]:[Column1.ath]],8,FALSE),"")</f>
        <v/>
      </c>
      <c r="F29" s="87" t="str">
        <f t="shared" si="0"/>
        <v/>
      </c>
      <c r="G29" s="130">
        <f>ACHAT!B29</f>
        <v>0</v>
      </c>
      <c r="H29" s="68">
        <f>SUM(ACHAT!F29+ACHAT!J29+ACHAT!N29+ACHAT!R29+ACHAT!V29+ACHAT!Z29+ACHAT!AD29+ACHAT!AH29+ACHAT!AL29+ACHAT!AP29+ACHAT!AT29+ACHAT!AX29+ACHAT!BB29+ACHAT!BF29+ACHAT!BJ29+ACHAT!BN29+ACHAT!BR29+ACHAT!BV29+ACHAT!BZ29+ACHAT!CD29+ACHAT!CH29+ACHAT!CL29)</f>
        <v>0</v>
      </c>
      <c r="I29" s="68">
        <f>SUM((0-(ACHAT!F29+ACHAT!J29+ACHAT!N29+ACHAT!R29+ACHAT!V29+ACHAT!Z29+ACHAT!AD29+ACHAT!AH29+ACHAT!AL29+ACHAT!AP29+ACHAT!AT29+ACHAT!AX29))+VENTE!F29+VENTE!J29+VENTE!N29+VENTE!R29+VENTE!V29+VENTE!Z29+VENTE!AD29+VENTE!AH29+VENTE!AL29+VENTE!AP29+VENTE!AT29+VENTE!AX29)</f>
        <v>0</v>
      </c>
      <c r="J29" s="115">
        <f>ACHAT!B29+(ACHAT!B29*1.1)</f>
        <v>0</v>
      </c>
      <c r="K29" s="54"/>
      <c r="L29" s="69"/>
      <c r="M29" s="70"/>
      <c r="N29" s="70"/>
      <c r="O29" s="60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107" t="str">
        <f t="shared" si="1"/>
        <v/>
      </c>
    </row>
    <row r="30" spans="1:35" x14ac:dyDescent="0.3">
      <c r="A30" s="65"/>
      <c r="B30" s="66"/>
      <c r="C30" s="84">
        <f>IFERROR((ACHAT!D30+ACHAT!H30+ACHAT!L30+ACHAT!P30+ACHAT!T30+ACHAT!X30+ACHAT!AB30+ACHAT!AF30+ACHAT!AJ30+ACHAT!AN30+ACHAT!AR30+ACHAT!AV30+ACHAT!AZ30+ACHAT!BD30+ACHAT!BH30+ACHAT!BL30+ACHAT!BP30+ACHAT!BT30+ACHAT!BX30+ACHAT!CB30+ACHAT!CF30+ACHAT!CJ30)-(VENTE!D30+VENTE!H30+VENTE!L30+VENTE!P30+VENTE!T30+VENTE!X30+VENTE!AB30+VENTE!AF30+VENTE!AJ30+VENTE!AN30+VENTE!AR30+VENTE!AV30),"")</f>
        <v>0</v>
      </c>
      <c r="D30" s="67" t="str">
        <f>IFERROR(VLOOKUP(A30,markets_vs_currency_usd_order_market_cap_desc_per_page_250_page_1_sparkline_fa[[#All],[Column1.symbol]:[Column1.current_price]],3,FALSE),"")</f>
        <v/>
      </c>
      <c r="E30" s="67" t="str">
        <f>IFERROR(VLOOKUP(A30,markets_vs_currency_usd_order_market_cap_desc_per_page_250_page_1_sparkline_fa[[#All],[Column1.symbol]:[Column1.ath]],8,FALSE),"")</f>
        <v/>
      </c>
      <c r="F30" s="87" t="str">
        <f t="shared" si="0"/>
        <v/>
      </c>
      <c r="G30" s="130">
        <f>ACHAT!B30</f>
        <v>0</v>
      </c>
      <c r="H30" s="68">
        <f>SUM(ACHAT!F30+ACHAT!J30+ACHAT!N30+ACHAT!R30+ACHAT!V30+ACHAT!Z30+ACHAT!AD30+ACHAT!AH30+ACHAT!AL30+ACHAT!AP30+ACHAT!AT30+ACHAT!AX30+ACHAT!BB30+ACHAT!BF30+ACHAT!BJ30+ACHAT!BN30+ACHAT!BR30+ACHAT!BV30+ACHAT!BZ30+ACHAT!CD30+ACHAT!CH30+ACHAT!CL30)</f>
        <v>0</v>
      </c>
      <c r="I30" s="68">
        <f>SUM((0-(ACHAT!F30+ACHAT!J30+ACHAT!N30+ACHAT!R30+ACHAT!V30+ACHAT!Z30+ACHAT!AD30+ACHAT!AH30+ACHAT!AL30+ACHAT!AP30+ACHAT!AT30+ACHAT!AX30))+VENTE!F30+VENTE!J30+VENTE!N30+VENTE!R30+VENTE!V30+VENTE!Z30+VENTE!AD30+VENTE!AH30+VENTE!AL30+VENTE!AP30+VENTE!AT30+VENTE!AX30)</f>
        <v>0</v>
      </c>
      <c r="J30" s="115">
        <f>ACHAT!B30+(ACHAT!B30*1.1)</f>
        <v>0</v>
      </c>
      <c r="K30" s="54"/>
      <c r="L30" s="69"/>
      <c r="M30" s="70"/>
      <c r="N30" s="70"/>
      <c r="O30" s="60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107" t="str">
        <f t="shared" si="1"/>
        <v/>
      </c>
      <c r="AI30" s="92"/>
    </row>
    <row r="31" spans="1:35" x14ac:dyDescent="0.3">
      <c r="A31" s="65"/>
      <c r="B31" s="66"/>
      <c r="C31" s="84">
        <f>IFERROR((ACHAT!D31+ACHAT!H31+ACHAT!L31+ACHAT!P31+ACHAT!T31+ACHAT!X31+ACHAT!AB31+ACHAT!AF31+ACHAT!AJ31+ACHAT!AN31+ACHAT!AR31+ACHAT!AV31+ACHAT!AZ31+ACHAT!BD31+ACHAT!BH31+ACHAT!BL31+ACHAT!BP31+ACHAT!BT31+ACHAT!BX31+ACHAT!CB31+ACHAT!CF31+ACHAT!CJ31)-(VENTE!D31+VENTE!H31+VENTE!L31+VENTE!P31+VENTE!T31+VENTE!X31+VENTE!AB31+VENTE!AF31+VENTE!AJ31+VENTE!AN31+VENTE!AR31+VENTE!AV31),"")</f>
        <v>0</v>
      </c>
      <c r="D31" s="67" t="str">
        <f>IFERROR(VLOOKUP(A31,markets_vs_currency_usd_order_market_cap_desc_per_page_250_page_1_sparkline_fa[[#All],[Column1.symbol]:[Column1.current_price]],3,FALSE),"")</f>
        <v/>
      </c>
      <c r="E31" s="67" t="str">
        <f>IFERROR(VLOOKUP(A31,markets_vs_currency_usd_order_market_cap_desc_per_page_250_page_1_sparkline_fa[[#All],[Column1.symbol]:[Column1.ath]],8,FALSE),"")</f>
        <v/>
      </c>
      <c r="F31" s="87" t="str">
        <f t="shared" si="0"/>
        <v/>
      </c>
      <c r="G31" s="130">
        <f>ACHAT!B31</f>
        <v>0</v>
      </c>
      <c r="H31" s="68">
        <f>SUM(ACHAT!F31+ACHAT!J31+ACHAT!N31+ACHAT!R31+ACHAT!V31+ACHAT!Z31+ACHAT!AD31+ACHAT!AH31+ACHAT!AL31+ACHAT!AP31+ACHAT!AT31+ACHAT!AX31+ACHAT!BB31+ACHAT!BF31+ACHAT!BJ31+ACHAT!BN31+ACHAT!BR31+ACHAT!BV31+ACHAT!BZ31+ACHAT!CD31+ACHAT!CH31+ACHAT!CL31)</f>
        <v>0</v>
      </c>
      <c r="I31" s="68">
        <f>SUM((0-(ACHAT!F31+ACHAT!J31+ACHAT!N31+ACHAT!R31+ACHAT!V31+ACHAT!Z31+ACHAT!AD31+ACHAT!AH31+ACHAT!AL31+ACHAT!AP31+ACHAT!AT31+ACHAT!AX31))+VENTE!F31+VENTE!J31+VENTE!N31+VENTE!R31+VENTE!V31+VENTE!Z31+VENTE!AD31+VENTE!AH31+VENTE!AL31+VENTE!AP31+VENTE!AT31+VENTE!AX31)</f>
        <v>0</v>
      </c>
      <c r="J31" s="115">
        <f>ACHAT!B31+(ACHAT!B31*1.1)</f>
        <v>0</v>
      </c>
      <c r="K31" s="54"/>
      <c r="L31" s="69"/>
      <c r="M31" s="70"/>
      <c r="N31" s="70"/>
      <c r="O31" s="60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107" t="str">
        <f t="shared" si="1"/>
        <v/>
      </c>
    </row>
    <row r="32" spans="1:35" x14ac:dyDescent="0.3">
      <c r="A32" s="65"/>
      <c r="B32" s="66"/>
      <c r="C32" s="84">
        <f>IFERROR((ACHAT!D32+ACHAT!H32+ACHAT!L32+ACHAT!P32+ACHAT!T32+ACHAT!X32+ACHAT!AB32+ACHAT!AF32+ACHAT!AJ32+ACHAT!AN32+ACHAT!AR32+ACHAT!AV32+ACHAT!AZ32+ACHAT!BD32+ACHAT!BH32+ACHAT!BL32+ACHAT!BP32+ACHAT!BT32+ACHAT!BX32+ACHAT!CB32+ACHAT!CF32+ACHAT!CJ32)-(VENTE!D32+VENTE!H32+VENTE!L32+VENTE!P32+VENTE!T32+VENTE!X32+VENTE!AB32+VENTE!AF32+VENTE!AJ32+VENTE!AN32+VENTE!AR32+VENTE!AV32),"")</f>
        <v>0</v>
      </c>
      <c r="D32" s="67" t="str">
        <f>IFERROR(VLOOKUP(A32,markets_vs_currency_usd_order_market_cap_desc_per_page_250_page_1_sparkline_fa[[#All],[Column1.symbol]:[Column1.current_price]],3,FALSE),"")</f>
        <v/>
      </c>
      <c r="E32" s="67" t="str">
        <f>IFERROR(VLOOKUP(A32,markets_vs_currency_usd_order_market_cap_desc_per_page_250_page_1_sparkline_fa[[#All],[Column1.symbol]:[Column1.ath]],8,FALSE),"")</f>
        <v/>
      </c>
      <c r="F32" s="87" t="str">
        <f t="shared" si="0"/>
        <v/>
      </c>
      <c r="G32" s="130">
        <f>ACHAT!B32</f>
        <v>0</v>
      </c>
      <c r="H32" s="68">
        <f>SUM(ACHAT!F32+ACHAT!J32+ACHAT!N32+ACHAT!R32+ACHAT!V32+ACHAT!Z32+ACHAT!AD32+ACHAT!AH32+ACHAT!AL32+ACHAT!AP32+ACHAT!AT32+ACHAT!AX32+ACHAT!BB32+ACHAT!BF32+ACHAT!BJ32+ACHAT!BN32+ACHAT!BR32+ACHAT!BV32+ACHAT!BZ32+ACHAT!CD32+ACHAT!CH32+ACHAT!CL32)</f>
        <v>0</v>
      </c>
      <c r="I32" s="68">
        <f>SUM((0-(ACHAT!F32+ACHAT!J32+ACHAT!N32+ACHAT!R32+ACHAT!V32+ACHAT!Z32+ACHAT!AD32+ACHAT!AH32+ACHAT!AL32+ACHAT!AP32+ACHAT!AT32+ACHAT!AX32))+VENTE!F32+VENTE!J32+VENTE!N32+VENTE!R32+VENTE!V32+VENTE!Z32+VENTE!AD32+VENTE!AH32+VENTE!AL32+VENTE!AP32+VENTE!AT32+VENTE!AX32)</f>
        <v>0</v>
      </c>
      <c r="J32" s="115">
        <f>ACHAT!B32+(ACHAT!B32*1.1)</f>
        <v>0</v>
      </c>
      <c r="K32" s="54"/>
      <c r="L32" s="69"/>
      <c r="M32" s="70"/>
      <c r="N32" s="70"/>
      <c r="O32" s="60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107" t="str">
        <f t="shared" si="1"/>
        <v/>
      </c>
    </row>
    <row r="33" spans="1:33" x14ac:dyDescent="0.3">
      <c r="A33" s="65"/>
      <c r="B33" s="66"/>
      <c r="C33" s="84">
        <f>IFERROR((ACHAT!D33+ACHAT!H33+ACHAT!L33+ACHAT!P33+ACHAT!T33+ACHAT!X33+ACHAT!AB33+ACHAT!AF33+ACHAT!AJ33+ACHAT!AN33+ACHAT!AR33+ACHAT!AV33+ACHAT!AZ33+ACHAT!BD33+ACHAT!BH33+ACHAT!BL33+ACHAT!BP33+ACHAT!BT33+ACHAT!BX33+ACHAT!CB33+ACHAT!CF33+ACHAT!CJ33)-(VENTE!D33+VENTE!H33+VENTE!L33+VENTE!P33+VENTE!T33+VENTE!X33+VENTE!AB33+VENTE!AF33+VENTE!AJ33+VENTE!AN33+VENTE!AR33+VENTE!AV33),"")</f>
        <v>0</v>
      </c>
      <c r="D33" s="67" t="str">
        <f>IFERROR(VLOOKUP(A33,markets_vs_currency_usd_order_market_cap_desc_per_page_250_page_1_sparkline_fa[[#All],[Column1.symbol]:[Column1.current_price]],3,FALSE),"")</f>
        <v/>
      </c>
      <c r="E33" s="67" t="str">
        <f>IFERROR(VLOOKUP(A33,markets_vs_currency_usd_order_market_cap_desc_per_page_250_page_1_sparkline_fa[[#All],[Column1.symbol]:[Column1.ath]],8,FALSE),"")</f>
        <v/>
      </c>
      <c r="F33" s="87" t="str">
        <f t="shared" si="0"/>
        <v/>
      </c>
      <c r="G33" s="130">
        <f>ACHAT!B33</f>
        <v>0</v>
      </c>
      <c r="H33" s="68">
        <f>SUM(ACHAT!F33+ACHAT!J33+ACHAT!N33+ACHAT!R33+ACHAT!V33+ACHAT!Z33+ACHAT!AD33+ACHAT!AH33+ACHAT!AL33+ACHAT!AP33+ACHAT!AT33+ACHAT!AX33+ACHAT!BB33+ACHAT!BF33+ACHAT!BJ33+ACHAT!BN33+ACHAT!BR33+ACHAT!BV33+ACHAT!BZ33+ACHAT!CD33+ACHAT!CH33+ACHAT!CL33)</f>
        <v>0</v>
      </c>
      <c r="I33" s="68">
        <f>SUM((0-(ACHAT!F33+ACHAT!J33+ACHAT!N33+ACHAT!R33+ACHAT!V33+ACHAT!Z33+ACHAT!AD33+ACHAT!AH33+ACHAT!AL33+ACHAT!AP33+ACHAT!AT33+ACHAT!AX33))+VENTE!F33+VENTE!J33+VENTE!N33+VENTE!R33+VENTE!V33+VENTE!Z33+VENTE!AD33+VENTE!AH33+VENTE!AL33+VENTE!AP33+VENTE!AT33+VENTE!AX33)</f>
        <v>0</v>
      </c>
      <c r="J33" s="115">
        <f>ACHAT!B33+(ACHAT!B33*1.1)</f>
        <v>0</v>
      </c>
      <c r="K33" s="54"/>
      <c r="L33" s="69"/>
      <c r="M33" s="70"/>
      <c r="N33" s="70"/>
      <c r="O33" s="60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107" t="str">
        <f t="shared" si="1"/>
        <v/>
      </c>
    </row>
    <row r="34" spans="1:33" x14ac:dyDescent="0.3">
      <c r="A34" s="65"/>
      <c r="B34" s="66"/>
      <c r="C34" s="84">
        <f>IFERROR((ACHAT!D34+ACHAT!H34+ACHAT!L34+ACHAT!P34+ACHAT!T34+ACHAT!X34+ACHAT!AB34+ACHAT!AF34+ACHAT!AJ34+ACHAT!AN34+ACHAT!AR34+ACHAT!AV34+ACHAT!AZ34+ACHAT!BD34+ACHAT!BH34+ACHAT!BL34+ACHAT!BP34+ACHAT!BT34+ACHAT!BX34+ACHAT!CB34+ACHAT!CF34+ACHAT!CJ34)-(VENTE!D34+VENTE!H34+VENTE!L34+VENTE!P34+VENTE!T34+VENTE!X34+VENTE!AB34+VENTE!AF34+VENTE!AJ34+VENTE!AN34+VENTE!AR34+VENTE!AV34),"")</f>
        <v>0</v>
      </c>
      <c r="D34" s="67" t="str">
        <f>IFERROR(VLOOKUP(A34,markets_vs_currency_usd_order_market_cap_desc_per_page_250_page_1_sparkline_fa[[#All],[Column1.symbol]:[Column1.current_price]],3,FALSE),"")</f>
        <v/>
      </c>
      <c r="E34" s="67" t="str">
        <f>IFERROR(VLOOKUP(A34,markets_vs_currency_usd_order_market_cap_desc_per_page_250_page_1_sparkline_fa[[#All],[Column1.symbol]:[Column1.ath]],8,FALSE),"")</f>
        <v/>
      </c>
      <c r="F34" s="87" t="str">
        <f t="shared" si="0"/>
        <v/>
      </c>
      <c r="G34" s="130">
        <f>ACHAT!B34</f>
        <v>0</v>
      </c>
      <c r="H34" s="68">
        <f>SUM(ACHAT!F34+ACHAT!J34+ACHAT!N34+ACHAT!R34+ACHAT!V34+ACHAT!Z34+ACHAT!AD34+ACHAT!AH34+ACHAT!AL34+ACHAT!AP34+ACHAT!AT34+ACHAT!AX34+ACHAT!BB34+ACHAT!BF34+ACHAT!BJ34+ACHAT!BN34+ACHAT!BR34+ACHAT!BV34+ACHAT!BZ34+ACHAT!CD34+ACHAT!CH34+ACHAT!CL34)</f>
        <v>0</v>
      </c>
      <c r="I34" s="68">
        <f>SUM((0-(ACHAT!F34+ACHAT!J34+ACHAT!N34+ACHAT!R34+ACHAT!V34+ACHAT!Z34+ACHAT!AD34+ACHAT!AH34+ACHAT!AL34+ACHAT!AP34+ACHAT!AT34+ACHAT!AX34))+VENTE!F34+VENTE!J34+VENTE!N34+VENTE!R34+VENTE!V34+VENTE!Z34+VENTE!AD34+VENTE!AH34+VENTE!AL34+VENTE!AP34+VENTE!AT34+VENTE!AX34)</f>
        <v>0</v>
      </c>
      <c r="J34" s="115">
        <f>ACHAT!B34+(ACHAT!B34*1.1)</f>
        <v>0</v>
      </c>
      <c r="K34" s="54"/>
      <c r="L34" s="69"/>
      <c r="M34" s="70"/>
      <c r="N34" s="70"/>
      <c r="O34" s="60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107" t="str">
        <f t="shared" si="1"/>
        <v/>
      </c>
    </row>
    <row r="35" spans="1:33" x14ac:dyDescent="0.3">
      <c r="A35" s="65"/>
      <c r="B35" s="66"/>
      <c r="C35" s="84">
        <f>IFERROR((ACHAT!D35+ACHAT!H35+ACHAT!L35+ACHAT!P35+ACHAT!T35+ACHAT!X35+ACHAT!AB35+ACHAT!AF35+ACHAT!AJ35+ACHAT!AN35+ACHAT!AR35+ACHAT!AV35+ACHAT!AZ35+ACHAT!BD35+ACHAT!BH35+ACHAT!BL35+ACHAT!BP35+ACHAT!BT35+ACHAT!BX35+ACHAT!CB35+ACHAT!CF35+ACHAT!CJ35)-(VENTE!D35+VENTE!H35+VENTE!L35+VENTE!P35+VENTE!T35+VENTE!X35+VENTE!AB35+VENTE!AF35+VENTE!AJ35+VENTE!AN35+VENTE!AR35+VENTE!AV35),"")</f>
        <v>0</v>
      </c>
      <c r="D35" s="67" t="str">
        <f>IFERROR(VLOOKUP(A35,markets_vs_currency_usd_order_market_cap_desc_per_page_250_page_1_sparkline_fa[[#All],[Column1.symbol]:[Column1.current_price]],3,FALSE),"")</f>
        <v/>
      </c>
      <c r="E35" s="67" t="str">
        <f>IFERROR(VLOOKUP(A35,markets_vs_currency_usd_order_market_cap_desc_per_page_250_page_1_sparkline_fa[[#All],[Column1.symbol]:[Column1.ath]],8,FALSE),"")</f>
        <v/>
      </c>
      <c r="F35" s="87" t="str">
        <f t="shared" si="0"/>
        <v/>
      </c>
      <c r="G35" s="130">
        <f>ACHAT!B35</f>
        <v>0</v>
      </c>
      <c r="H35" s="68">
        <f>SUM(ACHAT!F35+ACHAT!J35+ACHAT!N35+ACHAT!R35+ACHAT!V35+ACHAT!Z35+ACHAT!AD35+ACHAT!AH35+ACHAT!AL35+ACHAT!AP35+ACHAT!AT35+ACHAT!AX35+ACHAT!BB35+ACHAT!BF35+ACHAT!BJ35+ACHAT!BN35+ACHAT!BR35+ACHAT!BV35+ACHAT!BZ35+ACHAT!CD35+ACHAT!CH35+ACHAT!CL35)</f>
        <v>0</v>
      </c>
      <c r="I35" s="68">
        <f>SUM((0-(ACHAT!F35+ACHAT!J35+ACHAT!N35+ACHAT!R35+ACHAT!V35+ACHAT!Z35+ACHAT!AD35+ACHAT!AH35+ACHAT!AL35+ACHAT!AP35+ACHAT!AT35+ACHAT!AX35))+VENTE!F35+VENTE!J35+VENTE!N35+VENTE!R35+VENTE!V35+VENTE!Z35+VENTE!AD35+VENTE!AH35+VENTE!AL35+VENTE!AP35+VENTE!AT35+VENTE!AX35)</f>
        <v>0</v>
      </c>
      <c r="J35" s="115">
        <f>ACHAT!B35+(ACHAT!B35*1.1)</f>
        <v>0</v>
      </c>
      <c r="K35" s="54"/>
      <c r="L35" s="69"/>
      <c r="M35" s="70"/>
      <c r="N35" s="70"/>
      <c r="O35" s="60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107" t="str">
        <f t="shared" si="1"/>
        <v/>
      </c>
    </row>
    <row r="36" spans="1:33" x14ac:dyDescent="0.3">
      <c r="A36" s="65"/>
      <c r="B36" s="66"/>
      <c r="C36" s="84">
        <f>IFERROR((ACHAT!D36+ACHAT!H36+ACHAT!L36+ACHAT!P36+ACHAT!T36+ACHAT!X36+ACHAT!AB36+ACHAT!AF36+ACHAT!AJ36+ACHAT!AN36+ACHAT!AR36+ACHAT!AV36+ACHAT!AZ36+ACHAT!BD36+ACHAT!BH36+ACHAT!BL36+ACHAT!BP36+ACHAT!BT36+ACHAT!BX36+ACHAT!CB36+ACHAT!CF36+ACHAT!CJ36)-(VENTE!D36+VENTE!H36+VENTE!L36+VENTE!P36+VENTE!T36+VENTE!X36+VENTE!AB36+VENTE!AF36+VENTE!AJ36+VENTE!AN36+VENTE!AR36+VENTE!AV36),"")</f>
        <v>0</v>
      </c>
      <c r="D36" s="67" t="str">
        <f>IFERROR(VLOOKUP(A36,markets_vs_currency_usd_order_market_cap_desc_per_page_250_page_1_sparkline_fa[[#All],[Column1.symbol]:[Column1.current_price]],3,FALSE),"")</f>
        <v/>
      </c>
      <c r="E36" s="67" t="str">
        <f>IFERROR(VLOOKUP(A36,markets_vs_currency_usd_order_market_cap_desc_per_page_250_page_1_sparkline_fa[[#All],[Column1.symbol]:[Column1.ath]],8,FALSE),"")</f>
        <v/>
      </c>
      <c r="F36" s="87" t="str">
        <f t="shared" si="0"/>
        <v/>
      </c>
      <c r="G36" s="130">
        <f>ACHAT!B36</f>
        <v>0</v>
      </c>
      <c r="H36" s="68">
        <f>SUM(ACHAT!F36+ACHAT!J36+ACHAT!N36+ACHAT!R36+ACHAT!V36+ACHAT!Z36+ACHAT!AD36+ACHAT!AH36+ACHAT!AL36+ACHAT!AP36+ACHAT!AT36+ACHAT!AX36+ACHAT!BB36+ACHAT!BF36+ACHAT!BJ36+ACHAT!BN36+ACHAT!BR36+ACHAT!BV36+ACHAT!BZ36+ACHAT!CD36+ACHAT!CH36+ACHAT!CL36)</f>
        <v>0</v>
      </c>
      <c r="I36" s="68">
        <f>SUM((0-(ACHAT!F36+ACHAT!J36+ACHAT!N36+ACHAT!R36+ACHAT!V36+ACHAT!Z36+ACHAT!AD36+ACHAT!AH36+ACHAT!AL36+ACHAT!AP36+ACHAT!AT36+ACHAT!AX36))+VENTE!F36+VENTE!J36+VENTE!N36+VENTE!R36+VENTE!V36+VENTE!Z36+VENTE!AD36+VENTE!AH36+VENTE!AL36+VENTE!AP36+VENTE!AT36+VENTE!AX36)</f>
        <v>0</v>
      </c>
      <c r="J36" s="115">
        <f>ACHAT!B36+(ACHAT!B36*1.1)</f>
        <v>0</v>
      </c>
      <c r="K36" s="54"/>
      <c r="L36" s="69"/>
      <c r="M36" s="70"/>
      <c r="N36" s="70"/>
      <c r="O36" s="60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107" t="str">
        <f t="shared" si="1"/>
        <v/>
      </c>
      <c r="AG36" s="90"/>
    </row>
    <row r="37" spans="1:33" x14ac:dyDescent="0.3">
      <c r="A37" s="65"/>
      <c r="B37" s="66"/>
      <c r="C37" s="84">
        <f>IFERROR((ACHAT!D37+ACHAT!H37+ACHAT!L37+ACHAT!P37+ACHAT!T37+ACHAT!X37+ACHAT!AB37+ACHAT!AF37+ACHAT!AJ37+ACHAT!AN37+ACHAT!AR37+ACHAT!AV37+ACHAT!AZ37+ACHAT!BD37+ACHAT!BH37+ACHAT!BL37+ACHAT!BP37+ACHAT!BT37+ACHAT!BX37+ACHAT!CB37+ACHAT!CF37+ACHAT!CJ37)-(VENTE!D37+VENTE!H37+VENTE!L37+VENTE!P37+VENTE!T37+VENTE!X37+VENTE!AB37+VENTE!AF37+VENTE!AJ37+VENTE!AN37+VENTE!AR37+VENTE!AV37),"")</f>
        <v>0</v>
      </c>
      <c r="D37" s="67" t="str">
        <f>IFERROR(VLOOKUP(A37,markets_vs_currency_usd_order_market_cap_desc_per_page_250_page_1_sparkline_fa[[#All],[Column1.symbol]:[Column1.current_price]],3,FALSE),"")</f>
        <v/>
      </c>
      <c r="E37" s="67" t="str">
        <f>IFERROR(VLOOKUP(A37,markets_vs_currency_usd_order_market_cap_desc_per_page_250_page_1_sparkline_fa[[#All],[Column1.symbol]:[Column1.ath]],8,FALSE),"")</f>
        <v/>
      </c>
      <c r="F37" s="87" t="str">
        <f t="shared" si="0"/>
        <v/>
      </c>
      <c r="G37" s="130">
        <f>ACHAT!B37</f>
        <v>0</v>
      </c>
      <c r="H37" s="68">
        <f>SUM(ACHAT!F37+ACHAT!J37+ACHAT!N37+ACHAT!R37+ACHAT!V37+ACHAT!Z37+ACHAT!AD37+ACHAT!AH37+ACHAT!AL37+ACHAT!AP37+ACHAT!AT37+ACHAT!AX37+ACHAT!BB37+ACHAT!BF37+ACHAT!BJ37+ACHAT!BN37+ACHAT!BR37+ACHAT!BV37+ACHAT!BZ37+ACHAT!CD37+ACHAT!CH37+ACHAT!CL37)</f>
        <v>0</v>
      </c>
      <c r="I37" s="68">
        <f>SUM((0-(ACHAT!F37+ACHAT!J37+ACHAT!N37+ACHAT!R37+ACHAT!V37+ACHAT!Z37+ACHAT!AD37+ACHAT!AH37+ACHAT!AL37+ACHAT!AP37+ACHAT!AT37+ACHAT!AX37))+VENTE!F37+VENTE!J37+VENTE!N37+VENTE!R37+VENTE!V37+VENTE!Z37+VENTE!AD37+VENTE!AH37+VENTE!AL37+VENTE!AP37+VENTE!AT37+VENTE!AX37)</f>
        <v>0</v>
      </c>
      <c r="J37" s="115">
        <f>ACHAT!B37+(ACHAT!B37*1.1)</f>
        <v>0</v>
      </c>
      <c r="K37" s="54"/>
      <c r="L37" s="69"/>
      <c r="M37" s="70"/>
      <c r="N37" s="70"/>
      <c r="O37" s="60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107" t="str">
        <f t="shared" si="1"/>
        <v/>
      </c>
    </row>
    <row r="38" spans="1:33" x14ac:dyDescent="0.3">
      <c r="A38" s="65"/>
      <c r="B38" s="66"/>
      <c r="C38" s="84">
        <f>IFERROR((ACHAT!D38+ACHAT!H38+ACHAT!L38+ACHAT!P38+ACHAT!T38+ACHAT!X38+ACHAT!AB38+ACHAT!AF38+ACHAT!AJ38+ACHAT!AN38+ACHAT!AR38+ACHAT!AV38+ACHAT!AZ38+ACHAT!BD38+ACHAT!BH38+ACHAT!BL38+ACHAT!BP38+ACHAT!BT38+ACHAT!BX38+ACHAT!CB38+ACHAT!CF38+ACHAT!CJ38)-(VENTE!D38+VENTE!H38+VENTE!L38+VENTE!P38+VENTE!T38+VENTE!X38+VENTE!AB38+VENTE!AF38+VENTE!AJ38+VENTE!AN38+VENTE!AR38+VENTE!AV38),"")</f>
        <v>0</v>
      </c>
      <c r="D38" s="67" t="str">
        <f>IFERROR(VLOOKUP(A38,markets_vs_currency_usd_order_market_cap_desc_per_page_250_page_1_sparkline_fa[[#All],[Column1.symbol]:[Column1.current_price]],3,FALSE),"")</f>
        <v/>
      </c>
      <c r="E38" s="67" t="str">
        <f>IFERROR(VLOOKUP(A38,markets_vs_currency_usd_order_market_cap_desc_per_page_250_page_1_sparkline_fa[[#All],[Column1.symbol]:[Column1.ath]],8,FALSE),"")</f>
        <v/>
      </c>
      <c r="F38" s="87" t="str">
        <f t="shared" si="0"/>
        <v/>
      </c>
      <c r="G38" s="130">
        <f>ACHAT!B38</f>
        <v>0</v>
      </c>
      <c r="H38" s="68">
        <f>SUM(ACHAT!F38+ACHAT!J38+ACHAT!N38+ACHAT!R38+ACHAT!V38+ACHAT!Z38+ACHAT!AD38+ACHAT!AH38+ACHAT!AL38+ACHAT!AP38+ACHAT!AT38+ACHAT!AX38+ACHAT!BB38+ACHAT!BF38+ACHAT!BJ38+ACHAT!BN38+ACHAT!BR38+ACHAT!BV38+ACHAT!BZ38+ACHAT!CD38+ACHAT!CH38+ACHAT!CL38)</f>
        <v>0</v>
      </c>
      <c r="I38" s="68">
        <f>SUM((0-(ACHAT!F38+ACHAT!J38+ACHAT!N38+ACHAT!R38+ACHAT!V38+ACHAT!Z38+ACHAT!AD38+ACHAT!AH38+ACHAT!AL38+ACHAT!AP38+ACHAT!AT38+ACHAT!AX38))+VENTE!F38+VENTE!J38+VENTE!N38+VENTE!R38+VENTE!V38+VENTE!Z38+VENTE!AD38+VENTE!AH38+VENTE!AL38+VENTE!AP38+VENTE!AT38+VENTE!AX38)</f>
        <v>0</v>
      </c>
      <c r="J38" s="115">
        <f>ACHAT!B38+(ACHAT!B38*1.1)</f>
        <v>0</v>
      </c>
      <c r="K38" s="54"/>
      <c r="L38" s="69"/>
      <c r="M38" s="70"/>
      <c r="N38" s="70"/>
      <c r="O38" s="60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107" t="str">
        <f t="shared" si="1"/>
        <v/>
      </c>
    </row>
    <row r="39" spans="1:33" x14ac:dyDescent="0.3">
      <c r="A39" s="65"/>
      <c r="B39" s="66"/>
      <c r="C39" s="84">
        <f>IFERROR((ACHAT!D39+ACHAT!H39+ACHAT!L39+ACHAT!P39+ACHAT!T39+ACHAT!X39+ACHAT!AB39+ACHAT!AF39+ACHAT!AJ39+ACHAT!AN39+ACHAT!AR39+ACHAT!AV39+ACHAT!AZ39+ACHAT!BD39+ACHAT!BH39+ACHAT!BL39+ACHAT!BP39+ACHAT!BT39+ACHAT!BX39+ACHAT!CB39+ACHAT!CF39+ACHAT!CJ39)-(VENTE!D39+VENTE!H39+VENTE!L39+VENTE!P39+VENTE!T39+VENTE!X39+VENTE!AB39+VENTE!AF39+VENTE!AJ39+VENTE!AN39+VENTE!AR39+VENTE!AV39),"")</f>
        <v>0</v>
      </c>
      <c r="D39" s="67" t="str">
        <f>IFERROR(VLOOKUP(A39,markets_vs_currency_usd_order_market_cap_desc_per_page_250_page_1_sparkline_fa[[#All],[Column1.symbol]:[Column1.current_price]],3,FALSE),"")</f>
        <v/>
      </c>
      <c r="E39" s="67" t="str">
        <f>IFERROR(VLOOKUP(A39,markets_vs_currency_usd_order_market_cap_desc_per_page_250_page_1_sparkline_fa[[#All],[Column1.symbol]:[Column1.ath]],8,FALSE),"")</f>
        <v/>
      </c>
      <c r="F39" s="87" t="str">
        <f t="shared" si="0"/>
        <v/>
      </c>
      <c r="G39" s="130">
        <f>ACHAT!B39</f>
        <v>0</v>
      </c>
      <c r="H39" s="68">
        <f>SUM(ACHAT!F39+ACHAT!J39+ACHAT!N39+ACHAT!R39+ACHAT!V39+ACHAT!Z39+ACHAT!AD39+ACHAT!AH39+ACHAT!AL39+ACHAT!AP39+ACHAT!AT39+ACHAT!AX39+ACHAT!BB39+ACHAT!BF39+ACHAT!BJ39+ACHAT!BN39+ACHAT!BR39+ACHAT!BV39+ACHAT!BZ39+ACHAT!CD39+ACHAT!CH39+ACHAT!CL39)</f>
        <v>0</v>
      </c>
      <c r="I39" s="68">
        <f>SUM((0-(ACHAT!F39+ACHAT!J39+ACHAT!N39+ACHAT!R39+ACHAT!V39+ACHAT!Z39+ACHAT!AD39+ACHAT!AH39+ACHAT!AL39+ACHAT!AP39+ACHAT!AT39+ACHAT!AX39))+VENTE!F39+VENTE!J39+VENTE!N39+VENTE!R39+VENTE!V39+VENTE!Z39+VENTE!AD39+VENTE!AH39+VENTE!AL39+VENTE!AP39+VENTE!AT39+VENTE!AX39)</f>
        <v>0</v>
      </c>
      <c r="J39" s="115">
        <f>ACHAT!B39+(ACHAT!B39*1.1)</f>
        <v>0</v>
      </c>
      <c r="K39" s="54"/>
      <c r="L39" s="69"/>
      <c r="M39" s="70"/>
      <c r="N39" s="70"/>
      <c r="O39" s="60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107" t="str">
        <f t="shared" si="1"/>
        <v/>
      </c>
    </row>
    <row r="40" spans="1:33" x14ac:dyDescent="0.3">
      <c r="A40" s="65"/>
      <c r="B40" s="66"/>
      <c r="C40" s="84">
        <f>IFERROR((ACHAT!D40+ACHAT!H40+ACHAT!L40+ACHAT!P40+ACHAT!T40+ACHAT!X40+ACHAT!AB40+ACHAT!AF40+ACHAT!AJ40+ACHAT!AN40+ACHAT!AR40+ACHAT!AV40+ACHAT!AZ40+ACHAT!BD40+ACHAT!BH40+ACHAT!BL40+ACHAT!BP40+ACHAT!BT40+ACHAT!BX40+ACHAT!CB40+ACHAT!CF40+ACHAT!CJ40)-(VENTE!D40+VENTE!H40+VENTE!L40+VENTE!P40+VENTE!T40+VENTE!X40+VENTE!AB40+VENTE!AF40+VENTE!AJ40+VENTE!AN40+VENTE!AR40+VENTE!AV40),"")</f>
        <v>0</v>
      </c>
      <c r="D40" s="67" t="str">
        <f>IFERROR(VLOOKUP(A40,markets_vs_currency_usd_order_market_cap_desc_per_page_250_page_1_sparkline_fa[[#All],[Column1.symbol]:[Column1.current_price]],3,FALSE),"")</f>
        <v/>
      </c>
      <c r="E40" s="67" t="str">
        <f>IFERROR(VLOOKUP(A40,markets_vs_currency_usd_order_market_cap_desc_per_page_250_page_1_sparkline_fa[[#All],[Column1.symbol]:[Column1.ath]],8,FALSE),"")</f>
        <v/>
      </c>
      <c r="F40" s="87" t="str">
        <f t="shared" si="0"/>
        <v/>
      </c>
      <c r="G40" s="130">
        <f>ACHAT!B40</f>
        <v>0</v>
      </c>
      <c r="H40" s="68">
        <f>SUM(ACHAT!F40+ACHAT!J40+ACHAT!N40+ACHAT!R40+ACHAT!V40+ACHAT!Z40+ACHAT!AD40+ACHAT!AH40+ACHAT!AL40+ACHAT!AP40+ACHAT!AT40+ACHAT!AX40+ACHAT!BB40+ACHAT!BF40+ACHAT!BJ40+ACHAT!BN40+ACHAT!BR40+ACHAT!BV40+ACHAT!BZ40+ACHAT!CD40+ACHAT!CH40+ACHAT!CL40)</f>
        <v>0</v>
      </c>
      <c r="I40" s="68">
        <f>SUM((0-(ACHAT!F40+ACHAT!J40+ACHAT!N40+ACHAT!R40+ACHAT!V40+ACHAT!Z40+ACHAT!AD40+ACHAT!AH40+ACHAT!AL40+ACHAT!AP40+ACHAT!AT40+ACHAT!AX40))+VENTE!F40+VENTE!J40+VENTE!N40+VENTE!R40+VENTE!V40+VENTE!Z40+VENTE!AD40+VENTE!AH40+VENTE!AL40+VENTE!AP40+VENTE!AT40+VENTE!AX40)</f>
        <v>0</v>
      </c>
      <c r="J40" s="115">
        <f>ACHAT!B40+(ACHAT!B40*1.1)</f>
        <v>0</v>
      </c>
      <c r="K40" s="54"/>
      <c r="L40" s="69"/>
      <c r="M40" s="70"/>
      <c r="N40" s="70"/>
      <c r="O40" s="60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107" t="str">
        <f t="shared" si="1"/>
        <v/>
      </c>
    </row>
    <row r="41" spans="1:33" x14ac:dyDescent="0.3">
      <c r="A41" s="109"/>
      <c r="B41" s="110"/>
      <c r="C41" s="84">
        <f>IFERROR((ACHAT!D41+ACHAT!H41+ACHAT!L41+ACHAT!P41+ACHAT!T41+ACHAT!X41+ACHAT!AB41+ACHAT!AF41+ACHAT!AJ41+ACHAT!AN41+ACHAT!AR41+ACHAT!AV41+ACHAT!AZ41+ACHAT!BD41+ACHAT!BH41+ACHAT!BL41+ACHAT!BP41+ACHAT!BT41+ACHAT!BX41+ACHAT!CB41+ACHAT!CF41+ACHAT!CJ41)-(VENTE!D41+VENTE!H41+VENTE!L41+VENTE!P41+VENTE!T41+VENTE!X41+VENTE!AB41+VENTE!AF41+VENTE!AJ41+VENTE!AN41+VENTE!AR41+VENTE!AV41),"")</f>
        <v>0</v>
      </c>
      <c r="D41" s="67" t="str">
        <f>IFERROR(VLOOKUP(A41,markets_vs_currency_usd_order_market_cap_desc_per_page_250_page_1_sparkline_fa[[#All],[Column1.symbol]:[Column1.current_price]],3,FALSE),"")</f>
        <v/>
      </c>
      <c r="E41" s="67" t="str">
        <f>IFERROR(VLOOKUP(A41,markets_vs_currency_usd_order_market_cap_desc_per_page_250_page_1_sparkline_fa[[#All],[Column1.symbol]:[Column1.ath]],8,FALSE),"")</f>
        <v/>
      </c>
      <c r="F41" s="87" t="str">
        <f t="shared" si="0"/>
        <v/>
      </c>
      <c r="G41" s="130">
        <f>ACHAT!B41</f>
        <v>0</v>
      </c>
      <c r="H41" s="68">
        <f>SUM(ACHAT!F41+ACHAT!J41+ACHAT!N41+ACHAT!R41+ACHAT!V41+ACHAT!Z41+ACHAT!AD41+ACHAT!AH41+ACHAT!AL41+ACHAT!AP41+ACHAT!AT41+ACHAT!AX41+ACHAT!BB41+ACHAT!BF41+ACHAT!BJ41+ACHAT!BN41+ACHAT!BR41+ACHAT!BV41+ACHAT!BZ41+ACHAT!CD41+ACHAT!CH41+ACHAT!CL41)</f>
        <v>0</v>
      </c>
      <c r="I41" s="68">
        <f>SUM((0-(ACHAT!F41+ACHAT!J41+ACHAT!N41+ACHAT!R41+ACHAT!V41+ACHAT!Z41+ACHAT!AD41+ACHAT!AH41+ACHAT!AL41+ACHAT!AP41+ACHAT!AT41+ACHAT!AX41))+VENTE!F41+VENTE!J41+VENTE!N41+VENTE!R41+VENTE!V41+VENTE!Z41+VENTE!AD41+VENTE!AH41+VENTE!AL41+VENTE!AP41+VENTE!AT41+VENTE!AX41)</f>
        <v>0</v>
      </c>
      <c r="J41" s="115">
        <f>ACHAT!B41+(ACHAT!B41*1.1)</f>
        <v>0</v>
      </c>
      <c r="K41" s="54"/>
      <c r="L41" s="69"/>
      <c r="M41" s="70"/>
      <c r="N41" s="70"/>
      <c r="O41" s="60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107" t="str">
        <f t="shared" si="1"/>
        <v/>
      </c>
    </row>
    <row r="42" spans="1:33" x14ac:dyDescent="0.3">
      <c r="A42" s="109"/>
      <c r="B42" s="110"/>
      <c r="C42" s="84">
        <f>IFERROR((ACHAT!D42+ACHAT!H42+ACHAT!L42+ACHAT!P42+ACHAT!T42+ACHAT!X42+ACHAT!AB42+ACHAT!AF42+ACHAT!AJ42+ACHAT!AN42+ACHAT!AR42+ACHAT!AV42+ACHAT!AZ42+ACHAT!BD42+ACHAT!BH42+ACHAT!BL42+ACHAT!BP42+ACHAT!BT42+ACHAT!BX42+ACHAT!CB42+ACHAT!CF42+ACHAT!CJ42)-(VENTE!D42+VENTE!H42+VENTE!L42+VENTE!P42+VENTE!T42+VENTE!X42+VENTE!AB42+VENTE!AF42+VENTE!AJ42+VENTE!AN42+VENTE!AR42+VENTE!AV42),"")</f>
        <v>0</v>
      </c>
      <c r="D42" s="67" t="str">
        <f>IFERROR(VLOOKUP(A42,markets_vs_currency_usd_order_market_cap_desc_per_page_250_page_1_sparkline_fa[[#All],[Column1.symbol]:[Column1.current_price]],3,FALSE),"")</f>
        <v/>
      </c>
      <c r="E42" s="67" t="str">
        <f>IFERROR(VLOOKUP(A42,markets_vs_currency_usd_order_market_cap_desc_per_page_250_page_1_sparkline_fa[[#All],[Column1.symbol]:[Column1.ath]],8,FALSE),"")</f>
        <v/>
      </c>
      <c r="F42" s="87" t="str">
        <f t="shared" si="0"/>
        <v/>
      </c>
      <c r="G42" s="130">
        <f>ACHAT!B42</f>
        <v>0</v>
      </c>
      <c r="H42" s="68">
        <f>SUM(ACHAT!F42+ACHAT!J42+ACHAT!N42+ACHAT!R42+ACHAT!V42+ACHAT!Z42+ACHAT!AD42+ACHAT!AH42+ACHAT!AL42+ACHAT!AP42+ACHAT!AT42+ACHAT!AX42+ACHAT!BB42+ACHAT!BF42+ACHAT!BJ42+ACHAT!BN42+ACHAT!BR42+ACHAT!BV42+ACHAT!BZ42+ACHAT!CD42+ACHAT!CH42+ACHAT!CL42)</f>
        <v>0</v>
      </c>
      <c r="I42" s="68">
        <f>SUM((0-(ACHAT!F42+ACHAT!J42+ACHAT!N42+ACHAT!R42+ACHAT!V42+ACHAT!Z42+ACHAT!AD42+ACHAT!AH42+ACHAT!AL42+ACHAT!AP42+ACHAT!AT42+ACHAT!AX42))+VENTE!F42+VENTE!J42+VENTE!N42+VENTE!R42+VENTE!V42+VENTE!Z42+VENTE!AD42+VENTE!AH42+VENTE!AL42+VENTE!AP42+VENTE!AT42+VENTE!AX42)</f>
        <v>0</v>
      </c>
      <c r="J42" s="115">
        <f>ACHAT!B42+(ACHAT!B42*1.1)</f>
        <v>0</v>
      </c>
      <c r="K42" s="54"/>
      <c r="L42" s="69"/>
      <c r="M42" s="70"/>
      <c r="N42" s="70"/>
      <c r="O42" s="60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107" t="str">
        <f t="shared" si="1"/>
        <v/>
      </c>
    </row>
    <row r="43" spans="1:33" x14ac:dyDescent="0.3">
      <c r="A43" s="65"/>
      <c r="B43" s="66"/>
      <c r="C43" s="84">
        <f>IFERROR((ACHAT!D43+ACHAT!H43+ACHAT!L43+ACHAT!P43+ACHAT!T43+ACHAT!X43+ACHAT!AB43+ACHAT!AF43+ACHAT!AJ43+ACHAT!AN43+ACHAT!AR43+ACHAT!AV43+ACHAT!AZ43+ACHAT!BD43+ACHAT!BH43+ACHAT!BL43+ACHAT!BP43+ACHAT!BT43+ACHAT!BX43+ACHAT!CB43+ACHAT!CF43+ACHAT!CJ43)-(VENTE!D43+VENTE!H43+VENTE!L43+VENTE!P43+VENTE!T43+VENTE!X43+VENTE!AB43+VENTE!AF43+VENTE!AJ43+VENTE!AN43+VENTE!AR43+VENTE!AV43),"")</f>
        <v>0</v>
      </c>
      <c r="D43" s="67" t="str">
        <f>IFERROR(VLOOKUP(A43,markets_vs_currency_usd_order_market_cap_desc_per_page_250_page_1_sparkline_fa[[#All],[Column1.symbol]:[Column1.current_price]],3,FALSE),"")</f>
        <v/>
      </c>
      <c r="E43" s="67" t="str">
        <f>IFERROR(VLOOKUP(A43,markets_vs_currency_usd_order_market_cap_desc_per_page_250_page_1_sparkline_fa[[#All],[Column1.symbol]:[Column1.ath]],8,FALSE),"")</f>
        <v/>
      </c>
      <c r="F43" s="87" t="str">
        <f t="shared" si="0"/>
        <v/>
      </c>
      <c r="G43" s="130">
        <f>ACHAT!B43</f>
        <v>0</v>
      </c>
      <c r="H43" s="68">
        <f>SUM(ACHAT!F43+ACHAT!J43+ACHAT!N43+ACHAT!R43+ACHAT!V43+ACHAT!Z43+ACHAT!AD43+ACHAT!AH43+ACHAT!AL43+ACHAT!AP43+ACHAT!AT43+ACHAT!AX43+ACHAT!BB43+ACHAT!BF43+ACHAT!BJ43+ACHAT!BN43+ACHAT!BR43+ACHAT!BV43+ACHAT!BZ43+ACHAT!CD43+ACHAT!CH43+ACHAT!CL43)</f>
        <v>0</v>
      </c>
      <c r="I43" s="68">
        <f>SUM((0-(ACHAT!F43+ACHAT!J43+ACHAT!N43+ACHAT!R43+ACHAT!V43+ACHAT!Z43+ACHAT!AD43+ACHAT!AH43+ACHAT!AL43+ACHAT!AP43+ACHAT!AT43+ACHAT!AX43))+VENTE!F43+VENTE!J43+VENTE!N43+VENTE!R43+VENTE!V43+VENTE!Z43+VENTE!AD43+VENTE!AH43+VENTE!AL43+VENTE!AP43+VENTE!AT43+VENTE!AX43)</f>
        <v>0</v>
      </c>
      <c r="J43" s="115">
        <f>ACHAT!B43+(ACHAT!B43*1.1)</f>
        <v>0</v>
      </c>
      <c r="K43" s="54"/>
      <c r="L43" s="69"/>
      <c r="M43" s="70"/>
      <c r="N43" s="70"/>
      <c r="O43" s="60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107" t="str">
        <f t="shared" si="1"/>
        <v/>
      </c>
    </row>
    <row r="44" spans="1:33" x14ac:dyDescent="0.3">
      <c r="A44" s="65"/>
      <c r="B44" s="66"/>
      <c r="C44" s="84">
        <f>IFERROR((ACHAT!D44+ACHAT!H44+ACHAT!L44+ACHAT!P44+ACHAT!T44+ACHAT!X44+ACHAT!AB44+ACHAT!AF44+ACHAT!AJ44+ACHAT!AN44+ACHAT!AR44+ACHAT!AV44+ACHAT!AZ44+ACHAT!BD44+ACHAT!BH44+ACHAT!BL44+ACHAT!BP44+ACHAT!BT44+ACHAT!BX44+ACHAT!CB44+ACHAT!CF44+ACHAT!CJ44)-(VENTE!D44+VENTE!H44+VENTE!L44+VENTE!P44+VENTE!T44+VENTE!X44+VENTE!AB44+VENTE!AF44+VENTE!AJ44+VENTE!AN44+VENTE!AR44+VENTE!AV44),"")</f>
        <v>0</v>
      </c>
      <c r="D44" s="67" t="str">
        <f>IFERROR(VLOOKUP(A44,markets_vs_currency_usd_order_market_cap_desc_per_page_250_page_1_sparkline_fa[[#All],[Column1.symbol]:[Column1.current_price]],3,FALSE),"")</f>
        <v/>
      </c>
      <c r="E44" s="67" t="str">
        <f>IFERROR(VLOOKUP(A44,markets_vs_currency_usd_order_market_cap_desc_per_page_250_page_1_sparkline_fa[[#All],[Column1.symbol]:[Column1.ath]],8,FALSE),"")</f>
        <v/>
      </c>
      <c r="F44" s="87" t="str">
        <f t="shared" si="0"/>
        <v/>
      </c>
      <c r="G44" s="130">
        <f>ACHAT!B44</f>
        <v>0</v>
      </c>
      <c r="H44" s="68">
        <f>SUM(ACHAT!F44+ACHAT!J44+ACHAT!N44+ACHAT!R44+ACHAT!V44+ACHAT!Z44+ACHAT!AD44+ACHAT!AH44+ACHAT!AL44+ACHAT!AP44+ACHAT!AT44+ACHAT!AX44+ACHAT!BB44+ACHAT!BF44+ACHAT!BJ44+ACHAT!BN44+ACHAT!BR44+ACHAT!BV44+ACHAT!BZ44+ACHAT!CD44+ACHAT!CH44+ACHAT!CL44)</f>
        <v>0</v>
      </c>
      <c r="I44" s="68">
        <f>SUM((0-(ACHAT!F44+ACHAT!J44+ACHAT!N44+ACHAT!R44+ACHAT!V44+ACHAT!Z44+ACHAT!AD44+ACHAT!AH44+ACHAT!AL44+ACHAT!AP44+ACHAT!AT44+ACHAT!AX44))+VENTE!F44+VENTE!J44+VENTE!N44+VENTE!R44+VENTE!V44+VENTE!Z44+VENTE!AD44+VENTE!AH44+VENTE!AL44+VENTE!AP44+VENTE!AT44+VENTE!AX44)</f>
        <v>0</v>
      </c>
      <c r="J44" s="115">
        <f>ACHAT!B44+(ACHAT!B44*1.1)</f>
        <v>0</v>
      </c>
      <c r="K44" s="54"/>
      <c r="L44" s="69"/>
      <c r="M44" s="70"/>
      <c r="N44" s="70"/>
      <c r="O44" s="60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107" t="str">
        <f t="shared" si="1"/>
        <v/>
      </c>
    </row>
    <row r="45" spans="1:33" x14ac:dyDescent="0.3">
      <c r="A45" s="65"/>
      <c r="B45" s="66"/>
      <c r="C45" s="84">
        <f>IFERROR((ACHAT!D45+ACHAT!H45+ACHAT!L45+ACHAT!P45+ACHAT!T45+ACHAT!X45+ACHAT!AB45+ACHAT!AF45+ACHAT!AJ45+ACHAT!AN45+ACHAT!AR45+ACHAT!AV45+ACHAT!AZ45+ACHAT!BD45+ACHAT!BH45+ACHAT!BL45+ACHAT!BP45+ACHAT!BT45+ACHAT!BX45+ACHAT!CB45+ACHAT!CF45+ACHAT!CJ45)-(VENTE!D45+VENTE!H45+VENTE!L45+VENTE!P45+VENTE!T45+VENTE!X45+VENTE!AB45+VENTE!AF45+VENTE!AJ45+VENTE!AN45+VENTE!AR45+VENTE!AV45),"")</f>
        <v>0</v>
      </c>
      <c r="D45" s="67" t="str">
        <f>IFERROR(VLOOKUP(A45,markets_vs_currency_usd_order_market_cap_desc_per_page_250_page_1_sparkline_fa[[#All],[Column1.symbol]:[Column1.current_price]],3,FALSE),"")</f>
        <v/>
      </c>
      <c r="E45" s="67" t="str">
        <f>IFERROR(VLOOKUP(A45,markets_vs_currency_usd_order_market_cap_desc_per_page_250_page_1_sparkline_fa[[#All],[Column1.symbol]:[Column1.ath]],8,FALSE),"")</f>
        <v/>
      </c>
      <c r="F45" s="87" t="str">
        <f t="shared" si="0"/>
        <v/>
      </c>
      <c r="G45" s="130">
        <f>ACHAT!B45</f>
        <v>0</v>
      </c>
      <c r="H45" s="68">
        <f>SUM(ACHAT!F45+ACHAT!J45+ACHAT!N45+ACHAT!R45+ACHAT!V45+ACHAT!Z45+ACHAT!AD45+ACHAT!AH45+ACHAT!AL45+ACHAT!AP45+ACHAT!AT45+ACHAT!AX45+ACHAT!BB45+ACHAT!BF45+ACHAT!BJ45+ACHAT!BN45+ACHAT!BR45+ACHAT!BV45+ACHAT!BZ45+ACHAT!CD45+ACHAT!CH45+ACHAT!CL45)</f>
        <v>0</v>
      </c>
      <c r="I45" s="68">
        <f>SUM((0-(ACHAT!F45+ACHAT!J45+ACHAT!N45+ACHAT!R45+ACHAT!V45+ACHAT!Z45+ACHAT!AD45+ACHAT!AH45+ACHAT!AL45+ACHAT!AP45+ACHAT!AT45+ACHAT!AX45))+VENTE!F45+VENTE!J45+VENTE!N45+VENTE!R45+VENTE!V45+VENTE!Z45+VENTE!AD45+VENTE!AH45+VENTE!AL45+VENTE!AP45+VENTE!AT45+VENTE!AX45)</f>
        <v>0</v>
      </c>
      <c r="J45" s="115">
        <f>ACHAT!B45+(ACHAT!B45*1.1)</f>
        <v>0</v>
      </c>
      <c r="K45" s="54"/>
      <c r="L45" s="69"/>
      <c r="M45" s="70"/>
      <c r="N45" s="70"/>
      <c r="O45" s="60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107" t="str">
        <f t="shared" si="1"/>
        <v/>
      </c>
    </row>
    <row r="46" spans="1:33" x14ac:dyDescent="0.3">
      <c r="A46" s="65"/>
      <c r="B46" s="66"/>
      <c r="C46" s="84">
        <f>IFERROR((ACHAT!D46+ACHAT!H46+ACHAT!L46+ACHAT!P46+ACHAT!T46+ACHAT!X46+ACHAT!AB46+ACHAT!AF46+ACHAT!AJ46+ACHAT!AN46+ACHAT!AR46+ACHAT!AV46+ACHAT!AZ46+ACHAT!BD46+ACHAT!BH46+ACHAT!BL46+ACHAT!BP46+ACHAT!BT46+ACHAT!BX46+ACHAT!CB46+ACHAT!CF46+ACHAT!CJ46)-(VENTE!D46+VENTE!H46+VENTE!L46+VENTE!P46+VENTE!T46+VENTE!X46+VENTE!AB46+VENTE!AF46+VENTE!AJ46+VENTE!AN46+VENTE!AR46+VENTE!AV46),"")</f>
        <v>0</v>
      </c>
      <c r="D46" s="67" t="str">
        <f>IFERROR(VLOOKUP(A46,markets_vs_currency_usd_order_market_cap_desc_per_page_250_page_1_sparkline_fa[[#All],[Column1.symbol]:[Column1.current_price]],3,FALSE),"")</f>
        <v/>
      </c>
      <c r="E46" s="67" t="str">
        <f>IFERROR(VLOOKUP(A46,markets_vs_currency_usd_order_market_cap_desc_per_page_250_page_1_sparkline_fa[[#All],[Column1.symbol]:[Column1.ath]],8,FALSE),"")</f>
        <v/>
      </c>
      <c r="F46" s="87" t="str">
        <f t="shared" si="0"/>
        <v/>
      </c>
      <c r="G46" s="130">
        <f>ACHAT!B46</f>
        <v>0</v>
      </c>
      <c r="H46" s="68">
        <f>SUM(ACHAT!F46+ACHAT!J46+ACHAT!N46+ACHAT!R46+ACHAT!V46+ACHAT!Z46+ACHAT!AD46+ACHAT!AH46+ACHAT!AL46+ACHAT!AP46+ACHAT!AT46+ACHAT!AX46+ACHAT!BB46+ACHAT!BF46+ACHAT!BJ46+ACHAT!BN46+ACHAT!BR46+ACHAT!BV46+ACHAT!BZ46+ACHAT!CD46+ACHAT!CH46+ACHAT!CL46)</f>
        <v>0</v>
      </c>
      <c r="I46" s="68">
        <f>SUM((0-(ACHAT!F46+ACHAT!J46+ACHAT!N46+ACHAT!R46+ACHAT!V46+ACHAT!Z46+ACHAT!AD46+ACHAT!AH46+ACHAT!AL46+ACHAT!AP46+ACHAT!AT46+ACHAT!AX46))+VENTE!F46+VENTE!J46+VENTE!N46+VENTE!R46+VENTE!V46+VENTE!Z46+VENTE!AD46+VENTE!AH46+VENTE!AL46+VENTE!AP46+VENTE!AT46+VENTE!AX46)</f>
        <v>0</v>
      </c>
      <c r="J46" s="115">
        <f>ACHAT!B46+(ACHAT!B46*1.1)</f>
        <v>0</v>
      </c>
      <c r="K46" s="54"/>
      <c r="L46" s="69"/>
      <c r="M46" s="70"/>
      <c r="N46" s="70"/>
      <c r="O46" s="60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107" t="str">
        <f t="shared" si="1"/>
        <v/>
      </c>
    </row>
    <row r="47" spans="1:33" x14ac:dyDescent="0.3">
      <c r="A47" s="65"/>
      <c r="B47" s="66"/>
      <c r="C47" s="84">
        <f>IFERROR((ACHAT!D47+ACHAT!H47+ACHAT!L47+ACHAT!P47+ACHAT!T47+ACHAT!X47+ACHAT!AB47+ACHAT!AF47+ACHAT!AJ47+ACHAT!AN47+ACHAT!AR47+ACHAT!AV47+ACHAT!AZ47+ACHAT!BD47+ACHAT!BH47+ACHAT!BL47+ACHAT!BP47+ACHAT!BT47+ACHAT!BX47+ACHAT!CB47+ACHAT!CF47+ACHAT!CJ47)-(VENTE!D47+VENTE!H47+VENTE!L47+VENTE!P47+VENTE!T47+VENTE!X47+VENTE!AB47+VENTE!AF47+VENTE!AJ47+VENTE!AN47+VENTE!AR47+VENTE!AV47),"")</f>
        <v>0</v>
      </c>
      <c r="D47" s="67" t="str">
        <f>IFERROR(VLOOKUP(A47,markets_vs_currency_usd_order_market_cap_desc_per_page_250_page_1_sparkline_fa[[#All],[Column1.symbol]:[Column1.current_price]],3,FALSE),"")</f>
        <v/>
      </c>
      <c r="E47" s="67" t="str">
        <f>IFERROR(VLOOKUP(A47,markets_vs_currency_usd_order_market_cap_desc_per_page_250_page_1_sparkline_fa[[#All],[Column1.symbol]:[Column1.ath]],8,FALSE),"")</f>
        <v/>
      </c>
      <c r="F47" s="87" t="str">
        <f t="shared" si="0"/>
        <v/>
      </c>
      <c r="G47" s="130">
        <f>ACHAT!B47</f>
        <v>0</v>
      </c>
      <c r="H47" s="68">
        <f>SUM(ACHAT!F47+ACHAT!J47+ACHAT!N47+ACHAT!R47+ACHAT!V47+ACHAT!Z47+ACHAT!AD47+ACHAT!AH47+ACHAT!AL47+ACHAT!AP47+ACHAT!AT47+ACHAT!AX47+ACHAT!BB47+ACHAT!BF47+ACHAT!BJ47+ACHAT!BN47+ACHAT!BR47+ACHAT!BV47+ACHAT!BZ47+ACHAT!CD47+ACHAT!CH47+ACHAT!CL47)</f>
        <v>0</v>
      </c>
      <c r="I47" s="68">
        <f>SUM((0-(ACHAT!F47+ACHAT!J47+ACHAT!N47+ACHAT!R47+ACHAT!V47+ACHAT!Z47+ACHAT!AD47+ACHAT!AH47+ACHAT!AL47+ACHAT!AP47+ACHAT!AT47+ACHAT!AX47))+VENTE!F47+VENTE!J47+VENTE!N47+VENTE!R47+VENTE!V47+VENTE!Z47+VENTE!AD47+VENTE!AH47+VENTE!AL47+VENTE!AP47+VENTE!AT47+VENTE!AX47)</f>
        <v>0</v>
      </c>
      <c r="J47" s="115">
        <f>ACHAT!B47+(ACHAT!B47*1.1)</f>
        <v>0</v>
      </c>
      <c r="K47" s="54"/>
      <c r="L47" s="69"/>
      <c r="M47" s="70"/>
      <c r="N47" s="70"/>
      <c r="O47" s="60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107" t="str">
        <f t="shared" si="1"/>
        <v/>
      </c>
    </row>
    <row r="48" spans="1:33" x14ac:dyDescent="0.3">
      <c r="A48" s="65"/>
      <c r="B48" s="66"/>
      <c r="C48" s="84">
        <f>IFERROR((ACHAT!D48+ACHAT!H48+ACHAT!L48+ACHAT!P48+ACHAT!T48+ACHAT!X48+ACHAT!AB48+ACHAT!AF48+ACHAT!AJ48+ACHAT!AN48+ACHAT!AR48+ACHAT!AV48+ACHAT!AZ48+ACHAT!BD48+ACHAT!BH48+ACHAT!BL48+ACHAT!BP48+ACHAT!BT48+ACHAT!BX48+ACHAT!CB48+ACHAT!CF48+ACHAT!CJ48)-(VENTE!D48+VENTE!H48+VENTE!L48+VENTE!P48+VENTE!T48+VENTE!X48+VENTE!AB48+VENTE!AF48+VENTE!AJ48+VENTE!AN48+VENTE!AR48+VENTE!AV48),"")</f>
        <v>0</v>
      </c>
      <c r="D48" s="67" t="str">
        <f>IFERROR(VLOOKUP(A48,markets_vs_currency_usd_order_market_cap_desc_per_page_250_page_1_sparkline_fa[[#All],[Column1.symbol]:[Column1.current_price]],3,FALSE),"")</f>
        <v/>
      </c>
      <c r="E48" s="67" t="str">
        <f>IFERROR(VLOOKUP(A48,markets_vs_currency_usd_order_market_cap_desc_per_page_250_page_1_sparkline_fa[[#All],[Column1.symbol]:[Column1.ath]],8,FALSE),"")</f>
        <v/>
      </c>
      <c r="F48" s="87" t="str">
        <f t="shared" si="0"/>
        <v/>
      </c>
      <c r="G48" s="130">
        <f>ACHAT!B48</f>
        <v>0</v>
      </c>
      <c r="H48" s="68">
        <f>SUM(ACHAT!F48+ACHAT!J48+ACHAT!N48+ACHAT!R48+ACHAT!V48+ACHAT!Z48+ACHAT!AD48+ACHAT!AH48+ACHAT!AL48+ACHAT!AP48+ACHAT!AT48+ACHAT!AX48+ACHAT!BB48+ACHAT!BF48+ACHAT!BJ48+ACHAT!BN48+ACHAT!BR48+ACHAT!BV48+ACHAT!BZ48+ACHAT!CD48+ACHAT!CH48+ACHAT!CL48)</f>
        <v>0</v>
      </c>
      <c r="I48" s="68">
        <f>SUM((0-(ACHAT!F48+ACHAT!J48+ACHAT!N48+ACHAT!R48+ACHAT!V48+ACHAT!Z48+ACHAT!AD48+ACHAT!AH48+ACHAT!AL48+ACHAT!AP48+ACHAT!AT48+ACHAT!AX48))+VENTE!F48+VENTE!J48+VENTE!N48+VENTE!R48+VENTE!V48+VENTE!Z48+VENTE!AD48+VENTE!AH48+VENTE!AL48+VENTE!AP48+VENTE!AT48+VENTE!AX48)</f>
        <v>0</v>
      </c>
      <c r="J48" s="115">
        <f>ACHAT!B48+(ACHAT!B48*1.1)</f>
        <v>0</v>
      </c>
      <c r="K48" s="54"/>
      <c r="L48" s="69"/>
      <c r="M48" s="70"/>
      <c r="N48" s="70"/>
      <c r="O48" s="60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107" t="str">
        <f t="shared" si="1"/>
        <v/>
      </c>
    </row>
    <row r="49" spans="1:31" x14ac:dyDescent="0.3">
      <c r="A49" s="65"/>
      <c r="B49" s="66"/>
      <c r="C49" s="84">
        <f>IFERROR((ACHAT!D49+ACHAT!H49+ACHAT!L49+ACHAT!P49+ACHAT!T49+ACHAT!X49+ACHAT!AB49+ACHAT!AF49+ACHAT!AJ49+ACHAT!AN49+ACHAT!AR49+ACHAT!AV49+ACHAT!AZ49+ACHAT!BD49+ACHAT!BH49+ACHAT!BL49+ACHAT!BP49+ACHAT!BT49+ACHAT!BX49+ACHAT!CB49+ACHAT!CF49+ACHAT!CJ49)-(VENTE!D49+VENTE!H49+VENTE!L49+VENTE!P49+VENTE!T49+VENTE!X49+VENTE!AB49+VENTE!AF49+VENTE!AJ49+VENTE!AN49+VENTE!AR49+VENTE!AV49),"")</f>
        <v>0</v>
      </c>
      <c r="D49" s="67" t="str">
        <f>IFERROR(VLOOKUP(A49,markets_vs_currency_usd_order_market_cap_desc_per_page_250_page_1_sparkline_fa[[#All],[Column1.symbol]:[Column1.current_price]],3,FALSE),"")</f>
        <v/>
      </c>
      <c r="E49" s="67" t="str">
        <f>IFERROR(VLOOKUP(A49,markets_vs_currency_usd_order_market_cap_desc_per_page_250_page_1_sparkline_fa[[#All],[Column1.symbol]:[Column1.ath]],8,FALSE),"")</f>
        <v/>
      </c>
      <c r="F49" s="87" t="str">
        <f t="shared" si="0"/>
        <v/>
      </c>
      <c r="G49" s="130">
        <f>ACHAT!B49</f>
        <v>0</v>
      </c>
      <c r="H49" s="68">
        <f>SUM(ACHAT!F49+ACHAT!J49+ACHAT!N49+ACHAT!R49+ACHAT!V49+ACHAT!Z49+ACHAT!AD49+ACHAT!AH49+ACHAT!AL49+ACHAT!AP49+ACHAT!AT49+ACHAT!AX49+ACHAT!BB49+ACHAT!BF49+ACHAT!BJ49+ACHAT!BN49+ACHAT!BR49+ACHAT!BV49+ACHAT!BZ49+ACHAT!CD49+ACHAT!CH49+ACHAT!CL49)</f>
        <v>0</v>
      </c>
      <c r="I49" s="68">
        <f>SUM((0-(ACHAT!F49+ACHAT!J49+ACHAT!N49+ACHAT!R49+ACHAT!V49+ACHAT!Z49+ACHAT!AD49+ACHAT!AH49+ACHAT!AL49+ACHAT!AP49+ACHAT!AT49+ACHAT!AX49))+VENTE!F49+VENTE!J49+VENTE!N49+VENTE!R49+VENTE!V49+VENTE!Z49+VENTE!AD49+VENTE!AH49+VENTE!AL49+VENTE!AP49+VENTE!AT49+VENTE!AX49)</f>
        <v>0</v>
      </c>
      <c r="J49" s="115">
        <f>ACHAT!B49+(ACHAT!B49*1.1)</f>
        <v>0</v>
      </c>
      <c r="K49" s="54"/>
      <c r="L49" s="69"/>
      <c r="M49" s="70"/>
      <c r="N49" s="70"/>
      <c r="O49" s="60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107" t="str">
        <f t="shared" si="1"/>
        <v/>
      </c>
    </row>
    <row r="50" spans="1:31" x14ac:dyDescent="0.3">
      <c r="A50" s="72"/>
      <c r="B50" s="73"/>
      <c r="C50" s="84">
        <f>IFERROR((ACHAT!D50+ACHAT!H50+ACHAT!L50+ACHAT!P50+ACHAT!T50+ACHAT!X50+ACHAT!AB50+ACHAT!AF50+ACHAT!AJ50+ACHAT!AN50+ACHAT!AR50+ACHAT!AV50+ACHAT!AZ50+ACHAT!BD50+ACHAT!BH50+ACHAT!BL50+ACHAT!BP50+ACHAT!BT50+ACHAT!BX50+ACHAT!CB50+ACHAT!CF50+ACHAT!CJ50)-(VENTE!D50+VENTE!H50+VENTE!L50+VENTE!P50+VENTE!T50+VENTE!X50+VENTE!AB50+VENTE!AF50+VENTE!AJ50+VENTE!AN50+VENTE!AR50+VENTE!AV50),"")</f>
        <v>0</v>
      </c>
      <c r="D50" s="67" t="str">
        <f>IFERROR(VLOOKUP(A50,markets_vs_currency_usd_order_market_cap_desc_per_page_250_page_1_sparkline_fa[[#All],[Column1.symbol]:[Column1.current_price]],3,FALSE),"")</f>
        <v/>
      </c>
      <c r="E50" s="67" t="str">
        <f>IFERROR(VLOOKUP(A50,markets_vs_currency_usd_order_market_cap_desc_per_page_250_page_1_sparkline_fa[[#All],[Column1.symbol]:[Column1.ath]],8,FALSE),"")</f>
        <v/>
      </c>
      <c r="F50" s="87" t="str">
        <f t="shared" si="0"/>
        <v/>
      </c>
      <c r="G50" s="130">
        <f>ACHAT!B50</f>
        <v>0</v>
      </c>
      <c r="H50" s="68">
        <f>SUM(ACHAT!F50+ACHAT!J50+ACHAT!N50+ACHAT!R50+ACHAT!V50+ACHAT!Z50+ACHAT!AD50+ACHAT!AH50+ACHAT!AL50+ACHAT!AP50+ACHAT!AT50+ACHAT!AX50+ACHAT!BB50+ACHAT!BF50+ACHAT!BJ50+ACHAT!BN50+ACHAT!BR50+ACHAT!BV50+ACHAT!BZ50+ACHAT!CD50+ACHAT!CH50+ACHAT!CL50)</f>
        <v>0</v>
      </c>
      <c r="I50" s="68">
        <f>SUM((0-(ACHAT!F50+ACHAT!J50+ACHAT!N50+ACHAT!R50+ACHAT!V50+ACHAT!Z50+ACHAT!AD50+ACHAT!AH50+ACHAT!AL50+ACHAT!AP50+ACHAT!AT50+ACHAT!AX50))+VENTE!F50+VENTE!J50+VENTE!N50+VENTE!R50+VENTE!V50+VENTE!Z50+VENTE!AD50+VENTE!AH50+VENTE!AL50+VENTE!AP50+VENTE!AT50+VENTE!AX50)</f>
        <v>0</v>
      </c>
      <c r="J50" s="115">
        <f>ACHAT!B50+(ACHAT!B50*1.1)</f>
        <v>0</v>
      </c>
      <c r="K50" s="54"/>
      <c r="L50" s="55"/>
      <c r="M50" s="74"/>
      <c r="N50" s="74"/>
      <c r="O50" s="7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107" t="str">
        <f t="shared" si="1"/>
        <v/>
      </c>
    </row>
    <row r="51" spans="1:31" x14ac:dyDescent="0.3">
      <c r="A51" s="72"/>
      <c r="B51" s="73"/>
      <c r="C51" s="84">
        <f>IFERROR((ACHAT!D51+ACHAT!H51+ACHAT!L51+ACHAT!P51+ACHAT!T51+ACHAT!X51+ACHAT!AB51+ACHAT!AF51+ACHAT!AJ51+ACHAT!AN51+ACHAT!AR51+ACHAT!AV51+ACHAT!AZ51+ACHAT!BD51+ACHAT!BH51+ACHAT!BL51+ACHAT!BP51+ACHAT!BT51+ACHAT!BX51+ACHAT!CB51+ACHAT!CF51+ACHAT!CJ51)-(VENTE!D51+VENTE!H51+VENTE!L51+VENTE!P51+VENTE!T51+VENTE!X51+VENTE!AB51+VENTE!AF51+VENTE!AJ51+VENTE!AN51+VENTE!AR51+VENTE!AV51),"")</f>
        <v>0</v>
      </c>
      <c r="D51" s="67" t="str">
        <f>IFERROR(VLOOKUP(A51,markets_vs_currency_usd_order_market_cap_desc_per_page_250_page_1_sparkline_fa[[#All],[Column1.symbol]:[Column1.current_price]],3,FALSE),"")</f>
        <v/>
      </c>
      <c r="E51" s="67" t="str">
        <f>IFERROR(VLOOKUP(A51,markets_vs_currency_usd_order_market_cap_desc_per_page_250_page_1_sparkline_fa[[#All],[Column1.symbol]:[Column1.ath]],8,FALSE),"")</f>
        <v/>
      </c>
      <c r="F51" s="88" t="str">
        <f t="shared" si="0"/>
        <v/>
      </c>
      <c r="G51" s="131">
        <f>ACHAT!B51</f>
        <v>0</v>
      </c>
      <c r="H51" s="68">
        <f>SUM(ACHAT!F51+ACHAT!J51+ACHAT!N51+ACHAT!R51+ACHAT!V51+ACHAT!Z51+ACHAT!AD51+ACHAT!AH51+ACHAT!AL51+ACHAT!AP51+ACHAT!AT51+ACHAT!AX51+ACHAT!BB51+ACHAT!BF51+ACHAT!BJ51+ACHAT!BN51+ACHAT!BR51+ACHAT!BV51+ACHAT!BZ51+ACHAT!CD51+ACHAT!CH51+ACHAT!CL51)</f>
        <v>0</v>
      </c>
      <c r="I51" s="68">
        <f>SUM((0-(ACHAT!F51+ACHAT!J51+ACHAT!N51+ACHAT!R51+ACHAT!V51+ACHAT!Z51+ACHAT!AD51+ACHAT!AH51+ACHAT!AL51+ACHAT!AP51+ACHAT!AT51+ACHAT!AX51))+VENTE!F51+VENTE!J51+VENTE!N51+VENTE!R51+VENTE!V51+VENTE!Z51+VENTE!AD51+VENTE!AH51+VENTE!AL51+VENTE!AP51+VENTE!AT51+VENTE!AX51)</f>
        <v>0</v>
      </c>
      <c r="J51" s="115">
        <f>ACHAT!B51+(ACHAT!B51*1.1)</f>
        <v>0</v>
      </c>
      <c r="K51" s="54"/>
      <c r="L51" s="55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107" t="str">
        <f t="shared" si="1"/>
        <v/>
      </c>
    </row>
    <row r="52" spans="1:31" x14ac:dyDescent="0.3">
      <c r="A52" s="72"/>
      <c r="B52" s="73"/>
      <c r="C52" s="84">
        <f>IFERROR((ACHAT!D52+ACHAT!H52+ACHAT!L52+ACHAT!P52+ACHAT!T52+ACHAT!X52+ACHAT!AB52+ACHAT!AF52+ACHAT!AJ52+ACHAT!AN52+ACHAT!AR52+ACHAT!AV52+ACHAT!AZ52+ACHAT!BD52+ACHAT!BH52+ACHAT!BL52+ACHAT!BP52+ACHAT!BT52+ACHAT!BX52+ACHAT!CB52+ACHAT!CF52+ACHAT!CJ52)-(VENTE!D52+VENTE!H52+VENTE!L52+VENTE!P52+VENTE!T52+VENTE!X52+VENTE!AB52+VENTE!AF52+VENTE!AJ52+VENTE!AN52+VENTE!AR52+VENTE!AV52),"")</f>
        <v>0</v>
      </c>
      <c r="D52" s="67" t="str">
        <f>IFERROR(VLOOKUP(A52,markets_vs_currency_usd_order_market_cap_desc_per_page_250_page_1_sparkline_fa[[#All],[Column1.symbol]:[Column1.current_price]],3,FALSE),"")</f>
        <v/>
      </c>
      <c r="E52" s="67" t="str">
        <f>IFERROR(VLOOKUP(A52,markets_vs_currency_usd_order_market_cap_desc_per_page_250_page_1_sparkline_fa[[#All],[Column1.symbol]:[Column1.ath]],8,FALSE),"")</f>
        <v/>
      </c>
      <c r="F52" s="88" t="str">
        <f t="shared" si="0"/>
        <v/>
      </c>
      <c r="G52" s="131">
        <f>ACHAT!B52</f>
        <v>0</v>
      </c>
      <c r="H52" s="68">
        <f>SUM(ACHAT!F52+ACHAT!J52+ACHAT!N52+ACHAT!R52+ACHAT!V52+ACHAT!Z52+ACHAT!AD52+ACHAT!AH52+ACHAT!AL52+ACHAT!AP52+ACHAT!AT52+ACHAT!AX52+ACHAT!BB52+ACHAT!BF52+ACHAT!BJ52+ACHAT!BN52+ACHAT!BR52+ACHAT!BV52+ACHAT!BZ52+ACHAT!CD52+ACHAT!CH52+ACHAT!CL52)</f>
        <v>0</v>
      </c>
      <c r="I52" s="68">
        <f>SUM((0-(ACHAT!F52+ACHAT!J52+ACHAT!N52+ACHAT!R52+ACHAT!V52+ACHAT!Z52+ACHAT!AD52+ACHAT!AH52+ACHAT!AL52+ACHAT!AP52+ACHAT!AT52+ACHAT!AX52))+VENTE!F52+VENTE!J52+VENTE!N52+VENTE!R52+VENTE!V52+VENTE!Z52+VENTE!AD52+VENTE!AH52+VENTE!AL52+VENTE!AP52+VENTE!AT52+VENTE!AX52)</f>
        <v>0</v>
      </c>
      <c r="J52" s="115">
        <f>ACHAT!B52+(ACHAT!B52*1.1)</f>
        <v>0</v>
      </c>
      <c r="K52" s="54"/>
      <c r="L52" s="55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107" t="str">
        <f t="shared" si="1"/>
        <v/>
      </c>
    </row>
    <row r="53" spans="1:31" x14ac:dyDescent="0.3">
      <c r="A53" s="111"/>
      <c r="B53" s="112"/>
      <c r="C53" s="84">
        <f>IFERROR((ACHAT!D53+ACHAT!H53+ACHAT!L53+ACHAT!P53+ACHAT!T53+ACHAT!X53+ACHAT!AB53+ACHAT!AF53+ACHAT!AJ53+ACHAT!AN53+ACHAT!AR53+ACHAT!AV53+ACHAT!AZ53+ACHAT!BD53+ACHAT!BH53+ACHAT!BL53+ACHAT!BP53+ACHAT!BT53+ACHAT!BX53+ACHAT!CB53+ACHAT!CF53+ACHAT!CJ53)-(VENTE!D53+VENTE!H53+VENTE!L53+VENTE!P53+VENTE!T53+VENTE!X53+VENTE!AB53+VENTE!AF53+VENTE!AJ53+VENTE!AN53+VENTE!AR53+VENTE!AV53),"")</f>
        <v>0</v>
      </c>
      <c r="D53" s="67" t="str">
        <f>IFERROR(VLOOKUP(A53,markets_vs_currency_usd_order_market_cap_desc_per_page_250_page_1_sparkline_fa[[#All],[Column1.symbol]:[Column1.current_price]],3,FALSE),"")</f>
        <v/>
      </c>
      <c r="E53" s="67" t="str">
        <f>IFERROR(VLOOKUP(A53,markets_vs_currency_usd_order_market_cap_desc_per_page_250_page_1_sparkline_fa[[#All],[Column1.symbol]:[Column1.ath]],8,FALSE),"")</f>
        <v/>
      </c>
      <c r="F53" s="88" t="str">
        <f t="shared" si="0"/>
        <v/>
      </c>
      <c r="G53" s="131">
        <f>ACHAT!B53</f>
        <v>0</v>
      </c>
      <c r="H53" s="68">
        <f>SUM(ACHAT!F53+ACHAT!J53+ACHAT!N53+ACHAT!R53+ACHAT!V53+ACHAT!Z53+ACHAT!AD53+ACHAT!AH53+ACHAT!AL53+ACHAT!AP53+ACHAT!AT53+ACHAT!AX53+ACHAT!BB53+ACHAT!BF53+ACHAT!BJ53+ACHAT!BN53+ACHAT!BR53+ACHAT!BV53+ACHAT!BZ53+ACHAT!CD53+ACHAT!CH53+ACHAT!CL53)</f>
        <v>0</v>
      </c>
      <c r="I53" s="68">
        <f>SUM((0-(ACHAT!F53+ACHAT!J53+ACHAT!N53+ACHAT!R53+ACHAT!V53+ACHAT!Z53+ACHAT!AD53+ACHAT!AH53+ACHAT!AL53+ACHAT!AP53+ACHAT!AT53+ACHAT!AX53))+VENTE!F53+VENTE!J53+VENTE!N53+VENTE!R53+VENTE!V53+VENTE!Z53+VENTE!AD53+VENTE!AH53+VENTE!AL53+VENTE!AP53+VENTE!AT53+VENTE!AX53)</f>
        <v>0</v>
      </c>
      <c r="J53" s="115">
        <f>ACHAT!B53+(ACHAT!B53*1.1)</f>
        <v>0</v>
      </c>
      <c r="K53" s="54"/>
      <c r="L53" s="55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107" t="str">
        <f t="shared" si="1"/>
        <v/>
      </c>
    </row>
    <row r="54" spans="1:31" x14ac:dyDescent="0.3">
      <c r="A54" s="72"/>
      <c r="B54" s="73"/>
      <c r="C54" s="84">
        <f>IFERROR((ACHAT!D54+ACHAT!H54+ACHAT!L54+ACHAT!P54+ACHAT!T54+ACHAT!X54+ACHAT!AB54+ACHAT!AF54+ACHAT!AJ54+ACHAT!AN54+ACHAT!AR54+ACHAT!AV54+ACHAT!AZ54+ACHAT!BD54+ACHAT!BH54+ACHAT!BL54+ACHAT!BP54+ACHAT!BT54+ACHAT!BX54+ACHAT!CB54+ACHAT!CF54+ACHAT!CJ54)-(VENTE!D54+VENTE!H54+VENTE!L54+VENTE!P54+VENTE!T54+VENTE!X54+VENTE!AB54+VENTE!AF54+VENTE!AJ54+VENTE!AN54+VENTE!AR54+VENTE!AV54),"")</f>
        <v>0</v>
      </c>
      <c r="D54" s="67" t="str">
        <f>IFERROR(VLOOKUP(A54,markets_vs_currency_usd_order_market_cap_desc_per_page_250_page_1_sparkline_fa[[#All],[Column1.symbol]:[Column1.current_price]],3,FALSE),"")</f>
        <v/>
      </c>
      <c r="E54" s="67" t="str">
        <f>IFERROR(VLOOKUP(A54,markets_vs_currency_usd_order_market_cap_desc_per_page_250_page_1_sparkline_fa[[#All],[Column1.symbol]:[Column1.ath]],8,FALSE),"")</f>
        <v/>
      </c>
      <c r="F54" s="88" t="str">
        <f t="shared" si="0"/>
        <v/>
      </c>
      <c r="G54" s="131">
        <f>ACHAT!B54</f>
        <v>0</v>
      </c>
      <c r="H54" s="68">
        <f>SUM(ACHAT!F54+ACHAT!J54+ACHAT!N54+ACHAT!R54+ACHAT!V54+ACHAT!Z54+ACHAT!AD54+ACHAT!AH54+ACHAT!AL54+ACHAT!AP54+ACHAT!AT54+ACHAT!AX54+ACHAT!BB54+ACHAT!BF54+ACHAT!BJ54+ACHAT!BN54+ACHAT!BR54+ACHAT!BV54+ACHAT!BZ54+ACHAT!CD54+ACHAT!CH54+ACHAT!CL54)</f>
        <v>0</v>
      </c>
      <c r="I54" s="68">
        <f>SUM((0-(ACHAT!F54+ACHAT!J54+ACHAT!N54+ACHAT!R54+ACHAT!V54+ACHAT!Z54+ACHAT!AD54+ACHAT!AH54+ACHAT!AL54+ACHAT!AP54+ACHAT!AT54+ACHAT!AX54))+VENTE!F54+VENTE!J54+VENTE!N54+VENTE!R54+VENTE!V54+VENTE!Z54+VENTE!AD54+VENTE!AH54+VENTE!AL54+VENTE!AP54+VENTE!AT54+VENTE!AX54)</f>
        <v>0</v>
      </c>
      <c r="J54" s="115">
        <f>ACHAT!B54+(ACHAT!B54*1.1)</f>
        <v>0</v>
      </c>
      <c r="K54" s="54"/>
      <c r="L54" s="55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107" t="str">
        <f t="shared" si="1"/>
        <v/>
      </c>
    </row>
    <row r="55" spans="1:31" x14ac:dyDescent="0.3">
      <c r="A55" s="72"/>
      <c r="B55" s="73"/>
      <c r="C55" s="84">
        <f>IFERROR((ACHAT!D55+ACHAT!H55+ACHAT!L55+ACHAT!P55+ACHAT!T55+ACHAT!X55+ACHAT!AB55+ACHAT!AF55+ACHAT!AJ55+ACHAT!AN55+ACHAT!AR55+ACHAT!AV55+ACHAT!AZ55+ACHAT!BD55+ACHAT!BH55+ACHAT!BL55+ACHAT!BP55+ACHAT!BT55+ACHAT!BX55+ACHAT!CB55+ACHAT!CF55+ACHAT!CJ55)-(VENTE!D55+VENTE!H55+VENTE!L55+VENTE!P55+VENTE!T55+VENTE!X55+VENTE!AB55+VENTE!AF55+VENTE!AJ55+VENTE!AN55+VENTE!AR55+VENTE!AV55),"")</f>
        <v>0</v>
      </c>
      <c r="D55" s="67" t="str">
        <f>IFERROR(VLOOKUP(A55,markets_vs_currency_usd_order_market_cap_desc_per_page_250_page_1_sparkline_fa[[#All],[Column1.symbol]:[Column1.current_price]],3,FALSE),"")</f>
        <v/>
      </c>
      <c r="E55" s="67" t="str">
        <f>IFERROR(VLOOKUP(A55,markets_vs_currency_usd_order_market_cap_desc_per_page_250_page_1_sparkline_fa[[#All],[Column1.symbol]:[Column1.ath]],8,FALSE),"")</f>
        <v/>
      </c>
      <c r="F55" s="88" t="str">
        <f t="shared" si="0"/>
        <v/>
      </c>
      <c r="G55" s="131">
        <f>ACHAT!B55</f>
        <v>0</v>
      </c>
      <c r="H55" s="68">
        <f>SUM(ACHAT!F55+ACHAT!J55+ACHAT!N55+ACHAT!R55+ACHAT!V55+ACHAT!Z55+ACHAT!AD55+ACHAT!AH55+ACHAT!AL55+ACHAT!AP55+ACHAT!AT55+ACHAT!AX55+ACHAT!BB55+ACHAT!BF55+ACHAT!BJ55+ACHAT!BN55+ACHAT!BR55+ACHAT!BV55+ACHAT!BZ55+ACHAT!CD55+ACHAT!CH55+ACHAT!CL55)</f>
        <v>0</v>
      </c>
      <c r="I55" s="68">
        <f>SUM((0-(ACHAT!F55+ACHAT!J55+ACHAT!N55+ACHAT!R55+ACHAT!V55+ACHAT!Z55+ACHAT!AD55+ACHAT!AH55+ACHAT!AL55+ACHAT!AP55+ACHAT!AT55+ACHAT!AX55))+VENTE!F55+VENTE!J55+VENTE!N55+VENTE!R55+VENTE!V55+VENTE!Z55+VENTE!AD55+VENTE!AH55+VENTE!AL55+VENTE!AP55+VENTE!AT55+VENTE!AX55)</f>
        <v>0</v>
      </c>
      <c r="J55" s="115">
        <f>ACHAT!B55+(ACHAT!B55*1.1)</f>
        <v>0</v>
      </c>
      <c r="K55" s="54"/>
      <c r="L55" s="55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107" t="str">
        <f t="shared" si="1"/>
        <v/>
      </c>
    </row>
    <row r="56" spans="1:31" x14ac:dyDescent="0.3">
      <c r="A56" s="72"/>
      <c r="B56" s="73"/>
      <c r="C56" s="84">
        <f>IFERROR((ACHAT!D56+ACHAT!H56+ACHAT!L56+ACHAT!P56+ACHAT!T56+ACHAT!X56+ACHAT!AB56+ACHAT!AF56+ACHAT!AJ56+ACHAT!AN56+ACHAT!AR56+ACHAT!AV56+ACHAT!AZ56+ACHAT!BD56+ACHAT!BH56+ACHAT!BL56+ACHAT!BP56+ACHAT!BT56+ACHAT!BX56+ACHAT!CB56+ACHAT!CF56+ACHAT!CJ56)-(VENTE!D56+VENTE!H56+VENTE!L56+VENTE!P56+VENTE!T56+VENTE!X56+VENTE!AB56+VENTE!AF56+VENTE!AJ56+VENTE!AN56+VENTE!AR56+VENTE!AV56),"")</f>
        <v>0</v>
      </c>
      <c r="D56" s="67" t="str">
        <f>IFERROR(VLOOKUP(A56,markets_vs_currency_usd_order_market_cap_desc_per_page_250_page_1_sparkline_fa[[#All],[Column1.symbol]:[Column1.current_price]],3,FALSE),"")</f>
        <v/>
      </c>
      <c r="E56" s="67" t="str">
        <f>IFERROR(VLOOKUP(A56,markets_vs_currency_usd_order_market_cap_desc_per_page_250_page_1_sparkline_fa[[#All],[Column1.symbol]:[Column1.ath]],8,FALSE),"")</f>
        <v/>
      </c>
      <c r="F56" s="88" t="str">
        <f t="shared" si="0"/>
        <v/>
      </c>
      <c r="G56" s="131">
        <f>ACHAT!B56</f>
        <v>0</v>
      </c>
      <c r="H56" s="68">
        <f>SUM(ACHAT!F56+ACHAT!J56+ACHAT!N56+ACHAT!R56+ACHAT!V56+ACHAT!Z56+ACHAT!AD56+ACHAT!AH56+ACHAT!AL56+ACHAT!AP56+ACHAT!AT56+ACHAT!AX56+ACHAT!BB56+ACHAT!BF56+ACHAT!BJ56+ACHAT!BN56+ACHAT!BR56+ACHAT!BV56+ACHAT!BZ56+ACHAT!CD56+ACHAT!CH56+ACHAT!CL56)</f>
        <v>0</v>
      </c>
      <c r="I56" s="68">
        <f>SUM((0-(ACHAT!F56+ACHAT!J56+ACHAT!N56+ACHAT!R56+ACHAT!V56+ACHAT!Z56+ACHAT!AD56+ACHAT!AH56+ACHAT!AL56+ACHAT!AP56+ACHAT!AT56+ACHAT!AX56))+VENTE!F56+VENTE!J56+VENTE!N56+VENTE!R56+VENTE!V56+VENTE!Z56+VENTE!AD56+VENTE!AH56+VENTE!AL56+VENTE!AP56+VENTE!AT56+VENTE!AX56)</f>
        <v>0</v>
      </c>
      <c r="J56" s="115">
        <f>ACHAT!B56+(ACHAT!B56*1.1)</f>
        <v>0</v>
      </c>
      <c r="K56" s="54"/>
      <c r="L56" s="55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107" t="str">
        <f t="shared" si="1"/>
        <v/>
      </c>
    </row>
    <row r="57" spans="1:31" x14ac:dyDescent="0.3">
      <c r="A57" s="72"/>
      <c r="B57" s="73"/>
      <c r="C57" s="84">
        <f>IFERROR((ACHAT!D57+ACHAT!H57+ACHAT!L57+ACHAT!P57+ACHAT!T57+ACHAT!X57+ACHAT!AB57+ACHAT!AF57+ACHAT!AJ57+ACHAT!AN57+ACHAT!AR57+ACHAT!AV57+ACHAT!AZ57+ACHAT!BD57+ACHAT!BH57+ACHAT!BL57+ACHAT!BP57+ACHAT!BT57+ACHAT!BX57+ACHAT!CB57+ACHAT!CF57+ACHAT!CJ57)-(VENTE!D57+VENTE!H57+VENTE!L57+VENTE!P57+VENTE!T57+VENTE!X57+VENTE!AB57+VENTE!AF57+VENTE!AJ57+VENTE!AN57+VENTE!AR57+VENTE!AV57),"")</f>
        <v>0</v>
      </c>
      <c r="D57" s="67" t="str">
        <f>IFERROR(VLOOKUP(A57,markets_vs_currency_usd_order_market_cap_desc_per_page_250_page_1_sparkline_fa[[#All],[Column1.symbol]:[Column1.current_price]],3,FALSE),"")</f>
        <v/>
      </c>
      <c r="E57" s="67" t="str">
        <f>IFERROR(VLOOKUP(A57,markets_vs_currency_usd_order_market_cap_desc_per_page_250_page_1_sparkline_fa[[#All],[Column1.symbol]:[Column1.ath]],8,FALSE),"")</f>
        <v/>
      </c>
      <c r="F57" s="88" t="str">
        <f t="shared" si="0"/>
        <v/>
      </c>
      <c r="G57" s="131">
        <f>ACHAT!B57</f>
        <v>0</v>
      </c>
      <c r="H57" s="68">
        <f>SUM(ACHAT!F57+ACHAT!J57+ACHAT!N57+ACHAT!R57+ACHAT!V57+ACHAT!Z57+ACHAT!AD57+ACHAT!AH57+ACHAT!AL57+ACHAT!AP57+ACHAT!AT57+ACHAT!AX57+ACHAT!BB57+ACHAT!BF57+ACHAT!BJ57+ACHAT!BN57+ACHAT!BR57+ACHAT!BV57+ACHAT!BZ57+ACHAT!CD57+ACHAT!CH57+ACHAT!CL57)</f>
        <v>0</v>
      </c>
      <c r="I57" s="68">
        <f>SUM((0-(ACHAT!F57+ACHAT!J57+ACHAT!N57+ACHAT!R57+ACHAT!V57+ACHAT!Z57+ACHAT!AD57+ACHAT!AH57+ACHAT!AL57+ACHAT!AP57+ACHAT!AT57+ACHAT!AX57))+VENTE!F57+VENTE!J57+VENTE!N57+VENTE!R57+VENTE!V57+VENTE!Z57+VENTE!AD57+VENTE!AH57+VENTE!AL57+VENTE!AP57+VENTE!AT57+VENTE!AX57)</f>
        <v>0</v>
      </c>
      <c r="J57" s="115">
        <f>ACHAT!B57+(ACHAT!B57*1.1)</f>
        <v>0</v>
      </c>
      <c r="K57" s="54"/>
      <c r="L57" s="55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107" t="str">
        <f t="shared" si="1"/>
        <v/>
      </c>
    </row>
    <row r="58" spans="1:31" x14ac:dyDescent="0.3">
      <c r="A58" s="72"/>
      <c r="B58" s="73"/>
      <c r="C58" s="84">
        <f>IFERROR((ACHAT!D58+ACHAT!H58+ACHAT!L58+ACHAT!P58+ACHAT!T58+ACHAT!X58+ACHAT!AB58+ACHAT!AF58+ACHAT!AJ58+ACHAT!AN58+ACHAT!AR58+ACHAT!AV58+ACHAT!AZ58+ACHAT!BD58+ACHAT!BH58+ACHAT!BL58+ACHAT!BP58+ACHAT!BT58+ACHAT!BX58+ACHAT!CB58+ACHAT!CF58+ACHAT!CJ58)-(VENTE!D58+VENTE!H58+VENTE!L58+VENTE!P58+VENTE!T58+VENTE!X58+VENTE!AB58+VENTE!AF58+VENTE!AJ58+VENTE!AN58+VENTE!AR58+VENTE!AV58),"")</f>
        <v>0</v>
      </c>
      <c r="D58" s="67" t="str">
        <f>IFERROR(VLOOKUP(A58,markets_vs_currency_usd_order_market_cap_desc_per_page_250_page_1_sparkline_fa[[#All],[Column1.symbol]:[Column1.current_price]],3,FALSE),"")</f>
        <v/>
      </c>
      <c r="E58" s="67" t="str">
        <f>IFERROR(VLOOKUP(A58,markets_vs_currency_usd_order_market_cap_desc_per_page_250_page_1_sparkline_fa[[#All],[Column1.symbol]:[Column1.ath]],8,FALSE),"")</f>
        <v/>
      </c>
      <c r="F58" s="88" t="str">
        <f t="shared" si="0"/>
        <v/>
      </c>
      <c r="G58" s="131">
        <f>ACHAT!B58</f>
        <v>0</v>
      </c>
      <c r="H58" s="68">
        <f>SUM(ACHAT!F58+ACHAT!J58+ACHAT!N58+ACHAT!R58+ACHAT!V58+ACHAT!Z58+ACHAT!AD58+ACHAT!AH58+ACHAT!AL58+ACHAT!AP58+ACHAT!AT58+ACHAT!AX58+ACHAT!BB58+ACHAT!BF58+ACHAT!BJ58+ACHAT!BN58+ACHAT!BR58+ACHAT!BV58+ACHAT!BZ58+ACHAT!CD58+ACHAT!CH58+ACHAT!CL58)</f>
        <v>0</v>
      </c>
      <c r="I58" s="68">
        <f>SUM((0-(ACHAT!F58+ACHAT!J58+ACHAT!N58+ACHAT!R58+ACHAT!V58+ACHAT!Z58+ACHAT!AD58+ACHAT!AH58+ACHAT!AL58+ACHAT!AP58+ACHAT!AT58+ACHAT!AX58))+VENTE!F58+VENTE!J58+VENTE!N58+VENTE!R58+VENTE!V58+VENTE!Z58+VENTE!AD58+VENTE!AH58+VENTE!AL58+VENTE!AP58+VENTE!AT58+VENTE!AX58)</f>
        <v>0</v>
      </c>
      <c r="J58" s="115">
        <f>ACHAT!B58+(ACHAT!B58*1.1)</f>
        <v>0</v>
      </c>
      <c r="K58" s="54"/>
      <c r="L58" s="55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107" t="str">
        <f t="shared" si="1"/>
        <v/>
      </c>
    </row>
    <row r="59" spans="1:31" x14ac:dyDescent="0.3">
      <c r="A59" s="72"/>
      <c r="B59" s="73"/>
      <c r="C59" s="84">
        <f>IFERROR((ACHAT!D59+ACHAT!H59+ACHAT!L59+ACHAT!P59+ACHAT!T59+ACHAT!X59+ACHAT!AB59+ACHAT!AF59+ACHAT!AJ59+ACHAT!AN59+ACHAT!AR59+ACHAT!AV59+ACHAT!AZ59+ACHAT!BD59+ACHAT!BH59+ACHAT!BL59+ACHAT!BP59+ACHAT!BT59+ACHAT!BX59+ACHAT!CB59+ACHAT!CF59+ACHAT!CJ59)-(VENTE!D59+VENTE!H59+VENTE!L59+VENTE!P59+VENTE!T59+VENTE!X59+VENTE!AB59+VENTE!AF59+VENTE!AJ59+VENTE!AN59+VENTE!AR59+VENTE!AV59),"")</f>
        <v>0</v>
      </c>
      <c r="D59" s="67" t="str">
        <f>IFERROR(VLOOKUP(A59,markets_vs_currency_usd_order_market_cap_desc_per_page_250_page_1_sparkline_fa[[#All],[Column1.symbol]:[Column1.current_price]],3,FALSE),"")</f>
        <v/>
      </c>
      <c r="E59" s="67" t="str">
        <f>IFERROR(VLOOKUP(A59,markets_vs_currency_usd_order_market_cap_desc_per_page_250_page_1_sparkline_fa[[#All],[Column1.symbol]:[Column1.ath]],8,FALSE),"")</f>
        <v/>
      </c>
      <c r="F59" s="88" t="str">
        <f t="shared" si="0"/>
        <v/>
      </c>
      <c r="G59" s="131">
        <f>ACHAT!B59</f>
        <v>0</v>
      </c>
      <c r="H59" s="68">
        <f>SUM(ACHAT!F59+ACHAT!J59+ACHAT!N59+ACHAT!R59+ACHAT!V59+ACHAT!Z59+ACHAT!AD59+ACHAT!AH59+ACHAT!AL59+ACHAT!AP59+ACHAT!AT59+ACHAT!AX59+ACHAT!BB59+ACHAT!BF59+ACHAT!BJ59+ACHAT!BN59+ACHAT!BR59+ACHAT!BV59+ACHAT!BZ59+ACHAT!CD59+ACHAT!CH59+ACHAT!CL59)</f>
        <v>0</v>
      </c>
      <c r="I59" s="68">
        <f>SUM((0-(ACHAT!F59+ACHAT!J59+ACHAT!N59+ACHAT!R59+ACHAT!V59+ACHAT!Z59+ACHAT!AD59+ACHAT!AH59+ACHAT!AL59+ACHAT!AP59+ACHAT!AT59+ACHAT!AX59))+VENTE!F59+VENTE!J59+VENTE!N59+VENTE!R59+VENTE!V59+VENTE!Z59+VENTE!AD59+VENTE!AH59+VENTE!AL59+VENTE!AP59+VENTE!AT59+VENTE!AX59)</f>
        <v>0</v>
      </c>
      <c r="J59" s="115">
        <f>ACHAT!B59+(ACHAT!B59*1.1)</f>
        <v>0</v>
      </c>
      <c r="K59" s="54"/>
      <c r="L59" s="55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107" t="str">
        <f t="shared" si="1"/>
        <v/>
      </c>
    </row>
    <row r="60" spans="1:31" x14ac:dyDescent="0.3">
      <c r="A60" s="72"/>
      <c r="B60" s="73"/>
      <c r="C60" s="84">
        <f>IFERROR((ACHAT!D60+ACHAT!H60+ACHAT!L60+ACHAT!P60+ACHAT!T60+ACHAT!X60+ACHAT!AB60+ACHAT!AF60+ACHAT!AJ60+ACHAT!AN60+ACHAT!AR60+ACHAT!AV60+ACHAT!AZ60+ACHAT!BD60+ACHAT!BH60+ACHAT!BL60+ACHAT!BP60+ACHAT!BT60+ACHAT!BX60+ACHAT!CB60+ACHAT!CF60+ACHAT!CJ60)-(VENTE!D60+VENTE!H60+VENTE!L60+VENTE!P60+VENTE!T60+VENTE!X60+VENTE!AB60+VENTE!AF60+VENTE!AJ60+VENTE!AN60+VENTE!AR60+VENTE!AV60),"")</f>
        <v>0</v>
      </c>
      <c r="D60" s="67" t="str">
        <f>IFERROR(VLOOKUP(A60,markets_vs_currency_usd_order_market_cap_desc_per_page_250_page_1_sparkline_fa[[#All],[Column1.symbol]:[Column1.current_price]],3,FALSE),"")</f>
        <v/>
      </c>
      <c r="E60" s="67" t="str">
        <f>IFERROR(VLOOKUP(A60,markets_vs_currency_usd_order_market_cap_desc_per_page_250_page_1_sparkline_fa[[#All],[Column1.symbol]:[Column1.ath]],8,FALSE),"")</f>
        <v/>
      </c>
      <c r="F60" s="88" t="str">
        <f t="shared" si="0"/>
        <v/>
      </c>
      <c r="G60" s="131">
        <f>ACHAT!B60</f>
        <v>0</v>
      </c>
      <c r="H60" s="68">
        <f>SUM(ACHAT!F60+ACHAT!J60+ACHAT!N60+ACHAT!R60+ACHAT!V60+ACHAT!Z60+ACHAT!AD60+ACHAT!AH60+ACHAT!AL60+ACHAT!AP60+ACHAT!AT60+ACHAT!AX60+ACHAT!BB60+ACHAT!BF60+ACHAT!BJ60+ACHAT!BN60+ACHAT!BR60+ACHAT!BV60+ACHAT!BZ60+ACHAT!CD60+ACHAT!CH60+ACHAT!CL60)</f>
        <v>0</v>
      </c>
      <c r="I60" s="68">
        <f>SUM((0-(ACHAT!F60+ACHAT!J60+ACHAT!N60+ACHAT!R60+ACHAT!V60+ACHAT!Z60+ACHAT!AD60+ACHAT!AH60+ACHAT!AL60+ACHAT!AP60+ACHAT!AT60+ACHAT!AX60))+VENTE!F60+VENTE!J60+VENTE!N60+VENTE!R60+VENTE!V60+VENTE!Z60+VENTE!AD60+VENTE!AH60+VENTE!AL60+VENTE!AP60+VENTE!AT60+VENTE!AX60)</f>
        <v>0</v>
      </c>
      <c r="J60" s="115">
        <f>ACHAT!B60+(ACHAT!B60*1.1)</f>
        <v>0</v>
      </c>
      <c r="K60" s="54"/>
      <c r="L60" s="55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107" t="str">
        <f t="shared" si="1"/>
        <v/>
      </c>
    </row>
    <row r="61" spans="1:31" x14ac:dyDescent="0.3">
      <c r="A61" s="72"/>
      <c r="B61" s="73"/>
      <c r="C61" s="84">
        <f>IFERROR((ACHAT!D61+ACHAT!H61+ACHAT!L61+ACHAT!P61+ACHAT!T61+ACHAT!X61+ACHAT!AB61+ACHAT!AF61+ACHAT!AJ61+ACHAT!AN61+ACHAT!AR61+ACHAT!AV61+ACHAT!AZ61+ACHAT!BD61+ACHAT!BH61+ACHAT!BL61+ACHAT!BP61+ACHAT!BT61+ACHAT!BX61+ACHAT!CB61+ACHAT!CF61+ACHAT!CJ61)-(VENTE!D61+VENTE!H61+VENTE!L61+VENTE!P61+VENTE!T61+VENTE!X61+VENTE!AB61+VENTE!AF61+VENTE!AJ61+VENTE!AN61+VENTE!AR61+VENTE!AV61),"")</f>
        <v>0</v>
      </c>
      <c r="D61" s="67" t="str">
        <f>IFERROR(VLOOKUP(A61,markets_vs_currency_usd_order_market_cap_desc_per_page_250_page_1_sparkline_fa[[#All],[Column1.symbol]:[Column1.current_price]],3,FALSE),"")</f>
        <v/>
      </c>
      <c r="E61" s="67" t="str">
        <f>IFERROR(VLOOKUP(A61,markets_vs_currency_usd_order_market_cap_desc_per_page_250_page_1_sparkline_fa[[#All],[Column1.symbol]:[Column1.ath]],8,FALSE),"")</f>
        <v/>
      </c>
      <c r="F61" s="88" t="str">
        <f t="shared" si="0"/>
        <v/>
      </c>
      <c r="G61" s="131">
        <f>ACHAT!B61</f>
        <v>0</v>
      </c>
      <c r="H61" s="68">
        <f>SUM(ACHAT!F61+ACHAT!J61+ACHAT!N61+ACHAT!R61+ACHAT!V61+ACHAT!Z61+ACHAT!AD61+ACHAT!AH61+ACHAT!AL61+ACHAT!AP61+ACHAT!AT61+ACHAT!AX61+ACHAT!BB61+ACHAT!BF61+ACHAT!BJ61+ACHAT!BN61+ACHAT!BR61+ACHAT!BV61+ACHAT!BZ61+ACHAT!CD61+ACHAT!CH61+ACHAT!CL61)</f>
        <v>0</v>
      </c>
      <c r="I61" s="68">
        <f>SUM((0-(ACHAT!F61+ACHAT!J61+ACHAT!N61+ACHAT!R61+ACHAT!V61+ACHAT!Z61+ACHAT!AD61+ACHAT!AH61+ACHAT!AL61+ACHAT!AP61+ACHAT!AT61+ACHAT!AX61))+VENTE!F61+VENTE!J61+VENTE!N61+VENTE!R61+VENTE!V61+VENTE!Z61+VENTE!AD61+VENTE!AH61+VENTE!AL61+VENTE!AP61+VENTE!AT61+VENTE!AX61)</f>
        <v>0</v>
      </c>
      <c r="J61" s="115">
        <f>ACHAT!B61+(ACHAT!B61*1.1)</f>
        <v>0</v>
      </c>
      <c r="K61" s="54"/>
      <c r="L61" s="55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07" t="str">
        <f t="shared" si="1"/>
        <v/>
      </c>
    </row>
    <row r="62" spans="1:31" x14ac:dyDescent="0.3">
      <c r="A62" s="72"/>
      <c r="B62" s="73"/>
      <c r="C62" s="84">
        <f>IFERROR((ACHAT!D62+ACHAT!H62+ACHAT!L62+ACHAT!P62+ACHAT!T62+ACHAT!X62+ACHAT!AB62+ACHAT!AF62+ACHAT!AJ62+ACHAT!AN62+ACHAT!AR62+ACHAT!AV62+ACHAT!AZ62+ACHAT!BD62+ACHAT!BH62+ACHAT!BL62+ACHAT!BP62+ACHAT!BT62+ACHAT!BX62+ACHAT!CB62+ACHAT!CF62+ACHAT!CJ62)-(VENTE!D62+VENTE!H62+VENTE!L62+VENTE!P62+VENTE!T62+VENTE!X62+VENTE!AB62+VENTE!AF62+VENTE!AJ62+VENTE!AN62+VENTE!AR62+VENTE!AV62),"")</f>
        <v>0</v>
      </c>
      <c r="D62" s="67" t="str">
        <f>IFERROR(VLOOKUP(A62,markets_vs_currency_usd_order_market_cap_desc_per_page_250_page_1_sparkline_fa[[#All],[Column1.symbol]:[Column1.current_price]],3,FALSE),"")</f>
        <v/>
      </c>
      <c r="E62" s="67" t="str">
        <f>IFERROR(VLOOKUP(A62,markets_vs_currency_usd_order_market_cap_desc_per_page_250_page_1_sparkline_fa[[#All],[Column1.symbol]:[Column1.ath]],8,FALSE),"")</f>
        <v/>
      </c>
      <c r="F62" s="88" t="str">
        <f t="shared" si="0"/>
        <v/>
      </c>
      <c r="G62" s="131">
        <f>ACHAT!B62</f>
        <v>0</v>
      </c>
      <c r="H62" s="68">
        <f>SUM(ACHAT!F62+ACHAT!J62+ACHAT!N62+ACHAT!R62+ACHAT!V62+ACHAT!Z62+ACHAT!AD62+ACHAT!AH62+ACHAT!AL62+ACHAT!AP62+ACHAT!AT62+ACHAT!AX62+ACHAT!BB62+ACHAT!BF62+ACHAT!BJ62+ACHAT!BN62+ACHAT!BR62+ACHAT!BV62+ACHAT!BZ62+ACHAT!CD62+ACHAT!CH62+ACHAT!CL62)</f>
        <v>0</v>
      </c>
      <c r="I62" s="68">
        <f>SUM((0-(ACHAT!F62+ACHAT!J62+ACHAT!N62+ACHAT!R62+ACHAT!V62+ACHAT!Z62+ACHAT!AD62+ACHAT!AH62+ACHAT!AL62+ACHAT!AP62+ACHAT!AT62+ACHAT!AX62))+VENTE!F62+VENTE!J62+VENTE!N62+VENTE!R62+VENTE!V62+VENTE!Z62+VENTE!AD62+VENTE!AH62+VENTE!AL62+VENTE!AP62+VENTE!AT62+VENTE!AX62)</f>
        <v>0</v>
      </c>
      <c r="J62" s="115">
        <f>ACHAT!B62+(ACHAT!B62*1.1)</f>
        <v>0</v>
      </c>
      <c r="K62" s="54"/>
      <c r="L62" s="55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107" t="str">
        <f t="shared" si="1"/>
        <v/>
      </c>
    </row>
    <row r="63" spans="1:31" x14ac:dyDescent="0.3">
      <c r="A63" s="72"/>
      <c r="B63" s="73"/>
      <c r="C63" s="84">
        <f>IFERROR((ACHAT!D63+ACHAT!H63+ACHAT!L63+ACHAT!P63+ACHAT!T63+ACHAT!X63+ACHAT!AB63+ACHAT!AF63+ACHAT!AJ63+ACHAT!AN63+ACHAT!AR63+ACHAT!AV63+ACHAT!AZ63+ACHAT!BD63+ACHAT!BH63+ACHAT!BL63+ACHAT!BP63+ACHAT!BT63+ACHAT!BX63+ACHAT!CB63+ACHAT!CF63+ACHAT!CJ63)-(VENTE!D63+VENTE!H63+VENTE!L63+VENTE!P63+VENTE!T63+VENTE!X63+VENTE!AB63+VENTE!AF63+VENTE!AJ63+VENTE!AN63+VENTE!AR63+VENTE!AV63),"")</f>
        <v>0</v>
      </c>
      <c r="D63" s="67" t="str">
        <f>IFERROR(VLOOKUP(A63,markets_vs_currency_usd_order_market_cap_desc_per_page_250_page_1_sparkline_fa[[#All],[Column1.symbol]:[Column1.current_price]],3,FALSE),"")</f>
        <v/>
      </c>
      <c r="E63" s="67" t="str">
        <f>IFERROR(VLOOKUP(A63,markets_vs_currency_usd_order_market_cap_desc_per_page_250_page_1_sparkline_fa[[#All],[Column1.symbol]:[Column1.ath]],8,FALSE),"")</f>
        <v/>
      </c>
      <c r="F63" s="88" t="str">
        <f t="shared" si="0"/>
        <v/>
      </c>
      <c r="G63" s="131">
        <f>ACHAT!B63</f>
        <v>0</v>
      </c>
      <c r="H63" s="68">
        <f>SUM(ACHAT!F63+ACHAT!J63+ACHAT!N63+ACHAT!R63+ACHAT!V63+ACHAT!Z63+ACHAT!AD63+ACHAT!AH63+ACHAT!AL63+ACHAT!AP63+ACHAT!AT63+ACHAT!AX63+ACHAT!BB63+ACHAT!BF63+ACHAT!BJ63+ACHAT!BN63+ACHAT!BR63+ACHAT!BV63+ACHAT!BZ63+ACHAT!CD63+ACHAT!CH63+ACHAT!CL63)</f>
        <v>0</v>
      </c>
      <c r="I63" s="68">
        <f>SUM((0-(ACHAT!F63+ACHAT!J63+ACHAT!N63+ACHAT!R63+ACHAT!V63+ACHAT!Z63+ACHAT!AD63+ACHAT!AH63+ACHAT!AL63+ACHAT!AP63+ACHAT!AT63+ACHAT!AX63))+VENTE!F63+VENTE!J63+VENTE!N63+VENTE!R63+VENTE!V63+VENTE!Z63+VENTE!AD63+VENTE!AH63+VENTE!AL63+VENTE!AP63+VENTE!AT63+VENTE!AX63)</f>
        <v>0</v>
      </c>
      <c r="J63" s="115">
        <f>ACHAT!B63+(ACHAT!B63*1.1)</f>
        <v>0</v>
      </c>
      <c r="K63" s="54"/>
      <c r="L63" s="55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107" t="str">
        <f t="shared" si="1"/>
        <v/>
      </c>
    </row>
    <row r="64" spans="1:31" x14ac:dyDescent="0.3">
      <c r="A64" s="72"/>
      <c r="B64" s="73"/>
      <c r="C64" s="84">
        <f>IFERROR((ACHAT!D64+ACHAT!H64+ACHAT!L64+ACHAT!P64+ACHAT!T64+ACHAT!X64+ACHAT!AB64+ACHAT!AF64+ACHAT!AJ64+ACHAT!AN64+ACHAT!AR64+ACHAT!AV64+ACHAT!AZ64+ACHAT!BD64+ACHAT!BH64+ACHAT!BL64+ACHAT!BP64+ACHAT!BT64+ACHAT!BX64+ACHAT!CB64+ACHAT!CF64+ACHAT!CJ64)-(VENTE!D64+VENTE!H64+VENTE!L64+VENTE!P64+VENTE!T64+VENTE!X64+VENTE!AB64+VENTE!AF64+VENTE!AJ64+VENTE!AN64+VENTE!AR64+VENTE!AV64),"")</f>
        <v>0</v>
      </c>
      <c r="D64" s="67" t="str">
        <f>IFERROR(VLOOKUP(A64,markets_vs_currency_usd_order_market_cap_desc_per_page_250_page_1_sparkline_fa[[#All],[Column1.symbol]:[Column1.current_price]],3,FALSE),"")</f>
        <v/>
      </c>
      <c r="E64" s="67" t="str">
        <f>IFERROR(VLOOKUP(A64,markets_vs_currency_usd_order_market_cap_desc_per_page_250_page_1_sparkline_fa[[#All],[Column1.symbol]:[Column1.ath]],8,FALSE),"")</f>
        <v/>
      </c>
      <c r="F64" s="88" t="str">
        <f t="shared" si="0"/>
        <v/>
      </c>
      <c r="G64" s="131">
        <f>ACHAT!B64</f>
        <v>0</v>
      </c>
      <c r="H64" s="68">
        <f>SUM(ACHAT!F64+ACHAT!J64+ACHAT!N64+ACHAT!R64+ACHAT!V64+ACHAT!Z64+ACHAT!AD64+ACHAT!AH64+ACHAT!AL64+ACHAT!AP64+ACHAT!AT64+ACHAT!AX64+ACHAT!BB64+ACHAT!BF64+ACHAT!BJ64+ACHAT!BN64+ACHAT!BR64+ACHAT!BV64+ACHAT!BZ64+ACHAT!CD64+ACHAT!CH64+ACHAT!CL64)</f>
        <v>0</v>
      </c>
      <c r="I64" s="68">
        <f>SUM((0-(ACHAT!F64+ACHAT!J64+ACHAT!N64+ACHAT!R64+ACHAT!V64+ACHAT!Z64+ACHAT!AD64+ACHAT!AH64+ACHAT!AL64+ACHAT!AP64+ACHAT!AT64+ACHAT!AX64))+VENTE!F64+VENTE!J64+VENTE!N64+VENTE!R64+VENTE!V64+VENTE!Z64+VENTE!AD64+VENTE!AH64+VENTE!AL64+VENTE!AP64+VENTE!AT64+VENTE!AX64)</f>
        <v>0</v>
      </c>
      <c r="J64" s="115">
        <f>ACHAT!B64+(ACHAT!B64*1.1)</f>
        <v>0</v>
      </c>
      <c r="K64" s="54"/>
      <c r="L64" s="55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107" t="str">
        <f t="shared" si="1"/>
        <v/>
      </c>
    </row>
    <row r="65" spans="1:31" x14ac:dyDescent="0.3">
      <c r="A65" s="72"/>
      <c r="B65" s="73"/>
      <c r="C65" s="84">
        <f>IFERROR((ACHAT!D65+ACHAT!H65+ACHAT!L65+ACHAT!P65+ACHAT!T65+ACHAT!X65+ACHAT!AB65+ACHAT!AF65+ACHAT!AJ65+ACHAT!AN65+ACHAT!AR65+ACHAT!AV65+ACHAT!AZ65+ACHAT!BD65+ACHAT!BH65+ACHAT!BL65+ACHAT!BP65+ACHAT!BT65+ACHAT!BX65+ACHAT!CB65+ACHAT!CF65+ACHAT!CJ65)-(VENTE!D65+VENTE!H65+VENTE!L65+VENTE!P65+VENTE!T65+VENTE!X65+VENTE!AB65+VENTE!AF65+VENTE!AJ65+VENTE!AN65+VENTE!AR65+VENTE!AV65),"")</f>
        <v>0</v>
      </c>
      <c r="D65" s="67" t="str">
        <f>IFERROR(VLOOKUP(A65,markets_vs_currency_usd_order_market_cap_desc_per_page_250_page_1_sparkline_fa[[#All],[Column1.symbol]:[Column1.current_price]],3,FALSE),"")</f>
        <v/>
      </c>
      <c r="E65" s="67" t="str">
        <f>IFERROR(VLOOKUP(A65,markets_vs_currency_usd_order_market_cap_desc_per_page_250_page_1_sparkline_fa[[#All],[Column1.symbol]:[Column1.ath]],8,FALSE),"")</f>
        <v/>
      </c>
      <c r="F65" s="88" t="str">
        <f t="shared" si="0"/>
        <v/>
      </c>
      <c r="G65" s="131">
        <f>ACHAT!B65</f>
        <v>0</v>
      </c>
      <c r="H65" s="68">
        <f>SUM(ACHAT!F65+ACHAT!J65+ACHAT!N65+ACHAT!R65+ACHAT!V65+ACHAT!Z65+ACHAT!AD65+ACHAT!AH65+ACHAT!AL65+ACHAT!AP65+ACHAT!AT65+ACHAT!AX65+ACHAT!BB65+ACHAT!BF65+ACHAT!BJ65+ACHAT!BN65+ACHAT!BR65+ACHAT!BV65+ACHAT!BZ65+ACHAT!CD65+ACHAT!CH65+ACHAT!CL65)</f>
        <v>0</v>
      </c>
      <c r="I65" s="68">
        <f>SUM((0-(ACHAT!F65+ACHAT!J65+ACHAT!N65+ACHAT!R65+ACHAT!V65+ACHAT!Z65+ACHAT!AD65+ACHAT!AH65+ACHAT!AL65+ACHAT!AP65+ACHAT!AT65+ACHAT!AX65))+VENTE!F65+VENTE!J65+VENTE!N65+VENTE!R65+VENTE!V65+VENTE!Z65+VENTE!AD65+VENTE!AH65+VENTE!AL65+VENTE!AP65+VENTE!AT65+VENTE!AX65)</f>
        <v>0</v>
      </c>
      <c r="J65" s="115">
        <f>ACHAT!B65+(ACHAT!B65*1.1)</f>
        <v>0</v>
      </c>
      <c r="K65" s="54"/>
      <c r="L65" s="55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107" t="str">
        <f t="shared" si="1"/>
        <v/>
      </c>
    </row>
    <row r="66" spans="1:31" x14ac:dyDescent="0.3">
      <c r="A66" s="72"/>
      <c r="B66" s="73"/>
      <c r="C66" s="84">
        <f>IFERROR((ACHAT!D66+ACHAT!H66+ACHAT!L66+ACHAT!P66+ACHAT!T66+ACHAT!X66+ACHAT!AB66+ACHAT!AF66+ACHAT!AJ66+ACHAT!AN66+ACHAT!AR66+ACHAT!AV66+ACHAT!AZ66+ACHAT!BD66+ACHAT!BH66+ACHAT!BL66+ACHAT!BP66+ACHAT!BT66+ACHAT!BX66+ACHAT!CB66+ACHAT!CF66+ACHAT!CJ66)-(VENTE!D66+VENTE!H66+VENTE!L66+VENTE!P66+VENTE!T66+VENTE!X66+VENTE!AB66+VENTE!AF66+VENTE!AJ66+VENTE!AN66+VENTE!AR66+VENTE!AV66),"")</f>
        <v>0</v>
      </c>
      <c r="D66" s="67" t="str">
        <f>IFERROR(VLOOKUP(A66,markets_vs_currency_usd_order_market_cap_desc_per_page_250_page_1_sparkline_fa[[#All],[Column1.symbol]:[Column1.current_price]],3,FALSE),"")</f>
        <v/>
      </c>
      <c r="E66" s="67" t="str">
        <f>IFERROR(VLOOKUP(A66,markets_vs_currency_usd_order_market_cap_desc_per_page_250_page_1_sparkline_fa[[#All],[Column1.symbol]:[Column1.ath]],8,FALSE),"")</f>
        <v/>
      </c>
      <c r="F66" s="88" t="str">
        <f t="shared" si="0"/>
        <v/>
      </c>
      <c r="G66" s="131">
        <f>ACHAT!B66</f>
        <v>0</v>
      </c>
      <c r="H66" s="68">
        <f>SUM(ACHAT!F66+ACHAT!J66+ACHAT!N66+ACHAT!R66+ACHAT!V66+ACHAT!Z66+ACHAT!AD66+ACHAT!AH66+ACHAT!AL66+ACHAT!AP66+ACHAT!AT66+ACHAT!AX66+ACHAT!BB66+ACHAT!BF66+ACHAT!BJ66+ACHAT!BN66+ACHAT!BR66+ACHAT!BV66+ACHAT!BZ66+ACHAT!CD66+ACHAT!CH66+ACHAT!CL66)</f>
        <v>0</v>
      </c>
      <c r="I66" s="68">
        <f>SUM((0-(ACHAT!F66+ACHAT!J66+ACHAT!N66+ACHAT!R66+ACHAT!V66+ACHAT!Z66+ACHAT!AD66+ACHAT!AH66+ACHAT!AL66+ACHAT!AP66+ACHAT!AT66+ACHAT!AX66))+VENTE!F66+VENTE!J66+VENTE!N66+VENTE!R66+VENTE!V66+VENTE!Z66+VENTE!AD66+VENTE!AH66+VENTE!AL66+VENTE!AP66+VENTE!AT66+VENTE!AX66)</f>
        <v>0</v>
      </c>
      <c r="J66" s="115">
        <f>ACHAT!B66+(ACHAT!B66*1.1)</f>
        <v>0</v>
      </c>
      <c r="K66" s="54"/>
      <c r="L66" s="55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107" t="str">
        <f t="shared" si="1"/>
        <v/>
      </c>
    </row>
    <row r="67" spans="1:31" x14ac:dyDescent="0.3">
      <c r="A67" s="72"/>
      <c r="B67" s="73"/>
      <c r="C67" s="84">
        <f>IFERROR((ACHAT!D67+ACHAT!H67+ACHAT!L67+ACHAT!P67+ACHAT!T67+ACHAT!X67+ACHAT!AB67+ACHAT!AF67+ACHAT!AJ67+ACHAT!AN67+ACHAT!AR67+ACHAT!AV67+ACHAT!AZ67+ACHAT!BD67+ACHAT!BH67+ACHAT!BL67+ACHAT!BP67+ACHAT!BT67+ACHAT!BX67+ACHAT!CB67+ACHAT!CF67+ACHAT!CJ67)-(VENTE!D67+VENTE!H67+VENTE!L67+VENTE!P67+VENTE!T67+VENTE!X67+VENTE!AB67+VENTE!AF67+VENTE!AJ67+VENTE!AN67+VENTE!AR67+VENTE!AV67),"")</f>
        <v>0</v>
      </c>
      <c r="D67" s="67" t="str">
        <f>IFERROR(VLOOKUP(A67,markets_vs_currency_usd_order_market_cap_desc_per_page_250_page_1_sparkline_fa[[#All],[Column1.symbol]:[Column1.current_price]],3,FALSE),"")</f>
        <v/>
      </c>
      <c r="E67" s="67" t="str">
        <f>IFERROR(VLOOKUP(A67,markets_vs_currency_usd_order_market_cap_desc_per_page_250_page_1_sparkline_fa[[#All],[Column1.symbol]:[Column1.ath]],8,FALSE),"")</f>
        <v/>
      </c>
      <c r="F67" s="88" t="str">
        <f t="shared" si="0"/>
        <v/>
      </c>
      <c r="G67" s="131">
        <f>ACHAT!B67</f>
        <v>0</v>
      </c>
      <c r="H67" s="68">
        <f>SUM(ACHAT!F67+ACHAT!J67+ACHAT!N67+ACHAT!R67+ACHAT!V67+ACHAT!Z67+ACHAT!AD67+ACHAT!AH67+ACHAT!AL67+ACHAT!AP67+ACHAT!AT67+ACHAT!AX67+ACHAT!BB67+ACHAT!BF67+ACHAT!BJ67+ACHAT!BN67+ACHAT!BR67+ACHAT!BV67+ACHAT!BZ67+ACHAT!CD67+ACHAT!CH67+ACHAT!CL67)</f>
        <v>0</v>
      </c>
      <c r="I67" s="68">
        <f>SUM((0-(ACHAT!F67+ACHAT!J67+ACHAT!N67+ACHAT!R67+ACHAT!V67+ACHAT!Z67+ACHAT!AD67+ACHAT!AH67+ACHAT!AL67+ACHAT!AP67+ACHAT!AT67+ACHAT!AX67))+VENTE!F67+VENTE!J67+VENTE!N67+VENTE!R67+VENTE!V67+VENTE!Z67+VENTE!AD67+VENTE!AH67+VENTE!AL67+VENTE!AP67+VENTE!AT67+VENTE!AX67)</f>
        <v>0</v>
      </c>
      <c r="J67" s="115">
        <f>ACHAT!B67+(ACHAT!B67*1.1)</f>
        <v>0</v>
      </c>
      <c r="K67" s="54"/>
      <c r="L67" s="55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107" t="str">
        <f t="shared" si="1"/>
        <v/>
      </c>
    </row>
    <row r="68" spans="1:31" x14ac:dyDescent="0.3">
      <c r="A68" s="72"/>
      <c r="B68" s="73"/>
      <c r="C68" s="84">
        <f>IFERROR((ACHAT!D68+ACHAT!H68+ACHAT!L68+ACHAT!P68+ACHAT!T68+ACHAT!X68+ACHAT!AB68+ACHAT!AF68+ACHAT!AJ68+ACHAT!AN68+ACHAT!AR68+ACHAT!AV68+ACHAT!AZ68+ACHAT!BD68+ACHAT!BH68+ACHAT!BL68+ACHAT!BP68+ACHAT!BT68+ACHAT!BX68+ACHAT!CB68+ACHAT!CF68+ACHAT!CJ68)-(VENTE!D68+VENTE!H68+VENTE!L68+VENTE!P68+VENTE!T68+VENTE!X68+VENTE!AB68+VENTE!AF68+VENTE!AJ68+VENTE!AN68+VENTE!AR68+VENTE!AV68),"")</f>
        <v>0</v>
      </c>
      <c r="D68" s="67" t="str">
        <f>IFERROR(VLOOKUP(A68,markets_vs_currency_usd_order_market_cap_desc_per_page_250_page_1_sparkline_fa[[#All],[Column1.symbol]:[Column1.current_price]],3,FALSE),"")</f>
        <v/>
      </c>
      <c r="E68" s="67" t="str">
        <f>IFERROR(VLOOKUP(A68,markets_vs_currency_usd_order_market_cap_desc_per_page_250_page_1_sparkline_fa[[#All],[Column1.symbol]:[Column1.ath]],8,FALSE),"")</f>
        <v/>
      </c>
      <c r="F68" s="88" t="str">
        <f t="shared" si="0"/>
        <v/>
      </c>
      <c r="G68" s="131">
        <f>ACHAT!B68</f>
        <v>0</v>
      </c>
      <c r="H68" s="68">
        <f>SUM(ACHAT!F68+ACHAT!J68+ACHAT!N68+ACHAT!R68+ACHAT!V68+ACHAT!Z68+ACHAT!AD68+ACHAT!AH68+ACHAT!AL68+ACHAT!AP68+ACHAT!AT68+ACHAT!AX68+ACHAT!BB68+ACHAT!BF68+ACHAT!BJ68+ACHAT!BN68+ACHAT!BR68+ACHAT!BV68+ACHAT!BZ68+ACHAT!CD68+ACHAT!CH68+ACHAT!CL68)</f>
        <v>0</v>
      </c>
      <c r="I68" s="68">
        <f>SUM((0-(ACHAT!F68+ACHAT!J68+ACHAT!N68+ACHAT!R68+ACHAT!V68+ACHAT!Z68+ACHAT!AD68+ACHAT!AH68+ACHAT!AL68+ACHAT!AP68+ACHAT!AT68+ACHAT!AX68))+VENTE!F68+VENTE!J68+VENTE!N68+VENTE!R68+VENTE!V68+VENTE!Z68+VENTE!AD68+VENTE!AH68+VENTE!AL68+VENTE!AP68+VENTE!AT68+VENTE!AX68)</f>
        <v>0</v>
      </c>
      <c r="J68" s="115">
        <f>ACHAT!B68+(ACHAT!B68*1.1)</f>
        <v>0</v>
      </c>
      <c r="K68" s="54"/>
      <c r="L68" s="55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107" t="str">
        <f t="shared" si="1"/>
        <v/>
      </c>
    </row>
    <row r="69" spans="1:31" x14ac:dyDescent="0.3">
      <c r="A69" s="72"/>
      <c r="B69" s="73"/>
      <c r="C69" s="84">
        <f>IFERROR((ACHAT!D69+ACHAT!H69+ACHAT!L69+ACHAT!P69+ACHAT!T69+ACHAT!X69+ACHAT!AB69+ACHAT!AF69+ACHAT!AJ69+ACHAT!AN69+ACHAT!AR69+ACHAT!AV69+ACHAT!AZ69+ACHAT!BD69+ACHAT!BH69+ACHAT!BL69+ACHAT!BP69+ACHAT!BT69+ACHAT!BX69+ACHAT!CB69+ACHAT!CF69+ACHAT!CJ69)-(VENTE!D69+VENTE!H69+VENTE!L69+VENTE!P69+VENTE!T69+VENTE!X69+VENTE!AB69+VENTE!AF69+VENTE!AJ69+VENTE!AN69+VENTE!AR69+VENTE!AV69),"")</f>
        <v>0</v>
      </c>
      <c r="D69" s="67" t="str">
        <f>IFERROR(VLOOKUP(A69,markets_vs_currency_usd_order_market_cap_desc_per_page_250_page_1_sparkline_fa[[#All],[Column1.symbol]:[Column1.current_price]],3,FALSE),"")</f>
        <v/>
      </c>
      <c r="E69" s="67" t="str">
        <f>IFERROR(VLOOKUP(A69,markets_vs_currency_usd_order_market_cap_desc_per_page_250_page_1_sparkline_fa[[#All],[Column1.symbol]:[Column1.ath]],8,FALSE),"")</f>
        <v/>
      </c>
      <c r="F69" s="88" t="str">
        <f t="shared" si="0"/>
        <v/>
      </c>
      <c r="G69" s="131">
        <f>ACHAT!B69</f>
        <v>0</v>
      </c>
      <c r="H69" s="68">
        <f>SUM(ACHAT!F69+ACHAT!J69+ACHAT!N69+ACHAT!R69+ACHAT!V69+ACHAT!Z69+ACHAT!AD69+ACHAT!AH69+ACHAT!AL69+ACHAT!AP69+ACHAT!AT69+ACHAT!AX69+ACHAT!BB69+ACHAT!BF69+ACHAT!BJ69+ACHAT!BN69+ACHAT!BR69+ACHAT!BV69+ACHAT!BZ69+ACHAT!CD69+ACHAT!CH69+ACHAT!CL69)</f>
        <v>0</v>
      </c>
      <c r="I69" s="68">
        <f>SUM((0-(ACHAT!F69+ACHAT!J69+ACHAT!N69+ACHAT!R69+ACHAT!V69+ACHAT!Z69+ACHAT!AD69+ACHAT!AH69+ACHAT!AL69+ACHAT!AP69+ACHAT!AT69+ACHAT!AX69))+VENTE!F69+VENTE!J69+VENTE!N69+VENTE!R69+VENTE!V69+VENTE!Z69+VENTE!AD69+VENTE!AH69+VENTE!AL69+VENTE!AP69+VENTE!AT69+VENTE!AX69)</f>
        <v>0</v>
      </c>
      <c r="J69" s="115">
        <f>ACHAT!B69+(ACHAT!B69*1.1)</f>
        <v>0</v>
      </c>
      <c r="K69" s="54"/>
      <c r="L69" s="55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107" t="str">
        <f t="shared" ref="AE69:AE100" si="2">IFERROR(C69*E69,"")</f>
        <v/>
      </c>
    </row>
    <row r="70" spans="1:31" x14ac:dyDescent="0.3">
      <c r="A70" s="72"/>
      <c r="B70" s="73"/>
      <c r="C70" s="84">
        <f>IFERROR((ACHAT!D70+ACHAT!H70+ACHAT!L70+ACHAT!P70+ACHAT!T70+ACHAT!X70+ACHAT!AB70+ACHAT!AF70+ACHAT!AJ70+ACHAT!AN70+ACHAT!AR70+ACHAT!AV70+ACHAT!AZ70+ACHAT!BD70+ACHAT!BH70+ACHAT!BL70+ACHAT!BP70+ACHAT!BT70+ACHAT!BX70+ACHAT!CB70+ACHAT!CF70+ACHAT!CJ70)-(VENTE!D70+VENTE!H70+VENTE!L70+VENTE!P70+VENTE!T70+VENTE!X70+VENTE!AB70+VENTE!AF70+VENTE!AJ70+VENTE!AN70+VENTE!AR70+VENTE!AV70),"")</f>
        <v>0</v>
      </c>
      <c r="D70" s="67" t="str">
        <f>IFERROR(VLOOKUP(A70,markets_vs_currency_usd_order_market_cap_desc_per_page_250_page_1_sparkline_fa[[#All],[Column1.symbol]:[Column1.current_price]],3,FALSE),"")</f>
        <v/>
      </c>
      <c r="E70" s="67" t="str">
        <f>IFERROR(VLOOKUP(A70,markets_vs_currency_usd_order_market_cap_desc_per_page_250_page_1_sparkline_fa[[#All],[Column1.symbol]:[Column1.ath]],8,FALSE),"")</f>
        <v/>
      </c>
      <c r="F70" s="88" t="str">
        <f t="shared" si="0"/>
        <v/>
      </c>
      <c r="G70" s="131">
        <f>ACHAT!B70</f>
        <v>0</v>
      </c>
      <c r="H70" s="68">
        <f>SUM(ACHAT!F70+ACHAT!J70+ACHAT!N70+ACHAT!R70+ACHAT!V70+ACHAT!Z70+ACHAT!AD70+ACHAT!AH70+ACHAT!AL70+ACHAT!AP70+ACHAT!AT70+ACHAT!AX70+ACHAT!BB70+ACHAT!BF70+ACHAT!BJ70+ACHAT!BN70+ACHAT!BR70+ACHAT!BV70+ACHAT!BZ70+ACHAT!CD70+ACHAT!CH70+ACHAT!CL70)</f>
        <v>0</v>
      </c>
      <c r="I70" s="68">
        <f>SUM((0-(ACHAT!F70+ACHAT!J70+ACHAT!N70+ACHAT!R70+ACHAT!V70+ACHAT!Z70+ACHAT!AD70+ACHAT!AH70+ACHAT!AL70+ACHAT!AP70+ACHAT!AT70+ACHAT!AX70))+VENTE!F70+VENTE!J70+VENTE!N70+VENTE!R70+VENTE!V70+VENTE!Z70+VENTE!AD70+VENTE!AH70+VENTE!AL70+VENTE!AP70+VENTE!AT70+VENTE!AX70)</f>
        <v>0</v>
      </c>
      <c r="J70" s="115">
        <f>ACHAT!B70+(ACHAT!B70*1.1)</f>
        <v>0</v>
      </c>
      <c r="K70" s="54"/>
      <c r="L70" s="55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107" t="str">
        <f t="shared" si="2"/>
        <v/>
      </c>
    </row>
    <row r="71" spans="1:31" x14ac:dyDescent="0.3">
      <c r="A71" s="72"/>
      <c r="B71" s="73"/>
      <c r="C71" s="84">
        <f>IFERROR((ACHAT!D71+ACHAT!H71+ACHAT!L71+ACHAT!P71+ACHAT!T71+ACHAT!X71+ACHAT!AB71+ACHAT!AF71+ACHAT!AJ71+ACHAT!AN71+ACHAT!AR71+ACHAT!AV71+ACHAT!AZ71+ACHAT!BD71+ACHAT!BH71+ACHAT!BL71+ACHAT!BP71+ACHAT!BT71+ACHAT!BX71+ACHAT!CB71+ACHAT!CF71+ACHAT!CJ71)-(VENTE!D71+VENTE!H71+VENTE!L71+VENTE!P71+VENTE!T71+VENTE!X71+VENTE!AB71+VENTE!AF71+VENTE!AJ71+VENTE!AN71+VENTE!AR71+VENTE!AV71),"")</f>
        <v>0</v>
      </c>
      <c r="D71" s="67" t="str">
        <f>IFERROR(VLOOKUP(A71,markets_vs_currency_usd_order_market_cap_desc_per_page_250_page_1_sparkline_fa[[#All],[Column1.symbol]:[Column1.current_price]],3,FALSE),"")</f>
        <v/>
      </c>
      <c r="E71" s="67" t="str">
        <f>IFERROR(VLOOKUP(A71,markets_vs_currency_usd_order_market_cap_desc_per_page_250_page_1_sparkline_fa[[#All],[Column1.symbol]:[Column1.ath]],8,FALSE),"")</f>
        <v/>
      </c>
      <c r="F71" s="88" t="str">
        <f t="shared" si="0"/>
        <v/>
      </c>
      <c r="G71" s="131">
        <f>ACHAT!B71</f>
        <v>0</v>
      </c>
      <c r="H71" s="68">
        <f>SUM(ACHAT!F71+ACHAT!J71+ACHAT!N71+ACHAT!R71+ACHAT!V71+ACHAT!Z71+ACHAT!AD71+ACHAT!AH71+ACHAT!AL71+ACHAT!AP71+ACHAT!AT71+ACHAT!AX71+ACHAT!BB71+ACHAT!BF71+ACHAT!BJ71+ACHAT!BN71+ACHAT!BR71+ACHAT!BV71+ACHAT!BZ71+ACHAT!CD71+ACHAT!CH71+ACHAT!CL71)</f>
        <v>0</v>
      </c>
      <c r="I71" s="68">
        <f>SUM((0-(ACHAT!F71+ACHAT!J71+ACHAT!N71+ACHAT!R71+ACHAT!V71+ACHAT!Z71+ACHAT!AD71+ACHAT!AH71+ACHAT!AL71+ACHAT!AP71+ACHAT!AT71+ACHAT!AX71))+VENTE!F71+VENTE!J71+VENTE!N71+VENTE!R71+VENTE!V71+VENTE!Z71+VENTE!AD71+VENTE!AH71+VENTE!AL71+VENTE!AP71+VENTE!AT71+VENTE!AX71)</f>
        <v>0</v>
      </c>
      <c r="J71" s="115">
        <f>ACHAT!B71+(ACHAT!B71*1.1)</f>
        <v>0</v>
      </c>
      <c r="K71" s="54"/>
      <c r="L71" s="55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107" t="str">
        <f t="shared" si="2"/>
        <v/>
      </c>
    </row>
    <row r="72" spans="1:31" x14ac:dyDescent="0.3">
      <c r="A72" s="72"/>
      <c r="B72" s="73"/>
      <c r="C72" s="84">
        <f>IFERROR((ACHAT!D72+ACHAT!H72+ACHAT!L72+ACHAT!P72+ACHAT!T72+ACHAT!X72+ACHAT!AB72+ACHAT!AF72+ACHAT!AJ72+ACHAT!AN72+ACHAT!AR72+ACHAT!AV72+ACHAT!AZ72+ACHAT!BD72+ACHAT!BH72+ACHAT!BL72+ACHAT!BP72+ACHAT!BT72+ACHAT!BX72+ACHAT!CB72+ACHAT!CF72+ACHAT!CJ72)-(VENTE!D72+VENTE!H72+VENTE!L72+VENTE!P72+VENTE!T72+VENTE!X72+VENTE!AB72+VENTE!AF72+VENTE!AJ72+VENTE!AN72+VENTE!AR72+VENTE!AV72),"")</f>
        <v>0</v>
      </c>
      <c r="D72" s="67" t="str">
        <f>IFERROR(VLOOKUP(A72,markets_vs_currency_usd_order_market_cap_desc_per_page_250_page_1_sparkline_fa[[#All],[Column1.symbol]:[Column1.current_price]],3,FALSE),"")</f>
        <v/>
      </c>
      <c r="E72" s="67" t="str">
        <f>IFERROR(VLOOKUP(A72,markets_vs_currency_usd_order_market_cap_desc_per_page_250_page_1_sparkline_fa[[#All],[Column1.symbol]:[Column1.ath]],8,FALSE),"")</f>
        <v/>
      </c>
      <c r="F72" s="88" t="str">
        <f t="shared" si="0"/>
        <v/>
      </c>
      <c r="G72" s="131">
        <f>ACHAT!B72</f>
        <v>0</v>
      </c>
      <c r="H72" s="68">
        <f>SUM(ACHAT!F72+ACHAT!J72+ACHAT!N72+ACHAT!R72+ACHAT!V72+ACHAT!Z72+ACHAT!AD72+ACHAT!AH72+ACHAT!AL72+ACHAT!AP72+ACHAT!AT72+ACHAT!AX72+ACHAT!BB72+ACHAT!BF72+ACHAT!BJ72+ACHAT!BN72+ACHAT!BR72+ACHAT!BV72+ACHAT!BZ72+ACHAT!CD72+ACHAT!CH72+ACHAT!CL72)</f>
        <v>0</v>
      </c>
      <c r="I72" s="68">
        <f>SUM((0-(ACHAT!F72+ACHAT!J72+ACHAT!N72+ACHAT!R72+ACHAT!V72+ACHAT!Z72+ACHAT!AD72+ACHAT!AH72+ACHAT!AL72+ACHAT!AP72+ACHAT!AT72+ACHAT!AX72))+VENTE!F72+VENTE!J72+VENTE!N72+VENTE!R72+VENTE!V72+VENTE!Z72+VENTE!AD72+VENTE!AH72+VENTE!AL72+VENTE!AP72+VENTE!AT72+VENTE!AX72)</f>
        <v>0</v>
      </c>
      <c r="J72" s="115">
        <f>ACHAT!B72+(ACHAT!B72*1.1)</f>
        <v>0</v>
      </c>
      <c r="K72" s="54"/>
      <c r="L72" s="55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107" t="str">
        <f t="shared" si="2"/>
        <v/>
      </c>
    </row>
    <row r="73" spans="1:31" x14ac:dyDescent="0.3">
      <c r="A73" s="72"/>
      <c r="B73" s="73"/>
      <c r="C73" s="84">
        <f>IFERROR((ACHAT!D73+ACHAT!H73+ACHAT!L73+ACHAT!P73+ACHAT!T73+ACHAT!X73+ACHAT!AB73+ACHAT!AF73+ACHAT!AJ73+ACHAT!AN73+ACHAT!AR73+ACHAT!AV73+ACHAT!AZ73+ACHAT!BD73+ACHAT!BH73+ACHAT!BL73+ACHAT!BP73+ACHAT!BT73+ACHAT!BX73+ACHAT!CB73+ACHAT!CF73+ACHAT!CJ73)-(VENTE!D73+VENTE!H73+VENTE!L73+VENTE!P73+VENTE!T73+VENTE!X73+VENTE!AB73+VENTE!AF73+VENTE!AJ73+VENTE!AN73+VENTE!AR73+VENTE!AV73),"")</f>
        <v>0</v>
      </c>
      <c r="D73" s="67" t="str">
        <f>IFERROR(VLOOKUP(A73,markets_vs_currency_usd_order_market_cap_desc_per_page_250_page_1_sparkline_fa[[#All],[Column1.symbol]:[Column1.current_price]],3,FALSE),"")</f>
        <v/>
      </c>
      <c r="E73" s="67" t="str">
        <f>IFERROR(VLOOKUP(A73,markets_vs_currency_usd_order_market_cap_desc_per_page_250_page_1_sparkline_fa[[#All],[Column1.symbol]:[Column1.ath]],8,FALSE),"")</f>
        <v/>
      </c>
      <c r="F73" s="88" t="str">
        <f t="shared" si="0"/>
        <v/>
      </c>
      <c r="G73" s="131">
        <f>ACHAT!B73</f>
        <v>0</v>
      </c>
      <c r="H73" s="68">
        <f>SUM(ACHAT!F73+ACHAT!J73+ACHAT!N73+ACHAT!R73+ACHAT!V73+ACHAT!Z73+ACHAT!AD73+ACHAT!AH73+ACHAT!AL73+ACHAT!AP73+ACHAT!AT73+ACHAT!AX73+ACHAT!BB73+ACHAT!BF73+ACHAT!BJ73+ACHAT!BN73+ACHAT!BR73+ACHAT!BV73+ACHAT!BZ73+ACHAT!CD73+ACHAT!CH73+ACHAT!CL73)</f>
        <v>0</v>
      </c>
      <c r="I73" s="68">
        <f>SUM((0-(ACHAT!F73+ACHAT!J73+ACHAT!N73+ACHAT!R73+ACHAT!V73+ACHAT!Z73+ACHAT!AD73+ACHAT!AH73+ACHAT!AL73+ACHAT!AP73+ACHAT!AT73+ACHAT!AX73))+VENTE!F73+VENTE!J73+VENTE!N73+VENTE!R73+VENTE!V73+VENTE!Z73+VENTE!AD73+VENTE!AH73+VENTE!AL73+VENTE!AP73+VENTE!AT73+VENTE!AX73)</f>
        <v>0</v>
      </c>
      <c r="J73" s="115">
        <f>ACHAT!B73+(ACHAT!B73*1.1)</f>
        <v>0</v>
      </c>
      <c r="K73" s="54"/>
      <c r="L73" s="55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107" t="str">
        <f t="shared" si="2"/>
        <v/>
      </c>
    </row>
    <row r="74" spans="1:31" x14ac:dyDescent="0.3">
      <c r="A74" s="72"/>
      <c r="B74" s="73"/>
      <c r="C74" s="84">
        <f>IFERROR((ACHAT!D74+ACHAT!H74+ACHAT!L74+ACHAT!P74+ACHAT!T74+ACHAT!X74+ACHAT!AB74+ACHAT!AF74+ACHAT!AJ74+ACHAT!AN74+ACHAT!AR74+ACHAT!AV74+ACHAT!AZ74+ACHAT!BD74+ACHAT!BH74+ACHAT!BL74+ACHAT!BP74+ACHAT!BT74+ACHAT!BX74+ACHAT!CB74+ACHAT!CF74+ACHAT!CJ74)-(VENTE!D74+VENTE!H74+VENTE!L74+VENTE!P74+VENTE!T74+VENTE!X74+VENTE!AB74+VENTE!AF74+VENTE!AJ74+VENTE!AN74+VENTE!AR74+VENTE!AV74),"")</f>
        <v>0</v>
      </c>
      <c r="D74" s="67" t="str">
        <f>IFERROR(VLOOKUP(A74,markets_vs_currency_usd_order_market_cap_desc_per_page_250_page_1_sparkline_fa[[#All],[Column1.symbol]:[Column1.current_price]],3,FALSE),"")</f>
        <v/>
      </c>
      <c r="E74" s="67" t="str">
        <f>IFERROR(VLOOKUP(A74,markets_vs_currency_usd_order_market_cap_desc_per_page_250_page_1_sparkline_fa[[#All],[Column1.symbol]:[Column1.ath]],8,FALSE),"")</f>
        <v/>
      </c>
      <c r="F74" s="88" t="str">
        <f t="shared" si="0"/>
        <v/>
      </c>
      <c r="G74" s="131">
        <f>ACHAT!B74</f>
        <v>0</v>
      </c>
      <c r="H74" s="68">
        <f>SUM(ACHAT!F74+ACHAT!J74+ACHAT!N74+ACHAT!R74+ACHAT!V74+ACHAT!Z74+ACHAT!AD74+ACHAT!AH74+ACHAT!AL74+ACHAT!AP74+ACHAT!AT74+ACHAT!AX74+ACHAT!BB74+ACHAT!BF74+ACHAT!BJ74+ACHAT!BN74+ACHAT!BR74+ACHAT!BV74+ACHAT!BZ74+ACHAT!CD74+ACHAT!CH74+ACHAT!CL74)</f>
        <v>0</v>
      </c>
      <c r="I74" s="68">
        <f>SUM((0-(ACHAT!F74+ACHAT!J74+ACHAT!N74+ACHAT!R74+ACHAT!V74+ACHAT!Z74+ACHAT!AD74+ACHAT!AH74+ACHAT!AL74+ACHAT!AP74+ACHAT!AT74+ACHAT!AX74))+VENTE!F74+VENTE!J74+VENTE!N74+VENTE!R74+VENTE!V74+VENTE!Z74+VENTE!AD74+VENTE!AH74+VENTE!AL74+VENTE!AP74+VENTE!AT74+VENTE!AX74)</f>
        <v>0</v>
      </c>
      <c r="J74" s="115">
        <f>ACHAT!B74+(ACHAT!B74*1.1)</f>
        <v>0</v>
      </c>
      <c r="K74" s="54"/>
      <c r="L74" s="55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107" t="str">
        <f t="shared" si="2"/>
        <v/>
      </c>
    </row>
    <row r="75" spans="1:31" x14ac:dyDescent="0.3">
      <c r="A75" s="72"/>
      <c r="B75" s="73"/>
      <c r="C75" s="84">
        <f>IFERROR((ACHAT!D75+ACHAT!H75+ACHAT!L75+ACHAT!P75+ACHAT!T75+ACHAT!X75+ACHAT!AB75+ACHAT!AF75+ACHAT!AJ75+ACHAT!AN75+ACHAT!AR75+ACHAT!AV75+ACHAT!AZ75+ACHAT!BD75+ACHAT!BH75+ACHAT!BL75+ACHAT!BP75+ACHAT!BT75+ACHAT!BX75+ACHAT!CB75+ACHAT!CF75+ACHAT!CJ75)-(VENTE!D75+VENTE!H75+VENTE!L75+VENTE!P75+VENTE!T75+VENTE!X75+VENTE!AB75+VENTE!AF75+VENTE!AJ75+VENTE!AN75+VENTE!AR75+VENTE!AV75),"")</f>
        <v>0</v>
      </c>
      <c r="D75" s="67" t="str">
        <f>IFERROR(VLOOKUP(A75,markets_vs_currency_usd_order_market_cap_desc_per_page_250_page_1_sparkline_fa[[#All],[Column1.symbol]:[Column1.current_price]],3,FALSE),"")</f>
        <v/>
      </c>
      <c r="E75" s="67" t="str">
        <f>IFERROR(VLOOKUP(A75,markets_vs_currency_usd_order_market_cap_desc_per_page_250_page_1_sparkline_fa[[#All],[Column1.symbol]:[Column1.ath]],8,FALSE),"")</f>
        <v/>
      </c>
      <c r="F75" s="88" t="str">
        <f t="shared" si="0"/>
        <v/>
      </c>
      <c r="G75" s="131">
        <f>ACHAT!B75</f>
        <v>0</v>
      </c>
      <c r="H75" s="68">
        <f>SUM(ACHAT!F75+ACHAT!J75+ACHAT!N75+ACHAT!R75+ACHAT!V75+ACHAT!Z75+ACHAT!AD75+ACHAT!AH75+ACHAT!AL75+ACHAT!AP75+ACHAT!AT75+ACHAT!AX75+ACHAT!BB75+ACHAT!BF75+ACHAT!BJ75+ACHAT!BN75+ACHAT!BR75+ACHAT!BV75+ACHAT!BZ75+ACHAT!CD75+ACHAT!CH75+ACHAT!CL75)</f>
        <v>0</v>
      </c>
      <c r="I75" s="68">
        <f>SUM((0-(ACHAT!F75+ACHAT!J75+ACHAT!N75+ACHAT!R75+ACHAT!V75+ACHAT!Z75+ACHAT!AD75+ACHAT!AH75+ACHAT!AL75+ACHAT!AP75+ACHAT!AT75+ACHAT!AX75))+VENTE!F75+VENTE!J75+VENTE!N75+VENTE!R75+VENTE!V75+VENTE!Z75+VENTE!AD75+VENTE!AH75+VENTE!AL75+VENTE!AP75+VENTE!AT75+VENTE!AX75)</f>
        <v>0</v>
      </c>
      <c r="J75" s="115">
        <f>ACHAT!B75+(ACHAT!B75*1.1)</f>
        <v>0</v>
      </c>
      <c r="K75" s="54"/>
      <c r="L75" s="55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107" t="str">
        <f t="shared" si="2"/>
        <v/>
      </c>
    </row>
    <row r="76" spans="1:31" x14ac:dyDescent="0.3">
      <c r="A76" s="72"/>
      <c r="B76" s="73"/>
      <c r="C76" s="84">
        <f>IFERROR((ACHAT!D76+ACHAT!H76+ACHAT!L76+ACHAT!P76+ACHAT!T76+ACHAT!X76+ACHAT!AB76+ACHAT!AF76+ACHAT!AJ76+ACHAT!AN76+ACHAT!AR76+ACHAT!AV76+ACHAT!AZ76+ACHAT!BD76+ACHAT!BH76+ACHAT!BL76+ACHAT!BP76+ACHAT!BT76+ACHAT!BX76+ACHAT!CB76+ACHAT!CF76+ACHAT!CJ76)-(VENTE!D76+VENTE!H76+VENTE!L76+VENTE!P76+VENTE!T76+VENTE!X76+VENTE!AB76+VENTE!AF76+VENTE!AJ76+VENTE!AN76+VENTE!AR76+VENTE!AV76),"")</f>
        <v>0</v>
      </c>
      <c r="D76" s="67" t="str">
        <f>IFERROR(VLOOKUP(A76,markets_vs_currency_usd_order_market_cap_desc_per_page_250_page_1_sparkline_fa[[#All],[Column1.symbol]:[Column1.current_price]],3,FALSE),"")</f>
        <v/>
      </c>
      <c r="E76" s="67" t="str">
        <f>IFERROR(VLOOKUP(A76,markets_vs_currency_usd_order_market_cap_desc_per_page_250_page_1_sparkline_fa[[#All],[Column1.symbol]:[Column1.ath]],8,FALSE),"")</f>
        <v/>
      </c>
      <c r="F76" s="88" t="str">
        <f t="shared" si="0"/>
        <v/>
      </c>
      <c r="G76" s="131">
        <f>ACHAT!B76</f>
        <v>0</v>
      </c>
      <c r="H76" s="68">
        <f>SUM(ACHAT!F76+ACHAT!J76+ACHAT!N76+ACHAT!R76+ACHAT!V76+ACHAT!Z76+ACHAT!AD76+ACHAT!AH76+ACHAT!AL76+ACHAT!AP76+ACHAT!AT76+ACHAT!AX76+ACHAT!BB76+ACHAT!BF76+ACHAT!BJ76+ACHAT!BN76+ACHAT!BR76+ACHAT!BV76+ACHAT!BZ76+ACHAT!CD76+ACHAT!CH76+ACHAT!CL76)</f>
        <v>0</v>
      </c>
      <c r="I76" s="68">
        <f>SUM((0-(ACHAT!F76+ACHAT!J76+ACHAT!N76+ACHAT!R76+ACHAT!V76+ACHAT!Z76+ACHAT!AD76+ACHAT!AH76+ACHAT!AL76+ACHAT!AP76+ACHAT!AT76+ACHAT!AX76))+VENTE!F76+VENTE!J76+VENTE!N76+VENTE!R76+VENTE!V76+VENTE!Z76+VENTE!AD76+VENTE!AH76+VENTE!AL76+VENTE!AP76+VENTE!AT76+VENTE!AX76)</f>
        <v>0</v>
      </c>
      <c r="J76" s="115">
        <f>ACHAT!B76+(ACHAT!B76*1.1)</f>
        <v>0</v>
      </c>
      <c r="K76" s="54"/>
      <c r="L76" s="55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107" t="str">
        <f t="shared" si="2"/>
        <v/>
      </c>
    </row>
    <row r="77" spans="1:31" x14ac:dyDescent="0.3">
      <c r="A77" s="72"/>
      <c r="B77" s="73"/>
      <c r="C77" s="84">
        <f>IFERROR((ACHAT!D77+ACHAT!H77+ACHAT!L77+ACHAT!P77+ACHAT!T77+ACHAT!X77+ACHAT!AB77+ACHAT!AF77+ACHAT!AJ77+ACHAT!AN77+ACHAT!AR77+ACHAT!AV77+ACHAT!AZ77+ACHAT!BD77+ACHAT!BH77+ACHAT!BL77+ACHAT!BP77+ACHAT!BT77+ACHAT!BX77+ACHAT!CB77+ACHAT!CF77+ACHAT!CJ77)-(VENTE!D77+VENTE!H77+VENTE!L77+VENTE!P77+VENTE!T77+VENTE!X77+VENTE!AB77+VENTE!AF77+VENTE!AJ77+VENTE!AN77+VENTE!AR77+VENTE!AV77),"")</f>
        <v>0</v>
      </c>
      <c r="D77" s="67" t="str">
        <f>IFERROR(VLOOKUP(A77,markets_vs_currency_usd_order_market_cap_desc_per_page_250_page_1_sparkline_fa[[#All],[Column1.symbol]:[Column1.current_price]],3,FALSE),"")</f>
        <v/>
      </c>
      <c r="E77" s="67" t="str">
        <f>IFERROR(VLOOKUP(A77,markets_vs_currency_usd_order_market_cap_desc_per_page_250_page_1_sparkline_fa[[#All],[Column1.symbol]:[Column1.ath]],8,FALSE),"")</f>
        <v/>
      </c>
      <c r="F77" s="88" t="str">
        <f t="shared" si="0"/>
        <v/>
      </c>
      <c r="G77" s="131">
        <f>ACHAT!B77</f>
        <v>0</v>
      </c>
      <c r="H77" s="68">
        <f>SUM(ACHAT!F77+ACHAT!J77+ACHAT!N77+ACHAT!R77+ACHAT!V77+ACHAT!Z77+ACHAT!AD77+ACHAT!AH77+ACHAT!AL77+ACHAT!AP77+ACHAT!AT77+ACHAT!AX77+ACHAT!BB77+ACHAT!BF77+ACHAT!BJ77+ACHAT!BN77+ACHAT!BR77+ACHAT!BV77+ACHAT!BZ77+ACHAT!CD77+ACHAT!CH77+ACHAT!CL77)</f>
        <v>0</v>
      </c>
      <c r="I77" s="68">
        <f>SUM((0-(ACHAT!F77+ACHAT!J77+ACHAT!N77+ACHAT!R77+ACHAT!V77+ACHAT!Z77+ACHAT!AD77+ACHAT!AH77+ACHAT!AL77+ACHAT!AP77+ACHAT!AT77+ACHAT!AX77))+VENTE!F77+VENTE!J77+VENTE!N77+VENTE!R77+VENTE!V77+VENTE!Z77+VENTE!AD77+VENTE!AH77+VENTE!AL77+VENTE!AP77+VENTE!AT77+VENTE!AX77)</f>
        <v>0</v>
      </c>
      <c r="J77" s="115">
        <f>ACHAT!B77+(ACHAT!B77*1.1)</f>
        <v>0</v>
      </c>
      <c r="K77" s="54"/>
      <c r="L77" s="55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107" t="str">
        <f t="shared" si="2"/>
        <v/>
      </c>
    </row>
    <row r="78" spans="1:31" x14ac:dyDescent="0.3">
      <c r="A78" s="72"/>
      <c r="B78" s="73"/>
      <c r="C78" s="84">
        <f>IFERROR((ACHAT!D78+ACHAT!H78+ACHAT!L78+ACHAT!P78+ACHAT!T78+ACHAT!X78+ACHAT!AB78+ACHAT!AF78+ACHAT!AJ78+ACHAT!AN78+ACHAT!AR78+ACHAT!AV78+ACHAT!AZ78+ACHAT!BD78+ACHAT!BH78+ACHAT!BL78+ACHAT!BP78+ACHAT!BT78+ACHAT!BX78+ACHAT!CB78+ACHAT!CF78+ACHAT!CJ78)-(VENTE!D78+VENTE!H78+VENTE!L78+VENTE!P78+VENTE!T78+VENTE!X78+VENTE!AB78+VENTE!AF78+VENTE!AJ78+VENTE!AN78+VENTE!AR78+VENTE!AV78),"")</f>
        <v>0</v>
      </c>
      <c r="D78" s="67" t="str">
        <f>IFERROR(VLOOKUP(A78,markets_vs_currency_usd_order_market_cap_desc_per_page_250_page_1_sparkline_fa[[#All],[Column1.symbol]:[Column1.current_price]],3,FALSE),"")</f>
        <v/>
      </c>
      <c r="E78" s="67" t="str">
        <f>IFERROR(VLOOKUP(A78,markets_vs_currency_usd_order_market_cap_desc_per_page_250_page_1_sparkline_fa[[#All],[Column1.symbol]:[Column1.ath]],8,FALSE),"")</f>
        <v/>
      </c>
      <c r="F78" s="88" t="str">
        <f t="shared" si="0"/>
        <v/>
      </c>
      <c r="G78" s="131">
        <f>ACHAT!B78</f>
        <v>0</v>
      </c>
      <c r="H78" s="68">
        <f>SUM(ACHAT!F78+ACHAT!J78+ACHAT!N78+ACHAT!R78+ACHAT!V78+ACHAT!Z78+ACHAT!AD78+ACHAT!AH78+ACHAT!AL78+ACHAT!AP78+ACHAT!AT78+ACHAT!AX78+ACHAT!BB78+ACHAT!BF78+ACHAT!BJ78+ACHAT!BN78+ACHAT!BR78+ACHAT!BV78+ACHAT!BZ78+ACHAT!CD78+ACHAT!CH78+ACHAT!CL78)</f>
        <v>0</v>
      </c>
      <c r="I78" s="68">
        <f>SUM((0-(ACHAT!F78+ACHAT!J78+ACHAT!N78+ACHAT!R78+ACHAT!V78+ACHAT!Z78+ACHAT!AD78+ACHAT!AH78+ACHAT!AL78+ACHAT!AP78+ACHAT!AT78+ACHAT!AX78))+VENTE!F78+VENTE!J78+VENTE!N78+VENTE!R78+VENTE!V78+VENTE!Z78+VENTE!AD78+VENTE!AH78+VENTE!AL78+VENTE!AP78+VENTE!AT78+VENTE!AX78)</f>
        <v>0</v>
      </c>
      <c r="J78" s="115">
        <f>ACHAT!B78+(ACHAT!B78*1.1)</f>
        <v>0</v>
      </c>
      <c r="K78" s="54"/>
      <c r="L78" s="55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107" t="str">
        <f t="shared" si="2"/>
        <v/>
      </c>
    </row>
    <row r="79" spans="1:31" x14ac:dyDescent="0.3">
      <c r="A79" s="72"/>
      <c r="B79" s="73"/>
      <c r="C79" s="84">
        <f>IFERROR((ACHAT!D79+ACHAT!H79+ACHAT!L79+ACHAT!P79+ACHAT!T79+ACHAT!X79+ACHAT!AB79+ACHAT!AF79+ACHAT!AJ79+ACHAT!AN79+ACHAT!AR79+ACHAT!AV79+ACHAT!AZ79+ACHAT!BD79+ACHAT!BH79+ACHAT!BL79+ACHAT!BP79+ACHAT!BT79+ACHAT!BX79+ACHAT!CB79+ACHAT!CF79+ACHAT!CJ79)-(VENTE!D79+VENTE!H79+VENTE!L79+VENTE!P79+VENTE!T79+VENTE!X79+VENTE!AB79+VENTE!AF79+VENTE!AJ79+VENTE!AN79+VENTE!AR79+VENTE!AV79),"")</f>
        <v>0</v>
      </c>
      <c r="D79" s="67" t="str">
        <f>IFERROR(VLOOKUP(A79,markets_vs_currency_usd_order_market_cap_desc_per_page_250_page_1_sparkline_fa[[#All],[Column1.symbol]:[Column1.current_price]],3,FALSE),"")</f>
        <v/>
      </c>
      <c r="E79" s="67" t="str">
        <f>IFERROR(VLOOKUP(A79,markets_vs_currency_usd_order_market_cap_desc_per_page_250_page_1_sparkline_fa[[#All],[Column1.symbol]:[Column1.ath]],8,FALSE),"")</f>
        <v/>
      </c>
      <c r="F79" s="88" t="str">
        <f t="shared" si="0"/>
        <v/>
      </c>
      <c r="G79" s="131">
        <f>ACHAT!B79</f>
        <v>0</v>
      </c>
      <c r="H79" s="68">
        <f>SUM(ACHAT!F79+ACHAT!J79+ACHAT!N79+ACHAT!R79+ACHAT!V79+ACHAT!Z79+ACHAT!AD79+ACHAT!AH79+ACHAT!AL79+ACHAT!AP79+ACHAT!AT79+ACHAT!AX79+ACHAT!BB79+ACHAT!BF79+ACHAT!BJ79+ACHAT!BN79+ACHAT!BR79+ACHAT!BV79+ACHAT!BZ79+ACHAT!CD79+ACHAT!CH79+ACHAT!CL79)</f>
        <v>0</v>
      </c>
      <c r="I79" s="68">
        <f>SUM((0-(ACHAT!F79+ACHAT!J79+ACHAT!N79+ACHAT!R79+ACHAT!V79+ACHAT!Z79+ACHAT!AD79+ACHAT!AH79+ACHAT!AL79+ACHAT!AP79+ACHAT!AT79+ACHAT!AX79))+VENTE!F79+VENTE!J79+VENTE!N79+VENTE!R79+VENTE!V79+VENTE!Z79+VENTE!AD79+VENTE!AH79+VENTE!AL79+VENTE!AP79+VENTE!AT79+VENTE!AX79)</f>
        <v>0</v>
      </c>
      <c r="J79" s="115">
        <f>ACHAT!B79+(ACHAT!B79*1.1)</f>
        <v>0</v>
      </c>
      <c r="K79" s="54"/>
      <c r="L79" s="55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107" t="str">
        <f t="shared" si="2"/>
        <v/>
      </c>
    </row>
    <row r="80" spans="1:31" x14ac:dyDescent="0.3">
      <c r="A80" s="72"/>
      <c r="B80" s="73"/>
      <c r="C80" s="84">
        <f>IFERROR((ACHAT!D80+ACHAT!H80+ACHAT!L80+ACHAT!P80+ACHAT!T80+ACHAT!X80+ACHAT!AB80+ACHAT!AF80+ACHAT!AJ80+ACHAT!AN80+ACHAT!AR80+ACHAT!AV80+ACHAT!AZ80+ACHAT!BD80+ACHAT!BH80+ACHAT!BL80+ACHAT!BP80+ACHAT!BT80+ACHAT!BX80+ACHAT!CB80+ACHAT!CF80+ACHAT!CJ80)-(VENTE!D80+VENTE!H80+VENTE!L80+VENTE!P80+VENTE!T80+VENTE!X80+VENTE!AB80+VENTE!AF80+VENTE!AJ80+VENTE!AN80+VENTE!AR80+VENTE!AV80),"")</f>
        <v>0</v>
      </c>
      <c r="D80" s="67" t="str">
        <f>IFERROR(VLOOKUP(A80,markets_vs_currency_usd_order_market_cap_desc_per_page_250_page_1_sparkline_fa[[#All],[Column1.symbol]:[Column1.current_price]],3,FALSE),"")</f>
        <v/>
      </c>
      <c r="E80" s="67" t="str">
        <f>IFERROR(VLOOKUP(A80,markets_vs_currency_usd_order_market_cap_desc_per_page_250_page_1_sparkline_fa[[#All],[Column1.symbol]:[Column1.ath]],8,FALSE),"")</f>
        <v/>
      </c>
      <c r="F80" s="88" t="str">
        <f t="shared" si="0"/>
        <v/>
      </c>
      <c r="G80" s="131">
        <f>ACHAT!B80</f>
        <v>0</v>
      </c>
      <c r="H80" s="68">
        <f>SUM(ACHAT!F80+ACHAT!J80+ACHAT!N80+ACHAT!R80+ACHAT!V80+ACHAT!Z80+ACHAT!AD80+ACHAT!AH80+ACHAT!AL80+ACHAT!AP80+ACHAT!AT80+ACHAT!AX80+ACHAT!BB80+ACHAT!BF80+ACHAT!BJ80+ACHAT!BN80+ACHAT!BR80+ACHAT!BV80+ACHAT!BZ80+ACHAT!CD80+ACHAT!CH80+ACHAT!CL80)</f>
        <v>0</v>
      </c>
      <c r="I80" s="68">
        <f>SUM((0-(ACHAT!F80+ACHAT!J80+ACHAT!N80+ACHAT!R80+ACHAT!V80+ACHAT!Z80+ACHAT!AD80+ACHAT!AH80+ACHAT!AL80+ACHAT!AP80+ACHAT!AT80+ACHAT!AX80))+VENTE!F80+VENTE!J80+VENTE!N80+VENTE!R80+VENTE!V80+VENTE!Z80+VENTE!AD80+VENTE!AH80+VENTE!AL80+VENTE!AP80+VENTE!AT80+VENTE!AX80)</f>
        <v>0</v>
      </c>
      <c r="J80" s="115">
        <f>ACHAT!B80+(ACHAT!B80*1.1)</f>
        <v>0</v>
      </c>
      <c r="K80" s="54"/>
      <c r="L80" s="55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107" t="str">
        <f t="shared" si="2"/>
        <v/>
      </c>
    </row>
    <row r="81" spans="1:31" x14ac:dyDescent="0.3">
      <c r="A81" s="72"/>
      <c r="B81" s="73"/>
      <c r="C81" s="84">
        <f>IFERROR((ACHAT!D81+ACHAT!H81+ACHAT!L81+ACHAT!P81+ACHAT!T81+ACHAT!X81+ACHAT!AB81+ACHAT!AF81+ACHAT!AJ81+ACHAT!AN81+ACHAT!AR81+ACHAT!AV81+ACHAT!AZ81+ACHAT!BD81+ACHAT!BH81+ACHAT!BL81+ACHAT!BP81+ACHAT!BT81+ACHAT!BX81+ACHAT!CB81+ACHAT!CF81+ACHAT!CJ81)-(VENTE!D81+VENTE!H81+VENTE!L81+VENTE!P81+VENTE!T81+VENTE!X81+VENTE!AB81+VENTE!AF81+VENTE!AJ81+VENTE!AN81+VENTE!AR81+VENTE!AV81),"")</f>
        <v>0</v>
      </c>
      <c r="D81" s="67" t="str">
        <f>IFERROR(VLOOKUP(A81,markets_vs_currency_usd_order_market_cap_desc_per_page_250_page_1_sparkline_fa[[#All],[Column1.symbol]:[Column1.current_price]],3,FALSE),"")</f>
        <v/>
      </c>
      <c r="E81" s="67" t="str">
        <f>IFERROR(VLOOKUP(A81,markets_vs_currency_usd_order_market_cap_desc_per_page_250_page_1_sparkline_fa[[#All],[Column1.symbol]:[Column1.ath]],8,FALSE),"")</f>
        <v/>
      </c>
      <c r="F81" s="88" t="str">
        <f t="shared" si="0"/>
        <v/>
      </c>
      <c r="G81" s="131">
        <f>ACHAT!B81</f>
        <v>0</v>
      </c>
      <c r="H81" s="68">
        <f>SUM(ACHAT!F81+ACHAT!J81+ACHAT!N81+ACHAT!R81+ACHAT!V81+ACHAT!Z81+ACHAT!AD81+ACHAT!AH81+ACHAT!AL81+ACHAT!AP81+ACHAT!AT81+ACHAT!AX81+ACHAT!BB81+ACHAT!BF81+ACHAT!BJ81+ACHAT!BN81+ACHAT!BR81+ACHAT!BV81+ACHAT!BZ81+ACHAT!CD81+ACHAT!CH81+ACHAT!CL81)</f>
        <v>0</v>
      </c>
      <c r="I81" s="68">
        <f>SUM((0-(ACHAT!F81+ACHAT!J81+ACHAT!N81+ACHAT!R81+ACHAT!V81+ACHAT!Z81+ACHAT!AD81+ACHAT!AH81+ACHAT!AL81+ACHAT!AP81+ACHAT!AT81+ACHAT!AX81))+VENTE!F81+VENTE!J81+VENTE!N81+VENTE!R81+VENTE!V81+VENTE!Z81+VENTE!AD81+VENTE!AH81+VENTE!AL81+VENTE!AP81+VENTE!AT81+VENTE!AX81)</f>
        <v>0</v>
      </c>
      <c r="J81" s="115">
        <f>ACHAT!B81+(ACHAT!B81*1.1)</f>
        <v>0</v>
      </c>
      <c r="K81" s="54"/>
      <c r="L81" s="55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107" t="str">
        <f t="shared" si="2"/>
        <v/>
      </c>
    </row>
    <row r="82" spans="1:31" x14ac:dyDescent="0.3">
      <c r="A82" s="72"/>
      <c r="B82" s="73"/>
      <c r="C82" s="84">
        <f>IFERROR((ACHAT!D82+ACHAT!H82+ACHAT!L82+ACHAT!P82+ACHAT!T82+ACHAT!X82+ACHAT!AB82+ACHAT!AF82+ACHAT!AJ82+ACHAT!AN82+ACHAT!AR82+ACHAT!AV82+ACHAT!AZ82+ACHAT!BD82+ACHAT!BH82+ACHAT!BL82+ACHAT!BP82+ACHAT!BT82+ACHAT!BX82+ACHAT!CB82+ACHAT!CF82+ACHAT!CJ82)-(VENTE!D82+VENTE!H82+VENTE!L82+VENTE!P82+VENTE!T82+VENTE!X82+VENTE!AB82+VENTE!AF82+VENTE!AJ82+VENTE!AN82+VENTE!AR82+VENTE!AV82),"")</f>
        <v>0</v>
      </c>
      <c r="D82" s="67" t="str">
        <f>IFERROR(VLOOKUP(A82,markets_vs_currency_usd_order_market_cap_desc_per_page_250_page_1_sparkline_fa[[#All],[Column1.symbol]:[Column1.current_price]],3,FALSE),"")</f>
        <v/>
      </c>
      <c r="E82" s="67" t="str">
        <f>IFERROR(VLOOKUP(A82,markets_vs_currency_usd_order_market_cap_desc_per_page_250_page_1_sparkline_fa[[#All],[Column1.symbol]:[Column1.ath]],8,FALSE),"")</f>
        <v/>
      </c>
      <c r="F82" s="88" t="str">
        <f t="shared" si="0"/>
        <v/>
      </c>
      <c r="G82" s="131">
        <f>ACHAT!B82</f>
        <v>0</v>
      </c>
      <c r="H82" s="68">
        <f>SUM(ACHAT!F82+ACHAT!J82+ACHAT!N82+ACHAT!R82+ACHAT!V82+ACHAT!Z82+ACHAT!AD82+ACHAT!AH82+ACHAT!AL82+ACHAT!AP82+ACHAT!AT82+ACHAT!AX82+ACHAT!BB82+ACHAT!BF82+ACHAT!BJ82+ACHAT!BN82+ACHAT!BR82+ACHAT!BV82+ACHAT!BZ82+ACHAT!CD82+ACHAT!CH82+ACHAT!CL82)</f>
        <v>0</v>
      </c>
      <c r="I82" s="68">
        <f>SUM((0-(ACHAT!F82+ACHAT!J82+ACHAT!N82+ACHAT!R82+ACHAT!V82+ACHAT!Z82+ACHAT!AD82+ACHAT!AH82+ACHAT!AL82+ACHAT!AP82+ACHAT!AT82+ACHAT!AX82))+VENTE!F82+VENTE!J82+VENTE!N82+VENTE!R82+VENTE!V82+VENTE!Z82+VENTE!AD82+VENTE!AH82+VENTE!AL82+VENTE!AP82+VENTE!AT82+VENTE!AX82)</f>
        <v>0</v>
      </c>
      <c r="J82" s="115">
        <f>ACHAT!B82+(ACHAT!B82*1.1)</f>
        <v>0</v>
      </c>
      <c r="K82" s="54"/>
      <c r="L82" s="55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107" t="str">
        <f t="shared" si="2"/>
        <v/>
      </c>
    </row>
    <row r="83" spans="1:31" x14ac:dyDescent="0.3">
      <c r="A83" s="72"/>
      <c r="B83" s="73"/>
      <c r="C83" s="84">
        <f>IFERROR((ACHAT!D83+ACHAT!H83+ACHAT!L83+ACHAT!P83+ACHAT!T83+ACHAT!X83+ACHAT!AB83+ACHAT!AF83+ACHAT!AJ83+ACHAT!AN83+ACHAT!AR83+ACHAT!AV83+ACHAT!AZ83+ACHAT!BD83+ACHAT!BH83+ACHAT!BL83+ACHAT!BP83+ACHAT!BT83+ACHAT!BX83+ACHAT!CB83+ACHAT!CF83+ACHAT!CJ83)-(VENTE!D83+VENTE!H83+VENTE!L83+VENTE!P83+VENTE!T83+VENTE!X83+VENTE!AB83+VENTE!AF83+VENTE!AJ83+VENTE!AN83+VENTE!AR83+VENTE!AV83),"")</f>
        <v>0</v>
      </c>
      <c r="D83" s="67" t="str">
        <f>IFERROR(VLOOKUP(A83,markets_vs_currency_usd_order_market_cap_desc_per_page_250_page_1_sparkline_fa[[#All],[Column1.symbol]:[Column1.current_price]],3,FALSE),"")</f>
        <v/>
      </c>
      <c r="E83" s="67" t="str">
        <f>IFERROR(VLOOKUP(A83,markets_vs_currency_usd_order_market_cap_desc_per_page_250_page_1_sparkline_fa[[#All],[Column1.symbol]:[Column1.ath]],8,FALSE),"")</f>
        <v/>
      </c>
      <c r="F83" s="88" t="str">
        <f t="shared" si="0"/>
        <v/>
      </c>
      <c r="G83" s="131">
        <f>ACHAT!B83</f>
        <v>0</v>
      </c>
      <c r="H83" s="68">
        <f>SUM(ACHAT!F83+ACHAT!J83+ACHAT!N83+ACHAT!R83+ACHAT!V83+ACHAT!Z83+ACHAT!AD83+ACHAT!AH83+ACHAT!AL83+ACHAT!AP83+ACHAT!AT83+ACHAT!AX83+ACHAT!BB83+ACHAT!BF83+ACHAT!BJ83+ACHAT!BN83+ACHAT!BR83+ACHAT!BV83+ACHAT!BZ83+ACHAT!CD83+ACHAT!CH83+ACHAT!CL83)</f>
        <v>0</v>
      </c>
      <c r="I83" s="68">
        <f>SUM((0-(ACHAT!F83+ACHAT!J83+ACHAT!N83+ACHAT!R83+ACHAT!V83+ACHAT!Z83+ACHAT!AD83+ACHAT!AH83+ACHAT!AL83+ACHAT!AP83+ACHAT!AT83+ACHAT!AX83))+VENTE!F83+VENTE!J83+VENTE!N83+VENTE!R83+VENTE!V83+VENTE!Z83+VENTE!AD83+VENTE!AH83+VENTE!AL83+VENTE!AP83+VENTE!AT83+VENTE!AX83)</f>
        <v>0</v>
      </c>
      <c r="J83" s="115">
        <f>ACHAT!B83+(ACHAT!B83*1.1)</f>
        <v>0</v>
      </c>
      <c r="K83" s="54"/>
      <c r="L83" s="55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107" t="str">
        <f t="shared" si="2"/>
        <v/>
      </c>
    </row>
    <row r="84" spans="1:31" x14ac:dyDescent="0.3">
      <c r="A84" s="72"/>
      <c r="B84" s="73"/>
      <c r="C84" s="84">
        <f>IFERROR((ACHAT!D84+ACHAT!H84+ACHAT!L84+ACHAT!P84+ACHAT!T84+ACHAT!X84+ACHAT!AB84+ACHAT!AF84+ACHAT!AJ84+ACHAT!AN84+ACHAT!AR84+ACHAT!AV84+ACHAT!AZ84+ACHAT!BD84+ACHAT!BH84+ACHAT!BL84+ACHAT!BP84+ACHAT!BT84+ACHAT!BX84+ACHAT!CB84+ACHAT!CF84+ACHAT!CJ84)-(VENTE!D84+VENTE!H84+VENTE!L84+VENTE!P84+VENTE!T84+VENTE!X84+VENTE!AB84+VENTE!AF84+VENTE!AJ84+VENTE!AN84+VENTE!AR84+VENTE!AV84),"")</f>
        <v>0</v>
      </c>
      <c r="D84" s="67" t="str">
        <f>IFERROR(VLOOKUP(A84,markets_vs_currency_usd_order_market_cap_desc_per_page_250_page_1_sparkline_fa[[#All],[Column1.symbol]:[Column1.current_price]],3,FALSE),"")</f>
        <v/>
      </c>
      <c r="E84" s="67" t="str">
        <f>IFERROR(VLOOKUP(A84,markets_vs_currency_usd_order_market_cap_desc_per_page_250_page_1_sparkline_fa[[#All],[Column1.symbol]:[Column1.ath]],8,FALSE),"")</f>
        <v/>
      </c>
      <c r="F84" s="88" t="str">
        <f t="shared" si="0"/>
        <v/>
      </c>
      <c r="G84" s="131">
        <f>ACHAT!B84</f>
        <v>0</v>
      </c>
      <c r="H84" s="68">
        <f>SUM(ACHAT!F84+ACHAT!J84+ACHAT!N84+ACHAT!R84+ACHAT!V84+ACHAT!Z84+ACHAT!AD84+ACHAT!AH84+ACHAT!AL84+ACHAT!AP84+ACHAT!AT84+ACHAT!AX84+ACHAT!BB84+ACHAT!BF84+ACHAT!BJ84+ACHAT!BN84+ACHAT!BR84+ACHAT!BV84+ACHAT!BZ84+ACHAT!CD84+ACHAT!CH84+ACHAT!CL84)</f>
        <v>0</v>
      </c>
      <c r="I84" s="68">
        <f>SUM((0-(ACHAT!F84+ACHAT!J84+ACHAT!N84+ACHAT!R84+ACHAT!V84+ACHAT!Z84+ACHAT!AD84+ACHAT!AH84+ACHAT!AL84+ACHAT!AP84+ACHAT!AT84+ACHAT!AX84))+VENTE!F84+VENTE!J84+VENTE!N84+VENTE!R84+VENTE!V84+VENTE!Z84+VENTE!AD84+VENTE!AH84+VENTE!AL84+VENTE!AP84+VENTE!AT84+VENTE!AX84)</f>
        <v>0</v>
      </c>
      <c r="J84" s="115">
        <f>ACHAT!B84+(ACHAT!B84*1.1)</f>
        <v>0</v>
      </c>
      <c r="K84" s="54"/>
      <c r="L84" s="55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107" t="str">
        <f t="shared" si="2"/>
        <v/>
      </c>
    </row>
    <row r="85" spans="1:31" x14ac:dyDescent="0.3">
      <c r="A85" s="72"/>
      <c r="B85" s="73"/>
      <c r="C85" s="84">
        <f>IFERROR((ACHAT!D85+ACHAT!H85+ACHAT!L85+ACHAT!P85+ACHAT!T85+ACHAT!X85+ACHAT!AB85+ACHAT!AF85+ACHAT!AJ85+ACHAT!AN85+ACHAT!AR85+ACHAT!AV85+ACHAT!AZ85+ACHAT!BD85+ACHAT!BH85+ACHAT!BL85+ACHAT!BP85+ACHAT!BT85+ACHAT!BX85+ACHAT!CB85+ACHAT!CF85+ACHAT!CJ85)-(VENTE!D85+VENTE!H85+VENTE!L85+VENTE!P85+VENTE!T85+VENTE!X85+VENTE!AB85+VENTE!AF85+VENTE!AJ85+VENTE!AN85+VENTE!AR85+VENTE!AV85),"")</f>
        <v>0</v>
      </c>
      <c r="D85" s="67" t="str">
        <f>IFERROR(VLOOKUP(A85,markets_vs_currency_usd_order_market_cap_desc_per_page_250_page_1_sparkline_fa[[#All],[Column1.symbol]:[Column1.current_price]],3,FALSE),"")</f>
        <v/>
      </c>
      <c r="E85" s="67" t="str">
        <f>IFERROR(VLOOKUP(A85,markets_vs_currency_usd_order_market_cap_desc_per_page_250_page_1_sparkline_fa[[#All],[Column1.symbol]:[Column1.ath]],8,FALSE),"")</f>
        <v/>
      </c>
      <c r="F85" s="88" t="str">
        <f t="shared" si="0"/>
        <v/>
      </c>
      <c r="G85" s="131">
        <f>ACHAT!B85</f>
        <v>0</v>
      </c>
      <c r="H85" s="68">
        <f>SUM(ACHAT!F85+ACHAT!J85+ACHAT!N85+ACHAT!R85+ACHAT!V85+ACHAT!Z85+ACHAT!AD85+ACHAT!AH85+ACHAT!AL85+ACHAT!AP85+ACHAT!AT85+ACHAT!AX85+ACHAT!BB85+ACHAT!BF85+ACHAT!BJ85+ACHAT!BN85+ACHAT!BR85+ACHAT!BV85+ACHAT!BZ85+ACHAT!CD85+ACHAT!CH85+ACHAT!CL85)</f>
        <v>0</v>
      </c>
      <c r="I85" s="68">
        <f>SUM((0-(ACHAT!F85+ACHAT!J85+ACHAT!N85+ACHAT!R85+ACHAT!V85+ACHAT!Z85+ACHAT!AD85+ACHAT!AH85+ACHAT!AL85+ACHAT!AP85+ACHAT!AT85+ACHAT!AX85))+VENTE!F85+VENTE!J85+VENTE!N85+VENTE!R85+VENTE!V85+VENTE!Z85+VENTE!AD85+VENTE!AH85+VENTE!AL85+VENTE!AP85+VENTE!AT85+VENTE!AX85)</f>
        <v>0</v>
      </c>
      <c r="J85" s="115">
        <f>ACHAT!B85+(ACHAT!B85*1.1)</f>
        <v>0</v>
      </c>
      <c r="K85" s="54"/>
      <c r="L85" s="55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07" t="str">
        <f t="shared" si="2"/>
        <v/>
      </c>
    </row>
    <row r="86" spans="1:31" x14ac:dyDescent="0.3">
      <c r="A86" s="72"/>
      <c r="B86" s="73"/>
      <c r="C86" s="84">
        <f>IFERROR((ACHAT!D86+ACHAT!H86+ACHAT!L86+ACHAT!P86+ACHAT!T86+ACHAT!X86+ACHAT!AB86+ACHAT!AF86+ACHAT!AJ86+ACHAT!AN86+ACHAT!AR86+ACHAT!AV86+ACHAT!AZ86+ACHAT!BD86+ACHAT!BH86+ACHAT!BL86+ACHAT!BP86+ACHAT!BT86+ACHAT!BX86+ACHAT!CB86+ACHAT!CF86+ACHAT!CJ86)-(VENTE!D86+VENTE!H86+VENTE!L86+VENTE!P86+VENTE!T86+VENTE!X86+VENTE!AB86+VENTE!AF86+VENTE!AJ86+VENTE!AN86+VENTE!AR86+VENTE!AV86),"")</f>
        <v>0</v>
      </c>
      <c r="D86" s="67" t="str">
        <f>IFERROR(VLOOKUP(A86,markets_vs_currency_usd_order_market_cap_desc_per_page_250_page_1_sparkline_fa[[#All],[Column1.symbol]:[Column1.current_price]],3,FALSE),"")</f>
        <v/>
      </c>
      <c r="E86" s="67" t="str">
        <f>IFERROR(VLOOKUP(A86,markets_vs_currency_usd_order_market_cap_desc_per_page_250_page_1_sparkline_fa[[#All],[Column1.symbol]:[Column1.ath]],8,FALSE),"")</f>
        <v/>
      </c>
      <c r="F86" s="88" t="str">
        <f t="shared" si="0"/>
        <v/>
      </c>
      <c r="G86" s="131">
        <f>ACHAT!B86</f>
        <v>0</v>
      </c>
      <c r="H86" s="68">
        <f>SUM(ACHAT!F86+ACHAT!J86+ACHAT!N86+ACHAT!R86+ACHAT!V86+ACHAT!Z86+ACHAT!AD86+ACHAT!AH86+ACHAT!AL86+ACHAT!AP86+ACHAT!AT86+ACHAT!AX86+ACHAT!BB86+ACHAT!BF86+ACHAT!BJ86+ACHAT!BN86+ACHAT!BR86+ACHAT!BV86+ACHAT!BZ86+ACHAT!CD86+ACHAT!CH86+ACHAT!CL86)</f>
        <v>0</v>
      </c>
      <c r="I86" s="68">
        <f>SUM((0-(ACHAT!F86+ACHAT!J86+ACHAT!N86+ACHAT!R86+ACHAT!V86+ACHAT!Z86+ACHAT!AD86+ACHAT!AH86+ACHAT!AL86+ACHAT!AP86+ACHAT!AT86+ACHAT!AX86))+VENTE!F86+VENTE!J86+VENTE!N86+VENTE!R86+VENTE!V86+VENTE!Z86+VENTE!AD86+VENTE!AH86+VENTE!AL86+VENTE!AP86+VENTE!AT86+VENTE!AX86)</f>
        <v>0</v>
      </c>
      <c r="J86" s="115">
        <f>ACHAT!B86+(ACHAT!B86*1.1)</f>
        <v>0</v>
      </c>
      <c r="K86" s="54"/>
      <c r="L86" s="55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107" t="str">
        <f t="shared" si="2"/>
        <v/>
      </c>
    </row>
    <row r="87" spans="1:31" x14ac:dyDescent="0.3">
      <c r="A87" s="72"/>
      <c r="B87" s="73"/>
      <c r="C87" s="84">
        <f>IFERROR((ACHAT!D87+ACHAT!H87+ACHAT!L87+ACHAT!P87+ACHAT!T87+ACHAT!X87+ACHAT!AB87+ACHAT!AF87+ACHAT!AJ87+ACHAT!AN87+ACHAT!AR87+ACHAT!AV87+ACHAT!AZ87+ACHAT!BD87+ACHAT!BH87+ACHAT!BL87+ACHAT!BP87+ACHAT!BT87+ACHAT!BX87+ACHAT!CB87+ACHAT!CF87+ACHAT!CJ87)-(VENTE!D87+VENTE!H87+VENTE!L87+VENTE!P87+VENTE!T87+VENTE!X87+VENTE!AB87+VENTE!AF87+VENTE!AJ87+VENTE!AN87+VENTE!AR87+VENTE!AV87),"")</f>
        <v>0</v>
      </c>
      <c r="D87" s="67" t="str">
        <f>IFERROR(VLOOKUP(A87,markets_vs_currency_usd_order_market_cap_desc_per_page_250_page_1_sparkline_fa[[#All],[Column1.symbol]:[Column1.current_price]],3,FALSE),"")</f>
        <v/>
      </c>
      <c r="E87" s="67" t="str">
        <f>IFERROR(VLOOKUP(A87,markets_vs_currency_usd_order_market_cap_desc_per_page_250_page_1_sparkline_fa[[#All],[Column1.symbol]:[Column1.ath]],8,FALSE),"")</f>
        <v/>
      </c>
      <c r="F87" s="88" t="str">
        <f t="shared" si="0"/>
        <v/>
      </c>
      <c r="G87" s="131">
        <f>ACHAT!B87</f>
        <v>0</v>
      </c>
      <c r="H87" s="68">
        <f>SUM(ACHAT!F87+ACHAT!J87+ACHAT!N87+ACHAT!R87+ACHAT!V87+ACHAT!Z87+ACHAT!AD87+ACHAT!AH87+ACHAT!AL87+ACHAT!AP87+ACHAT!AT87+ACHAT!AX87+ACHAT!BB87+ACHAT!BF87+ACHAT!BJ87+ACHAT!BN87+ACHAT!BR87+ACHAT!BV87+ACHAT!BZ87+ACHAT!CD87+ACHAT!CH87+ACHAT!CL87)</f>
        <v>0</v>
      </c>
      <c r="I87" s="68">
        <f>SUM((0-(ACHAT!F87+ACHAT!J87+ACHAT!N87+ACHAT!R87+ACHAT!V87+ACHAT!Z87+ACHAT!AD87+ACHAT!AH87+ACHAT!AL87+ACHAT!AP87+ACHAT!AT87+ACHAT!AX87))+VENTE!F87+VENTE!J87+VENTE!N87+VENTE!R87+VENTE!V87+VENTE!Z87+VENTE!AD87+VENTE!AH87+VENTE!AL87+VENTE!AP87+VENTE!AT87+VENTE!AX87)</f>
        <v>0</v>
      </c>
      <c r="J87" s="115">
        <f>ACHAT!B87+(ACHAT!B87*1.1)</f>
        <v>0</v>
      </c>
      <c r="K87" s="54"/>
      <c r="L87" s="55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107" t="str">
        <f t="shared" si="2"/>
        <v/>
      </c>
    </row>
    <row r="88" spans="1:31" x14ac:dyDescent="0.3">
      <c r="A88" s="72"/>
      <c r="B88" s="73"/>
      <c r="C88" s="84">
        <f>IFERROR((ACHAT!D88+ACHAT!H88+ACHAT!L88+ACHAT!P88+ACHAT!T88+ACHAT!X88+ACHAT!AB88+ACHAT!AF88+ACHAT!AJ88+ACHAT!AN88+ACHAT!AR88+ACHAT!AV88+ACHAT!AZ88+ACHAT!BD88+ACHAT!BH88+ACHAT!BL88+ACHAT!BP88+ACHAT!BT88+ACHAT!BX88+ACHAT!CB88+ACHAT!CF88+ACHAT!CJ88)-(VENTE!D88+VENTE!H88+VENTE!L88+VENTE!P88+VENTE!T88+VENTE!X88+VENTE!AB88+VENTE!AF88+VENTE!AJ88+VENTE!AN88+VENTE!AR88+VENTE!AV88),"")</f>
        <v>0</v>
      </c>
      <c r="D88" s="67" t="str">
        <f>IFERROR(VLOOKUP(A88,markets_vs_currency_usd_order_market_cap_desc_per_page_250_page_1_sparkline_fa[[#All],[Column1.symbol]:[Column1.current_price]],3,FALSE),"")</f>
        <v/>
      </c>
      <c r="E88" s="67" t="str">
        <f>IFERROR(VLOOKUP(A88,markets_vs_currency_usd_order_market_cap_desc_per_page_250_page_1_sparkline_fa[[#All],[Column1.symbol]:[Column1.ath]],8,FALSE),"")</f>
        <v/>
      </c>
      <c r="F88" s="88" t="str">
        <f t="shared" si="0"/>
        <v/>
      </c>
      <c r="G88" s="131">
        <f>ACHAT!B88</f>
        <v>0</v>
      </c>
      <c r="H88" s="68">
        <f>SUM(ACHAT!F88+ACHAT!J88+ACHAT!N88+ACHAT!R88+ACHAT!V88+ACHAT!Z88+ACHAT!AD88+ACHAT!AH88+ACHAT!AL88+ACHAT!AP88+ACHAT!AT88+ACHAT!AX88+ACHAT!BB88+ACHAT!BF88+ACHAT!BJ88+ACHAT!BN88+ACHAT!BR88+ACHAT!BV88+ACHAT!BZ88+ACHAT!CD88+ACHAT!CH88+ACHAT!CL88)</f>
        <v>0</v>
      </c>
      <c r="I88" s="68">
        <f>SUM((0-(ACHAT!F88+ACHAT!J88+ACHAT!N88+ACHAT!R88+ACHAT!V88+ACHAT!Z88+ACHAT!AD88+ACHAT!AH88+ACHAT!AL88+ACHAT!AP88+ACHAT!AT88+ACHAT!AX88))+VENTE!F88+VENTE!J88+VENTE!N88+VENTE!R88+VENTE!V88+VENTE!Z88+VENTE!AD88+VENTE!AH88+VENTE!AL88+VENTE!AP88+VENTE!AT88+VENTE!AX88)</f>
        <v>0</v>
      </c>
      <c r="J88" s="115">
        <f>ACHAT!B88+(ACHAT!B88*1.1)</f>
        <v>0</v>
      </c>
      <c r="K88" s="54"/>
      <c r="L88" s="55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107" t="str">
        <f t="shared" si="2"/>
        <v/>
      </c>
    </row>
    <row r="89" spans="1:31" x14ac:dyDescent="0.3">
      <c r="A89" s="72"/>
      <c r="B89" s="73"/>
      <c r="C89" s="84">
        <f>IFERROR((ACHAT!D89+ACHAT!H89+ACHAT!L89+ACHAT!P89+ACHAT!T89+ACHAT!X89+ACHAT!AB89+ACHAT!AF89+ACHAT!AJ89+ACHAT!AN89+ACHAT!AR89+ACHAT!AV89+ACHAT!AZ89+ACHAT!BD89+ACHAT!BH89+ACHAT!BL89+ACHAT!BP89+ACHAT!BT89+ACHAT!BX89+ACHAT!CB89+ACHAT!CF89+ACHAT!CJ89)-(VENTE!D89+VENTE!H89+VENTE!L89+VENTE!P89+VENTE!T89+VENTE!X89+VENTE!AB89+VENTE!AF89+VENTE!AJ89+VENTE!AN89+VENTE!AR89+VENTE!AV89),"")</f>
        <v>0</v>
      </c>
      <c r="D89" s="67" t="str">
        <f>IFERROR(VLOOKUP(A89,markets_vs_currency_usd_order_market_cap_desc_per_page_250_page_1_sparkline_fa[[#All],[Column1.symbol]:[Column1.current_price]],3,FALSE),"")</f>
        <v/>
      </c>
      <c r="E89" s="67" t="str">
        <f>IFERROR(VLOOKUP(A89,markets_vs_currency_usd_order_market_cap_desc_per_page_250_page_1_sparkline_fa[[#All],[Column1.symbol]:[Column1.ath]],8,FALSE),"")</f>
        <v/>
      </c>
      <c r="F89" s="88" t="str">
        <f t="shared" si="0"/>
        <v/>
      </c>
      <c r="G89" s="131">
        <f>ACHAT!B89</f>
        <v>0</v>
      </c>
      <c r="H89" s="68">
        <f>SUM(ACHAT!F89+ACHAT!J89+ACHAT!N89+ACHAT!R89+ACHAT!V89+ACHAT!Z89+ACHAT!AD89+ACHAT!AH89+ACHAT!AL89+ACHAT!AP89+ACHAT!AT89+ACHAT!AX89+ACHAT!BB89+ACHAT!BF89+ACHAT!BJ89+ACHAT!BN89+ACHAT!BR89+ACHAT!BV89+ACHAT!BZ89+ACHAT!CD89+ACHAT!CH89+ACHAT!CL89)</f>
        <v>0</v>
      </c>
      <c r="I89" s="68">
        <f>SUM((0-(ACHAT!F89+ACHAT!J89+ACHAT!N89+ACHAT!R89+ACHAT!V89+ACHAT!Z89+ACHAT!AD89+ACHAT!AH89+ACHAT!AL89+ACHAT!AP89+ACHAT!AT89+ACHAT!AX89))+VENTE!F89+VENTE!J89+VENTE!N89+VENTE!R89+VENTE!V89+VENTE!Z89+VENTE!AD89+VENTE!AH89+VENTE!AL89+VENTE!AP89+VENTE!AT89+VENTE!AX89)</f>
        <v>0</v>
      </c>
      <c r="J89" s="115">
        <f>ACHAT!B89+(ACHAT!B89*1.1)</f>
        <v>0</v>
      </c>
      <c r="K89" s="54"/>
      <c r="L89" s="55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107" t="str">
        <f t="shared" si="2"/>
        <v/>
      </c>
    </row>
    <row r="90" spans="1:31" x14ac:dyDescent="0.3">
      <c r="A90" s="72"/>
      <c r="B90" s="73"/>
      <c r="C90" s="84">
        <f>IFERROR((ACHAT!D90+ACHAT!H90+ACHAT!L90+ACHAT!P90+ACHAT!T90+ACHAT!X90+ACHAT!AB90+ACHAT!AF90+ACHAT!AJ90+ACHAT!AN90+ACHAT!AR90+ACHAT!AV90+ACHAT!AZ90+ACHAT!BD90+ACHAT!BH90+ACHAT!BL90+ACHAT!BP90+ACHAT!BT90+ACHAT!BX90+ACHAT!CB90+ACHAT!CF90+ACHAT!CJ90)-(VENTE!D90+VENTE!H90+VENTE!L90+VENTE!P90+VENTE!T90+VENTE!X90+VENTE!AB90+VENTE!AF90+VENTE!AJ90+VENTE!AN90+VENTE!AR90+VENTE!AV90),"")</f>
        <v>0</v>
      </c>
      <c r="D90" s="67" t="str">
        <f>IFERROR(VLOOKUP(A90,markets_vs_currency_usd_order_market_cap_desc_per_page_250_page_1_sparkline_fa[[#All],[Column1.symbol]:[Column1.current_price]],3,FALSE),"")</f>
        <v/>
      </c>
      <c r="E90" s="67" t="str">
        <f>IFERROR(VLOOKUP(A90,markets_vs_currency_usd_order_market_cap_desc_per_page_250_page_1_sparkline_fa[[#All],[Column1.symbol]:[Column1.ath]],8,FALSE),"")</f>
        <v/>
      </c>
      <c r="F90" s="88" t="str">
        <f t="shared" si="0"/>
        <v/>
      </c>
      <c r="G90" s="131">
        <f>ACHAT!B90</f>
        <v>0</v>
      </c>
      <c r="H90" s="68">
        <f>SUM(ACHAT!F90+ACHAT!J90+ACHAT!N90+ACHAT!R90+ACHAT!V90+ACHAT!Z90+ACHAT!AD90+ACHAT!AH90+ACHAT!AL90+ACHAT!AP90+ACHAT!AT90+ACHAT!AX90+ACHAT!BB90+ACHAT!BF90+ACHAT!BJ90+ACHAT!BN90+ACHAT!BR90+ACHAT!BV90+ACHAT!BZ90+ACHAT!CD90+ACHAT!CH90+ACHAT!CL90)</f>
        <v>0</v>
      </c>
      <c r="I90" s="68">
        <f>SUM((0-(ACHAT!F90+ACHAT!J90+ACHAT!N90+ACHAT!R90+ACHAT!V90+ACHAT!Z90+ACHAT!AD90+ACHAT!AH90+ACHAT!AL90+ACHAT!AP90+ACHAT!AT90+ACHAT!AX90))+VENTE!F90+VENTE!J90+VENTE!N90+VENTE!R90+VENTE!V90+VENTE!Z90+VENTE!AD90+VENTE!AH90+VENTE!AL90+VENTE!AP90+VENTE!AT90+VENTE!AX90)</f>
        <v>0</v>
      </c>
      <c r="J90" s="115">
        <f>ACHAT!B90+(ACHAT!B90*1.1)</f>
        <v>0</v>
      </c>
      <c r="K90" s="54"/>
      <c r="L90" s="55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107" t="str">
        <f t="shared" si="2"/>
        <v/>
      </c>
    </row>
    <row r="91" spans="1:31" x14ac:dyDescent="0.3">
      <c r="A91" s="72"/>
      <c r="B91" s="73"/>
      <c r="C91" s="84">
        <f>IFERROR((ACHAT!D91+ACHAT!H91+ACHAT!L91+ACHAT!P91+ACHAT!T91+ACHAT!X91+ACHAT!AB91+ACHAT!AF91+ACHAT!AJ91+ACHAT!AN91+ACHAT!AR91+ACHAT!AV91+ACHAT!AZ91+ACHAT!BD91+ACHAT!BH91+ACHAT!BL91+ACHAT!BP91+ACHAT!BT91+ACHAT!BX91+ACHAT!CB91+ACHAT!CF91+ACHAT!CJ91)-(VENTE!D91+VENTE!H91+VENTE!L91+VENTE!P91+VENTE!T91+VENTE!X91+VENTE!AB91+VENTE!AF91+VENTE!AJ91+VENTE!AN91+VENTE!AR91+VENTE!AV91),"")</f>
        <v>0</v>
      </c>
      <c r="D91" s="67" t="str">
        <f>IFERROR(VLOOKUP(A91,markets_vs_currency_usd_order_market_cap_desc_per_page_250_page_1_sparkline_fa[[#All],[Column1.symbol]:[Column1.current_price]],3,FALSE),"")</f>
        <v/>
      </c>
      <c r="E91" s="67" t="str">
        <f>IFERROR(VLOOKUP(A91,markets_vs_currency_usd_order_market_cap_desc_per_page_250_page_1_sparkline_fa[[#All],[Column1.symbol]:[Column1.ath]],8,FALSE),"")</f>
        <v/>
      </c>
      <c r="F91" s="88" t="str">
        <f t="shared" si="0"/>
        <v/>
      </c>
      <c r="G91" s="131">
        <f>ACHAT!B91</f>
        <v>0</v>
      </c>
      <c r="H91" s="68">
        <f>SUM(ACHAT!F91+ACHAT!J91+ACHAT!N91+ACHAT!R91+ACHAT!V91+ACHAT!Z91+ACHAT!AD91+ACHAT!AH91+ACHAT!AL91+ACHAT!AP91+ACHAT!AT91+ACHAT!AX91+ACHAT!BB91+ACHAT!BF91+ACHAT!BJ91+ACHAT!BN91+ACHAT!BR91+ACHAT!BV91+ACHAT!BZ91+ACHAT!CD91+ACHAT!CH91+ACHAT!CL91)</f>
        <v>0</v>
      </c>
      <c r="I91" s="68">
        <f>SUM((0-(ACHAT!F91+ACHAT!J91+ACHAT!N91+ACHAT!R91+ACHAT!V91+ACHAT!Z91+ACHAT!AD91+ACHAT!AH91+ACHAT!AL91+ACHAT!AP91+ACHAT!AT91+ACHAT!AX91))+VENTE!F91+VENTE!J91+VENTE!N91+VENTE!R91+VENTE!V91+VENTE!Z91+VENTE!AD91+VENTE!AH91+VENTE!AL91+VENTE!AP91+VENTE!AT91+VENTE!AX91)</f>
        <v>0</v>
      </c>
      <c r="J91" s="115">
        <f>ACHAT!B91+(ACHAT!B91*1.1)</f>
        <v>0</v>
      </c>
      <c r="K91" s="54"/>
      <c r="L91" s="55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107" t="str">
        <f t="shared" si="2"/>
        <v/>
      </c>
    </row>
    <row r="92" spans="1:31" x14ac:dyDescent="0.3">
      <c r="A92" s="72"/>
      <c r="B92" s="73"/>
      <c r="C92" s="84">
        <f>IFERROR((ACHAT!D92+ACHAT!H92+ACHAT!L92+ACHAT!P92+ACHAT!T92+ACHAT!X92+ACHAT!AB92+ACHAT!AF92+ACHAT!AJ92+ACHAT!AN92+ACHAT!AR92+ACHAT!AV92+ACHAT!AZ92+ACHAT!BD92+ACHAT!BH92+ACHAT!BL92+ACHAT!BP92+ACHAT!BT92+ACHAT!BX92+ACHAT!CB92+ACHAT!CF92+ACHAT!CJ92)-(VENTE!D92+VENTE!H92+VENTE!L92+VENTE!P92+VENTE!T92+VENTE!X92+VENTE!AB92+VENTE!AF92+VENTE!AJ92+VENTE!AN92+VENTE!AR92+VENTE!AV92),"")</f>
        <v>0</v>
      </c>
      <c r="D92" s="67" t="str">
        <f>IFERROR(VLOOKUP(A92,markets_vs_currency_usd_order_market_cap_desc_per_page_250_page_1_sparkline_fa[[#All],[Column1.symbol]:[Column1.current_price]],3,FALSE),"")</f>
        <v/>
      </c>
      <c r="E92" s="67" t="str">
        <f>IFERROR(VLOOKUP(A92,markets_vs_currency_usd_order_market_cap_desc_per_page_250_page_1_sparkline_fa[[#All],[Column1.symbol]:[Column1.ath]],8,FALSE),"")</f>
        <v/>
      </c>
      <c r="F92" s="88" t="str">
        <f t="shared" si="0"/>
        <v/>
      </c>
      <c r="G92" s="131">
        <f>ACHAT!B92</f>
        <v>0</v>
      </c>
      <c r="H92" s="68">
        <f>SUM(ACHAT!F92+ACHAT!J92+ACHAT!N92+ACHAT!R92+ACHAT!V92+ACHAT!Z92+ACHAT!AD92+ACHAT!AH92+ACHAT!AL92+ACHAT!AP92+ACHAT!AT92+ACHAT!AX92+ACHAT!BB92+ACHAT!BF92+ACHAT!BJ92+ACHAT!BN92+ACHAT!BR92+ACHAT!BV92+ACHAT!BZ92+ACHAT!CD92+ACHAT!CH92+ACHAT!CL92)</f>
        <v>0</v>
      </c>
      <c r="I92" s="68">
        <f>SUM((0-(ACHAT!F92+ACHAT!J92+ACHAT!N92+ACHAT!R92+ACHAT!V92+ACHAT!Z92+ACHAT!AD92+ACHAT!AH92+ACHAT!AL92+ACHAT!AP92+ACHAT!AT92+ACHAT!AX92))+VENTE!F92+VENTE!J92+VENTE!N92+VENTE!R92+VENTE!V92+VENTE!Z92+VENTE!AD92+VENTE!AH92+VENTE!AL92+VENTE!AP92+VENTE!AT92+VENTE!AX92)</f>
        <v>0</v>
      </c>
      <c r="J92" s="115">
        <f>ACHAT!B92+(ACHAT!B92*1.1)</f>
        <v>0</v>
      </c>
      <c r="K92" s="54"/>
      <c r="L92" s="55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107" t="str">
        <f t="shared" si="2"/>
        <v/>
      </c>
    </row>
    <row r="93" spans="1:31" x14ac:dyDescent="0.3">
      <c r="A93" s="72"/>
      <c r="B93" s="73"/>
      <c r="C93" s="84">
        <f>IFERROR((ACHAT!D93+ACHAT!H93+ACHAT!L93+ACHAT!P93+ACHAT!T93+ACHAT!X93+ACHAT!AB93+ACHAT!AF93+ACHAT!AJ93+ACHAT!AN93+ACHAT!AR93+ACHAT!AV93+ACHAT!AZ93+ACHAT!BD93+ACHAT!BH93+ACHAT!BL93+ACHAT!BP93+ACHAT!BT93+ACHAT!BX93+ACHAT!CB93+ACHAT!CF93+ACHAT!CJ93)-(VENTE!D93+VENTE!H93+VENTE!L93+VENTE!P93+VENTE!T93+VENTE!X93+VENTE!AB93+VENTE!AF93+VENTE!AJ93+VENTE!AN93+VENTE!AR93+VENTE!AV93),"")</f>
        <v>0</v>
      </c>
      <c r="D93" s="67" t="str">
        <f>IFERROR(VLOOKUP(A93,markets_vs_currency_usd_order_market_cap_desc_per_page_250_page_1_sparkline_fa[[#All],[Column1.symbol]:[Column1.current_price]],3,FALSE),"")</f>
        <v/>
      </c>
      <c r="E93" s="67" t="str">
        <f>IFERROR(VLOOKUP(A93,markets_vs_currency_usd_order_market_cap_desc_per_page_250_page_1_sparkline_fa[[#All],[Column1.symbol]:[Column1.ath]],8,FALSE),"")</f>
        <v/>
      </c>
      <c r="F93" s="88" t="str">
        <f t="shared" si="0"/>
        <v/>
      </c>
      <c r="G93" s="131">
        <f>ACHAT!B93</f>
        <v>0</v>
      </c>
      <c r="H93" s="68">
        <f>SUM(ACHAT!F93+ACHAT!J93+ACHAT!N93+ACHAT!R93+ACHAT!V93+ACHAT!Z93+ACHAT!AD93+ACHAT!AH93+ACHAT!AL93+ACHAT!AP93+ACHAT!AT93+ACHAT!AX93+ACHAT!BB93+ACHAT!BF93+ACHAT!BJ93+ACHAT!BN93+ACHAT!BR93+ACHAT!BV93+ACHAT!BZ93+ACHAT!CD93+ACHAT!CH93+ACHAT!CL93)</f>
        <v>0</v>
      </c>
      <c r="I93" s="68">
        <f>SUM((0-(ACHAT!F93+ACHAT!J93+ACHAT!N93+ACHAT!R93+ACHAT!V93+ACHAT!Z93+ACHAT!AD93+ACHAT!AH93+ACHAT!AL93+ACHAT!AP93+ACHAT!AT93+ACHAT!AX93))+VENTE!F93+VENTE!J93+VENTE!N93+VENTE!R93+VENTE!V93+VENTE!Z93+VENTE!AD93+VENTE!AH93+VENTE!AL93+VENTE!AP93+VENTE!AT93+VENTE!AX93)</f>
        <v>0</v>
      </c>
      <c r="J93" s="115">
        <f>ACHAT!B93+(ACHAT!B93*1.1)</f>
        <v>0</v>
      </c>
      <c r="K93" s="54"/>
      <c r="L93" s="55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107" t="str">
        <f t="shared" si="2"/>
        <v/>
      </c>
    </row>
    <row r="94" spans="1:31" x14ac:dyDescent="0.3">
      <c r="A94" s="72"/>
      <c r="B94" s="73"/>
      <c r="C94" s="84">
        <f>IFERROR((ACHAT!D94+ACHAT!H94+ACHAT!L94+ACHAT!P94+ACHAT!T94+ACHAT!X94+ACHAT!AB94+ACHAT!AF94+ACHAT!AJ94+ACHAT!AN94+ACHAT!AR94+ACHAT!AV94+ACHAT!AZ94+ACHAT!BD94+ACHAT!BH94+ACHAT!BL94+ACHAT!BP94+ACHAT!BT94+ACHAT!BX94+ACHAT!CB94+ACHAT!CF94+ACHAT!CJ94)-(VENTE!D94+VENTE!H94+VENTE!L94+VENTE!P94+VENTE!T94+VENTE!X94+VENTE!AB94+VENTE!AF94+VENTE!AJ94+VENTE!AN94+VENTE!AR94+VENTE!AV94),"")</f>
        <v>0</v>
      </c>
      <c r="D94" s="67" t="str">
        <f>IFERROR(VLOOKUP(A94,markets_vs_currency_usd_order_market_cap_desc_per_page_250_page_1_sparkline_fa[[#All],[Column1.symbol]:[Column1.current_price]],3,FALSE),"")</f>
        <v/>
      </c>
      <c r="E94" s="67" t="str">
        <f>IFERROR(VLOOKUP(A94,markets_vs_currency_usd_order_market_cap_desc_per_page_250_page_1_sparkline_fa[[#All],[Column1.symbol]:[Column1.ath]],8,FALSE),"")</f>
        <v/>
      </c>
      <c r="F94" s="88" t="str">
        <f t="shared" si="0"/>
        <v/>
      </c>
      <c r="G94" s="131">
        <f>ACHAT!B94</f>
        <v>0</v>
      </c>
      <c r="H94" s="68">
        <f>SUM(ACHAT!F94+ACHAT!J94+ACHAT!N94+ACHAT!R94+ACHAT!V94+ACHAT!Z94+ACHAT!AD94+ACHAT!AH94+ACHAT!AL94+ACHAT!AP94+ACHAT!AT94+ACHAT!AX94+ACHAT!BB94+ACHAT!BF94+ACHAT!BJ94+ACHAT!BN94+ACHAT!BR94+ACHAT!BV94+ACHAT!BZ94+ACHAT!CD94+ACHAT!CH94+ACHAT!CL94)</f>
        <v>0</v>
      </c>
      <c r="I94" s="68">
        <f>SUM((0-(ACHAT!F94+ACHAT!J94+ACHAT!N94+ACHAT!R94+ACHAT!V94+ACHAT!Z94+ACHAT!AD94+ACHAT!AH94+ACHAT!AL94+ACHAT!AP94+ACHAT!AT94+ACHAT!AX94))+VENTE!F94+VENTE!J94+VENTE!N94+VENTE!R94+VENTE!V94+VENTE!Z94+VENTE!AD94+VENTE!AH94+VENTE!AL94+VENTE!AP94+VENTE!AT94+VENTE!AX94)</f>
        <v>0</v>
      </c>
      <c r="J94" s="115">
        <f>ACHAT!B94+(ACHAT!B94*1.1)</f>
        <v>0</v>
      </c>
      <c r="K94" s="54"/>
      <c r="L94" s="55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107" t="str">
        <f t="shared" si="2"/>
        <v/>
      </c>
    </row>
    <row r="95" spans="1:31" x14ac:dyDescent="0.3">
      <c r="A95" s="72"/>
      <c r="B95" s="73"/>
      <c r="C95" s="84">
        <f>IFERROR((ACHAT!D95+ACHAT!H95+ACHAT!L95+ACHAT!P95+ACHAT!T95+ACHAT!X95+ACHAT!AB95+ACHAT!AF95+ACHAT!AJ95+ACHAT!AN95+ACHAT!AR95+ACHAT!AV95+ACHAT!AZ95+ACHAT!BD95+ACHAT!BH95+ACHAT!BL95+ACHAT!BP95+ACHAT!BT95+ACHAT!BX95+ACHAT!CB95+ACHAT!CF95+ACHAT!CJ95)-(VENTE!D95+VENTE!H95+VENTE!L95+VENTE!P95+VENTE!T95+VENTE!X95+VENTE!AB95+VENTE!AF95+VENTE!AJ95+VENTE!AN95+VENTE!AR95+VENTE!AV95),"")</f>
        <v>0</v>
      </c>
      <c r="D95" s="67" t="str">
        <f>IFERROR(VLOOKUP(A95,markets_vs_currency_usd_order_market_cap_desc_per_page_250_page_1_sparkline_fa[[#All],[Column1.symbol]:[Column1.current_price]],3,FALSE),"")</f>
        <v/>
      </c>
      <c r="E95" s="67" t="str">
        <f>IFERROR(VLOOKUP(A95,markets_vs_currency_usd_order_market_cap_desc_per_page_250_page_1_sparkline_fa[[#All],[Column1.symbol]:[Column1.ath]],8,FALSE),"")</f>
        <v/>
      </c>
      <c r="F95" s="88" t="str">
        <f t="shared" si="0"/>
        <v/>
      </c>
      <c r="G95" s="131">
        <f>ACHAT!B95</f>
        <v>0</v>
      </c>
      <c r="H95" s="68">
        <f>SUM(ACHAT!F95+ACHAT!J95+ACHAT!N95+ACHAT!R95+ACHAT!V95+ACHAT!Z95+ACHAT!AD95+ACHAT!AH95+ACHAT!AL95+ACHAT!AP95+ACHAT!AT95+ACHAT!AX95+ACHAT!BB95+ACHAT!BF95+ACHAT!BJ95+ACHAT!BN95+ACHAT!BR95+ACHAT!BV95+ACHAT!BZ95+ACHAT!CD95+ACHAT!CH95+ACHAT!CL95)</f>
        <v>0</v>
      </c>
      <c r="I95" s="68">
        <f>SUM((0-(ACHAT!F95+ACHAT!J95+ACHAT!N95+ACHAT!R95+ACHAT!V95+ACHAT!Z95+ACHAT!AD95+ACHAT!AH95+ACHAT!AL95+ACHAT!AP95+ACHAT!AT95+ACHAT!AX95))+VENTE!F95+VENTE!J95+VENTE!N95+VENTE!R95+VENTE!V95+VENTE!Z95+VENTE!AD95+VENTE!AH95+VENTE!AL95+VENTE!AP95+VENTE!AT95+VENTE!AX95)</f>
        <v>0</v>
      </c>
      <c r="J95" s="115">
        <f>ACHAT!B95+(ACHAT!B95*1.1)</f>
        <v>0</v>
      </c>
      <c r="K95" s="54"/>
      <c r="L95" s="55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107" t="str">
        <f t="shared" si="2"/>
        <v/>
      </c>
    </row>
    <row r="96" spans="1:31" x14ac:dyDescent="0.3">
      <c r="A96" s="72"/>
      <c r="B96" s="73"/>
      <c r="C96" s="84">
        <f>IFERROR((ACHAT!D96+ACHAT!H96+ACHAT!L96+ACHAT!P96+ACHAT!T96+ACHAT!X96+ACHAT!AB96+ACHAT!AF96+ACHAT!AJ96+ACHAT!AN96+ACHAT!AR96+ACHAT!AV96+ACHAT!AZ96+ACHAT!BD96+ACHAT!BH96+ACHAT!BL96+ACHAT!BP96+ACHAT!BT96+ACHAT!BX96+ACHAT!CB96+ACHAT!CF96+ACHAT!CJ96)-(VENTE!D96+VENTE!H96+VENTE!L96+VENTE!P96+VENTE!T96+VENTE!X96+VENTE!AB96+VENTE!AF96+VENTE!AJ96+VENTE!AN96+VENTE!AR96+VENTE!AV96),"")</f>
        <v>0</v>
      </c>
      <c r="D96" s="67" t="str">
        <f>IFERROR(VLOOKUP(A96,markets_vs_currency_usd_order_market_cap_desc_per_page_250_page_1_sparkline_fa[[#All],[Column1.symbol]:[Column1.current_price]],3,FALSE),"")</f>
        <v/>
      </c>
      <c r="E96" s="67" t="str">
        <f>IFERROR(VLOOKUP(A96,markets_vs_currency_usd_order_market_cap_desc_per_page_250_page_1_sparkline_fa[[#All],[Column1.symbol]:[Column1.ath]],8,FALSE),"")</f>
        <v/>
      </c>
      <c r="F96" s="88" t="str">
        <f t="shared" si="0"/>
        <v/>
      </c>
      <c r="G96" s="131">
        <f>ACHAT!B96</f>
        <v>0</v>
      </c>
      <c r="H96" s="68">
        <f>SUM(ACHAT!F96+ACHAT!J96+ACHAT!N96+ACHAT!R96+ACHAT!V96+ACHAT!Z96+ACHAT!AD96+ACHAT!AH96+ACHAT!AL96+ACHAT!AP96+ACHAT!AT96+ACHAT!AX96+ACHAT!BB96+ACHAT!BF96+ACHAT!BJ96+ACHAT!BN96+ACHAT!BR96+ACHAT!BV96+ACHAT!BZ96+ACHAT!CD96+ACHAT!CH96+ACHAT!CL96)</f>
        <v>0</v>
      </c>
      <c r="I96" s="68">
        <f>SUM((0-(ACHAT!F96+ACHAT!J96+ACHAT!N96+ACHAT!R96+ACHAT!V96+ACHAT!Z96+ACHAT!AD96+ACHAT!AH96+ACHAT!AL96+ACHAT!AP96+ACHAT!AT96+ACHAT!AX96))+VENTE!F96+VENTE!J96+VENTE!N96+VENTE!R96+VENTE!V96+VENTE!Z96+VENTE!AD96+VENTE!AH96+VENTE!AL96+VENTE!AP96+VENTE!AT96+VENTE!AX96)</f>
        <v>0</v>
      </c>
      <c r="J96" s="115">
        <f>ACHAT!B96+(ACHAT!B96*1.1)</f>
        <v>0</v>
      </c>
      <c r="K96" s="54"/>
      <c r="L96" s="55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107" t="str">
        <f t="shared" si="2"/>
        <v/>
      </c>
    </row>
    <row r="97" spans="1:31" x14ac:dyDescent="0.3">
      <c r="A97" s="72"/>
      <c r="B97" s="73"/>
      <c r="C97" s="84">
        <f>IFERROR((ACHAT!D97+ACHAT!H97+ACHAT!L97+ACHAT!P97+ACHAT!T97+ACHAT!X97+ACHAT!AB97+ACHAT!AF97+ACHAT!AJ97+ACHAT!AN97+ACHAT!AR97+ACHAT!AV97+ACHAT!AZ97+ACHAT!BD97+ACHAT!BH97+ACHAT!BL97+ACHAT!BP97+ACHAT!BT97+ACHAT!BX97+ACHAT!CB97+ACHAT!CF97+ACHAT!CJ97)-(VENTE!D97+VENTE!H97+VENTE!L97+VENTE!P97+VENTE!T97+VENTE!X97+VENTE!AB97+VENTE!AF97+VENTE!AJ97+VENTE!AN97+VENTE!AR97+VENTE!AV97),"")</f>
        <v>0</v>
      </c>
      <c r="D97" s="67" t="str">
        <f>IFERROR(VLOOKUP(A97,markets_vs_currency_usd_order_market_cap_desc_per_page_250_page_1_sparkline_fa[[#All],[Column1.symbol]:[Column1.current_price]],3,FALSE),"")</f>
        <v/>
      </c>
      <c r="E97" s="67" t="str">
        <f>IFERROR(VLOOKUP(A97,markets_vs_currency_usd_order_market_cap_desc_per_page_250_page_1_sparkline_fa[[#All],[Column1.symbol]:[Column1.ath]],8,FALSE),"")</f>
        <v/>
      </c>
      <c r="F97" s="88" t="str">
        <f t="shared" si="0"/>
        <v/>
      </c>
      <c r="G97" s="131">
        <f>ACHAT!B97</f>
        <v>0</v>
      </c>
      <c r="H97" s="68">
        <f>SUM(ACHAT!F97+ACHAT!J97+ACHAT!N97+ACHAT!R97+ACHAT!V97+ACHAT!Z97+ACHAT!AD97+ACHAT!AH97+ACHAT!AL97+ACHAT!AP97+ACHAT!AT97+ACHAT!AX97+ACHAT!BB97+ACHAT!BF97+ACHAT!BJ97+ACHAT!BN97+ACHAT!BR97+ACHAT!BV97+ACHAT!BZ97+ACHAT!CD97+ACHAT!CH97+ACHAT!CL97)</f>
        <v>0</v>
      </c>
      <c r="I97" s="68">
        <f>SUM((0-(ACHAT!F97+ACHAT!J97+ACHAT!N97+ACHAT!R97+ACHAT!V97+ACHAT!Z97+ACHAT!AD97+ACHAT!AH97+ACHAT!AL97+ACHAT!AP97+ACHAT!AT97+ACHAT!AX97))+VENTE!F97+VENTE!J97+VENTE!N97+VENTE!R97+VENTE!V97+VENTE!Z97+VENTE!AD97+VENTE!AH97+VENTE!AL97+VENTE!AP97+VENTE!AT97+VENTE!AX97)</f>
        <v>0</v>
      </c>
      <c r="J97" s="115">
        <f>ACHAT!B97+(ACHAT!B97*1.1)</f>
        <v>0</v>
      </c>
      <c r="K97" s="54"/>
      <c r="L97" s="55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107" t="str">
        <f t="shared" si="2"/>
        <v/>
      </c>
    </row>
    <row r="98" spans="1:31" x14ac:dyDescent="0.3">
      <c r="A98" s="72"/>
      <c r="B98" s="73"/>
      <c r="C98" s="84">
        <f>IFERROR((ACHAT!D98+ACHAT!H98+ACHAT!L98+ACHAT!P98+ACHAT!T98+ACHAT!X98+ACHAT!AB98+ACHAT!AF98+ACHAT!AJ98+ACHAT!AN98+ACHAT!AR98+ACHAT!AV98+ACHAT!AZ98+ACHAT!BD98+ACHAT!BH98+ACHAT!BL98+ACHAT!BP98+ACHAT!BT98+ACHAT!BX98+ACHAT!CB98+ACHAT!CF98+ACHAT!CJ98)-(VENTE!D98+VENTE!H98+VENTE!L98+VENTE!P98+VENTE!T98+VENTE!X98+VENTE!AB98+VENTE!AF98+VENTE!AJ98+VENTE!AN98+VENTE!AR98+VENTE!AV98),"")</f>
        <v>0</v>
      </c>
      <c r="D98" s="67" t="str">
        <f>IFERROR(VLOOKUP(A98,markets_vs_currency_usd_order_market_cap_desc_per_page_250_page_1_sparkline_fa[[#All],[Column1.symbol]:[Column1.current_price]],3,FALSE),"")</f>
        <v/>
      </c>
      <c r="E98" s="67" t="str">
        <f>IFERROR(VLOOKUP(A98,markets_vs_currency_usd_order_market_cap_desc_per_page_250_page_1_sparkline_fa[[#All],[Column1.symbol]:[Column1.ath]],8,FALSE),"")</f>
        <v/>
      </c>
      <c r="F98" s="88" t="str">
        <f t="shared" si="0"/>
        <v/>
      </c>
      <c r="G98" s="131">
        <f>ACHAT!B98</f>
        <v>0</v>
      </c>
      <c r="H98" s="68">
        <f>SUM(ACHAT!F98+ACHAT!J98+ACHAT!N98+ACHAT!R98+ACHAT!V98+ACHAT!Z98+ACHAT!AD98+ACHAT!AH98+ACHAT!AL98+ACHAT!AP98+ACHAT!AT98+ACHAT!AX98+ACHAT!BB98+ACHAT!BF98+ACHAT!BJ98+ACHAT!BN98+ACHAT!BR98+ACHAT!BV98+ACHAT!BZ98+ACHAT!CD98+ACHAT!CH98+ACHAT!CL98)</f>
        <v>0</v>
      </c>
      <c r="I98" s="68">
        <f>SUM((0-(ACHAT!F98+ACHAT!J98+ACHAT!N98+ACHAT!R98+ACHAT!V98+ACHAT!Z98+ACHAT!AD98+ACHAT!AH98+ACHAT!AL98+ACHAT!AP98+ACHAT!AT98+ACHAT!AX98))+VENTE!F98+VENTE!J98+VENTE!N98+VENTE!R98+VENTE!V98+VENTE!Z98+VENTE!AD98+VENTE!AH98+VENTE!AL98+VENTE!AP98+VENTE!AT98+VENTE!AX98)</f>
        <v>0</v>
      </c>
      <c r="J98" s="115">
        <f>ACHAT!B98+(ACHAT!B98*1.1)</f>
        <v>0</v>
      </c>
      <c r="K98" s="54"/>
      <c r="L98" s="55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107" t="str">
        <f t="shared" si="2"/>
        <v/>
      </c>
    </row>
    <row r="99" spans="1:31" x14ac:dyDescent="0.3">
      <c r="A99" s="72"/>
      <c r="B99" s="73"/>
      <c r="C99" s="84">
        <f>IFERROR((ACHAT!D99+ACHAT!H99+ACHAT!L99+ACHAT!P99+ACHAT!T99+ACHAT!X99+ACHAT!AB99+ACHAT!AF99+ACHAT!AJ99+ACHAT!AN99+ACHAT!AR99+ACHAT!AV99+ACHAT!AZ99+ACHAT!BD99+ACHAT!BH99+ACHAT!BL99+ACHAT!BP99+ACHAT!BT99+ACHAT!BX99+ACHAT!CB99+ACHAT!CF99+ACHAT!CJ99)-(VENTE!D99+VENTE!H99+VENTE!L99+VENTE!P99+VENTE!T99+VENTE!X99+VENTE!AB99+VENTE!AF99+VENTE!AJ99+VENTE!AN99+VENTE!AR99+VENTE!AV99),"")</f>
        <v>0</v>
      </c>
      <c r="D99" s="67" t="str">
        <f>IFERROR(VLOOKUP(A99,markets_vs_currency_usd_order_market_cap_desc_per_page_250_page_1_sparkline_fa[[#All],[Column1.symbol]:[Column1.current_price]],3,FALSE),"")</f>
        <v/>
      </c>
      <c r="E99" s="67" t="str">
        <f>IFERROR(VLOOKUP(A99,markets_vs_currency_usd_order_market_cap_desc_per_page_250_page_1_sparkline_fa[[#All],[Column1.symbol]:[Column1.ath]],8,FALSE),"")</f>
        <v/>
      </c>
      <c r="F99" s="88" t="str">
        <f t="shared" si="0"/>
        <v/>
      </c>
      <c r="G99" s="131">
        <f>ACHAT!B99</f>
        <v>0</v>
      </c>
      <c r="H99" s="68">
        <f>SUM(ACHAT!F99+ACHAT!J99+ACHAT!N99+ACHAT!R99+ACHAT!V99+ACHAT!Z99+ACHAT!AD99+ACHAT!AH99+ACHAT!AL99+ACHAT!AP99+ACHAT!AT99+ACHAT!AX99+ACHAT!BB99+ACHAT!BF99+ACHAT!BJ99+ACHAT!BN99+ACHAT!BR99+ACHAT!BV99+ACHAT!BZ99+ACHAT!CD99+ACHAT!CH99+ACHAT!CL99)</f>
        <v>0</v>
      </c>
      <c r="I99" s="68">
        <f>SUM((0-(ACHAT!F99+ACHAT!J99+ACHAT!N99+ACHAT!R99+ACHAT!V99+ACHAT!Z99+ACHAT!AD99+ACHAT!AH99+ACHAT!AL99+ACHAT!AP99+ACHAT!AT99+ACHAT!AX99))+VENTE!F99+VENTE!J99+VENTE!N99+VENTE!R99+VENTE!V99+VENTE!Z99+VENTE!AD99+VENTE!AH99+VENTE!AL99+VENTE!AP99+VENTE!AT99+VENTE!AX99)</f>
        <v>0</v>
      </c>
      <c r="J99" s="115">
        <f>ACHAT!B99+(ACHAT!B99*1.1)</f>
        <v>0</v>
      </c>
      <c r="K99" s="54"/>
      <c r="L99" s="55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107" t="str">
        <f t="shared" si="2"/>
        <v/>
      </c>
    </row>
    <row r="100" spans="1:31" ht="18" thickBot="1" x14ac:dyDescent="0.35">
      <c r="A100" s="75"/>
      <c r="B100" s="76"/>
      <c r="C100" s="85">
        <f>IFERROR((ACHAT!D100+ACHAT!H100+ACHAT!L100+ACHAT!P100+ACHAT!T100+ACHAT!X100+ACHAT!AB100+ACHAT!AF100+ACHAT!AJ100+ACHAT!AN100+ACHAT!AR100+ACHAT!AV100+ACHAT!AZ100+ACHAT!BD100+ACHAT!BH100+ACHAT!BL100+ACHAT!BP100+ACHAT!BT100+ACHAT!BX100+ACHAT!CB100+ACHAT!CF100+ACHAT!CJ100)-(VENTE!D100+VENTE!H100+VENTE!L100+VENTE!P100+VENTE!T100+VENTE!X100+VENTE!AB100+VENTE!AF100+VENTE!AJ100+VENTE!AN100+VENTE!AR100+VENTE!AV100),"")</f>
        <v>0</v>
      </c>
      <c r="D100" s="77" t="str">
        <f>IFERROR(VLOOKUP(A100,markets_vs_currency_usd_order_market_cap_desc_per_page_250_page_1_sparkline_fa[[#All],[Column1.symbol]:[Column1.current_price]],3,FALSE),"")</f>
        <v/>
      </c>
      <c r="E100" s="77" t="str">
        <f>IFERROR(VLOOKUP(A100,markets_vs_currency_usd_order_market_cap_desc_per_page_250_page_1_sparkline_fa[[#All],[Column1.symbol]:[Column1.ath]],8,FALSE),"")</f>
        <v/>
      </c>
      <c r="F100" s="89" t="str">
        <f t="shared" si="0"/>
        <v/>
      </c>
      <c r="G100" s="132">
        <f>ACHAT!B100</f>
        <v>0</v>
      </c>
      <c r="H100" s="78">
        <f>SUM(ACHAT!F100+ACHAT!J100+ACHAT!N100+ACHAT!R100+ACHAT!V100+ACHAT!Z100+ACHAT!AD100+ACHAT!AH100+ACHAT!AL100+ACHAT!AP100+ACHAT!AT100+ACHAT!AX100+ACHAT!BB100+ACHAT!BF100+ACHAT!BJ100+ACHAT!BN100+ACHAT!BR100+ACHAT!BV100+ACHAT!BZ100+ACHAT!CD100+ACHAT!CH100+ACHAT!CL100)</f>
        <v>0</v>
      </c>
      <c r="I100" s="78">
        <f>SUM((0-(ACHAT!F100+ACHAT!J100+ACHAT!N100+ACHAT!R100+ACHAT!V100+ACHAT!Z100+ACHAT!AD100+ACHAT!AH100+ACHAT!AL100+ACHAT!AP100+ACHAT!AT100+ACHAT!AX100))+VENTE!F100+VENTE!J100+VENTE!N100+VENTE!R100+VENTE!V100+VENTE!Z100+VENTE!AD100+VENTE!AH100+VENTE!AL100+VENTE!AP100+VENTE!AT100+VENTE!AX100)</f>
        <v>0</v>
      </c>
      <c r="J100" s="116">
        <f>ACHAT!B100+(ACHAT!B100*1.1)</f>
        <v>0</v>
      </c>
      <c r="K100" s="54"/>
      <c r="L100" s="55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107" t="str">
        <f t="shared" si="2"/>
        <v/>
      </c>
    </row>
    <row r="101" spans="1:31" x14ac:dyDescent="0.3">
      <c r="A101" s="74"/>
      <c r="B101" s="74"/>
      <c r="C101" s="74"/>
      <c r="D101" s="74"/>
      <c r="E101" s="74"/>
      <c r="F101" s="74"/>
      <c r="G101" s="74"/>
      <c r="H101" s="79"/>
      <c r="I101" s="79"/>
      <c r="J101" s="79"/>
      <c r="K101" s="54"/>
      <c r="L101" s="55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107">
        <f t="shared" ref="AE101" si="3">C101*E101</f>
        <v>0</v>
      </c>
    </row>
    <row r="102" spans="1:31" x14ac:dyDescent="0.3">
      <c r="L102" s="53"/>
    </row>
    <row r="103" spans="1:31" x14ac:dyDescent="0.3">
      <c r="L103" s="53"/>
    </row>
    <row r="104" spans="1:31" x14ac:dyDescent="0.3">
      <c r="L104" s="53"/>
    </row>
    <row r="105" spans="1:31" x14ac:dyDescent="0.3">
      <c r="L105" s="53"/>
    </row>
    <row r="106" spans="1:31" x14ac:dyDescent="0.3">
      <c r="L106" s="53"/>
    </row>
    <row r="107" spans="1:31" x14ac:dyDescent="0.3">
      <c r="L107" s="53"/>
    </row>
    <row r="108" spans="1:31" x14ac:dyDescent="0.3">
      <c r="L108" s="53"/>
    </row>
    <row r="109" spans="1:31" x14ac:dyDescent="0.3">
      <c r="L109" s="53"/>
    </row>
    <row r="110" spans="1:31" x14ac:dyDescent="0.3">
      <c r="L110" s="53"/>
    </row>
    <row r="111" spans="1:31" x14ac:dyDescent="0.3">
      <c r="L111" s="53"/>
    </row>
    <row r="112" spans="1:31" x14ac:dyDescent="0.3">
      <c r="L112" s="53"/>
    </row>
    <row r="113" spans="12:12" x14ac:dyDescent="0.3">
      <c r="L113" s="53"/>
    </row>
    <row r="114" spans="12:12" x14ac:dyDescent="0.3">
      <c r="L114" s="53"/>
    </row>
    <row r="115" spans="12:12" x14ac:dyDescent="0.3">
      <c r="L115" s="53"/>
    </row>
    <row r="116" spans="12:12" x14ac:dyDescent="0.3">
      <c r="L116" s="53"/>
    </row>
    <row r="117" spans="12:12" x14ac:dyDescent="0.3">
      <c r="L117" s="53"/>
    </row>
    <row r="118" spans="12:12" x14ac:dyDescent="0.3">
      <c r="L118" s="53"/>
    </row>
    <row r="119" spans="12:12" x14ac:dyDescent="0.3">
      <c r="L119" s="53"/>
    </row>
    <row r="120" spans="12:12" x14ac:dyDescent="0.3">
      <c r="L120" s="53"/>
    </row>
    <row r="121" spans="12:12" x14ac:dyDescent="0.3">
      <c r="L121" s="53"/>
    </row>
    <row r="122" spans="12:12" x14ac:dyDescent="0.3">
      <c r="L122" s="53"/>
    </row>
    <row r="123" spans="12:12" x14ac:dyDescent="0.3">
      <c r="L123" s="53"/>
    </row>
    <row r="124" spans="12:12" x14ac:dyDescent="0.3">
      <c r="L124" s="53"/>
    </row>
    <row r="125" spans="12:12" x14ac:dyDescent="0.3">
      <c r="L125" s="53"/>
    </row>
    <row r="126" spans="12:12" x14ac:dyDescent="0.3">
      <c r="L126" s="53"/>
    </row>
    <row r="127" spans="12:12" x14ac:dyDescent="0.3">
      <c r="L127" s="53"/>
    </row>
    <row r="128" spans="12:12" x14ac:dyDescent="0.3">
      <c r="L128" s="53"/>
    </row>
    <row r="129" spans="12:12" x14ac:dyDescent="0.3">
      <c r="L129" s="53"/>
    </row>
    <row r="130" spans="12:12" x14ac:dyDescent="0.3">
      <c r="L130" s="53"/>
    </row>
    <row r="131" spans="12:12" x14ac:dyDescent="0.3">
      <c r="L131" s="53"/>
    </row>
    <row r="132" spans="12:12" x14ac:dyDescent="0.3">
      <c r="L132" s="53"/>
    </row>
    <row r="133" spans="12:12" x14ac:dyDescent="0.3">
      <c r="L133" s="53"/>
    </row>
    <row r="134" spans="12:12" x14ac:dyDescent="0.3">
      <c r="L134" s="53"/>
    </row>
    <row r="135" spans="12:12" x14ac:dyDescent="0.3">
      <c r="L135" s="53"/>
    </row>
    <row r="136" spans="12:12" x14ac:dyDescent="0.3">
      <c r="L136" s="53"/>
    </row>
    <row r="137" spans="12:12" x14ac:dyDescent="0.3">
      <c r="L137" s="53"/>
    </row>
    <row r="138" spans="12:12" x14ac:dyDescent="0.3">
      <c r="L138" s="53"/>
    </row>
    <row r="139" spans="12:12" x14ac:dyDescent="0.3">
      <c r="L139" s="53"/>
    </row>
    <row r="140" spans="12:12" x14ac:dyDescent="0.3">
      <c r="L140" s="53"/>
    </row>
    <row r="141" spans="12:12" x14ac:dyDescent="0.3">
      <c r="L141" s="53"/>
    </row>
    <row r="142" spans="12:12" x14ac:dyDescent="0.3">
      <c r="L142" s="53"/>
    </row>
  </sheetData>
  <sheetProtection selectLockedCells="1"/>
  <mergeCells count="11">
    <mergeCell ref="M5:O5"/>
    <mergeCell ref="A1:J1"/>
    <mergeCell ref="W2:W4"/>
    <mergeCell ref="S2:S4"/>
    <mergeCell ref="V2:V4"/>
    <mergeCell ref="H2:H3"/>
    <mergeCell ref="J2:J3"/>
    <mergeCell ref="I2:I3"/>
    <mergeCell ref="T2:T4"/>
    <mergeCell ref="M3:O3"/>
    <mergeCell ref="M4:O4"/>
  </mergeCells>
  <conditionalFormatting sqref="T2 W2 D4:D100">
    <cfRule type="containsBlanks" priority="25" stopIfTrue="1">
      <formula>LEN(TRIM(D2))=0</formula>
    </cfRule>
  </conditionalFormatting>
  <conditionalFormatting sqref="P5">
    <cfRule type="expression" dxfId="23" priority="20">
      <formula>$P$5&gt;0</formula>
    </cfRule>
    <cfRule type="expression" dxfId="22" priority="21">
      <formula>$P$5&lt;0</formula>
    </cfRule>
  </conditionalFormatting>
  <conditionalFormatting sqref="I4:I100">
    <cfRule type="expression" dxfId="21" priority="46">
      <formula>$I4&gt;0</formula>
    </cfRule>
  </conditionalFormatting>
  <conditionalFormatting sqref="A55">
    <cfRule type="expression" dxfId="20" priority="15">
      <formula>IF(EXACT($A$55,$A$10:$A$51),"DOUBLON","")</formula>
    </cfRule>
  </conditionalFormatting>
  <conditionalFormatting sqref="K4:K18">
    <cfRule type="containsBlanks" priority="12" stopIfTrue="1">
      <formula>LEN(TRIM(K4))=0</formula>
    </cfRule>
  </conditionalFormatting>
  <conditionalFormatting sqref="G4:G100">
    <cfRule type="cellIs" dxfId="19" priority="49" stopIfTrue="1" operator="lessThan">
      <formula>$D4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lessThan" id="{D66ECC4D-226A-4A01-8E6A-536A8D9C943E}">
            <xm:f>ACHAT!BF2</xm:f>
            <x14:dxf>
              <font>
                <b val="0"/>
                <i val="0"/>
                <strike val="0"/>
                <color auto="1"/>
              </font>
              <fill>
                <patternFill patternType="solid">
                  <fgColor indexed="64"/>
                  <bgColor rgb="FFFFA7A7"/>
                </patternFill>
              </fill>
            </x14:dxf>
          </x14:cfRule>
          <x14:cfRule type="cellIs" priority="29" operator="greaterThan" id="{B89780CE-AE36-444C-B5B9-81AD752DF26D}">
            <xm:f>ACHAT!BF2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T2</xm:sqref>
        </x14:conditionalFormatting>
        <x14:conditionalFormatting xmlns:xm="http://schemas.microsoft.com/office/excel/2006/main">
          <x14:cfRule type="cellIs" priority="36" operator="lessThan" id="{2F4A77DD-8E2E-4437-BAF5-259A9F56105B}">
            <xm:f>ACHAT!BF3</xm:f>
            <x14:dxf>
              <font>
                <b val="0"/>
                <i val="0"/>
                <strike val="0"/>
                <color auto="1"/>
              </font>
              <fill>
                <patternFill patternType="solid">
                  <fgColor indexed="64"/>
                  <bgColor rgb="FFFFA7A7"/>
                </patternFill>
              </fill>
            </x14:dxf>
          </x14:cfRule>
          <x14:cfRule type="cellIs" priority="37" operator="greaterThan" id="{B8E8A9B1-9EBC-4EEF-BFCF-9B0C8B5D29D6}">
            <xm:f>ACHAT!BF3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W2</xm:sqref>
        </x14:conditionalFormatting>
        <x14:conditionalFormatting xmlns:xm="http://schemas.microsoft.com/office/excel/2006/main">
          <x14:cfRule type="cellIs" priority="38" operator="lessThan" id="{D66ECC4D-226A-4A01-8E6A-536A8D9C943E}">
            <xm:f>ACHAT!G4</xm:f>
            <x14:dxf>
              <font>
                <b val="0"/>
                <i val="0"/>
                <strike val="0"/>
                <color auto="1"/>
              </font>
              <fill>
                <patternFill patternType="solid">
                  <fgColor indexed="64"/>
                  <bgColor rgb="FFFFA7A7"/>
                </patternFill>
              </fill>
            </x14:dxf>
          </x14:cfRule>
          <x14:cfRule type="cellIs" priority="39" operator="greaterThan" id="{B89780CE-AE36-444C-B5B9-81AD752DF26D}">
            <xm:f>ACHAT!G4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K4:K18</xm:sqref>
        </x14:conditionalFormatting>
        <x14:conditionalFormatting xmlns:xm="http://schemas.microsoft.com/office/excel/2006/main">
          <x14:cfRule type="cellIs" priority="47" operator="lessThan" id="{D66ECC4D-226A-4A01-8E6A-536A8D9C943E}">
            <xm:f>ACHAT!B4</xm:f>
            <x14:dxf>
              <font>
                <b val="0"/>
                <i val="0"/>
                <strike val="0"/>
                <color auto="1"/>
              </font>
              <fill>
                <patternFill patternType="solid">
                  <fgColor indexed="64"/>
                  <bgColor rgb="FFFFA7A7"/>
                </patternFill>
              </fill>
            </x14:dxf>
          </x14:cfRule>
          <x14:cfRule type="cellIs" priority="48" operator="greaterThan" id="{B89780CE-AE36-444C-B5B9-81AD752DF26D}">
            <xm:f>ACHAT!B4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D4:D100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L100"/>
  <sheetViews>
    <sheetView showZeros="0" zoomScale="70" zoomScaleNormal="70" workbookViewId="0">
      <pane xSplit="2" ySplit="3" topLeftCell="C79" activePane="bottomRight" state="frozen"/>
      <selection pane="topRight" activeCell="E1" sqref="E1"/>
      <selection pane="bottomLeft" activeCell="A4" sqref="A4"/>
      <selection pane="bottomRight" activeCell="CE53" sqref="CE53"/>
    </sheetView>
  </sheetViews>
  <sheetFormatPr baseColWidth="10" defaultRowHeight="15" x14ac:dyDescent="0.25"/>
  <cols>
    <col min="2" max="2" width="11.42578125" style="27"/>
    <col min="3" max="3" width="10.7109375" style="27" customWidth="1"/>
    <col min="4" max="5" width="8.7109375" style="27" customWidth="1"/>
    <col min="6" max="6" width="11.42578125" style="27"/>
    <col min="7" max="7" width="10.7109375" style="27" customWidth="1"/>
    <col min="8" max="9" width="8.7109375" style="27" customWidth="1"/>
    <col min="10" max="10" width="11.42578125" style="27"/>
    <col min="11" max="11" width="10.7109375" style="27" customWidth="1"/>
    <col min="12" max="13" width="8.7109375" style="27" customWidth="1"/>
    <col min="14" max="14" width="11.42578125" style="27"/>
    <col min="15" max="15" width="10.7109375" style="27" customWidth="1"/>
    <col min="16" max="17" width="8.7109375" style="27" customWidth="1"/>
    <col min="18" max="18" width="11.42578125" style="27"/>
    <col min="19" max="19" width="10.7109375" style="27" customWidth="1"/>
    <col min="20" max="21" width="8.7109375" style="27" customWidth="1"/>
    <col min="22" max="22" width="11.42578125" style="27"/>
    <col min="23" max="23" width="10.7109375" style="27" customWidth="1"/>
    <col min="24" max="25" width="8.7109375" style="27" customWidth="1"/>
    <col min="26" max="26" width="11.42578125" style="27"/>
    <col min="27" max="27" width="10.7109375" style="27" customWidth="1"/>
    <col min="28" max="29" width="8.7109375" style="27" customWidth="1"/>
    <col min="30" max="30" width="11.42578125" style="27"/>
    <col min="31" max="31" width="10.7109375" style="27" customWidth="1"/>
    <col min="32" max="33" width="8.7109375" style="27" customWidth="1"/>
    <col min="34" max="34" width="11.42578125" style="27"/>
    <col min="35" max="35" width="10.7109375" style="27" customWidth="1"/>
    <col min="36" max="37" width="8.7109375" style="27" customWidth="1"/>
    <col min="38" max="38" width="11.42578125" style="27"/>
    <col min="39" max="39" width="10.7109375" style="27" customWidth="1"/>
    <col min="40" max="41" width="8.7109375" style="27" customWidth="1"/>
    <col min="42" max="42" width="11.42578125" style="27"/>
    <col min="43" max="43" width="10.7109375" style="27" customWidth="1"/>
    <col min="44" max="45" width="8.7109375" style="27" customWidth="1"/>
    <col min="46" max="46" width="11.42578125" style="27"/>
    <col min="47" max="47" width="10.7109375" style="27" customWidth="1"/>
    <col min="48" max="49" width="8.7109375" style="27" customWidth="1"/>
    <col min="50" max="50" width="11.42578125" style="27"/>
    <col min="51" max="51" width="10.7109375" style="27" customWidth="1"/>
    <col min="52" max="53" width="8.7109375" style="27" customWidth="1"/>
    <col min="54" max="54" width="11.42578125" style="27"/>
    <col min="55" max="55" width="10.7109375" style="27" customWidth="1"/>
    <col min="56" max="57" width="8.7109375" style="27" customWidth="1"/>
    <col min="58" max="58" width="11.42578125" style="27"/>
    <col min="59" max="59" width="10.7109375" style="27" customWidth="1"/>
    <col min="60" max="61" width="8.7109375" style="27" customWidth="1"/>
    <col min="62" max="62" width="11.42578125" style="27"/>
    <col min="63" max="63" width="10.7109375" style="27" customWidth="1"/>
    <col min="64" max="65" width="8.7109375" style="27" customWidth="1"/>
    <col min="66" max="66" width="11.42578125" style="27"/>
    <col min="67" max="67" width="10.7109375" style="27" customWidth="1"/>
    <col min="68" max="69" width="8.7109375" style="27" customWidth="1"/>
    <col min="70" max="70" width="11.42578125" style="27"/>
    <col min="71" max="71" width="10.7109375" style="27" customWidth="1"/>
    <col min="72" max="73" width="8.7109375" style="27" customWidth="1"/>
    <col min="74" max="74" width="11.42578125" style="27"/>
    <col min="75" max="75" width="10.7109375" style="27" customWidth="1"/>
    <col min="76" max="77" width="8.7109375" style="27" customWidth="1"/>
    <col min="78" max="78" width="11.42578125" style="27"/>
    <col min="79" max="79" width="10.7109375" style="27" customWidth="1"/>
    <col min="80" max="81" width="8.7109375" style="27" customWidth="1"/>
    <col min="82" max="82" width="11.42578125" style="27"/>
    <col min="83" max="83" width="10.7109375" style="27" customWidth="1"/>
    <col min="84" max="85" width="8.7109375" style="27" customWidth="1"/>
    <col min="86" max="86" width="11.42578125" style="27"/>
    <col min="87" max="87" width="10.7109375" style="27" customWidth="1"/>
    <col min="88" max="89" width="8.7109375" style="27" customWidth="1"/>
    <col min="90" max="90" width="11.42578125" style="27"/>
  </cols>
  <sheetData>
    <row r="1" spans="1:90" ht="19.5" thickBot="1" x14ac:dyDescent="0.3">
      <c r="A1" s="43"/>
      <c r="B1" s="157" t="s">
        <v>3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</row>
    <row r="2" spans="1:90" ht="15.75" thickBot="1" x14ac:dyDescent="0.3">
      <c r="A2" s="44"/>
      <c r="B2" s="159" t="s">
        <v>6</v>
      </c>
      <c r="C2" s="154" t="s">
        <v>1323</v>
      </c>
      <c r="D2" s="155"/>
      <c r="E2" s="155"/>
      <c r="F2" s="156"/>
      <c r="G2" s="154" t="s">
        <v>1324</v>
      </c>
      <c r="H2" s="155"/>
      <c r="I2" s="155"/>
      <c r="J2" s="156"/>
      <c r="K2" s="154" t="s">
        <v>1325</v>
      </c>
      <c r="L2" s="155"/>
      <c r="M2" s="155"/>
      <c r="N2" s="156"/>
      <c r="O2" s="154" t="s">
        <v>1326</v>
      </c>
      <c r="P2" s="155"/>
      <c r="Q2" s="155"/>
      <c r="R2" s="156"/>
      <c r="S2" s="154" t="s">
        <v>1327</v>
      </c>
      <c r="T2" s="155"/>
      <c r="U2" s="155"/>
      <c r="V2" s="156"/>
      <c r="W2" s="154" t="s">
        <v>1328</v>
      </c>
      <c r="X2" s="155"/>
      <c r="Y2" s="155"/>
      <c r="Z2" s="156"/>
      <c r="AA2" s="154" t="s">
        <v>1356</v>
      </c>
      <c r="AB2" s="155"/>
      <c r="AC2" s="155"/>
      <c r="AD2" s="156"/>
      <c r="AE2" s="154" t="s">
        <v>1357</v>
      </c>
      <c r="AF2" s="155"/>
      <c r="AG2" s="155"/>
      <c r="AH2" s="156"/>
      <c r="AI2" s="154" t="s">
        <v>1358</v>
      </c>
      <c r="AJ2" s="155"/>
      <c r="AK2" s="155"/>
      <c r="AL2" s="156"/>
      <c r="AM2" s="154" t="s">
        <v>1359</v>
      </c>
      <c r="AN2" s="155"/>
      <c r="AO2" s="155"/>
      <c r="AP2" s="156"/>
      <c r="AQ2" s="154" t="s">
        <v>1360</v>
      </c>
      <c r="AR2" s="155"/>
      <c r="AS2" s="155"/>
      <c r="AT2" s="156"/>
      <c r="AU2" s="154" t="s">
        <v>1361</v>
      </c>
      <c r="AV2" s="155"/>
      <c r="AW2" s="155"/>
      <c r="AX2" s="156"/>
      <c r="AY2" s="154" t="s">
        <v>1966</v>
      </c>
      <c r="AZ2" s="155"/>
      <c r="BA2" s="155"/>
      <c r="BB2" s="156"/>
      <c r="BC2" s="154" t="s">
        <v>1967</v>
      </c>
      <c r="BD2" s="155"/>
      <c r="BE2" s="155"/>
      <c r="BF2" s="156"/>
      <c r="BG2" s="154" t="s">
        <v>1968</v>
      </c>
      <c r="BH2" s="155"/>
      <c r="BI2" s="155"/>
      <c r="BJ2" s="156"/>
      <c r="BK2" s="154" t="s">
        <v>1969</v>
      </c>
      <c r="BL2" s="155"/>
      <c r="BM2" s="155"/>
      <c r="BN2" s="156"/>
      <c r="BO2" s="154" t="s">
        <v>1970</v>
      </c>
      <c r="BP2" s="155"/>
      <c r="BQ2" s="155"/>
      <c r="BR2" s="156"/>
      <c r="BS2" s="154" t="s">
        <v>1971</v>
      </c>
      <c r="BT2" s="155"/>
      <c r="BU2" s="155"/>
      <c r="BV2" s="156"/>
      <c r="BW2" s="154" t="s">
        <v>1972</v>
      </c>
      <c r="BX2" s="155"/>
      <c r="BY2" s="155"/>
      <c r="BZ2" s="156"/>
      <c r="CA2" s="154" t="s">
        <v>1973</v>
      </c>
      <c r="CB2" s="155"/>
      <c r="CC2" s="155"/>
      <c r="CD2" s="156"/>
      <c r="CE2" s="154" t="s">
        <v>1974</v>
      </c>
      <c r="CF2" s="155"/>
      <c r="CG2" s="155"/>
      <c r="CH2" s="156"/>
      <c r="CI2" s="154" t="s">
        <v>1975</v>
      </c>
      <c r="CJ2" s="155"/>
      <c r="CK2" s="155"/>
      <c r="CL2" s="156"/>
    </row>
    <row r="3" spans="1:90" ht="15.75" thickBot="1" x14ac:dyDescent="0.3">
      <c r="A3" s="38" t="s">
        <v>0</v>
      </c>
      <c r="B3" s="160"/>
      <c r="C3" s="15" t="s">
        <v>1320</v>
      </c>
      <c r="D3" s="16" t="s">
        <v>4</v>
      </c>
      <c r="E3" s="17" t="s">
        <v>5</v>
      </c>
      <c r="F3" s="18" t="s">
        <v>10</v>
      </c>
      <c r="G3" s="15" t="s">
        <v>1329</v>
      </c>
      <c r="H3" s="16" t="s">
        <v>4</v>
      </c>
      <c r="I3" s="17" t="s">
        <v>5</v>
      </c>
      <c r="J3" s="18" t="s">
        <v>10</v>
      </c>
      <c r="K3" s="15" t="s">
        <v>1332</v>
      </c>
      <c r="L3" s="16" t="s">
        <v>4</v>
      </c>
      <c r="M3" s="17" t="s">
        <v>5</v>
      </c>
      <c r="N3" s="18" t="s">
        <v>10</v>
      </c>
      <c r="O3" s="15" t="s">
        <v>1331</v>
      </c>
      <c r="P3" s="16" t="s">
        <v>4</v>
      </c>
      <c r="Q3" s="17" t="s">
        <v>5</v>
      </c>
      <c r="R3" s="18" t="s">
        <v>10</v>
      </c>
      <c r="S3" s="15" t="s">
        <v>1330</v>
      </c>
      <c r="T3" s="16" t="s">
        <v>4</v>
      </c>
      <c r="U3" s="17" t="s">
        <v>5</v>
      </c>
      <c r="V3" s="18" t="s">
        <v>10</v>
      </c>
      <c r="W3" s="15" t="s">
        <v>1333</v>
      </c>
      <c r="X3" s="16" t="s">
        <v>4</v>
      </c>
      <c r="Y3" s="17" t="s">
        <v>5</v>
      </c>
      <c r="Z3" s="18" t="s">
        <v>10</v>
      </c>
      <c r="AA3" s="15" t="s">
        <v>1367</v>
      </c>
      <c r="AB3" s="16" t="s">
        <v>4</v>
      </c>
      <c r="AC3" s="17" t="s">
        <v>5</v>
      </c>
      <c r="AD3" s="18" t="s">
        <v>10</v>
      </c>
      <c r="AE3" s="15" t="s">
        <v>1366</v>
      </c>
      <c r="AF3" s="16" t="s">
        <v>4</v>
      </c>
      <c r="AG3" s="17" t="s">
        <v>5</v>
      </c>
      <c r="AH3" s="18" t="s">
        <v>10</v>
      </c>
      <c r="AI3" s="15" t="s">
        <v>1365</v>
      </c>
      <c r="AJ3" s="16" t="s">
        <v>4</v>
      </c>
      <c r="AK3" s="17" t="s">
        <v>5</v>
      </c>
      <c r="AL3" s="18" t="s">
        <v>10</v>
      </c>
      <c r="AM3" s="15" t="s">
        <v>1364</v>
      </c>
      <c r="AN3" s="16" t="s">
        <v>4</v>
      </c>
      <c r="AO3" s="17" t="s">
        <v>5</v>
      </c>
      <c r="AP3" s="18" t="s">
        <v>10</v>
      </c>
      <c r="AQ3" s="15" t="s">
        <v>1363</v>
      </c>
      <c r="AR3" s="16" t="s">
        <v>4</v>
      </c>
      <c r="AS3" s="17" t="s">
        <v>5</v>
      </c>
      <c r="AT3" s="18" t="s">
        <v>10</v>
      </c>
      <c r="AU3" s="15" t="s">
        <v>1362</v>
      </c>
      <c r="AV3" s="16" t="s">
        <v>4</v>
      </c>
      <c r="AW3" s="17" t="s">
        <v>5</v>
      </c>
      <c r="AX3" s="18" t="s">
        <v>10</v>
      </c>
      <c r="AY3" s="15" t="s">
        <v>1976</v>
      </c>
      <c r="AZ3" s="16" t="s">
        <v>4</v>
      </c>
      <c r="BA3" s="17" t="s">
        <v>5</v>
      </c>
      <c r="BB3" s="18" t="s">
        <v>10</v>
      </c>
      <c r="BC3" s="15" t="s">
        <v>1977</v>
      </c>
      <c r="BD3" s="16" t="s">
        <v>4</v>
      </c>
      <c r="BE3" s="17" t="s">
        <v>5</v>
      </c>
      <c r="BF3" s="18" t="s">
        <v>10</v>
      </c>
      <c r="BG3" s="15" t="s">
        <v>1978</v>
      </c>
      <c r="BH3" s="16" t="s">
        <v>4</v>
      </c>
      <c r="BI3" s="17" t="s">
        <v>5</v>
      </c>
      <c r="BJ3" s="18" t="s">
        <v>10</v>
      </c>
      <c r="BK3" s="15" t="s">
        <v>1979</v>
      </c>
      <c r="BL3" s="16" t="s">
        <v>4</v>
      </c>
      <c r="BM3" s="17" t="s">
        <v>5</v>
      </c>
      <c r="BN3" s="18" t="s">
        <v>10</v>
      </c>
      <c r="BO3" s="15" t="s">
        <v>1980</v>
      </c>
      <c r="BP3" s="16" t="s">
        <v>4</v>
      </c>
      <c r="BQ3" s="17" t="s">
        <v>5</v>
      </c>
      <c r="BR3" s="18" t="s">
        <v>10</v>
      </c>
      <c r="BS3" s="15" t="s">
        <v>1981</v>
      </c>
      <c r="BT3" s="16" t="s">
        <v>4</v>
      </c>
      <c r="BU3" s="17" t="s">
        <v>5</v>
      </c>
      <c r="BV3" s="18" t="s">
        <v>10</v>
      </c>
      <c r="BW3" s="15" t="s">
        <v>1982</v>
      </c>
      <c r="BX3" s="16" t="s">
        <v>4</v>
      </c>
      <c r="BY3" s="17" t="s">
        <v>5</v>
      </c>
      <c r="BZ3" s="18" t="s">
        <v>10</v>
      </c>
      <c r="CA3" s="15" t="s">
        <v>1983</v>
      </c>
      <c r="CB3" s="16" t="s">
        <v>4</v>
      </c>
      <c r="CC3" s="17" t="s">
        <v>5</v>
      </c>
      <c r="CD3" s="18" t="s">
        <v>10</v>
      </c>
      <c r="CE3" s="15" t="s">
        <v>1984</v>
      </c>
      <c r="CF3" s="16" t="s">
        <v>4</v>
      </c>
      <c r="CG3" s="17" t="s">
        <v>5</v>
      </c>
      <c r="CH3" s="18" t="s">
        <v>10</v>
      </c>
      <c r="CI3" s="15" t="s">
        <v>1985</v>
      </c>
      <c r="CJ3" s="16" t="s">
        <v>4</v>
      </c>
      <c r="CK3" s="17" t="s">
        <v>5</v>
      </c>
      <c r="CL3" s="18" t="s">
        <v>10</v>
      </c>
    </row>
    <row r="4" spans="1:90" x14ac:dyDescent="0.25">
      <c r="A4" s="39">
        <f>'Suivi Investissement'!A4</f>
        <v>0</v>
      </c>
      <c r="B4" s="20">
        <f>IFERROR(((F4+J4+N4+R4+V4+Z4+AD4+AH4+AL4+AP4+AT4+AX4+BB4+BF4+BJ4+BN4+BR4+BV4+BZ4+CD4+CH4+CL4)/(D4+H4+L4+P4+T4+X4+AB4+AF4+AJ4+AN4+AR4+AV4+AZ4+BD4+BH4+BL4+BP4+BT4+BX4+CB4+CF4+CJ4)),0)</f>
        <v>0</v>
      </c>
      <c r="C4" s="12"/>
      <c r="D4" s="28"/>
      <c r="E4" s="9"/>
      <c r="F4" s="19">
        <f t="shared" ref="F4:F67" si="0">D4*E4</f>
        <v>0</v>
      </c>
      <c r="G4" s="12"/>
      <c r="H4" s="28"/>
      <c r="I4" s="9"/>
      <c r="J4" s="19">
        <f t="shared" ref="J4:J67" si="1">H4*I4</f>
        <v>0</v>
      </c>
      <c r="K4" s="12"/>
      <c r="L4" s="28"/>
      <c r="M4" s="9"/>
      <c r="N4" s="19">
        <f t="shared" ref="N4:N67" si="2">L4*M4</f>
        <v>0</v>
      </c>
      <c r="O4" s="12"/>
      <c r="P4" s="28"/>
      <c r="Q4" s="9"/>
      <c r="R4" s="50">
        <f t="shared" ref="R4:R67" si="3">P4*Q4</f>
        <v>0</v>
      </c>
      <c r="S4" s="12"/>
      <c r="T4" s="28"/>
      <c r="U4" s="9"/>
      <c r="V4" s="19">
        <f t="shared" ref="V4:V67" si="4">T4*U4</f>
        <v>0</v>
      </c>
      <c r="W4" s="12"/>
      <c r="X4" s="28"/>
      <c r="Y4" s="9"/>
      <c r="Z4" s="22">
        <f t="shared" ref="Z4:Z14" si="5">X4*Y4</f>
        <v>0</v>
      </c>
      <c r="AA4" s="12"/>
      <c r="AB4" s="28"/>
      <c r="AC4" s="9"/>
      <c r="AD4" s="19">
        <f t="shared" ref="AD4:AD67" si="6">AB4*AC4</f>
        <v>0</v>
      </c>
      <c r="AE4" s="12"/>
      <c r="AF4" s="28"/>
      <c r="AG4" s="9"/>
      <c r="AH4" s="19">
        <f t="shared" ref="AH4:AH67" si="7">AF4*AG4</f>
        <v>0</v>
      </c>
      <c r="AI4" s="12"/>
      <c r="AJ4" s="28"/>
      <c r="AK4" s="9"/>
      <c r="AL4" s="19">
        <f t="shared" ref="AL4:AL67" si="8">AJ4*AK4</f>
        <v>0</v>
      </c>
      <c r="AM4" s="12"/>
      <c r="AN4" s="28"/>
      <c r="AO4" s="9"/>
      <c r="AP4" s="19">
        <f t="shared" ref="AP4:AP67" si="9">AN4*AO4</f>
        <v>0</v>
      </c>
      <c r="AQ4" s="12"/>
      <c r="AR4" s="28"/>
      <c r="AS4" s="9"/>
      <c r="AT4" s="19">
        <f t="shared" ref="AT4:AT67" si="10">AR4*AS4</f>
        <v>0</v>
      </c>
      <c r="AU4" s="12"/>
      <c r="AV4" s="28"/>
      <c r="AW4" s="9"/>
      <c r="AX4" s="19">
        <f t="shared" ref="AX4:AX67" si="11">AV4*AW4</f>
        <v>0</v>
      </c>
      <c r="AY4" s="12"/>
      <c r="AZ4" s="28"/>
      <c r="BA4" s="9"/>
      <c r="BB4" s="19">
        <f t="shared" ref="BB4:BB67" si="12">AZ4*BA4</f>
        <v>0</v>
      </c>
      <c r="BC4" s="12"/>
      <c r="BD4" s="28"/>
      <c r="BE4" s="9"/>
      <c r="BF4" s="19">
        <f t="shared" ref="BF4:BF67" si="13">BD4*BE4</f>
        <v>0</v>
      </c>
      <c r="BG4" s="12"/>
      <c r="BH4" s="28"/>
      <c r="BI4" s="9"/>
      <c r="BJ4" s="19">
        <f t="shared" ref="BJ4:BJ67" si="14">BH4*BI4</f>
        <v>0</v>
      </c>
      <c r="BK4" s="12"/>
      <c r="BL4" s="28"/>
      <c r="BM4" s="9"/>
      <c r="BN4" s="19">
        <f t="shared" ref="BN4:BN67" si="15">BL4*BM4</f>
        <v>0</v>
      </c>
      <c r="BO4" s="12"/>
      <c r="BP4" s="28"/>
      <c r="BQ4" s="9"/>
      <c r="BR4" s="19">
        <f t="shared" ref="BR4:BR67" si="16">BP4*BQ4</f>
        <v>0</v>
      </c>
      <c r="BS4" s="12"/>
      <c r="BT4" s="28"/>
      <c r="BU4" s="9"/>
      <c r="BV4" s="19">
        <f t="shared" ref="BV4:BV67" si="17">BT4*BU4</f>
        <v>0</v>
      </c>
      <c r="BW4" s="12"/>
      <c r="BX4" s="28"/>
      <c r="BY4" s="9"/>
      <c r="BZ4" s="19">
        <f t="shared" ref="BZ4:BZ67" si="18">BX4*BY4</f>
        <v>0</v>
      </c>
      <c r="CA4" s="12"/>
      <c r="CB4" s="28"/>
      <c r="CC4" s="9"/>
      <c r="CD4" s="19">
        <f t="shared" ref="CD4:CD67" si="19">CB4*CC4</f>
        <v>0</v>
      </c>
      <c r="CE4" s="12"/>
      <c r="CF4" s="28"/>
      <c r="CG4" s="9"/>
      <c r="CH4" s="19">
        <f t="shared" ref="CH4:CH67" si="20">CF4*CG4</f>
        <v>0</v>
      </c>
      <c r="CI4" s="12"/>
      <c r="CJ4" s="28"/>
      <c r="CK4" s="9"/>
      <c r="CL4" s="19">
        <f t="shared" ref="CL4:CL67" si="21">CJ4*CK4</f>
        <v>0</v>
      </c>
    </row>
    <row r="5" spans="1:90" x14ac:dyDescent="0.25">
      <c r="A5" s="40">
        <f>'Suivi Investissement'!A5</f>
        <v>0</v>
      </c>
      <c r="B5" s="23">
        <f t="shared" ref="B5:B68" si="22">IFERROR(((F5+J5+N5+R5+V5+Z5+AD5+AH5+AL5+AP5+AT5+AX5+BB5+BF5+BJ5+BN5+BR5+BV5+BZ5+CD5+CH5+CL5)/(D5+H5+L5+P5+T5+X5+AB5+AF5+AJ5+AN5+AR5+AV5+AZ5+BD5+BH5+BL5+BP5+BT5+BX5+CB5+CF5+CJ5)),0)</f>
        <v>0</v>
      </c>
      <c r="C5" s="13"/>
      <c r="D5" s="29"/>
      <c r="E5" s="10"/>
      <c r="F5" s="21">
        <f t="shared" si="0"/>
        <v>0</v>
      </c>
      <c r="G5" s="13"/>
      <c r="H5" s="29"/>
      <c r="I5" s="10"/>
      <c r="J5" s="21">
        <f t="shared" si="1"/>
        <v>0</v>
      </c>
      <c r="K5" s="13"/>
      <c r="L5" s="29"/>
      <c r="M5" s="10"/>
      <c r="N5" s="21">
        <f t="shared" si="2"/>
        <v>0</v>
      </c>
      <c r="O5" s="13"/>
      <c r="P5" s="29"/>
      <c r="Q5" s="10"/>
      <c r="R5" s="22">
        <f t="shared" si="3"/>
        <v>0</v>
      </c>
      <c r="S5" s="13"/>
      <c r="T5" s="29"/>
      <c r="U5" s="10"/>
      <c r="V5" s="21">
        <f t="shared" si="4"/>
        <v>0</v>
      </c>
      <c r="W5" s="13"/>
      <c r="X5" s="29"/>
      <c r="Y5" s="10"/>
      <c r="Z5" s="22">
        <f t="shared" si="5"/>
        <v>0</v>
      </c>
      <c r="AA5" s="13"/>
      <c r="AB5" s="29"/>
      <c r="AC5" s="10"/>
      <c r="AD5" s="21">
        <f t="shared" si="6"/>
        <v>0</v>
      </c>
      <c r="AE5" s="13"/>
      <c r="AF5" s="29"/>
      <c r="AG5" s="10"/>
      <c r="AH5" s="21">
        <f t="shared" si="7"/>
        <v>0</v>
      </c>
      <c r="AI5" s="13"/>
      <c r="AJ5" s="29"/>
      <c r="AK5" s="10"/>
      <c r="AL5" s="21">
        <f t="shared" si="8"/>
        <v>0</v>
      </c>
      <c r="AM5" s="13"/>
      <c r="AN5" s="29"/>
      <c r="AO5" s="10"/>
      <c r="AP5" s="22">
        <f t="shared" si="9"/>
        <v>0</v>
      </c>
      <c r="AQ5" s="13"/>
      <c r="AR5" s="29"/>
      <c r="AS5" s="10"/>
      <c r="AT5" s="22">
        <f t="shared" si="10"/>
        <v>0</v>
      </c>
      <c r="AU5" s="13"/>
      <c r="AV5" s="29"/>
      <c r="AW5" s="10"/>
      <c r="AX5" s="22">
        <f t="shared" si="11"/>
        <v>0</v>
      </c>
      <c r="AY5" s="13"/>
      <c r="AZ5" s="29"/>
      <c r="BA5" s="10"/>
      <c r="BB5" s="22">
        <f t="shared" si="12"/>
        <v>0</v>
      </c>
      <c r="BC5" s="13"/>
      <c r="BD5" s="29"/>
      <c r="BE5" s="10"/>
      <c r="BF5" s="22">
        <f t="shared" si="13"/>
        <v>0</v>
      </c>
      <c r="BG5" s="13"/>
      <c r="BH5" s="29"/>
      <c r="BI5" s="10"/>
      <c r="BJ5" s="22">
        <f t="shared" si="14"/>
        <v>0</v>
      </c>
      <c r="BK5" s="13"/>
      <c r="BL5" s="29"/>
      <c r="BM5" s="10"/>
      <c r="BN5" s="22">
        <f t="shared" si="15"/>
        <v>0</v>
      </c>
      <c r="BO5" s="13"/>
      <c r="BP5" s="29"/>
      <c r="BQ5" s="10"/>
      <c r="BR5" s="22">
        <f t="shared" si="16"/>
        <v>0</v>
      </c>
      <c r="BS5" s="13"/>
      <c r="BT5" s="29"/>
      <c r="BU5" s="10"/>
      <c r="BV5" s="22">
        <f t="shared" si="17"/>
        <v>0</v>
      </c>
      <c r="BW5" s="13"/>
      <c r="BX5" s="29"/>
      <c r="BY5" s="10"/>
      <c r="BZ5" s="22">
        <f t="shared" si="18"/>
        <v>0</v>
      </c>
      <c r="CA5" s="13"/>
      <c r="CB5" s="29"/>
      <c r="CC5" s="10"/>
      <c r="CD5" s="22">
        <f t="shared" si="19"/>
        <v>0</v>
      </c>
      <c r="CE5" s="13"/>
      <c r="CF5" s="29"/>
      <c r="CG5" s="10"/>
      <c r="CH5" s="22">
        <f t="shared" si="20"/>
        <v>0</v>
      </c>
      <c r="CI5" s="13"/>
      <c r="CJ5" s="29"/>
      <c r="CK5" s="10"/>
      <c r="CL5" s="22">
        <f t="shared" si="21"/>
        <v>0</v>
      </c>
    </row>
    <row r="6" spans="1:90" x14ac:dyDescent="0.25">
      <c r="A6" s="40">
        <f>'Suivi Investissement'!A6</f>
        <v>0</v>
      </c>
      <c r="B6" s="23">
        <f t="shared" si="22"/>
        <v>0</v>
      </c>
      <c r="C6" s="13"/>
      <c r="D6" s="29"/>
      <c r="E6" s="10"/>
      <c r="F6" s="21">
        <f t="shared" si="0"/>
        <v>0</v>
      </c>
      <c r="G6" s="13"/>
      <c r="H6" s="29"/>
      <c r="I6" s="10"/>
      <c r="J6" s="21">
        <f t="shared" si="1"/>
        <v>0</v>
      </c>
      <c r="K6" s="13"/>
      <c r="L6" s="29"/>
      <c r="M6" s="10"/>
      <c r="N6" s="21">
        <f t="shared" si="2"/>
        <v>0</v>
      </c>
      <c r="O6" s="13"/>
      <c r="P6" s="29"/>
      <c r="Q6" s="10"/>
      <c r="R6" s="45">
        <f t="shared" si="3"/>
        <v>0</v>
      </c>
      <c r="S6" s="13"/>
      <c r="T6" s="29"/>
      <c r="U6" s="10"/>
      <c r="V6" s="21">
        <f t="shared" si="4"/>
        <v>0</v>
      </c>
      <c r="W6" s="13"/>
      <c r="X6" s="29"/>
      <c r="Y6" s="10"/>
      <c r="Z6" s="21">
        <f t="shared" si="5"/>
        <v>0</v>
      </c>
      <c r="AA6" s="13"/>
      <c r="AB6" s="29"/>
      <c r="AC6" s="10"/>
      <c r="AD6" s="21">
        <f>AB6*AC6</f>
        <v>0</v>
      </c>
      <c r="AE6" s="13"/>
      <c r="AF6" s="29"/>
      <c r="AG6" s="10"/>
      <c r="AH6" s="21">
        <f>AF6*AG6</f>
        <v>0</v>
      </c>
      <c r="AI6" s="13"/>
      <c r="AJ6" s="29"/>
      <c r="AK6" s="10"/>
      <c r="AL6" s="21">
        <f t="shared" si="8"/>
        <v>0</v>
      </c>
      <c r="AM6" s="13"/>
      <c r="AN6" s="29"/>
      <c r="AO6" s="10"/>
      <c r="AP6" s="22">
        <f t="shared" si="9"/>
        <v>0</v>
      </c>
      <c r="AQ6" s="13"/>
      <c r="AR6" s="29"/>
      <c r="AS6" s="10"/>
      <c r="AT6" s="22">
        <f t="shared" si="10"/>
        <v>0</v>
      </c>
      <c r="AU6" s="13"/>
      <c r="AV6" s="29"/>
      <c r="AW6" s="10"/>
      <c r="AX6" s="21">
        <f t="shared" si="11"/>
        <v>0</v>
      </c>
      <c r="AY6" s="13"/>
      <c r="AZ6" s="29"/>
      <c r="BA6" s="10"/>
      <c r="BB6" s="21">
        <f t="shared" si="12"/>
        <v>0</v>
      </c>
      <c r="BC6" s="13"/>
      <c r="BD6" s="29"/>
      <c r="BE6" s="10"/>
      <c r="BF6" s="21">
        <f t="shared" si="13"/>
        <v>0</v>
      </c>
      <c r="BG6" s="13"/>
      <c r="BH6" s="29"/>
      <c r="BI6" s="10"/>
      <c r="BJ6" s="21">
        <f t="shared" si="14"/>
        <v>0</v>
      </c>
      <c r="BK6" s="13"/>
      <c r="BL6" s="29"/>
      <c r="BM6" s="10"/>
      <c r="BN6" s="21">
        <f t="shared" si="15"/>
        <v>0</v>
      </c>
      <c r="BO6" s="13"/>
      <c r="BP6" s="29"/>
      <c r="BQ6" s="10"/>
      <c r="BR6" s="21">
        <f t="shared" si="16"/>
        <v>0</v>
      </c>
      <c r="BS6" s="13"/>
      <c r="BT6" s="29"/>
      <c r="BU6" s="10"/>
      <c r="BV6" s="21">
        <f t="shared" si="17"/>
        <v>0</v>
      </c>
      <c r="BW6" s="13"/>
      <c r="BX6" s="29"/>
      <c r="BY6" s="10"/>
      <c r="BZ6" s="21">
        <f t="shared" si="18"/>
        <v>0</v>
      </c>
      <c r="CA6" s="13"/>
      <c r="CB6" s="29"/>
      <c r="CC6" s="10"/>
      <c r="CD6" s="21">
        <f t="shared" si="19"/>
        <v>0</v>
      </c>
      <c r="CE6" s="13"/>
      <c r="CF6" s="29"/>
      <c r="CG6" s="10"/>
      <c r="CH6" s="21">
        <f t="shared" si="20"/>
        <v>0</v>
      </c>
      <c r="CI6" s="13"/>
      <c r="CJ6" s="29"/>
      <c r="CK6" s="10"/>
      <c r="CL6" s="21">
        <f t="shared" si="21"/>
        <v>0</v>
      </c>
    </row>
    <row r="7" spans="1:90" x14ac:dyDescent="0.25">
      <c r="A7" s="40">
        <f>'Suivi Investissement'!A7</f>
        <v>0</v>
      </c>
      <c r="B7" s="23">
        <f t="shared" si="22"/>
        <v>0</v>
      </c>
      <c r="C7" s="13"/>
      <c r="D7" s="29"/>
      <c r="E7" s="10"/>
      <c r="F7" s="21">
        <f t="shared" si="0"/>
        <v>0</v>
      </c>
      <c r="G7" s="13"/>
      <c r="H7" s="29"/>
      <c r="I7" s="10"/>
      <c r="J7" s="21">
        <f t="shared" si="1"/>
        <v>0</v>
      </c>
      <c r="K7" s="13"/>
      <c r="L7" s="29"/>
      <c r="M7" s="10"/>
      <c r="N7" s="21">
        <f t="shared" si="2"/>
        <v>0</v>
      </c>
      <c r="O7" s="13"/>
      <c r="P7" s="29"/>
      <c r="Q7" s="10"/>
      <c r="R7" s="22">
        <f t="shared" si="3"/>
        <v>0</v>
      </c>
      <c r="S7" s="13"/>
      <c r="T7" s="29"/>
      <c r="U7" s="10"/>
      <c r="V7" s="21">
        <f t="shared" si="4"/>
        <v>0</v>
      </c>
      <c r="W7" s="13"/>
      <c r="X7" s="29"/>
      <c r="Y7" s="10"/>
      <c r="Z7" s="21">
        <f t="shared" si="5"/>
        <v>0</v>
      </c>
      <c r="AA7" s="13"/>
      <c r="AB7" s="29"/>
      <c r="AC7" s="10"/>
      <c r="AD7" s="21">
        <f t="shared" si="6"/>
        <v>0</v>
      </c>
      <c r="AE7" s="13"/>
      <c r="AF7" s="29"/>
      <c r="AG7" s="10"/>
      <c r="AH7" s="21">
        <f t="shared" si="7"/>
        <v>0</v>
      </c>
      <c r="AI7" s="13"/>
      <c r="AJ7" s="29"/>
      <c r="AK7" s="10"/>
      <c r="AL7" s="21">
        <f t="shared" si="8"/>
        <v>0</v>
      </c>
      <c r="AM7" s="13"/>
      <c r="AN7" s="29"/>
      <c r="AO7" s="10"/>
      <c r="AP7" s="22">
        <f t="shared" si="9"/>
        <v>0</v>
      </c>
      <c r="AQ7" s="13"/>
      <c r="AR7" s="29"/>
      <c r="AS7" s="10"/>
      <c r="AT7" s="22">
        <f t="shared" si="10"/>
        <v>0</v>
      </c>
      <c r="AU7" s="13"/>
      <c r="AV7" s="29"/>
      <c r="AW7" s="10"/>
      <c r="AX7" s="21">
        <f t="shared" si="11"/>
        <v>0</v>
      </c>
      <c r="AY7" s="13"/>
      <c r="AZ7" s="29"/>
      <c r="BA7" s="10"/>
      <c r="BB7" s="21">
        <f t="shared" si="12"/>
        <v>0</v>
      </c>
      <c r="BC7" s="13"/>
      <c r="BD7" s="29"/>
      <c r="BE7" s="10"/>
      <c r="BF7" s="21">
        <f t="shared" si="13"/>
        <v>0</v>
      </c>
      <c r="BG7" s="13"/>
      <c r="BH7" s="29"/>
      <c r="BI7" s="10"/>
      <c r="BJ7" s="21">
        <f t="shared" si="14"/>
        <v>0</v>
      </c>
      <c r="BK7" s="13"/>
      <c r="BL7" s="29"/>
      <c r="BM7" s="10"/>
      <c r="BN7" s="21">
        <f t="shared" si="15"/>
        <v>0</v>
      </c>
      <c r="BO7" s="13"/>
      <c r="BP7" s="29"/>
      <c r="BQ7" s="10"/>
      <c r="BR7" s="21">
        <f t="shared" si="16"/>
        <v>0</v>
      </c>
      <c r="BS7" s="13"/>
      <c r="BT7" s="29"/>
      <c r="BU7" s="10"/>
      <c r="BV7" s="21">
        <f t="shared" si="17"/>
        <v>0</v>
      </c>
      <c r="BW7" s="13"/>
      <c r="BX7" s="29"/>
      <c r="BY7" s="10"/>
      <c r="BZ7" s="21">
        <f t="shared" si="18"/>
        <v>0</v>
      </c>
      <c r="CA7" s="13"/>
      <c r="CB7" s="29"/>
      <c r="CC7" s="10"/>
      <c r="CD7" s="21">
        <f t="shared" si="19"/>
        <v>0</v>
      </c>
      <c r="CE7" s="13"/>
      <c r="CF7" s="29"/>
      <c r="CG7" s="10"/>
      <c r="CH7" s="21">
        <f t="shared" si="20"/>
        <v>0</v>
      </c>
      <c r="CI7" s="13"/>
      <c r="CJ7" s="29"/>
      <c r="CK7" s="10"/>
      <c r="CL7" s="21">
        <f t="shared" si="21"/>
        <v>0</v>
      </c>
    </row>
    <row r="8" spans="1:90" x14ac:dyDescent="0.25">
      <c r="A8" s="40">
        <f>'Suivi Investissement'!A8</f>
        <v>0</v>
      </c>
      <c r="B8" s="23">
        <f t="shared" si="22"/>
        <v>0</v>
      </c>
      <c r="C8" s="13"/>
      <c r="D8" s="29"/>
      <c r="E8" s="10"/>
      <c r="F8" s="21">
        <f t="shared" si="0"/>
        <v>0</v>
      </c>
      <c r="G8" s="13"/>
      <c r="H8" s="29"/>
      <c r="I8" s="10"/>
      <c r="J8" s="21">
        <f t="shared" si="1"/>
        <v>0</v>
      </c>
      <c r="K8" s="13"/>
      <c r="L8" s="29"/>
      <c r="M8" s="10"/>
      <c r="N8" s="21">
        <f t="shared" si="2"/>
        <v>0</v>
      </c>
      <c r="O8" s="13"/>
      <c r="P8" s="29"/>
      <c r="Q8" s="10"/>
      <c r="R8" s="22">
        <f t="shared" si="3"/>
        <v>0</v>
      </c>
      <c r="S8" s="13"/>
      <c r="T8" s="29"/>
      <c r="U8" s="10"/>
      <c r="V8" s="21">
        <f t="shared" si="4"/>
        <v>0</v>
      </c>
      <c r="W8" s="13"/>
      <c r="X8" s="29"/>
      <c r="Y8" s="10"/>
      <c r="Z8" s="21">
        <f t="shared" si="5"/>
        <v>0</v>
      </c>
      <c r="AA8" s="13"/>
      <c r="AB8" s="29"/>
      <c r="AC8" s="10"/>
      <c r="AD8" s="21">
        <f t="shared" si="6"/>
        <v>0</v>
      </c>
      <c r="AE8" s="13"/>
      <c r="AF8" s="29"/>
      <c r="AG8" s="10"/>
      <c r="AH8" s="21">
        <f t="shared" si="7"/>
        <v>0</v>
      </c>
      <c r="AI8" s="13"/>
      <c r="AJ8" s="29"/>
      <c r="AK8" s="10"/>
      <c r="AL8" s="21">
        <f t="shared" si="8"/>
        <v>0</v>
      </c>
      <c r="AM8" s="13"/>
      <c r="AN8" s="29"/>
      <c r="AO8" s="10"/>
      <c r="AP8" s="22">
        <f t="shared" si="9"/>
        <v>0</v>
      </c>
      <c r="AQ8" s="13"/>
      <c r="AR8" s="29"/>
      <c r="AS8" s="10"/>
      <c r="AT8" s="22">
        <f t="shared" si="10"/>
        <v>0</v>
      </c>
      <c r="AU8" s="13"/>
      <c r="AV8" s="29"/>
      <c r="AW8" s="10"/>
      <c r="AX8" s="21">
        <f t="shared" si="11"/>
        <v>0</v>
      </c>
      <c r="AY8" s="13"/>
      <c r="AZ8" s="29"/>
      <c r="BA8" s="10"/>
      <c r="BB8" s="21">
        <f t="shared" si="12"/>
        <v>0</v>
      </c>
      <c r="BC8" s="13"/>
      <c r="BD8" s="29"/>
      <c r="BE8" s="10"/>
      <c r="BF8" s="21">
        <f t="shared" si="13"/>
        <v>0</v>
      </c>
      <c r="BG8" s="13"/>
      <c r="BH8" s="29"/>
      <c r="BI8" s="10"/>
      <c r="BJ8" s="21">
        <f t="shared" si="14"/>
        <v>0</v>
      </c>
      <c r="BK8" s="13"/>
      <c r="BL8" s="29"/>
      <c r="BM8" s="10"/>
      <c r="BN8" s="21">
        <f t="shared" si="15"/>
        <v>0</v>
      </c>
      <c r="BO8" s="13"/>
      <c r="BP8" s="29"/>
      <c r="BQ8" s="10"/>
      <c r="BR8" s="21">
        <f t="shared" si="16"/>
        <v>0</v>
      </c>
      <c r="BS8" s="13"/>
      <c r="BT8" s="29"/>
      <c r="BU8" s="10"/>
      <c r="BV8" s="21">
        <f t="shared" si="17"/>
        <v>0</v>
      </c>
      <c r="BW8" s="13"/>
      <c r="BX8" s="29"/>
      <c r="BY8" s="10"/>
      <c r="BZ8" s="21">
        <f t="shared" si="18"/>
        <v>0</v>
      </c>
      <c r="CA8" s="13"/>
      <c r="CB8" s="29"/>
      <c r="CC8" s="10"/>
      <c r="CD8" s="21">
        <f t="shared" si="19"/>
        <v>0</v>
      </c>
      <c r="CE8" s="13"/>
      <c r="CF8" s="29"/>
      <c r="CG8" s="10"/>
      <c r="CH8" s="21">
        <f t="shared" si="20"/>
        <v>0</v>
      </c>
      <c r="CI8" s="13"/>
      <c r="CJ8" s="29"/>
      <c r="CK8" s="10"/>
      <c r="CL8" s="21">
        <f t="shared" si="21"/>
        <v>0</v>
      </c>
    </row>
    <row r="9" spans="1:90" x14ac:dyDescent="0.25">
      <c r="A9" s="40">
        <f>'Suivi Investissement'!A9</f>
        <v>0</v>
      </c>
      <c r="B9" s="23">
        <f t="shared" si="22"/>
        <v>0</v>
      </c>
      <c r="C9" s="13"/>
      <c r="D9" s="29"/>
      <c r="E9" s="10"/>
      <c r="F9" s="21">
        <f t="shared" si="0"/>
        <v>0</v>
      </c>
      <c r="G9" s="13"/>
      <c r="H9" s="29"/>
      <c r="I9" s="10"/>
      <c r="J9" s="21">
        <f t="shared" si="1"/>
        <v>0</v>
      </c>
      <c r="K9" s="13"/>
      <c r="L9" s="29"/>
      <c r="M9" s="10"/>
      <c r="N9" s="21">
        <f t="shared" si="2"/>
        <v>0</v>
      </c>
      <c r="O9" s="13"/>
      <c r="P9" s="29"/>
      <c r="Q9" s="10"/>
      <c r="R9" s="22">
        <f t="shared" si="3"/>
        <v>0</v>
      </c>
      <c r="S9" s="13"/>
      <c r="T9" s="29"/>
      <c r="U9" s="10"/>
      <c r="V9" s="21">
        <f t="shared" si="4"/>
        <v>0</v>
      </c>
      <c r="W9" s="13"/>
      <c r="X9" s="29"/>
      <c r="Y9" s="10"/>
      <c r="Z9" s="21">
        <f t="shared" si="5"/>
        <v>0</v>
      </c>
      <c r="AA9" s="13"/>
      <c r="AB9" s="29"/>
      <c r="AC9" s="10"/>
      <c r="AD9" s="21">
        <f t="shared" si="6"/>
        <v>0</v>
      </c>
      <c r="AE9" s="13"/>
      <c r="AF9" s="29"/>
      <c r="AG9" s="10"/>
      <c r="AH9" s="21">
        <f t="shared" si="7"/>
        <v>0</v>
      </c>
      <c r="AI9" s="13"/>
      <c r="AJ9" s="29"/>
      <c r="AK9" s="10"/>
      <c r="AL9" s="21">
        <f t="shared" si="8"/>
        <v>0</v>
      </c>
      <c r="AM9" s="13"/>
      <c r="AN9" s="29"/>
      <c r="AO9" s="10"/>
      <c r="AP9" s="22">
        <f t="shared" si="9"/>
        <v>0</v>
      </c>
      <c r="AQ9" s="13"/>
      <c r="AR9" s="29"/>
      <c r="AS9" s="10"/>
      <c r="AT9" s="22">
        <f t="shared" si="10"/>
        <v>0</v>
      </c>
      <c r="AU9" s="13"/>
      <c r="AV9" s="29"/>
      <c r="AW9" s="10"/>
      <c r="AX9" s="21">
        <f t="shared" si="11"/>
        <v>0</v>
      </c>
      <c r="AY9" s="13"/>
      <c r="AZ9" s="29"/>
      <c r="BA9" s="10"/>
      <c r="BB9" s="21">
        <f t="shared" si="12"/>
        <v>0</v>
      </c>
      <c r="BC9" s="13"/>
      <c r="BD9" s="29"/>
      <c r="BE9" s="10"/>
      <c r="BF9" s="21">
        <f t="shared" si="13"/>
        <v>0</v>
      </c>
      <c r="BG9" s="13"/>
      <c r="BH9" s="29"/>
      <c r="BI9" s="10"/>
      <c r="BJ9" s="21">
        <f t="shared" si="14"/>
        <v>0</v>
      </c>
      <c r="BK9" s="13"/>
      <c r="BL9" s="29"/>
      <c r="BM9" s="10"/>
      <c r="BN9" s="21">
        <f t="shared" si="15"/>
        <v>0</v>
      </c>
      <c r="BO9" s="13"/>
      <c r="BP9" s="29"/>
      <c r="BQ9" s="10"/>
      <c r="BR9" s="21">
        <f t="shared" si="16"/>
        <v>0</v>
      </c>
      <c r="BS9" s="13"/>
      <c r="BT9" s="29"/>
      <c r="BU9" s="10"/>
      <c r="BV9" s="21">
        <f t="shared" si="17"/>
        <v>0</v>
      </c>
      <c r="BW9" s="13"/>
      <c r="BX9" s="29"/>
      <c r="BY9" s="10"/>
      <c r="BZ9" s="21">
        <f t="shared" si="18"/>
        <v>0</v>
      </c>
      <c r="CA9" s="13"/>
      <c r="CB9" s="29"/>
      <c r="CC9" s="10"/>
      <c r="CD9" s="21">
        <f t="shared" si="19"/>
        <v>0</v>
      </c>
      <c r="CE9" s="13"/>
      <c r="CF9" s="29"/>
      <c r="CG9" s="10"/>
      <c r="CH9" s="21">
        <f t="shared" si="20"/>
        <v>0</v>
      </c>
      <c r="CI9" s="13"/>
      <c r="CJ9" s="29"/>
      <c r="CK9" s="10"/>
      <c r="CL9" s="21">
        <f t="shared" si="21"/>
        <v>0</v>
      </c>
    </row>
    <row r="10" spans="1:90" x14ac:dyDescent="0.25">
      <c r="A10" s="40">
        <f>'Suivi Investissement'!A10</f>
        <v>0</v>
      </c>
      <c r="B10" s="23">
        <f t="shared" si="22"/>
        <v>0</v>
      </c>
      <c r="C10" s="13"/>
      <c r="D10" s="29"/>
      <c r="E10" s="10"/>
      <c r="F10" s="21">
        <f t="shared" si="0"/>
        <v>0</v>
      </c>
      <c r="G10" s="13"/>
      <c r="H10" s="29"/>
      <c r="I10" s="10"/>
      <c r="J10" s="21">
        <f t="shared" si="1"/>
        <v>0</v>
      </c>
      <c r="K10" s="13"/>
      <c r="L10" s="29"/>
      <c r="M10" s="10"/>
      <c r="N10" s="21">
        <f t="shared" si="2"/>
        <v>0</v>
      </c>
      <c r="O10" s="13"/>
      <c r="P10" s="29"/>
      <c r="Q10" s="10"/>
      <c r="R10" s="22">
        <f t="shared" si="3"/>
        <v>0</v>
      </c>
      <c r="S10" s="13"/>
      <c r="T10" s="29"/>
      <c r="U10" s="10"/>
      <c r="V10" s="21">
        <f t="shared" si="4"/>
        <v>0</v>
      </c>
      <c r="W10" s="13"/>
      <c r="X10" s="29"/>
      <c r="Y10" s="10"/>
      <c r="Z10" s="21">
        <f t="shared" si="5"/>
        <v>0</v>
      </c>
      <c r="AA10" s="13"/>
      <c r="AB10" s="29"/>
      <c r="AC10" s="10"/>
      <c r="AD10" s="21">
        <f t="shared" si="6"/>
        <v>0</v>
      </c>
      <c r="AE10" s="13"/>
      <c r="AF10" s="29"/>
      <c r="AG10" s="10"/>
      <c r="AH10" s="21">
        <f t="shared" si="7"/>
        <v>0</v>
      </c>
      <c r="AI10" s="13"/>
      <c r="AJ10" s="29"/>
      <c r="AK10" s="10"/>
      <c r="AL10" s="21">
        <f t="shared" si="8"/>
        <v>0</v>
      </c>
      <c r="AM10" s="13"/>
      <c r="AN10" s="29"/>
      <c r="AO10" s="10"/>
      <c r="AP10" s="22">
        <f t="shared" si="9"/>
        <v>0</v>
      </c>
      <c r="AQ10" s="13"/>
      <c r="AR10" s="29"/>
      <c r="AS10" s="10"/>
      <c r="AT10" s="22">
        <f t="shared" si="10"/>
        <v>0</v>
      </c>
      <c r="AU10" s="13"/>
      <c r="AV10" s="29"/>
      <c r="AW10" s="10"/>
      <c r="AX10" s="21">
        <f t="shared" si="11"/>
        <v>0</v>
      </c>
      <c r="AY10" s="13"/>
      <c r="AZ10" s="29"/>
      <c r="BA10" s="10"/>
      <c r="BB10" s="21">
        <f t="shared" si="12"/>
        <v>0</v>
      </c>
      <c r="BC10" s="13"/>
      <c r="BD10" s="29"/>
      <c r="BE10" s="10"/>
      <c r="BF10" s="21">
        <f t="shared" si="13"/>
        <v>0</v>
      </c>
      <c r="BG10" s="13"/>
      <c r="BH10" s="29"/>
      <c r="BI10" s="10"/>
      <c r="BJ10" s="21">
        <f t="shared" si="14"/>
        <v>0</v>
      </c>
      <c r="BK10" s="13"/>
      <c r="BL10" s="29"/>
      <c r="BM10" s="10"/>
      <c r="BN10" s="21">
        <f t="shared" si="15"/>
        <v>0</v>
      </c>
      <c r="BO10" s="13"/>
      <c r="BP10" s="29"/>
      <c r="BQ10" s="10"/>
      <c r="BR10" s="21">
        <f t="shared" si="16"/>
        <v>0</v>
      </c>
      <c r="BS10" s="13"/>
      <c r="BT10" s="29"/>
      <c r="BU10" s="10"/>
      <c r="BV10" s="21">
        <f t="shared" si="17"/>
        <v>0</v>
      </c>
      <c r="BW10" s="13"/>
      <c r="BX10" s="29"/>
      <c r="BY10" s="10"/>
      <c r="BZ10" s="21">
        <f t="shared" si="18"/>
        <v>0</v>
      </c>
      <c r="CA10" s="13"/>
      <c r="CB10" s="29"/>
      <c r="CC10" s="10"/>
      <c r="CD10" s="21">
        <f t="shared" si="19"/>
        <v>0</v>
      </c>
      <c r="CE10" s="13"/>
      <c r="CF10" s="29"/>
      <c r="CG10" s="10"/>
      <c r="CH10" s="21">
        <f t="shared" si="20"/>
        <v>0</v>
      </c>
      <c r="CI10" s="13"/>
      <c r="CJ10" s="29"/>
      <c r="CK10" s="10"/>
      <c r="CL10" s="21">
        <f t="shared" si="21"/>
        <v>0</v>
      </c>
    </row>
    <row r="11" spans="1:90" x14ac:dyDescent="0.25">
      <c r="A11" s="40">
        <f>'Suivi Investissement'!A11</f>
        <v>0</v>
      </c>
      <c r="B11" s="23">
        <f t="shared" si="22"/>
        <v>0</v>
      </c>
      <c r="C11" s="13"/>
      <c r="D11" s="29"/>
      <c r="E11" s="10"/>
      <c r="F11" s="21">
        <f t="shared" si="0"/>
        <v>0</v>
      </c>
      <c r="G11" s="13"/>
      <c r="H11" s="29"/>
      <c r="I11" s="10"/>
      <c r="J11" s="21">
        <f t="shared" si="1"/>
        <v>0</v>
      </c>
      <c r="K11" s="13"/>
      <c r="L11" s="29"/>
      <c r="M11" s="10"/>
      <c r="N11" s="21">
        <f t="shared" si="2"/>
        <v>0</v>
      </c>
      <c r="O11" s="13"/>
      <c r="P11" s="29"/>
      <c r="Q11" s="10"/>
      <c r="R11" s="22">
        <f t="shared" si="3"/>
        <v>0</v>
      </c>
      <c r="S11" s="13"/>
      <c r="T11" s="29"/>
      <c r="U11" s="10"/>
      <c r="V11" s="21">
        <f t="shared" si="4"/>
        <v>0</v>
      </c>
      <c r="W11" s="13"/>
      <c r="X11" s="29"/>
      <c r="Y11" s="10"/>
      <c r="Z11" s="21">
        <f t="shared" si="5"/>
        <v>0</v>
      </c>
      <c r="AA11" s="13"/>
      <c r="AB11" s="29"/>
      <c r="AC11" s="10"/>
      <c r="AD11" s="21">
        <f t="shared" si="6"/>
        <v>0</v>
      </c>
      <c r="AE11" s="13"/>
      <c r="AF11" s="29"/>
      <c r="AG11" s="10"/>
      <c r="AH11" s="21">
        <f t="shared" si="7"/>
        <v>0</v>
      </c>
      <c r="AI11" s="13"/>
      <c r="AJ11" s="29"/>
      <c r="AK11" s="10"/>
      <c r="AL11" s="21">
        <f t="shared" si="8"/>
        <v>0</v>
      </c>
      <c r="AM11" s="13"/>
      <c r="AN11" s="29"/>
      <c r="AO11" s="10"/>
      <c r="AP11" s="22">
        <f t="shared" si="9"/>
        <v>0</v>
      </c>
      <c r="AQ11" s="13"/>
      <c r="AR11" s="29"/>
      <c r="AS11" s="10"/>
      <c r="AT11" s="22">
        <f t="shared" si="10"/>
        <v>0</v>
      </c>
      <c r="AU11" s="13"/>
      <c r="AV11" s="29"/>
      <c r="AW11" s="10"/>
      <c r="AX11" s="21">
        <f t="shared" si="11"/>
        <v>0</v>
      </c>
      <c r="AY11" s="13"/>
      <c r="AZ11" s="29"/>
      <c r="BA11" s="10"/>
      <c r="BB11" s="21">
        <f t="shared" si="12"/>
        <v>0</v>
      </c>
      <c r="BC11" s="13"/>
      <c r="BD11" s="29"/>
      <c r="BE11" s="10"/>
      <c r="BF11" s="21">
        <f t="shared" si="13"/>
        <v>0</v>
      </c>
      <c r="BG11" s="13"/>
      <c r="BH11" s="29"/>
      <c r="BI11" s="10"/>
      <c r="BJ11" s="21">
        <f t="shared" si="14"/>
        <v>0</v>
      </c>
      <c r="BK11" s="13"/>
      <c r="BL11" s="29"/>
      <c r="BM11" s="10"/>
      <c r="BN11" s="21">
        <f t="shared" si="15"/>
        <v>0</v>
      </c>
      <c r="BO11" s="13"/>
      <c r="BP11" s="29"/>
      <c r="BQ11" s="10"/>
      <c r="BR11" s="21">
        <f t="shared" si="16"/>
        <v>0</v>
      </c>
      <c r="BS11" s="13"/>
      <c r="BT11" s="29"/>
      <c r="BU11" s="10"/>
      <c r="BV11" s="21">
        <f t="shared" si="17"/>
        <v>0</v>
      </c>
      <c r="BW11" s="13"/>
      <c r="BX11" s="29"/>
      <c r="BY11" s="10"/>
      <c r="BZ11" s="21">
        <f t="shared" si="18"/>
        <v>0</v>
      </c>
      <c r="CA11" s="13"/>
      <c r="CB11" s="29"/>
      <c r="CC11" s="10"/>
      <c r="CD11" s="21">
        <f t="shared" si="19"/>
        <v>0</v>
      </c>
      <c r="CE11" s="13"/>
      <c r="CF11" s="29"/>
      <c r="CG11" s="10"/>
      <c r="CH11" s="21">
        <f t="shared" si="20"/>
        <v>0</v>
      </c>
      <c r="CI11" s="13"/>
      <c r="CJ11" s="29"/>
      <c r="CK11" s="10"/>
      <c r="CL11" s="21">
        <f t="shared" si="21"/>
        <v>0</v>
      </c>
    </row>
    <row r="12" spans="1:90" x14ac:dyDescent="0.25">
      <c r="A12" s="40">
        <f>'Suivi Investissement'!A12</f>
        <v>0</v>
      </c>
      <c r="B12" s="23">
        <f t="shared" si="22"/>
        <v>0</v>
      </c>
      <c r="C12" s="13"/>
      <c r="D12" s="29"/>
      <c r="E12" s="10"/>
      <c r="F12" s="21">
        <f t="shared" si="0"/>
        <v>0</v>
      </c>
      <c r="G12" s="13"/>
      <c r="H12" s="29"/>
      <c r="I12" s="10"/>
      <c r="J12" s="21">
        <f t="shared" si="1"/>
        <v>0</v>
      </c>
      <c r="K12" s="13"/>
      <c r="L12" s="29"/>
      <c r="M12" s="10"/>
      <c r="N12" s="21">
        <f t="shared" si="2"/>
        <v>0</v>
      </c>
      <c r="O12" s="13"/>
      <c r="P12" s="29"/>
      <c r="Q12" s="10"/>
      <c r="R12" s="22">
        <f t="shared" si="3"/>
        <v>0</v>
      </c>
      <c r="S12" s="13"/>
      <c r="T12" s="29"/>
      <c r="U12" s="10"/>
      <c r="V12" s="21">
        <f t="shared" si="4"/>
        <v>0</v>
      </c>
      <c r="W12" s="13"/>
      <c r="X12" s="29"/>
      <c r="Y12" s="10"/>
      <c r="Z12" s="21">
        <f t="shared" si="5"/>
        <v>0</v>
      </c>
      <c r="AA12" s="13"/>
      <c r="AB12" s="29"/>
      <c r="AC12" s="10"/>
      <c r="AD12" s="21">
        <f t="shared" si="6"/>
        <v>0</v>
      </c>
      <c r="AE12" s="13"/>
      <c r="AF12" s="29"/>
      <c r="AG12" s="10"/>
      <c r="AH12" s="21">
        <f t="shared" si="7"/>
        <v>0</v>
      </c>
      <c r="AI12" s="13"/>
      <c r="AJ12" s="29"/>
      <c r="AK12" s="10"/>
      <c r="AL12" s="21">
        <f t="shared" si="8"/>
        <v>0</v>
      </c>
      <c r="AM12" s="13"/>
      <c r="AN12" s="29"/>
      <c r="AO12" s="10"/>
      <c r="AP12" s="22">
        <f t="shared" si="9"/>
        <v>0</v>
      </c>
      <c r="AQ12" s="13"/>
      <c r="AR12" s="29"/>
      <c r="AS12" s="10"/>
      <c r="AT12" s="22">
        <f t="shared" si="10"/>
        <v>0</v>
      </c>
      <c r="AU12" s="13"/>
      <c r="AV12" s="29"/>
      <c r="AW12" s="10"/>
      <c r="AX12" s="21">
        <f t="shared" si="11"/>
        <v>0</v>
      </c>
      <c r="AY12" s="13"/>
      <c r="AZ12" s="29"/>
      <c r="BA12" s="10"/>
      <c r="BB12" s="21">
        <f t="shared" si="12"/>
        <v>0</v>
      </c>
      <c r="BC12" s="13"/>
      <c r="BD12" s="29"/>
      <c r="BE12" s="10"/>
      <c r="BF12" s="21">
        <f t="shared" si="13"/>
        <v>0</v>
      </c>
      <c r="BG12" s="13"/>
      <c r="BH12" s="29"/>
      <c r="BI12" s="10"/>
      <c r="BJ12" s="21">
        <f t="shared" si="14"/>
        <v>0</v>
      </c>
      <c r="BK12" s="13"/>
      <c r="BL12" s="29"/>
      <c r="BM12" s="10"/>
      <c r="BN12" s="21">
        <f t="shared" si="15"/>
        <v>0</v>
      </c>
      <c r="BO12" s="13"/>
      <c r="BP12" s="29"/>
      <c r="BQ12" s="10"/>
      <c r="BR12" s="21">
        <f t="shared" si="16"/>
        <v>0</v>
      </c>
      <c r="BS12" s="13"/>
      <c r="BT12" s="29"/>
      <c r="BU12" s="10"/>
      <c r="BV12" s="21">
        <f t="shared" si="17"/>
        <v>0</v>
      </c>
      <c r="BW12" s="13"/>
      <c r="BX12" s="29"/>
      <c r="BY12" s="10"/>
      <c r="BZ12" s="21">
        <f t="shared" si="18"/>
        <v>0</v>
      </c>
      <c r="CA12" s="13"/>
      <c r="CB12" s="29"/>
      <c r="CC12" s="10"/>
      <c r="CD12" s="21">
        <f t="shared" si="19"/>
        <v>0</v>
      </c>
      <c r="CE12" s="13"/>
      <c r="CF12" s="29"/>
      <c r="CG12" s="10"/>
      <c r="CH12" s="21">
        <f t="shared" si="20"/>
        <v>0</v>
      </c>
      <c r="CI12" s="13"/>
      <c r="CJ12" s="29"/>
      <c r="CK12" s="10"/>
      <c r="CL12" s="21">
        <f t="shared" si="21"/>
        <v>0</v>
      </c>
    </row>
    <row r="13" spans="1:90" x14ac:dyDescent="0.25">
      <c r="A13" s="40">
        <f>'Suivi Investissement'!A13</f>
        <v>0</v>
      </c>
      <c r="B13" s="23">
        <f t="shared" si="22"/>
        <v>0</v>
      </c>
      <c r="C13" s="13"/>
      <c r="D13" s="29"/>
      <c r="E13" s="10"/>
      <c r="F13" s="21">
        <f t="shared" si="0"/>
        <v>0</v>
      </c>
      <c r="G13" s="13"/>
      <c r="H13" s="29"/>
      <c r="I13" s="10"/>
      <c r="J13" s="21">
        <f t="shared" si="1"/>
        <v>0</v>
      </c>
      <c r="K13" s="13"/>
      <c r="L13" s="29"/>
      <c r="M13" s="10"/>
      <c r="N13" s="21">
        <f t="shared" si="2"/>
        <v>0</v>
      </c>
      <c r="O13" s="13"/>
      <c r="P13" s="29"/>
      <c r="Q13" s="10"/>
      <c r="R13" s="22">
        <f t="shared" si="3"/>
        <v>0</v>
      </c>
      <c r="S13" s="13"/>
      <c r="T13" s="29"/>
      <c r="U13" s="10"/>
      <c r="V13" s="21">
        <f t="shared" si="4"/>
        <v>0</v>
      </c>
      <c r="W13" s="13"/>
      <c r="X13" s="29"/>
      <c r="Y13" s="10"/>
      <c r="Z13" s="21">
        <f t="shared" si="5"/>
        <v>0</v>
      </c>
      <c r="AA13" s="13"/>
      <c r="AB13" s="29"/>
      <c r="AC13" s="10"/>
      <c r="AD13" s="21">
        <f t="shared" si="6"/>
        <v>0</v>
      </c>
      <c r="AE13" s="13"/>
      <c r="AF13" s="29"/>
      <c r="AG13" s="10"/>
      <c r="AH13" s="21">
        <f t="shared" si="7"/>
        <v>0</v>
      </c>
      <c r="AI13" s="13"/>
      <c r="AJ13" s="29"/>
      <c r="AK13" s="10"/>
      <c r="AL13" s="21">
        <f t="shared" si="8"/>
        <v>0</v>
      </c>
      <c r="AM13" s="13"/>
      <c r="AN13" s="29"/>
      <c r="AO13" s="10"/>
      <c r="AP13" s="45">
        <f t="shared" si="9"/>
        <v>0</v>
      </c>
      <c r="AQ13" s="13"/>
      <c r="AR13" s="29"/>
      <c r="AS13" s="10"/>
      <c r="AT13" s="22">
        <f t="shared" si="10"/>
        <v>0</v>
      </c>
      <c r="AU13" s="13"/>
      <c r="AV13" s="29"/>
      <c r="AW13" s="10"/>
      <c r="AX13" s="21">
        <f t="shared" si="11"/>
        <v>0</v>
      </c>
      <c r="AY13" s="13"/>
      <c r="AZ13" s="29"/>
      <c r="BA13" s="10"/>
      <c r="BB13" s="21">
        <f t="shared" si="12"/>
        <v>0</v>
      </c>
      <c r="BC13" s="13"/>
      <c r="BD13" s="29"/>
      <c r="BE13" s="10"/>
      <c r="BF13" s="21">
        <f t="shared" si="13"/>
        <v>0</v>
      </c>
      <c r="BG13" s="13"/>
      <c r="BH13" s="29"/>
      <c r="BI13" s="10"/>
      <c r="BJ13" s="21">
        <f t="shared" si="14"/>
        <v>0</v>
      </c>
      <c r="BK13" s="13"/>
      <c r="BL13" s="29"/>
      <c r="BM13" s="10"/>
      <c r="BN13" s="21">
        <f t="shared" si="15"/>
        <v>0</v>
      </c>
      <c r="BO13" s="13"/>
      <c r="BP13" s="29"/>
      <c r="BQ13" s="10"/>
      <c r="BR13" s="21">
        <f t="shared" si="16"/>
        <v>0</v>
      </c>
      <c r="BS13" s="13"/>
      <c r="BT13" s="29"/>
      <c r="BU13" s="10"/>
      <c r="BV13" s="21">
        <f t="shared" si="17"/>
        <v>0</v>
      </c>
      <c r="BW13" s="13"/>
      <c r="BX13" s="29"/>
      <c r="BY13" s="10"/>
      <c r="BZ13" s="21">
        <f t="shared" si="18"/>
        <v>0</v>
      </c>
      <c r="CA13" s="13"/>
      <c r="CB13" s="29"/>
      <c r="CC13" s="10"/>
      <c r="CD13" s="21">
        <f t="shared" si="19"/>
        <v>0</v>
      </c>
      <c r="CE13" s="13"/>
      <c r="CF13" s="29"/>
      <c r="CG13" s="10"/>
      <c r="CH13" s="21">
        <f t="shared" si="20"/>
        <v>0</v>
      </c>
      <c r="CI13" s="13"/>
      <c r="CJ13" s="29"/>
      <c r="CK13" s="10"/>
      <c r="CL13" s="21">
        <f t="shared" si="21"/>
        <v>0</v>
      </c>
    </row>
    <row r="14" spans="1:90" s="42" customFormat="1" x14ac:dyDescent="0.25">
      <c r="A14" s="40">
        <f>'Suivi Investissement'!A14</f>
        <v>0</v>
      </c>
      <c r="B14" s="23">
        <f t="shared" si="22"/>
        <v>0</v>
      </c>
      <c r="C14" s="13"/>
      <c r="D14" s="29"/>
      <c r="E14" s="10"/>
      <c r="F14" s="21">
        <f t="shared" si="0"/>
        <v>0</v>
      </c>
      <c r="G14" s="13"/>
      <c r="H14" s="29"/>
      <c r="I14" s="10"/>
      <c r="J14" s="21">
        <f t="shared" si="1"/>
        <v>0</v>
      </c>
      <c r="K14" s="13"/>
      <c r="L14" s="29"/>
      <c r="M14" s="10"/>
      <c r="N14" s="21">
        <f t="shared" si="2"/>
        <v>0</v>
      </c>
      <c r="O14" s="13"/>
      <c r="P14" s="29"/>
      <c r="Q14" s="10"/>
      <c r="R14" s="22">
        <f t="shared" si="3"/>
        <v>0</v>
      </c>
      <c r="S14" s="13"/>
      <c r="T14" s="29"/>
      <c r="U14" s="10"/>
      <c r="V14" s="21">
        <f t="shared" si="4"/>
        <v>0</v>
      </c>
      <c r="W14" s="13"/>
      <c r="X14" s="29"/>
      <c r="Y14" s="10"/>
      <c r="Z14" s="21">
        <f t="shared" si="5"/>
        <v>0</v>
      </c>
      <c r="AA14" s="13"/>
      <c r="AB14" s="29"/>
      <c r="AC14" s="10"/>
      <c r="AD14" s="21">
        <f t="shared" si="6"/>
        <v>0</v>
      </c>
      <c r="AE14" s="13"/>
      <c r="AF14" s="29"/>
      <c r="AG14" s="10"/>
      <c r="AH14" s="21">
        <f t="shared" si="7"/>
        <v>0</v>
      </c>
      <c r="AI14" s="13"/>
      <c r="AJ14" s="29"/>
      <c r="AK14" s="10"/>
      <c r="AL14" s="21">
        <f t="shared" si="8"/>
        <v>0</v>
      </c>
      <c r="AM14" s="13"/>
      <c r="AN14" s="29"/>
      <c r="AO14" s="10"/>
      <c r="AP14" s="22">
        <f t="shared" si="9"/>
        <v>0</v>
      </c>
      <c r="AQ14" s="13"/>
      <c r="AR14" s="29"/>
      <c r="AS14" s="10"/>
      <c r="AT14" s="22">
        <f t="shared" si="10"/>
        <v>0</v>
      </c>
      <c r="AU14" s="13"/>
      <c r="AV14" s="29"/>
      <c r="AW14" s="10"/>
      <c r="AX14" s="21">
        <f t="shared" si="11"/>
        <v>0</v>
      </c>
      <c r="AY14" s="13"/>
      <c r="AZ14" s="29"/>
      <c r="BA14" s="10"/>
      <c r="BB14" s="21">
        <f t="shared" si="12"/>
        <v>0</v>
      </c>
      <c r="BC14" s="13"/>
      <c r="BD14" s="29"/>
      <c r="BE14" s="10"/>
      <c r="BF14" s="21">
        <f t="shared" si="13"/>
        <v>0</v>
      </c>
      <c r="BG14" s="13"/>
      <c r="BH14" s="29"/>
      <c r="BI14" s="10"/>
      <c r="BJ14" s="21">
        <f t="shared" si="14"/>
        <v>0</v>
      </c>
      <c r="BK14" s="13"/>
      <c r="BL14" s="29"/>
      <c r="BM14" s="10"/>
      <c r="BN14" s="21">
        <f t="shared" si="15"/>
        <v>0</v>
      </c>
      <c r="BO14" s="13"/>
      <c r="BP14" s="29"/>
      <c r="BQ14" s="10"/>
      <c r="BR14" s="21">
        <f t="shared" si="16"/>
        <v>0</v>
      </c>
      <c r="BS14" s="13"/>
      <c r="BT14" s="29"/>
      <c r="BU14" s="10"/>
      <c r="BV14" s="21">
        <f t="shared" si="17"/>
        <v>0</v>
      </c>
      <c r="BW14" s="13"/>
      <c r="BX14" s="29"/>
      <c r="BY14" s="10"/>
      <c r="BZ14" s="21">
        <f t="shared" si="18"/>
        <v>0</v>
      </c>
      <c r="CA14" s="13"/>
      <c r="CB14" s="29"/>
      <c r="CC14" s="10"/>
      <c r="CD14" s="21">
        <f t="shared" si="19"/>
        <v>0</v>
      </c>
      <c r="CE14" s="13"/>
      <c r="CF14" s="29"/>
      <c r="CG14" s="10"/>
      <c r="CH14" s="21">
        <f t="shared" si="20"/>
        <v>0</v>
      </c>
      <c r="CI14" s="13"/>
      <c r="CJ14" s="29"/>
      <c r="CK14" s="10"/>
      <c r="CL14" s="21">
        <f t="shared" si="21"/>
        <v>0</v>
      </c>
    </row>
    <row r="15" spans="1:90" s="42" customFormat="1" x14ac:dyDescent="0.25">
      <c r="A15" s="40">
        <f>'Suivi Investissement'!A15</f>
        <v>0</v>
      </c>
      <c r="B15" s="23">
        <f t="shared" si="22"/>
        <v>0</v>
      </c>
      <c r="C15" s="13"/>
      <c r="D15" s="29"/>
      <c r="E15" s="10"/>
      <c r="F15" s="21">
        <f t="shared" si="0"/>
        <v>0</v>
      </c>
      <c r="G15" s="13"/>
      <c r="H15" s="29"/>
      <c r="I15" s="10"/>
      <c r="J15" s="21">
        <f t="shared" si="1"/>
        <v>0</v>
      </c>
      <c r="K15" s="13"/>
      <c r="L15" s="29"/>
      <c r="M15" s="10"/>
      <c r="N15" s="21">
        <f t="shared" si="2"/>
        <v>0</v>
      </c>
      <c r="O15" s="13"/>
      <c r="P15" s="29"/>
      <c r="Q15" s="10"/>
      <c r="R15" s="22">
        <f t="shared" si="3"/>
        <v>0</v>
      </c>
      <c r="S15" s="13"/>
      <c r="T15" s="29"/>
      <c r="U15" s="10"/>
      <c r="V15" s="21">
        <f t="shared" si="4"/>
        <v>0</v>
      </c>
      <c r="W15" s="13"/>
      <c r="X15" s="29"/>
      <c r="Y15" s="10"/>
      <c r="Z15" s="21">
        <f t="shared" ref="Z15:Z78" si="23">X15*Y15</f>
        <v>0</v>
      </c>
      <c r="AA15" s="13"/>
      <c r="AB15" s="29"/>
      <c r="AC15" s="10"/>
      <c r="AD15" s="21">
        <f t="shared" si="6"/>
        <v>0</v>
      </c>
      <c r="AE15" s="13"/>
      <c r="AF15" s="29"/>
      <c r="AG15" s="10"/>
      <c r="AH15" s="21">
        <f t="shared" si="7"/>
        <v>0</v>
      </c>
      <c r="AI15" s="13"/>
      <c r="AJ15" s="29"/>
      <c r="AK15" s="10"/>
      <c r="AL15" s="21">
        <f t="shared" si="8"/>
        <v>0</v>
      </c>
      <c r="AM15" s="13"/>
      <c r="AN15" s="29"/>
      <c r="AO15" s="10"/>
      <c r="AP15" s="22">
        <f t="shared" si="9"/>
        <v>0</v>
      </c>
      <c r="AQ15" s="13"/>
      <c r="AR15" s="29"/>
      <c r="AS15" s="10"/>
      <c r="AT15" s="22">
        <f t="shared" si="10"/>
        <v>0</v>
      </c>
      <c r="AU15" s="13"/>
      <c r="AV15" s="29"/>
      <c r="AW15" s="10"/>
      <c r="AX15" s="21">
        <f t="shared" si="11"/>
        <v>0</v>
      </c>
      <c r="AY15" s="13"/>
      <c r="AZ15" s="29"/>
      <c r="BA15" s="10"/>
      <c r="BB15" s="21">
        <f t="shared" si="12"/>
        <v>0</v>
      </c>
      <c r="BC15" s="13"/>
      <c r="BD15" s="29"/>
      <c r="BE15" s="10"/>
      <c r="BF15" s="21">
        <f t="shared" si="13"/>
        <v>0</v>
      </c>
      <c r="BG15" s="13"/>
      <c r="BH15" s="29"/>
      <c r="BI15" s="10"/>
      <c r="BJ15" s="21">
        <f t="shared" si="14"/>
        <v>0</v>
      </c>
      <c r="BK15" s="13"/>
      <c r="BL15" s="29"/>
      <c r="BM15" s="10"/>
      <c r="BN15" s="21">
        <f t="shared" si="15"/>
        <v>0</v>
      </c>
      <c r="BO15" s="13"/>
      <c r="BP15" s="29"/>
      <c r="BQ15" s="10"/>
      <c r="BR15" s="21">
        <f t="shared" si="16"/>
        <v>0</v>
      </c>
      <c r="BS15" s="13"/>
      <c r="BT15" s="29"/>
      <c r="BU15" s="10"/>
      <c r="BV15" s="21">
        <f t="shared" si="17"/>
        <v>0</v>
      </c>
      <c r="BW15" s="13"/>
      <c r="BX15" s="29"/>
      <c r="BY15" s="10"/>
      <c r="BZ15" s="21">
        <f t="shared" si="18"/>
        <v>0</v>
      </c>
      <c r="CA15" s="13"/>
      <c r="CB15" s="29"/>
      <c r="CC15" s="10"/>
      <c r="CD15" s="21">
        <f t="shared" si="19"/>
        <v>0</v>
      </c>
      <c r="CE15" s="13"/>
      <c r="CF15" s="29"/>
      <c r="CG15" s="10"/>
      <c r="CH15" s="21">
        <f t="shared" si="20"/>
        <v>0</v>
      </c>
      <c r="CI15" s="13"/>
      <c r="CJ15" s="29"/>
      <c r="CK15" s="10"/>
      <c r="CL15" s="21">
        <f t="shared" si="21"/>
        <v>0</v>
      </c>
    </row>
    <row r="16" spans="1:90" s="42" customFormat="1" x14ac:dyDescent="0.25">
      <c r="A16" s="40">
        <f>'Suivi Investissement'!A16</f>
        <v>0</v>
      </c>
      <c r="B16" s="23">
        <f t="shared" si="22"/>
        <v>0</v>
      </c>
      <c r="C16" s="13"/>
      <c r="D16" s="29"/>
      <c r="E16" s="10"/>
      <c r="F16" s="21">
        <f t="shared" si="0"/>
        <v>0</v>
      </c>
      <c r="G16" s="13"/>
      <c r="H16" s="29"/>
      <c r="I16" s="10"/>
      <c r="J16" s="21">
        <f t="shared" si="1"/>
        <v>0</v>
      </c>
      <c r="K16" s="13"/>
      <c r="L16" s="29"/>
      <c r="M16" s="10"/>
      <c r="N16" s="21">
        <f t="shared" si="2"/>
        <v>0</v>
      </c>
      <c r="O16" s="13"/>
      <c r="P16" s="29"/>
      <c r="Q16" s="10"/>
      <c r="R16" s="22">
        <f t="shared" si="3"/>
        <v>0</v>
      </c>
      <c r="S16" s="13"/>
      <c r="T16" s="29"/>
      <c r="U16" s="10"/>
      <c r="V16" s="21">
        <f t="shared" si="4"/>
        <v>0</v>
      </c>
      <c r="W16" s="13"/>
      <c r="X16" s="29"/>
      <c r="Y16" s="10"/>
      <c r="Z16" s="21">
        <f t="shared" si="23"/>
        <v>0</v>
      </c>
      <c r="AA16" s="13"/>
      <c r="AB16" s="29"/>
      <c r="AC16" s="10"/>
      <c r="AD16" s="21">
        <f t="shared" si="6"/>
        <v>0</v>
      </c>
      <c r="AE16" s="13"/>
      <c r="AF16" s="29"/>
      <c r="AG16" s="10"/>
      <c r="AH16" s="21">
        <f t="shared" si="7"/>
        <v>0</v>
      </c>
      <c r="AI16" s="13"/>
      <c r="AJ16" s="29"/>
      <c r="AK16" s="10"/>
      <c r="AL16" s="21">
        <f t="shared" si="8"/>
        <v>0</v>
      </c>
      <c r="AM16" s="13"/>
      <c r="AN16" s="29"/>
      <c r="AO16" s="10"/>
      <c r="AP16" s="22">
        <f t="shared" si="9"/>
        <v>0</v>
      </c>
      <c r="AQ16" s="13"/>
      <c r="AR16" s="29"/>
      <c r="AS16" s="10"/>
      <c r="AT16" s="22">
        <f t="shared" si="10"/>
        <v>0</v>
      </c>
      <c r="AU16" s="13"/>
      <c r="AV16" s="29"/>
      <c r="AW16" s="10"/>
      <c r="AX16" s="21">
        <f t="shared" si="11"/>
        <v>0</v>
      </c>
      <c r="AY16" s="13"/>
      <c r="AZ16" s="29"/>
      <c r="BA16" s="10"/>
      <c r="BB16" s="21">
        <f t="shared" si="12"/>
        <v>0</v>
      </c>
      <c r="BC16" s="13"/>
      <c r="BD16" s="29"/>
      <c r="BE16" s="10"/>
      <c r="BF16" s="21">
        <f t="shared" si="13"/>
        <v>0</v>
      </c>
      <c r="BG16" s="13"/>
      <c r="BH16" s="29"/>
      <c r="BI16" s="10"/>
      <c r="BJ16" s="21">
        <f t="shared" si="14"/>
        <v>0</v>
      </c>
      <c r="BK16" s="13"/>
      <c r="BL16" s="29"/>
      <c r="BM16" s="10"/>
      <c r="BN16" s="21">
        <f t="shared" si="15"/>
        <v>0</v>
      </c>
      <c r="BO16" s="13"/>
      <c r="BP16" s="29"/>
      <c r="BQ16" s="10"/>
      <c r="BR16" s="21">
        <f t="shared" si="16"/>
        <v>0</v>
      </c>
      <c r="BS16" s="13"/>
      <c r="BT16" s="29"/>
      <c r="BU16" s="10"/>
      <c r="BV16" s="21">
        <f t="shared" si="17"/>
        <v>0</v>
      </c>
      <c r="BW16" s="13"/>
      <c r="BX16" s="29"/>
      <c r="BY16" s="10"/>
      <c r="BZ16" s="21">
        <f t="shared" si="18"/>
        <v>0</v>
      </c>
      <c r="CA16" s="13"/>
      <c r="CB16" s="29"/>
      <c r="CC16" s="10"/>
      <c r="CD16" s="21">
        <f t="shared" si="19"/>
        <v>0</v>
      </c>
      <c r="CE16" s="13"/>
      <c r="CF16" s="29"/>
      <c r="CG16" s="10"/>
      <c r="CH16" s="21">
        <f t="shared" si="20"/>
        <v>0</v>
      </c>
      <c r="CI16" s="13"/>
      <c r="CJ16" s="29"/>
      <c r="CK16" s="10"/>
      <c r="CL16" s="21">
        <f t="shared" si="21"/>
        <v>0</v>
      </c>
    </row>
    <row r="17" spans="1:90" s="42" customFormat="1" x14ac:dyDescent="0.25">
      <c r="A17" s="40">
        <f>'Suivi Investissement'!A17</f>
        <v>0</v>
      </c>
      <c r="B17" s="23">
        <f t="shared" si="22"/>
        <v>0</v>
      </c>
      <c r="C17" s="13"/>
      <c r="D17" s="29"/>
      <c r="E17" s="10"/>
      <c r="F17" s="21">
        <f t="shared" si="0"/>
        <v>0</v>
      </c>
      <c r="G17" s="13"/>
      <c r="H17" s="29"/>
      <c r="I17" s="10"/>
      <c r="J17" s="21">
        <f t="shared" si="1"/>
        <v>0</v>
      </c>
      <c r="K17" s="13"/>
      <c r="L17" s="29"/>
      <c r="M17" s="10"/>
      <c r="N17" s="21">
        <f t="shared" si="2"/>
        <v>0</v>
      </c>
      <c r="O17" s="13"/>
      <c r="P17" s="29"/>
      <c r="Q17" s="10"/>
      <c r="R17" s="22">
        <f t="shared" si="3"/>
        <v>0</v>
      </c>
      <c r="S17" s="13"/>
      <c r="T17" s="29"/>
      <c r="U17" s="10"/>
      <c r="V17" s="21">
        <f t="shared" si="4"/>
        <v>0</v>
      </c>
      <c r="W17" s="13"/>
      <c r="X17" s="29"/>
      <c r="Y17" s="10"/>
      <c r="Z17" s="21">
        <f t="shared" si="23"/>
        <v>0</v>
      </c>
      <c r="AA17" s="13"/>
      <c r="AB17" s="29"/>
      <c r="AC17" s="10"/>
      <c r="AD17" s="21">
        <f t="shared" si="6"/>
        <v>0</v>
      </c>
      <c r="AE17" s="13"/>
      <c r="AF17" s="29"/>
      <c r="AG17" s="10"/>
      <c r="AH17" s="21">
        <f t="shared" si="7"/>
        <v>0</v>
      </c>
      <c r="AI17" s="13"/>
      <c r="AJ17" s="29"/>
      <c r="AK17" s="10"/>
      <c r="AL17" s="21">
        <f t="shared" si="8"/>
        <v>0</v>
      </c>
      <c r="AM17" s="13"/>
      <c r="AN17" s="29"/>
      <c r="AO17" s="10"/>
      <c r="AP17" s="22">
        <f t="shared" si="9"/>
        <v>0</v>
      </c>
      <c r="AQ17" s="13"/>
      <c r="AR17" s="29"/>
      <c r="AS17" s="10"/>
      <c r="AT17" s="22">
        <f t="shared" si="10"/>
        <v>0</v>
      </c>
      <c r="AU17" s="13"/>
      <c r="AV17" s="29"/>
      <c r="AW17" s="10"/>
      <c r="AX17" s="21">
        <f t="shared" si="11"/>
        <v>0</v>
      </c>
      <c r="AY17" s="13"/>
      <c r="AZ17" s="29"/>
      <c r="BA17" s="10"/>
      <c r="BB17" s="21">
        <f t="shared" si="12"/>
        <v>0</v>
      </c>
      <c r="BC17" s="13"/>
      <c r="BD17" s="29"/>
      <c r="BE17" s="10"/>
      <c r="BF17" s="21">
        <f t="shared" si="13"/>
        <v>0</v>
      </c>
      <c r="BG17" s="13"/>
      <c r="BH17" s="29"/>
      <c r="BI17" s="10"/>
      <c r="BJ17" s="21">
        <f t="shared" si="14"/>
        <v>0</v>
      </c>
      <c r="BK17" s="13"/>
      <c r="BL17" s="29"/>
      <c r="BM17" s="10"/>
      <c r="BN17" s="21">
        <f t="shared" si="15"/>
        <v>0</v>
      </c>
      <c r="BO17" s="13"/>
      <c r="BP17" s="29"/>
      <c r="BQ17" s="10"/>
      <c r="BR17" s="21">
        <f t="shared" si="16"/>
        <v>0</v>
      </c>
      <c r="BS17" s="13"/>
      <c r="BT17" s="29"/>
      <c r="BU17" s="10"/>
      <c r="BV17" s="21">
        <f t="shared" si="17"/>
        <v>0</v>
      </c>
      <c r="BW17" s="13"/>
      <c r="BX17" s="29"/>
      <c r="BY17" s="10"/>
      <c r="BZ17" s="21">
        <f t="shared" si="18"/>
        <v>0</v>
      </c>
      <c r="CA17" s="13"/>
      <c r="CB17" s="29"/>
      <c r="CC17" s="10"/>
      <c r="CD17" s="21">
        <f t="shared" si="19"/>
        <v>0</v>
      </c>
      <c r="CE17" s="13"/>
      <c r="CF17" s="29"/>
      <c r="CG17" s="10"/>
      <c r="CH17" s="21">
        <f t="shared" si="20"/>
        <v>0</v>
      </c>
      <c r="CI17" s="13"/>
      <c r="CJ17" s="29"/>
      <c r="CK17" s="10"/>
      <c r="CL17" s="21">
        <f t="shared" si="21"/>
        <v>0</v>
      </c>
    </row>
    <row r="18" spans="1:90" s="42" customFormat="1" x14ac:dyDescent="0.25">
      <c r="A18" s="40">
        <f>'Suivi Investissement'!A18</f>
        <v>0</v>
      </c>
      <c r="B18" s="23">
        <f t="shared" si="22"/>
        <v>0</v>
      </c>
      <c r="C18" s="13"/>
      <c r="D18" s="29"/>
      <c r="E18" s="10"/>
      <c r="F18" s="21">
        <f t="shared" si="0"/>
        <v>0</v>
      </c>
      <c r="G18" s="13"/>
      <c r="H18" s="29"/>
      <c r="I18" s="10"/>
      <c r="J18" s="21">
        <f t="shared" si="1"/>
        <v>0</v>
      </c>
      <c r="K18" s="13"/>
      <c r="L18" s="29"/>
      <c r="M18" s="10"/>
      <c r="N18" s="21">
        <f t="shared" si="2"/>
        <v>0</v>
      </c>
      <c r="O18" s="13"/>
      <c r="P18" s="29"/>
      <c r="Q18" s="10"/>
      <c r="R18" s="22">
        <f t="shared" si="3"/>
        <v>0</v>
      </c>
      <c r="S18" s="13"/>
      <c r="T18" s="29"/>
      <c r="U18" s="10"/>
      <c r="V18" s="21">
        <f t="shared" si="4"/>
        <v>0</v>
      </c>
      <c r="W18" s="13"/>
      <c r="X18" s="29"/>
      <c r="Y18" s="10"/>
      <c r="Z18" s="21">
        <f t="shared" si="23"/>
        <v>0</v>
      </c>
      <c r="AA18" s="13"/>
      <c r="AB18" s="29"/>
      <c r="AC18" s="10"/>
      <c r="AD18" s="21">
        <f t="shared" si="6"/>
        <v>0</v>
      </c>
      <c r="AE18" s="13"/>
      <c r="AF18" s="29"/>
      <c r="AG18" s="10"/>
      <c r="AH18" s="21">
        <f t="shared" si="7"/>
        <v>0</v>
      </c>
      <c r="AI18" s="13"/>
      <c r="AJ18" s="29"/>
      <c r="AK18" s="10"/>
      <c r="AL18" s="21">
        <f t="shared" si="8"/>
        <v>0</v>
      </c>
      <c r="AM18" s="13"/>
      <c r="AN18" s="29"/>
      <c r="AO18" s="10"/>
      <c r="AP18" s="22">
        <f t="shared" si="9"/>
        <v>0</v>
      </c>
      <c r="AQ18" s="13"/>
      <c r="AR18" s="29"/>
      <c r="AS18" s="10"/>
      <c r="AT18" s="22">
        <f t="shared" si="10"/>
        <v>0</v>
      </c>
      <c r="AU18" s="13"/>
      <c r="AV18" s="29"/>
      <c r="AW18" s="10"/>
      <c r="AX18" s="21">
        <f t="shared" si="11"/>
        <v>0</v>
      </c>
      <c r="AY18" s="13"/>
      <c r="AZ18" s="29"/>
      <c r="BA18" s="10"/>
      <c r="BB18" s="21">
        <f t="shared" si="12"/>
        <v>0</v>
      </c>
      <c r="BC18" s="13"/>
      <c r="BD18" s="29"/>
      <c r="BE18" s="10"/>
      <c r="BF18" s="21">
        <f t="shared" si="13"/>
        <v>0</v>
      </c>
      <c r="BG18" s="13"/>
      <c r="BH18" s="29"/>
      <c r="BI18" s="10"/>
      <c r="BJ18" s="21">
        <f t="shared" si="14"/>
        <v>0</v>
      </c>
      <c r="BK18" s="13"/>
      <c r="BL18" s="29"/>
      <c r="BM18" s="10"/>
      <c r="BN18" s="21">
        <f t="shared" si="15"/>
        <v>0</v>
      </c>
      <c r="BO18" s="13"/>
      <c r="BP18" s="29"/>
      <c r="BQ18" s="10"/>
      <c r="BR18" s="21">
        <f t="shared" si="16"/>
        <v>0</v>
      </c>
      <c r="BS18" s="13"/>
      <c r="BT18" s="29"/>
      <c r="BU18" s="10"/>
      <c r="BV18" s="21">
        <f t="shared" si="17"/>
        <v>0</v>
      </c>
      <c r="BW18" s="13"/>
      <c r="BX18" s="29"/>
      <c r="BY18" s="10"/>
      <c r="BZ18" s="21">
        <f t="shared" si="18"/>
        <v>0</v>
      </c>
      <c r="CA18" s="13"/>
      <c r="CB18" s="29"/>
      <c r="CC18" s="10"/>
      <c r="CD18" s="21">
        <f t="shared" si="19"/>
        <v>0</v>
      </c>
      <c r="CE18" s="13"/>
      <c r="CF18" s="29"/>
      <c r="CG18" s="10"/>
      <c r="CH18" s="21">
        <f t="shared" si="20"/>
        <v>0</v>
      </c>
      <c r="CI18" s="13"/>
      <c r="CJ18" s="29"/>
      <c r="CK18" s="10"/>
      <c r="CL18" s="21">
        <f t="shared" si="21"/>
        <v>0</v>
      </c>
    </row>
    <row r="19" spans="1:90" s="42" customFormat="1" x14ac:dyDescent="0.25">
      <c r="A19" s="40">
        <f>'Suivi Investissement'!A19</f>
        <v>0</v>
      </c>
      <c r="B19" s="23">
        <f t="shared" si="22"/>
        <v>0</v>
      </c>
      <c r="C19" s="13"/>
      <c r="D19" s="29"/>
      <c r="E19" s="10"/>
      <c r="F19" s="21">
        <f t="shared" si="0"/>
        <v>0</v>
      </c>
      <c r="G19" s="13"/>
      <c r="H19" s="29"/>
      <c r="I19" s="10"/>
      <c r="J19" s="21">
        <f t="shared" si="1"/>
        <v>0</v>
      </c>
      <c r="K19" s="13"/>
      <c r="L19" s="29"/>
      <c r="M19" s="10"/>
      <c r="N19" s="21">
        <f t="shared" si="2"/>
        <v>0</v>
      </c>
      <c r="O19" s="13"/>
      <c r="P19" s="29"/>
      <c r="Q19" s="10"/>
      <c r="R19" s="22">
        <f t="shared" si="3"/>
        <v>0</v>
      </c>
      <c r="S19" s="13"/>
      <c r="T19" s="29"/>
      <c r="U19" s="10"/>
      <c r="V19" s="21">
        <f t="shared" si="4"/>
        <v>0</v>
      </c>
      <c r="W19" s="13"/>
      <c r="X19" s="29"/>
      <c r="Y19" s="10"/>
      <c r="Z19" s="21">
        <f t="shared" si="23"/>
        <v>0</v>
      </c>
      <c r="AA19" s="13"/>
      <c r="AB19" s="29"/>
      <c r="AC19" s="10"/>
      <c r="AD19" s="21">
        <f t="shared" si="6"/>
        <v>0</v>
      </c>
      <c r="AE19" s="13"/>
      <c r="AF19" s="29"/>
      <c r="AG19" s="10"/>
      <c r="AH19" s="21">
        <f t="shared" si="7"/>
        <v>0</v>
      </c>
      <c r="AI19" s="13"/>
      <c r="AJ19" s="29"/>
      <c r="AK19" s="10"/>
      <c r="AL19" s="21">
        <f t="shared" si="8"/>
        <v>0</v>
      </c>
      <c r="AM19" s="13"/>
      <c r="AN19" s="29"/>
      <c r="AO19" s="10"/>
      <c r="AP19" s="22">
        <f t="shared" si="9"/>
        <v>0</v>
      </c>
      <c r="AQ19" s="13"/>
      <c r="AR19" s="29"/>
      <c r="AS19" s="10"/>
      <c r="AT19" s="22">
        <f t="shared" si="10"/>
        <v>0</v>
      </c>
      <c r="AU19" s="13"/>
      <c r="AV19" s="29"/>
      <c r="AW19" s="10"/>
      <c r="AX19" s="21">
        <f t="shared" si="11"/>
        <v>0</v>
      </c>
      <c r="AY19" s="13"/>
      <c r="AZ19" s="29"/>
      <c r="BA19" s="10"/>
      <c r="BB19" s="21">
        <f t="shared" si="12"/>
        <v>0</v>
      </c>
      <c r="BC19" s="13"/>
      <c r="BD19" s="29"/>
      <c r="BE19" s="10"/>
      <c r="BF19" s="21">
        <f t="shared" si="13"/>
        <v>0</v>
      </c>
      <c r="BG19" s="13"/>
      <c r="BH19" s="29"/>
      <c r="BI19" s="10"/>
      <c r="BJ19" s="21">
        <f t="shared" si="14"/>
        <v>0</v>
      </c>
      <c r="BK19" s="13"/>
      <c r="BL19" s="29"/>
      <c r="BM19" s="10"/>
      <c r="BN19" s="21">
        <f t="shared" si="15"/>
        <v>0</v>
      </c>
      <c r="BO19" s="13"/>
      <c r="BP19" s="29"/>
      <c r="BQ19" s="10"/>
      <c r="BR19" s="21">
        <f t="shared" si="16"/>
        <v>0</v>
      </c>
      <c r="BS19" s="13"/>
      <c r="BT19" s="29"/>
      <c r="BU19" s="10"/>
      <c r="BV19" s="21">
        <f t="shared" si="17"/>
        <v>0</v>
      </c>
      <c r="BW19" s="13"/>
      <c r="BX19" s="29"/>
      <c r="BY19" s="10"/>
      <c r="BZ19" s="21">
        <f t="shared" si="18"/>
        <v>0</v>
      </c>
      <c r="CA19" s="13"/>
      <c r="CB19" s="29"/>
      <c r="CC19" s="10"/>
      <c r="CD19" s="21">
        <f t="shared" si="19"/>
        <v>0</v>
      </c>
      <c r="CE19" s="13"/>
      <c r="CF19" s="29"/>
      <c r="CG19" s="10"/>
      <c r="CH19" s="21">
        <f t="shared" si="20"/>
        <v>0</v>
      </c>
      <c r="CI19" s="13"/>
      <c r="CJ19" s="29"/>
      <c r="CK19" s="10"/>
      <c r="CL19" s="21">
        <f t="shared" si="21"/>
        <v>0</v>
      </c>
    </row>
    <row r="20" spans="1:90" s="42" customFormat="1" x14ac:dyDescent="0.25">
      <c r="A20" s="40">
        <f>'Suivi Investissement'!A20</f>
        <v>0</v>
      </c>
      <c r="B20" s="23">
        <f t="shared" si="22"/>
        <v>0</v>
      </c>
      <c r="C20" s="13"/>
      <c r="D20" s="29"/>
      <c r="E20" s="10"/>
      <c r="F20" s="21">
        <f t="shared" si="0"/>
        <v>0</v>
      </c>
      <c r="G20" s="13"/>
      <c r="H20" s="29"/>
      <c r="I20" s="10"/>
      <c r="J20" s="21">
        <f t="shared" si="1"/>
        <v>0</v>
      </c>
      <c r="K20" s="13"/>
      <c r="L20" s="29"/>
      <c r="M20" s="10"/>
      <c r="N20" s="21">
        <f t="shared" si="2"/>
        <v>0</v>
      </c>
      <c r="O20" s="13"/>
      <c r="P20" s="29"/>
      <c r="Q20" s="10"/>
      <c r="R20" s="22">
        <f t="shared" si="3"/>
        <v>0</v>
      </c>
      <c r="S20" s="13"/>
      <c r="T20" s="29"/>
      <c r="U20" s="10"/>
      <c r="V20" s="21">
        <f t="shared" si="4"/>
        <v>0</v>
      </c>
      <c r="W20" s="13"/>
      <c r="X20" s="29"/>
      <c r="Y20" s="10"/>
      <c r="Z20" s="21">
        <f t="shared" si="23"/>
        <v>0</v>
      </c>
      <c r="AA20" s="13"/>
      <c r="AB20" s="29"/>
      <c r="AC20" s="10"/>
      <c r="AD20" s="21">
        <f t="shared" si="6"/>
        <v>0</v>
      </c>
      <c r="AE20" s="13"/>
      <c r="AF20" s="29"/>
      <c r="AG20" s="10"/>
      <c r="AH20" s="21">
        <f t="shared" si="7"/>
        <v>0</v>
      </c>
      <c r="AI20" s="13"/>
      <c r="AJ20" s="29"/>
      <c r="AK20" s="10"/>
      <c r="AL20" s="21">
        <f t="shared" si="8"/>
        <v>0</v>
      </c>
      <c r="AM20" s="13"/>
      <c r="AN20" s="29"/>
      <c r="AO20" s="10"/>
      <c r="AP20" s="22">
        <f t="shared" si="9"/>
        <v>0</v>
      </c>
      <c r="AQ20" s="13"/>
      <c r="AR20" s="29"/>
      <c r="AS20" s="10"/>
      <c r="AT20" s="22">
        <f t="shared" si="10"/>
        <v>0</v>
      </c>
      <c r="AU20" s="13"/>
      <c r="AV20" s="29"/>
      <c r="AW20" s="10"/>
      <c r="AX20" s="21">
        <f t="shared" si="11"/>
        <v>0</v>
      </c>
      <c r="AY20" s="13"/>
      <c r="AZ20" s="29"/>
      <c r="BA20" s="10"/>
      <c r="BB20" s="21">
        <f t="shared" si="12"/>
        <v>0</v>
      </c>
      <c r="BC20" s="13"/>
      <c r="BD20" s="29"/>
      <c r="BE20" s="10"/>
      <c r="BF20" s="21">
        <f t="shared" si="13"/>
        <v>0</v>
      </c>
      <c r="BG20" s="13"/>
      <c r="BH20" s="29"/>
      <c r="BI20" s="10"/>
      <c r="BJ20" s="21">
        <f t="shared" si="14"/>
        <v>0</v>
      </c>
      <c r="BK20" s="13"/>
      <c r="BL20" s="29"/>
      <c r="BM20" s="10"/>
      <c r="BN20" s="21">
        <f t="shared" si="15"/>
        <v>0</v>
      </c>
      <c r="BO20" s="13"/>
      <c r="BP20" s="29"/>
      <c r="BQ20" s="10"/>
      <c r="BR20" s="21">
        <f t="shared" si="16"/>
        <v>0</v>
      </c>
      <c r="BS20" s="13"/>
      <c r="BT20" s="29"/>
      <c r="BU20" s="10"/>
      <c r="BV20" s="21">
        <f t="shared" si="17"/>
        <v>0</v>
      </c>
      <c r="BW20" s="13"/>
      <c r="BX20" s="29"/>
      <c r="BY20" s="10"/>
      <c r="BZ20" s="21">
        <f t="shared" si="18"/>
        <v>0</v>
      </c>
      <c r="CA20" s="13"/>
      <c r="CB20" s="29"/>
      <c r="CC20" s="10"/>
      <c r="CD20" s="21">
        <f t="shared" si="19"/>
        <v>0</v>
      </c>
      <c r="CE20" s="13"/>
      <c r="CF20" s="29"/>
      <c r="CG20" s="10"/>
      <c r="CH20" s="21">
        <f t="shared" si="20"/>
        <v>0</v>
      </c>
      <c r="CI20" s="13"/>
      <c r="CJ20" s="29"/>
      <c r="CK20" s="10"/>
      <c r="CL20" s="21">
        <f t="shared" si="21"/>
        <v>0</v>
      </c>
    </row>
    <row r="21" spans="1:90" s="42" customFormat="1" x14ac:dyDescent="0.25">
      <c r="A21" s="40">
        <f>'Suivi Investissement'!A21</f>
        <v>0</v>
      </c>
      <c r="B21" s="23">
        <f t="shared" si="22"/>
        <v>0</v>
      </c>
      <c r="C21" s="13"/>
      <c r="D21" s="29"/>
      <c r="E21" s="10"/>
      <c r="F21" s="21">
        <f t="shared" si="0"/>
        <v>0</v>
      </c>
      <c r="G21" s="13"/>
      <c r="H21" s="29"/>
      <c r="I21" s="10"/>
      <c r="J21" s="21">
        <f t="shared" si="1"/>
        <v>0</v>
      </c>
      <c r="K21" s="13"/>
      <c r="L21" s="29"/>
      <c r="M21" s="10"/>
      <c r="N21" s="21">
        <f t="shared" si="2"/>
        <v>0</v>
      </c>
      <c r="O21" s="13"/>
      <c r="P21" s="29"/>
      <c r="Q21" s="10"/>
      <c r="R21" s="22">
        <f t="shared" si="3"/>
        <v>0</v>
      </c>
      <c r="S21" s="13"/>
      <c r="T21" s="29"/>
      <c r="U21" s="10"/>
      <c r="V21" s="21">
        <f t="shared" si="4"/>
        <v>0</v>
      </c>
      <c r="W21" s="13"/>
      <c r="X21" s="29"/>
      <c r="Y21" s="10"/>
      <c r="Z21" s="21">
        <f t="shared" si="23"/>
        <v>0</v>
      </c>
      <c r="AA21" s="13"/>
      <c r="AB21" s="29"/>
      <c r="AC21" s="10"/>
      <c r="AD21" s="21">
        <f t="shared" si="6"/>
        <v>0</v>
      </c>
      <c r="AE21" s="13"/>
      <c r="AF21" s="29"/>
      <c r="AG21" s="10"/>
      <c r="AH21" s="21">
        <f t="shared" si="7"/>
        <v>0</v>
      </c>
      <c r="AI21" s="13"/>
      <c r="AJ21" s="29"/>
      <c r="AK21" s="10"/>
      <c r="AL21" s="21">
        <f t="shared" si="8"/>
        <v>0</v>
      </c>
      <c r="AM21" s="13"/>
      <c r="AN21" s="29"/>
      <c r="AO21" s="10"/>
      <c r="AP21" s="22">
        <f t="shared" si="9"/>
        <v>0</v>
      </c>
      <c r="AQ21" s="13"/>
      <c r="AR21" s="29"/>
      <c r="AS21" s="10"/>
      <c r="AT21" s="22">
        <f t="shared" si="10"/>
        <v>0</v>
      </c>
      <c r="AU21" s="13"/>
      <c r="AV21" s="29"/>
      <c r="AW21" s="10"/>
      <c r="AX21" s="21">
        <f t="shared" si="11"/>
        <v>0</v>
      </c>
      <c r="AY21" s="13"/>
      <c r="AZ21" s="29"/>
      <c r="BA21" s="10"/>
      <c r="BB21" s="21">
        <f t="shared" si="12"/>
        <v>0</v>
      </c>
      <c r="BC21" s="13"/>
      <c r="BD21" s="29"/>
      <c r="BE21" s="10"/>
      <c r="BF21" s="21">
        <f t="shared" si="13"/>
        <v>0</v>
      </c>
      <c r="BG21" s="13"/>
      <c r="BH21" s="29"/>
      <c r="BI21" s="10"/>
      <c r="BJ21" s="21">
        <f t="shared" si="14"/>
        <v>0</v>
      </c>
      <c r="BK21" s="13"/>
      <c r="BL21" s="29"/>
      <c r="BM21" s="10"/>
      <c r="BN21" s="21">
        <f t="shared" si="15"/>
        <v>0</v>
      </c>
      <c r="BO21" s="13"/>
      <c r="BP21" s="29"/>
      <c r="BQ21" s="10"/>
      <c r="BR21" s="21">
        <f t="shared" si="16"/>
        <v>0</v>
      </c>
      <c r="BS21" s="13"/>
      <c r="BT21" s="29"/>
      <c r="BU21" s="10"/>
      <c r="BV21" s="21">
        <f t="shared" si="17"/>
        <v>0</v>
      </c>
      <c r="BW21" s="13"/>
      <c r="BX21" s="29"/>
      <c r="BY21" s="10"/>
      <c r="BZ21" s="21">
        <f t="shared" si="18"/>
        <v>0</v>
      </c>
      <c r="CA21" s="13"/>
      <c r="CB21" s="29"/>
      <c r="CC21" s="10"/>
      <c r="CD21" s="21">
        <f t="shared" si="19"/>
        <v>0</v>
      </c>
      <c r="CE21" s="13"/>
      <c r="CF21" s="29"/>
      <c r="CG21" s="10"/>
      <c r="CH21" s="21">
        <f t="shared" si="20"/>
        <v>0</v>
      </c>
      <c r="CI21" s="13"/>
      <c r="CJ21" s="29"/>
      <c r="CK21" s="10"/>
      <c r="CL21" s="21">
        <f t="shared" si="21"/>
        <v>0</v>
      </c>
    </row>
    <row r="22" spans="1:90" s="42" customFormat="1" x14ac:dyDescent="0.25">
      <c r="A22" s="40">
        <f>'Suivi Investissement'!A22</f>
        <v>0</v>
      </c>
      <c r="B22" s="23">
        <f t="shared" si="22"/>
        <v>0</v>
      </c>
      <c r="C22" s="13"/>
      <c r="D22" s="29"/>
      <c r="E22" s="10"/>
      <c r="F22" s="21">
        <f t="shared" si="0"/>
        <v>0</v>
      </c>
      <c r="G22" s="13"/>
      <c r="H22" s="29"/>
      <c r="I22" s="10"/>
      <c r="J22" s="21">
        <f t="shared" si="1"/>
        <v>0</v>
      </c>
      <c r="K22" s="13"/>
      <c r="L22" s="29"/>
      <c r="M22" s="10"/>
      <c r="N22" s="21">
        <f t="shared" si="2"/>
        <v>0</v>
      </c>
      <c r="O22" s="13"/>
      <c r="P22" s="29"/>
      <c r="Q22" s="10"/>
      <c r="R22" s="22">
        <f t="shared" si="3"/>
        <v>0</v>
      </c>
      <c r="S22" s="13"/>
      <c r="T22" s="29"/>
      <c r="U22" s="10"/>
      <c r="V22" s="21">
        <f t="shared" si="4"/>
        <v>0</v>
      </c>
      <c r="W22" s="13"/>
      <c r="X22" s="29"/>
      <c r="Y22" s="10"/>
      <c r="Z22" s="21">
        <f t="shared" si="23"/>
        <v>0</v>
      </c>
      <c r="AA22" s="13"/>
      <c r="AB22" s="29"/>
      <c r="AC22" s="10"/>
      <c r="AD22" s="21">
        <f t="shared" si="6"/>
        <v>0</v>
      </c>
      <c r="AE22" s="13"/>
      <c r="AF22" s="29"/>
      <c r="AG22" s="10"/>
      <c r="AH22" s="21">
        <f t="shared" si="7"/>
        <v>0</v>
      </c>
      <c r="AI22" s="13"/>
      <c r="AJ22" s="29"/>
      <c r="AK22" s="10"/>
      <c r="AL22" s="21">
        <f t="shared" si="8"/>
        <v>0</v>
      </c>
      <c r="AM22" s="13"/>
      <c r="AN22" s="29"/>
      <c r="AO22" s="10"/>
      <c r="AP22" s="22">
        <f t="shared" si="9"/>
        <v>0</v>
      </c>
      <c r="AQ22" s="13"/>
      <c r="AR22" s="29"/>
      <c r="AS22" s="10"/>
      <c r="AT22" s="22">
        <f t="shared" si="10"/>
        <v>0</v>
      </c>
      <c r="AU22" s="13"/>
      <c r="AV22" s="29"/>
      <c r="AW22" s="10"/>
      <c r="AX22" s="21">
        <f t="shared" si="11"/>
        <v>0</v>
      </c>
      <c r="AY22" s="13"/>
      <c r="AZ22" s="29"/>
      <c r="BA22" s="10"/>
      <c r="BB22" s="21">
        <f t="shared" si="12"/>
        <v>0</v>
      </c>
      <c r="BC22" s="13"/>
      <c r="BD22" s="29"/>
      <c r="BE22" s="10"/>
      <c r="BF22" s="21">
        <f t="shared" si="13"/>
        <v>0</v>
      </c>
      <c r="BG22" s="13"/>
      <c r="BH22" s="29"/>
      <c r="BI22" s="10"/>
      <c r="BJ22" s="21">
        <f t="shared" si="14"/>
        <v>0</v>
      </c>
      <c r="BK22" s="13"/>
      <c r="BL22" s="29"/>
      <c r="BM22" s="10"/>
      <c r="BN22" s="21">
        <f t="shared" si="15"/>
        <v>0</v>
      </c>
      <c r="BO22" s="13"/>
      <c r="BP22" s="29"/>
      <c r="BQ22" s="10"/>
      <c r="BR22" s="21">
        <f t="shared" si="16"/>
        <v>0</v>
      </c>
      <c r="BS22" s="13"/>
      <c r="BT22" s="29"/>
      <c r="BU22" s="10"/>
      <c r="BV22" s="21">
        <f t="shared" si="17"/>
        <v>0</v>
      </c>
      <c r="BW22" s="13"/>
      <c r="BX22" s="29"/>
      <c r="BY22" s="10"/>
      <c r="BZ22" s="21">
        <f t="shared" si="18"/>
        <v>0</v>
      </c>
      <c r="CA22" s="13"/>
      <c r="CB22" s="29"/>
      <c r="CC22" s="10"/>
      <c r="CD22" s="21">
        <f t="shared" si="19"/>
        <v>0</v>
      </c>
      <c r="CE22" s="13"/>
      <c r="CF22" s="29"/>
      <c r="CG22" s="10"/>
      <c r="CH22" s="21">
        <f t="shared" si="20"/>
        <v>0</v>
      </c>
      <c r="CI22" s="13"/>
      <c r="CJ22" s="29"/>
      <c r="CK22" s="10"/>
      <c r="CL22" s="21">
        <f t="shared" si="21"/>
        <v>0</v>
      </c>
    </row>
    <row r="23" spans="1:90" s="42" customFormat="1" x14ac:dyDescent="0.25">
      <c r="A23" s="40">
        <f>'Suivi Investissement'!A23</f>
        <v>0</v>
      </c>
      <c r="B23" s="23">
        <f t="shared" si="22"/>
        <v>0</v>
      </c>
      <c r="C23" s="13"/>
      <c r="D23" s="29"/>
      <c r="E23" s="10"/>
      <c r="F23" s="21">
        <f t="shared" si="0"/>
        <v>0</v>
      </c>
      <c r="G23" s="13"/>
      <c r="H23" s="29"/>
      <c r="I23" s="10"/>
      <c r="J23" s="21">
        <f t="shared" si="1"/>
        <v>0</v>
      </c>
      <c r="K23" s="13"/>
      <c r="L23" s="29"/>
      <c r="M23" s="10"/>
      <c r="N23" s="21">
        <f t="shared" si="2"/>
        <v>0</v>
      </c>
      <c r="O23" s="13"/>
      <c r="P23" s="29"/>
      <c r="Q23" s="10"/>
      <c r="R23" s="22">
        <f t="shared" si="3"/>
        <v>0</v>
      </c>
      <c r="S23" s="13"/>
      <c r="T23" s="29"/>
      <c r="U23" s="10"/>
      <c r="V23" s="21">
        <f t="shared" si="4"/>
        <v>0</v>
      </c>
      <c r="W23" s="13"/>
      <c r="X23" s="29"/>
      <c r="Y23" s="10"/>
      <c r="Z23" s="21">
        <f t="shared" si="23"/>
        <v>0</v>
      </c>
      <c r="AA23" s="13"/>
      <c r="AB23" s="29"/>
      <c r="AC23" s="10"/>
      <c r="AD23" s="21">
        <f t="shared" si="6"/>
        <v>0</v>
      </c>
      <c r="AE23" s="13"/>
      <c r="AF23" s="29"/>
      <c r="AG23" s="10"/>
      <c r="AH23" s="21">
        <f t="shared" si="7"/>
        <v>0</v>
      </c>
      <c r="AI23" s="13"/>
      <c r="AJ23" s="29"/>
      <c r="AK23" s="10"/>
      <c r="AL23" s="21">
        <f t="shared" si="8"/>
        <v>0</v>
      </c>
      <c r="AM23" s="13"/>
      <c r="AN23" s="29"/>
      <c r="AO23" s="10"/>
      <c r="AP23" s="22">
        <f t="shared" si="9"/>
        <v>0</v>
      </c>
      <c r="AQ23" s="13"/>
      <c r="AR23" s="29"/>
      <c r="AS23" s="10"/>
      <c r="AT23" s="22">
        <f t="shared" si="10"/>
        <v>0</v>
      </c>
      <c r="AU23" s="13"/>
      <c r="AV23" s="29"/>
      <c r="AW23" s="10"/>
      <c r="AX23" s="21">
        <f t="shared" si="11"/>
        <v>0</v>
      </c>
      <c r="AY23" s="13"/>
      <c r="AZ23" s="29"/>
      <c r="BA23" s="10"/>
      <c r="BB23" s="21">
        <f t="shared" si="12"/>
        <v>0</v>
      </c>
      <c r="BC23" s="13"/>
      <c r="BD23" s="29"/>
      <c r="BE23" s="10"/>
      <c r="BF23" s="21">
        <f t="shared" si="13"/>
        <v>0</v>
      </c>
      <c r="BG23" s="13"/>
      <c r="BH23" s="29"/>
      <c r="BI23" s="10"/>
      <c r="BJ23" s="21">
        <f t="shared" si="14"/>
        <v>0</v>
      </c>
      <c r="BK23" s="13"/>
      <c r="BL23" s="29"/>
      <c r="BM23" s="10"/>
      <c r="BN23" s="21">
        <f t="shared" si="15"/>
        <v>0</v>
      </c>
      <c r="BO23" s="13"/>
      <c r="BP23" s="29"/>
      <c r="BQ23" s="10"/>
      <c r="BR23" s="21">
        <f t="shared" si="16"/>
        <v>0</v>
      </c>
      <c r="BS23" s="13"/>
      <c r="BT23" s="29"/>
      <c r="BU23" s="10"/>
      <c r="BV23" s="21">
        <f t="shared" si="17"/>
        <v>0</v>
      </c>
      <c r="BW23" s="13"/>
      <c r="BX23" s="29"/>
      <c r="BY23" s="10"/>
      <c r="BZ23" s="21">
        <f t="shared" si="18"/>
        <v>0</v>
      </c>
      <c r="CA23" s="13"/>
      <c r="CB23" s="29"/>
      <c r="CC23" s="10"/>
      <c r="CD23" s="21">
        <f t="shared" si="19"/>
        <v>0</v>
      </c>
      <c r="CE23" s="13"/>
      <c r="CF23" s="29"/>
      <c r="CG23" s="10"/>
      <c r="CH23" s="21">
        <f t="shared" si="20"/>
        <v>0</v>
      </c>
      <c r="CI23" s="13"/>
      <c r="CJ23" s="29"/>
      <c r="CK23" s="10"/>
      <c r="CL23" s="21">
        <f t="shared" si="21"/>
        <v>0</v>
      </c>
    </row>
    <row r="24" spans="1:90" s="42" customFormat="1" x14ac:dyDescent="0.25">
      <c r="A24" s="40">
        <f>'Suivi Investissement'!A24</f>
        <v>0</v>
      </c>
      <c r="B24" s="23">
        <f t="shared" si="22"/>
        <v>0</v>
      </c>
      <c r="C24" s="13"/>
      <c r="D24" s="29"/>
      <c r="E24" s="10"/>
      <c r="F24" s="21">
        <f t="shared" si="0"/>
        <v>0</v>
      </c>
      <c r="G24" s="13"/>
      <c r="H24" s="29"/>
      <c r="I24" s="10"/>
      <c r="J24" s="21">
        <f t="shared" si="1"/>
        <v>0</v>
      </c>
      <c r="K24" s="13"/>
      <c r="L24" s="29"/>
      <c r="M24" s="10"/>
      <c r="N24" s="21">
        <f t="shared" si="2"/>
        <v>0</v>
      </c>
      <c r="O24" s="13"/>
      <c r="P24" s="29"/>
      <c r="Q24" s="10"/>
      <c r="R24" s="22">
        <f t="shared" si="3"/>
        <v>0</v>
      </c>
      <c r="S24" s="13"/>
      <c r="T24" s="29"/>
      <c r="U24" s="10"/>
      <c r="V24" s="21">
        <f t="shared" si="4"/>
        <v>0</v>
      </c>
      <c r="W24" s="13"/>
      <c r="X24" s="29"/>
      <c r="Y24" s="10"/>
      <c r="Z24" s="21">
        <f t="shared" si="23"/>
        <v>0</v>
      </c>
      <c r="AA24" s="13"/>
      <c r="AB24" s="29"/>
      <c r="AC24" s="10"/>
      <c r="AD24" s="21">
        <f t="shared" si="6"/>
        <v>0</v>
      </c>
      <c r="AE24" s="13"/>
      <c r="AF24" s="29"/>
      <c r="AG24" s="10"/>
      <c r="AH24" s="21">
        <f t="shared" si="7"/>
        <v>0</v>
      </c>
      <c r="AI24" s="13"/>
      <c r="AJ24" s="29"/>
      <c r="AK24" s="10"/>
      <c r="AL24" s="21">
        <f t="shared" si="8"/>
        <v>0</v>
      </c>
      <c r="AM24" s="13"/>
      <c r="AN24" s="29"/>
      <c r="AO24" s="10"/>
      <c r="AP24" s="22">
        <f t="shared" si="9"/>
        <v>0</v>
      </c>
      <c r="AQ24" s="13"/>
      <c r="AR24" s="29"/>
      <c r="AS24" s="10"/>
      <c r="AT24" s="22">
        <f t="shared" si="10"/>
        <v>0</v>
      </c>
      <c r="AU24" s="13"/>
      <c r="AV24" s="29"/>
      <c r="AW24" s="10"/>
      <c r="AX24" s="21">
        <f t="shared" si="11"/>
        <v>0</v>
      </c>
      <c r="AY24" s="13"/>
      <c r="AZ24" s="29"/>
      <c r="BA24" s="10"/>
      <c r="BB24" s="21">
        <f t="shared" si="12"/>
        <v>0</v>
      </c>
      <c r="BC24" s="13"/>
      <c r="BD24" s="29"/>
      <c r="BE24" s="10"/>
      <c r="BF24" s="21">
        <f t="shared" si="13"/>
        <v>0</v>
      </c>
      <c r="BG24" s="13"/>
      <c r="BH24" s="29"/>
      <c r="BI24" s="10"/>
      <c r="BJ24" s="21">
        <f t="shared" si="14"/>
        <v>0</v>
      </c>
      <c r="BK24" s="13"/>
      <c r="BL24" s="29"/>
      <c r="BM24" s="10"/>
      <c r="BN24" s="21">
        <f t="shared" si="15"/>
        <v>0</v>
      </c>
      <c r="BO24" s="13"/>
      <c r="BP24" s="29"/>
      <c r="BQ24" s="10"/>
      <c r="BR24" s="21">
        <f t="shared" si="16"/>
        <v>0</v>
      </c>
      <c r="BS24" s="13"/>
      <c r="BT24" s="29"/>
      <c r="BU24" s="10"/>
      <c r="BV24" s="21">
        <f t="shared" si="17"/>
        <v>0</v>
      </c>
      <c r="BW24" s="13"/>
      <c r="BX24" s="29"/>
      <c r="BY24" s="10"/>
      <c r="BZ24" s="21">
        <f t="shared" si="18"/>
        <v>0</v>
      </c>
      <c r="CA24" s="13"/>
      <c r="CB24" s="29"/>
      <c r="CC24" s="10"/>
      <c r="CD24" s="21">
        <f t="shared" si="19"/>
        <v>0</v>
      </c>
      <c r="CE24" s="13"/>
      <c r="CF24" s="29"/>
      <c r="CG24" s="10"/>
      <c r="CH24" s="21">
        <f t="shared" si="20"/>
        <v>0</v>
      </c>
      <c r="CI24" s="13"/>
      <c r="CJ24" s="29"/>
      <c r="CK24" s="10"/>
      <c r="CL24" s="21">
        <f t="shared" si="21"/>
        <v>0</v>
      </c>
    </row>
    <row r="25" spans="1:90" s="42" customFormat="1" x14ac:dyDescent="0.25">
      <c r="A25" s="40">
        <f>'Suivi Investissement'!A25</f>
        <v>0</v>
      </c>
      <c r="B25" s="23">
        <f t="shared" si="22"/>
        <v>0</v>
      </c>
      <c r="C25" s="13"/>
      <c r="D25" s="29"/>
      <c r="E25" s="10"/>
      <c r="F25" s="21">
        <f t="shared" si="0"/>
        <v>0</v>
      </c>
      <c r="G25" s="13"/>
      <c r="H25" s="29"/>
      <c r="I25" s="10"/>
      <c r="J25" s="21">
        <f t="shared" si="1"/>
        <v>0</v>
      </c>
      <c r="K25" s="13"/>
      <c r="L25" s="29"/>
      <c r="M25" s="10"/>
      <c r="N25" s="21">
        <f t="shared" si="2"/>
        <v>0</v>
      </c>
      <c r="O25" s="13"/>
      <c r="P25" s="29"/>
      <c r="Q25" s="10"/>
      <c r="R25" s="22">
        <f t="shared" si="3"/>
        <v>0</v>
      </c>
      <c r="S25" s="13"/>
      <c r="T25" s="29"/>
      <c r="U25" s="10"/>
      <c r="V25" s="21">
        <f t="shared" si="4"/>
        <v>0</v>
      </c>
      <c r="W25" s="13"/>
      <c r="X25" s="29"/>
      <c r="Y25" s="10"/>
      <c r="Z25" s="21">
        <f t="shared" si="23"/>
        <v>0</v>
      </c>
      <c r="AA25" s="13"/>
      <c r="AB25" s="29"/>
      <c r="AC25" s="10"/>
      <c r="AD25" s="21">
        <f t="shared" si="6"/>
        <v>0</v>
      </c>
      <c r="AE25" s="13"/>
      <c r="AF25" s="29"/>
      <c r="AG25" s="10"/>
      <c r="AH25" s="21">
        <f t="shared" si="7"/>
        <v>0</v>
      </c>
      <c r="AI25" s="13"/>
      <c r="AJ25" s="29"/>
      <c r="AK25" s="10"/>
      <c r="AL25" s="21">
        <f t="shared" si="8"/>
        <v>0</v>
      </c>
      <c r="AM25" s="13"/>
      <c r="AN25" s="29"/>
      <c r="AO25" s="10"/>
      <c r="AP25" s="22">
        <f t="shared" si="9"/>
        <v>0</v>
      </c>
      <c r="AQ25" s="13"/>
      <c r="AR25" s="29"/>
      <c r="AS25" s="10"/>
      <c r="AT25" s="22">
        <f t="shared" si="10"/>
        <v>0</v>
      </c>
      <c r="AU25" s="13"/>
      <c r="AV25" s="29"/>
      <c r="AW25" s="10"/>
      <c r="AX25" s="21">
        <f t="shared" si="11"/>
        <v>0</v>
      </c>
      <c r="AY25" s="13"/>
      <c r="AZ25" s="29"/>
      <c r="BA25" s="10"/>
      <c r="BB25" s="21">
        <f t="shared" si="12"/>
        <v>0</v>
      </c>
      <c r="BC25" s="13"/>
      <c r="BD25" s="29"/>
      <c r="BE25" s="10"/>
      <c r="BF25" s="21">
        <f t="shared" si="13"/>
        <v>0</v>
      </c>
      <c r="BG25" s="13"/>
      <c r="BH25" s="29"/>
      <c r="BI25" s="10"/>
      <c r="BJ25" s="21">
        <f t="shared" si="14"/>
        <v>0</v>
      </c>
      <c r="BK25" s="13"/>
      <c r="BL25" s="29"/>
      <c r="BM25" s="10"/>
      <c r="BN25" s="21">
        <f t="shared" si="15"/>
        <v>0</v>
      </c>
      <c r="BO25" s="13"/>
      <c r="BP25" s="29"/>
      <c r="BQ25" s="10"/>
      <c r="BR25" s="21">
        <f t="shared" si="16"/>
        <v>0</v>
      </c>
      <c r="BS25" s="13"/>
      <c r="BT25" s="29"/>
      <c r="BU25" s="10"/>
      <c r="BV25" s="21">
        <f t="shared" si="17"/>
        <v>0</v>
      </c>
      <c r="BW25" s="13"/>
      <c r="BX25" s="29"/>
      <c r="BY25" s="10"/>
      <c r="BZ25" s="21">
        <f t="shared" si="18"/>
        <v>0</v>
      </c>
      <c r="CA25" s="13"/>
      <c r="CB25" s="29"/>
      <c r="CC25" s="10"/>
      <c r="CD25" s="21">
        <f t="shared" si="19"/>
        <v>0</v>
      </c>
      <c r="CE25" s="13"/>
      <c r="CF25" s="29"/>
      <c r="CG25" s="10"/>
      <c r="CH25" s="21">
        <f t="shared" si="20"/>
        <v>0</v>
      </c>
      <c r="CI25" s="13"/>
      <c r="CJ25" s="29"/>
      <c r="CK25" s="10"/>
      <c r="CL25" s="21">
        <f t="shared" si="21"/>
        <v>0</v>
      </c>
    </row>
    <row r="26" spans="1:90" s="42" customFormat="1" x14ac:dyDescent="0.25">
      <c r="A26" s="40">
        <f>'Suivi Investissement'!A26</f>
        <v>0</v>
      </c>
      <c r="B26" s="23">
        <f t="shared" si="22"/>
        <v>0</v>
      </c>
      <c r="C26" s="13"/>
      <c r="D26" s="29"/>
      <c r="E26" s="10"/>
      <c r="F26" s="21">
        <f t="shared" si="0"/>
        <v>0</v>
      </c>
      <c r="G26" s="13"/>
      <c r="H26" s="29"/>
      <c r="I26" s="10"/>
      <c r="J26" s="21">
        <f t="shared" si="1"/>
        <v>0</v>
      </c>
      <c r="K26" s="13"/>
      <c r="L26" s="29"/>
      <c r="M26" s="10"/>
      <c r="N26" s="21">
        <f t="shared" si="2"/>
        <v>0</v>
      </c>
      <c r="O26" s="13"/>
      <c r="P26" s="29"/>
      <c r="Q26" s="10"/>
      <c r="R26" s="22">
        <f t="shared" si="3"/>
        <v>0</v>
      </c>
      <c r="S26" s="13"/>
      <c r="T26" s="29"/>
      <c r="U26" s="10"/>
      <c r="V26" s="21">
        <f t="shared" si="4"/>
        <v>0</v>
      </c>
      <c r="W26" s="13"/>
      <c r="X26" s="29"/>
      <c r="Y26" s="10"/>
      <c r="Z26" s="21">
        <f t="shared" si="23"/>
        <v>0</v>
      </c>
      <c r="AA26" s="13"/>
      <c r="AB26" s="29"/>
      <c r="AC26" s="10"/>
      <c r="AD26" s="21">
        <f t="shared" si="6"/>
        <v>0</v>
      </c>
      <c r="AE26" s="13"/>
      <c r="AF26" s="29"/>
      <c r="AG26" s="10"/>
      <c r="AH26" s="21">
        <f t="shared" si="7"/>
        <v>0</v>
      </c>
      <c r="AI26" s="13"/>
      <c r="AJ26" s="29"/>
      <c r="AK26" s="10"/>
      <c r="AL26" s="21">
        <f t="shared" si="8"/>
        <v>0</v>
      </c>
      <c r="AM26" s="13"/>
      <c r="AN26" s="29"/>
      <c r="AO26" s="10"/>
      <c r="AP26" s="22">
        <f t="shared" si="9"/>
        <v>0</v>
      </c>
      <c r="AQ26" s="13"/>
      <c r="AR26" s="29"/>
      <c r="AS26" s="10"/>
      <c r="AT26" s="22">
        <f t="shared" si="10"/>
        <v>0</v>
      </c>
      <c r="AU26" s="13"/>
      <c r="AV26" s="29"/>
      <c r="AW26" s="10"/>
      <c r="AX26" s="21">
        <f t="shared" si="11"/>
        <v>0</v>
      </c>
      <c r="AY26" s="13"/>
      <c r="AZ26" s="29"/>
      <c r="BA26" s="10"/>
      <c r="BB26" s="21">
        <f t="shared" si="12"/>
        <v>0</v>
      </c>
      <c r="BC26" s="13"/>
      <c r="BD26" s="29"/>
      <c r="BE26" s="10"/>
      <c r="BF26" s="21">
        <f t="shared" si="13"/>
        <v>0</v>
      </c>
      <c r="BG26" s="13"/>
      <c r="BH26" s="29"/>
      <c r="BI26" s="10"/>
      <c r="BJ26" s="21">
        <f t="shared" si="14"/>
        <v>0</v>
      </c>
      <c r="BK26" s="13"/>
      <c r="BL26" s="29"/>
      <c r="BM26" s="10"/>
      <c r="BN26" s="21">
        <f t="shared" si="15"/>
        <v>0</v>
      </c>
      <c r="BO26" s="13"/>
      <c r="BP26" s="29"/>
      <c r="BQ26" s="10"/>
      <c r="BR26" s="21">
        <f t="shared" si="16"/>
        <v>0</v>
      </c>
      <c r="BS26" s="13"/>
      <c r="BT26" s="29"/>
      <c r="BU26" s="10"/>
      <c r="BV26" s="21">
        <f t="shared" si="17"/>
        <v>0</v>
      </c>
      <c r="BW26" s="13"/>
      <c r="BX26" s="29"/>
      <c r="BY26" s="10"/>
      <c r="BZ26" s="21">
        <f t="shared" si="18"/>
        <v>0</v>
      </c>
      <c r="CA26" s="13"/>
      <c r="CB26" s="29"/>
      <c r="CC26" s="10"/>
      <c r="CD26" s="21">
        <f t="shared" si="19"/>
        <v>0</v>
      </c>
      <c r="CE26" s="13"/>
      <c r="CF26" s="29"/>
      <c r="CG26" s="10"/>
      <c r="CH26" s="21">
        <f t="shared" si="20"/>
        <v>0</v>
      </c>
      <c r="CI26" s="13"/>
      <c r="CJ26" s="29"/>
      <c r="CK26" s="10"/>
      <c r="CL26" s="21">
        <f t="shared" si="21"/>
        <v>0</v>
      </c>
    </row>
    <row r="27" spans="1:90" s="42" customFormat="1" x14ac:dyDescent="0.25">
      <c r="A27" s="40">
        <f>'Suivi Investissement'!A27</f>
        <v>0</v>
      </c>
      <c r="B27" s="23">
        <f t="shared" si="22"/>
        <v>0</v>
      </c>
      <c r="C27" s="13"/>
      <c r="D27" s="29"/>
      <c r="E27" s="10"/>
      <c r="F27" s="21">
        <f t="shared" si="0"/>
        <v>0</v>
      </c>
      <c r="G27" s="13"/>
      <c r="H27" s="29"/>
      <c r="I27" s="10"/>
      <c r="J27" s="21">
        <f t="shared" si="1"/>
        <v>0</v>
      </c>
      <c r="K27" s="13"/>
      <c r="L27" s="29"/>
      <c r="M27" s="10"/>
      <c r="N27" s="21">
        <f t="shared" si="2"/>
        <v>0</v>
      </c>
      <c r="O27" s="13"/>
      <c r="P27" s="29"/>
      <c r="Q27" s="10"/>
      <c r="R27" s="22">
        <f t="shared" si="3"/>
        <v>0</v>
      </c>
      <c r="S27" s="13"/>
      <c r="T27" s="29"/>
      <c r="U27" s="10"/>
      <c r="V27" s="21">
        <f t="shared" si="4"/>
        <v>0</v>
      </c>
      <c r="W27" s="13"/>
      <c r="X27" s="29"/>
      <c r="Y27" s="10"/>
      <c r="Z27" s="21">
        <f t="shared" si="23"/>
        <v>0</v>
      </c>
      <c r="AA27" s="13"/>
      <c r="AB27" s="29"/>
      <c r="AC27" s="10"/>
      <c r="AD27" s="21">
        <f t="shared" si="6"/>
        <v>0</v>
      </c>
      <c r="AE27" s="13"/>
      <c r="AF27" s="29"/>
      <c r="AG27" s="10"/>
      <c r="AH27" s="21">
        <f t="shared" si="7"/>
        <v>0</v>
      </c>
      <c r="AI27" s="13"/>
      <c r="AJ27" s="29"/>
      <c r="AK27" s="10"/>
      <c r="AL27" s="21">
        <f t="shared" si="8"/>
        <v>0</v>
      </c>
      <c r="AM27" s="13"/>
      <c r="AN27" s="29"/>
      <c r="AO27" s="10"/>
      <c r="AP27" s="22">
        <f t="shared" si="9"/>
        <v>0</v>
      </c>
      <c r="AQ27" s="13"/>
      <c r="AR27" s="29"/>
      <c r="AS27" s="10"/>
      <c r="AT27" s="22">
        <f t="shared" si="10"/>
        <v>0</v>
      </c>
      <c r="AU27" s="13"/>
      <c r="AV27" s="29"/>
      <c r="AW27" s="10"/>
      <c r="AX27" s="21">
        <f t="shared" si="11"/>
        <v>0</v>
      </c>
      <c r="AY27" s="13"/>
      <c r="AZ27" s="29"/>
      <c r="BA27" s="10"/>
      <c r="BB27" s="21">
        <f t="shared" si="12"/>
        <v>0</v>
      </c>
      <c r="BC27" s="13"/>
      <c r="BD27" s="29"/>
      <c r="BE27" s="10"/>
      <c r="BF27" s="21">
        <f t="shared" si="13"/>
        <v>0</v>
      </c>
      <c r="BG27" s="13"/>
      <c r="BH27" s="29"/>
      <c r="BI27" s="10"/>
      <c r="BJ27" s="21">
        <f t="shared" si="14"/>
        <v>0</v>
      </c>
      <c r="BK27" s="13"/>
      <c r="BL27" s="29"/>
      <c r="BM27" s="10"/>
      <c r="BN27" s="21">
        <f t="shared" si="15"/>
        <v>0</v>
      </c>
      <c r="BO27" s="13"/>
      <c r="BP27" s="29"/>
      <c r="BQ27" s="10"/>
      <c r="BR27" s="21">
        <f t="shared" si="16"/>
        <v>0</v>
      </c>
      <c r="BS27" s="13"/>
      <c r="BT27" s="29"/>
      <c r="BU27" s="10"/>
      <c r="BV27" s="21">
        <f t="shared" si="17"/>
        <v>0</v>
      </c>
      <c r="BW27" s="13"/>
      <c r="BX27" s="29"/>
      <c r="BY27" s="10"/>
      <c r="BZ27" s="21">
        <f t="shared" si="18"/>
        <v>0</v>
      </c>
      <c r="CA27" s="13"/>
      <c r="CB27" s="29"/>
      <c r="CC27" s="10"/>
      <c r="CD27" s="21">
        <f t="shared" si="19"/>
        <v>0</v>
      </c>
      <c r="CE27" s="13"/>
      <c r="CF27" s="29"/>
      <c r="CG27" s="10"/>
      <c r="CH27" s="21">
        <f t="shared" si="20"/>
        <v>0</v>
      </c>
      <c r="CI27" s="13"/>
      <c r="CJ27" s="29"/>
      <c r="CK27" s="10"/>
      <c r="CL27" s="21">
        <f t="shared" si="21"/>
        <v>0</v>
      </c>
    </row>
    <row r="28" spans="1:90" s="42" customFormat="1" x14ac:dyDescent="0.25">
      <c r="A28" s="40">
        <f>'Suivi Investissement'!A28</f>
        <v>0</v>
      </c>
      <c r="B28" s="23">
        <f t="shared" si="22"/>
        <v>0</v>
      </c>
      <c r="C28" s="13"/>
      <c r="D28" s="29"/>
      <c r="E28" s="10"/>
      <c r="F28" s="21">
        <f t="shared" si="0"/>
        <v>0</v>
      </c>
      <c r="G28" s="13"/>
      <c r="H28" s="29"/>
      <c r="I28" s="10"/>
      <c r="J28" s="21">
        <f t="shared" si="1"/>
        <v>0</v>
      </c>
      <c r="K28" s="13"/>
      <c r="L28" s="29"/>
      <c r="M28" s="10"/>
      <c r="N28" s="21">
        <f t="shared" si="2"/>
        <v>0</v>
      </c>
      <c r="O28" s="13"/>
      <c r="P28" s="29"/>
      <c r="Q28" s="10"/>
      <c r="R28" s="22">
        <f t="shared" si="3"/>
        <v>0</v>
      </c>
      <c r="S28" s="13"/>
      <c r="T28" s="29"/>
      <c r="U28" s="10"/>
      <c r="V28" s="21">
        <f t="shared" si="4"/>
        <v>0</v>
      </c>
      <c r="W28" s="13"/>
      <c r="X28" s="29"/>
      <c r="Y28" s="10"/>
      <c r="Z28" s="21">
        <f t="shared" si="23"/>
        <v>0</v>
      </c>
      <c r="AA28" s="13"/>
      <c r="AB28" s="29"/>
      <c r="AC28" s="10"/>
      <c r="AD28" s="21">
        <f t="shared" si="6"/>
        <v>0</v>
      </c>
      <c r="AE28" s="13"/>
      <c r="AF28" s="29"/>
      <c r="AG28" s="10"/>
      <c r="AH28" s="21">
        <f t="shared" si="7"/>
        <v>0</v>
      </c>
      <c r="AI28" s="13"/>
      <c r="AJ28" s="29"/>
      <c r="AK28" s="10"/>
      <c r="AL28" s="21">
        <f t="shared" si="8"/>
        <v>0</v>
      </c>
      <c r="AM28" s="13"/>
      <c r="AN28" s="29"/>
      <c r="AO28" s="10"/>
      <c r="AP28" s="22">
        <f t="shared" si="9"/>
        <v>0</v>
      </c>
      <c r="AQ28" s="13"/>
      <c r="AR28" s="29"/>
      <c r="AS28" s="10"/>
      <c r="AT28" s="22">
        <f t="shared" si="10"/>
        <v>0</v>
      </c>
      <c r="AU28" s="13"/>
      <c r="AV28" s="29"/>
      <c r="AW28" s="10"/>
      <c r="AX28" s="21">
        <f t="shared" si="11"/>
        <v>0</v>
      </c>
      <c r="AY28" s="13"/>
      <c r="AZ28" s="29"/>
      <c r="BA28" s="10"/>
      <c r="BB28" s="21">
        <f t="shared" si="12"/>
        <v>0</v>
      </c>
      <c r="BC28" s="13"/>
      <c r="BD28" s="29"/>
      <c r="BE28" s="10"/>
      <c r="BF28" s="21">
        <f t="shared" si="13"/>
        <v>0</v>
      </c>
      <c r="BG28" s="13"/>
      <c r="BH28" s="29"/>
      <c r="BI28" s="10"/>
      <c r="BJ28" s="21">
        <f t="shared" si="14"/>
        <v>0</v>
      </c>
      <c r="BK28" s="13"/>
      <c r="BL28" s="29"/>
      <c r="BM28" s="10"/>
      <c r="BN28" s="21">
        <f t="shared" si="15"/>
        <v>0</v>
      </c>
      <c r="BO28" s="13"/>
      <c r="BP28" s="29"/>
      <c r="BQ28" s="10"/>
      <c r="BR28" s="21">
        <f t="shared" si="16"/>
        <v>0</v>
      </c>
      <c r="BS28" s="13"/>
      <c r="BT28" s="29"/>
      <c r="BU28" s="10"/>
      <c r="BV28" s="21">
        <f t="shared" si="17"/>
        <v>0</v>
      </c>
      <c r="BW28" s="13"/>
      <c r="BX28" s="29"/>
      <c r="BY28" s="10"/>
      <c r="BZ28" s="21">
        <f t="shared" si="18"/>
        <v>0</v>
      </c>
      <c r="CA28" s="13"/>
      <c r="CB28" s="29"/>
      <c r="CC28" s="10"/>
      <c r="CD28" s="21">
        <f t="shared" si="19"/>
        <v>0</v>
      </c>
      <c r="CE28" s="13"/>
      <c r="CF28" s="29"/>
      <c r="CG28" s="10"/>
      <c r="CH28" s="21">
        <f t="shared" si="20"/>
        <v>0</v>
      </c>
      <c r="CI28" s="13"/>
      <c r="CJ28" s="29"/>
      <c r="CK28" s="10"/>
      <c r="CL28" s="21">
        <f t="shared" si="21"/>
        <v>0</v>
      </c>
    </row>
    <row r="29" spans="1:90" s="42" customFormat="1" x14ac:dyDescent="0.25">
      <c r="A29" s="40">
        <f>'Suivi Investissement'!A29</f>
        <v>0</v>
      </c>
      <c r="B29" s="23">
        <f t="shared" si="22"/>
        <v>0</v>
      </c>
      <c r="C29" s="13"/>
      <c r="D29" s="29"/>
      <c r="E29" s="10"/>
      <c r="F29" s="21">
        <f t="shared" si="0"/>
        <v>0</v>
      </c>
      <c r="G29" s="13"/>
      <c r="H29" s="29"/>
      <c r="I29" s="10"/>
      <c r="J29" s="21">
        <f t="shared" si="1"/>
        <v>0</v>
      </c>
      <c r="K29" s="13"/>
      <c r="L29" s="29"/>
      <c r="M29" s="10"/>
      <c r="N29" s="21">
        <f t="shared" si="2"/>
        <v>0</v>
      </c>
      <c r="O29" s="13"/>
      <c r="P29" s="29"/>
      <c r="Q29" s="10"/>
      <c r="R29" s="22">
        <f t="shared" si="3"/>
        <v>0</v>
      </c>
      <c r="S29" s="13"/>
      <c r="T29" s="29"/>
      <c r="U29" s="10"/>
      <c r="V29" s="21">
        <f t="shared" si="4"/>
        <v>0</v>
      </c>
      <c r="W29" s="13"/>
      <c r="X29" s="29"/>
      <c r="Y29" s="10"/>
      <c r="Z29" s="21">
        <f t="shared" si="23"/>
        <v>0</v>
      </c>
      <c r="AA29" s="13"/>
      <c r="AB29" s="29"/>
      <c r="AC29" s="10"/>
      <c r="AD29" s="21">
        <f t="shared" si="6"/>
        <v>0</v>
      </c>
      <c r="AE29" s="13"/>
      <c r="AF29" s="29"/>
      <c r="AG29" s="10"/>
      <c r="AH29" s="21">
        <f t="shared" si="7"/>
        <v>0</v>
      </c>
      <c r="AI29" s="13"/>
      <c r="AJ29" s="29"/>
      <c r="AK29" s="10"/>
      <c r="AL29" s="21">
        <f t="shared" si="8"/>
        <v>0</v>
      </c>
      <c r="AM29" s="13"/>
      <c r="AN29" s="29"/>
      <c r="AO29" s="10"/>
      <c r="AP29" s="22">
        <f t="shared" si="9"/>
        <v>0</v>
      </c>
      <c r="AQ29" s="13"/>
      <c r="AR29" s="29"/>
      <c r="AS29" s="10"/>
      <c r="AT29" s="22">
        <f t="shared" si="10"/>
        <v>0</v>
      </c>
      <c r="AU29" s="13"/>
      <c r="AV29" s="29"/>
      <c r="AW29" s="10"/>
      <c r="AX29" s="21">
        <f t="shared" si="11"/>
        <v>0</v>
      </c>
      <c r="AY29" s="13"/>
      <c r="AZ29" s="29"/>
      <c r="BA29" s="10"/>
      <c r="BB29" s="21">
        <f t="shared" si="12"/>
        <v>0</v>
      </c>
      <c r="BC29" s="13"/>
      <c r="BD29" s="29"/>
      <c r="BE29" s="10"/>
      <c r="BF29" s="21">
        <f t="shared" si="13"/>
        <v>0</v>
      </c>
      <c r="BG29" s="13"/>
      <c r="BH29" s="29"/>
      <c r="BI29" s="10"/>
      <c r="BJ29" s="21">
        <f t="shared" si="14"/>
        <v>0</v>
      </c>
      <c r="BK29" s="13"/>
      <c r="BL29" s="29"/>
      <c r="BM29" s="10"/>
      <c r="BN29" s="21">
        <f t="shared" si="15"/>
        <v>0</v>
      </c>
      <c r="BO29" s="13"/>
      <c r="BP29" s="29"/>
      <c r="BQ29" s="10"/>
      <c r="BR29" s="21">
        <f t="shared" si="16"/>
        <v>0</v>
      </c>
      <c r="BS29" s="13"/>
      <c r="BT29" s="29"/>
      <c r="BU29" s="10"/>
      <c r="BV29" s="21">
        <f t="shared" si="17"/>
        <v>0</v>
      </c>
      <c r="BW29" s="13"/>
      <c r="BX29" s="29"/>
      <c r="BY29" s="10"/>
      <c r="BZ29" s="21">
        <f t="shared" si="18"/>
        <v>0</v>
      </c>
      <c r="CA29" s="13"/>
      <c r="CB29" s="29"/>
      <c r="CC29" s="10"/>
      <c r="CD29" s="21">
        <f t="shared" si="19"/>
        <v>0</v>
      </c>
      <c r="CE29" s="13"/>
      <c r="CF29" s="29"/>
      <c r="CG29" s="10"/>
      <c r="CH29" s="21">
        <f t="shared" si="20"/>
        <v>0</v>
      </c>
      <c r="CI29" s="13"/>
      <c r="CJ29" s="29"/>
      <c r="CK29" s="10"/>
      <c r="CL29" s="21">
        <f t="shared" si="21"/>
        <v>0</v>
      </c>
    </row>
    <row r="30" spans="1:90" s="42" customFormat="1" x14ac:dyDescent="0.25">
      <c r="A30" s="40">
        <f>'Suivi Investissement'!A30</f>
        <v>0</v>
      </c>
      <c r="B30" s="23">
        <f t="shared" si="22"/>
        <v>0</v>
      </c>
      <c r="C30" s="13"/>
      <c r="D30" s="29"/>
      <c r="E30" s="10"/>
      <c r="F30" s="21">
        <f t="shared" si="0"/>
        <v>0</v>
      </c>
      <c r="G30" s="13"/>
      <c r="H30" s="29"/>
      <c r="I30" s="10"/>
      <c r="J30" s="21">
        <f t="shared" si="1"/>
        <v>0</v>
      </c>
      <c r="K30" s="13"/>
      <c r="L30" s="29"/>
      <c r="M30" s="10"/>
      <c r="N30" s="21">
        <f t="shared" si="2"/>
        <v>0</v>
      </c>
      <c r="O30" s="13"/>
      <c r="P30" s="29"/>
      <c r="Q30" s="10"/>
      <c r="R30" s="22">
        <f t="shared" si="3"/>
        <v>0</v>
      </c>
      <c r="S30" s="13"/>
      <c r="T30" s="29"/>
      <c r="U30" s="10"/>
      <c r="V30" s="21">
        <f t="shared" si="4"/>
        <v>0</v>
      </c>
      <c r="W30" s="13"/>
      <c r="X30" s="29"/>
      <c r="Y30" s="10"/>
      <c r="Z30" s="21">
        <f t="shared" si="23"/>
        <v>0</v>
      </c>
      <c r="AA30" s="13"/>
      <c r="AB30" s="29"/>
      <c r="AC30" s="10"/>
      <c r="AD30" s="21">
        <f t="shared" si="6"/>
        <v>0</v>
      </c>
      <c r="AE30" s="13"/>
      <c r="AF30" s="29"/>
      <c r="AG30" s="10"/>
      <c r="AH30" s="21">
        <f t="shared" si="7"/>
        <v>0</v>
      </c>
      <c r="AI30" s="13"/>
      <c r="AJ30" s="29"/>
      <c r="AK30" s="10"/>
      <c r="AL30" s="21">
        <f t="shared" si="8"/>
        <v>0</v>
      </c>
      <c r="AM30" s="13"/>
      <c r="AN30" s="29"/>
      <c r="AO30" s="10"/>
      <c r="AP30" s="22">
        <f t="shared" si="9"/>
        <v>0</v>
      </c>
      <c r="AQ30" s="13"/>
      <c r="AR30" s="29"/>
      <c r="AS30" s="10"/>
      <c r="AT30" s="22">
        <f t="shared" si="10"/>
        <v>0</v>
      </c>
      <c r="AU30" s="13"/>
      <c r="AV30" s="29"/>
      <c r="AW30" s="10"/>
      <c r="AX30" s="21">
        <f t="shared" si="11"/>
        <v>0</v>
      </c>
      <c r="AY30" s="13"/>
      <c r="AZ30" s="29"/>
      <c r="BA30" s="10"/>
      <c r="BB30" s="21">
        <f t="shared" si="12"/>
        <v>0</v>
      </c>
      <c r="BC30" s="13"/>
      <c r="BD30" s="29"/>
      <c r="BE30" s="10"/>
      <c r="BF30" s="21">
        <f t="shared" si="13"/>
        <v>0</v>
      </c>
      <c r="BG30" s="13"/>
      <c r="BH30" s="29"/>
      <c r="BI30" s="10"/>
      <c r="BJ30" s="21">
        <f t="shared" si="14"/>
        <v>0</v>
      </c>
      <c r="BK30" s="13"/>
      <c r="BL30" s="29"/>
      <c r="BM30" s="10"/>
      <c r="BN30" s="21">
        <f t="shared" si="15"/>
        <v>0</v>
      </c>
      <c r="BO30" s="13"/>
      <c r="BP30" s="29"/>
      <c r="BQ30" s="10"/>
      <c r="BR30" s="21">
        <f t="shared" si="16"/>
        <v>0</v>
      </c>
      <c r="BS30" s="13"/>
      <c r="BT30" s="29"/>
      <c r="BU30" s="10"/>
      <c r="BV30" s="21">
        <f t="shared" si="17"/>
        <v>0</v>
      </c>
      <c r="BW30" s="13"/>
      <c r="BX30" s="29"/>
      <c r="BY30" s="10"/>
      <c r="BZ30" s="21">
        <f t="shared" si="18"/>
        <v>0</v>
      </c>
      <c r="CA30" s="13"/>
      <c r="CB30" s="29"/>
      <c r="CC30" s="10"/>
      <c r="CD30" s="21">
        <f t="shared" si="19"/>
        <v>0</v>
      </c>
      <c r="CE30" s="13"/>
      <c r="CF30" s="29"/>
      <c r="CG30" s="10"/>
      <c r="CH30" s="21">
        <f t="shared" si="20"/>
        <v>0</v>
      </c>
      <c r="CI30" s="13"/>
      <c r="CJ30" s="29"/>
      <c r="CK30" s="10"/>
      <c r="CL30" s="21">
        <f t="shared" si="21"/>
        <v>0</v>
      </c>
    </row>
    <row r="31" spans="1:90" s="42" customFormat="1" x14ac:dyDescent="0.25">
      <c r="A31" s="40">
        <f>'Suivi Investissement'!A31</f>
        <v>0</v>
      </c>
      <c r="B31" s="23">
        <f t="shared" si="22"/>
        <v>0</v>
      </c>
      <c r="C31" s="13"/>
      <c r="D31" s="29"/>
      <c r="E31" s="10"/>
      <c r="F31" s="21">
        <f t="shared" si="0"/>
        <v>0</v>
      </c>
      <c r="G31" s="13"/>
      <c r="H31" s="29"/>
      <c r="I31" s="10"/>
      <c r="J31" s="21">
        <f t="shared" si="1"/>
        <v>0</v>
      </c>
      <c r="K31" s="13"/>
      <c r="L31" s="29"/>
      <c r="M31" s="10"/>
      <c r="N31" s="21">
        <f t="shared" si="2"/>
        <v>0</v>
      </c>
      <c r="O31" s="13"/>
      <c r="P31" s="29"/>
      <c r="Q31" s="10"/>
      <c r="R31" s="22">
        <f t="shared" si="3"/>
        <v>0</v>
      </c>
      <c r="S31" s="13"/>
      <c r="T31" s="29"/>
      <c r="U31" s="10"/>
      <c r="V31" s="21">
        <f t="shared" si="4"/>
        <v>0</v>
      </c>
      <c r="W31" s="13"/>
      <c r="X31" s="29"/>
      <c r="Y31" s="10"/>
      <c r="Z31" s="21">
        <f t="shared" si="23"/>
        <v>0</v>
      </c>
      <c r="AA31" s="13"/>
      <c r="AB31" s="29"/>
      <c r="AC31" s="10"/>
      <c r="AD31" s="21">
        <f t="shared" si="6"/>
        <v>0</v>
      </c>
      <c r="AE31" s="13"/>
      <c r="AF31" s="29"/>
      <c r="AG31" s="10"/>
      <c r="AH31" s="21">
        <f t="shared" si="7"/>
        <v>0</v>
      </c>
      <c r="AI31" s="13"/>
      <c r="AJ31" s="29"/>
      <c r="AK31" s="10"/>
      <c r="AL31" s="21">
        <f t="shared" si="8"/>
        <v>0</v>
      </c>
      <c r="AM31" s="13"/>
      <c r="AN31" s="29"/>
      <c r="AO31" s="10"/>
      <c r="AP31" s="22">
        <f t="shared" si="9"/>
        <v>0</v>
      </c>
      <c r="AQ31" s="13"/>
      <c r="AR31" s="29"/>
      <c r="AS31" s="10"/>
      <c r="AT31" s="22">
        <f t="shared" si="10"/>
        <v>0</v>
      </c>
      <c r="AU31" s="13"/>
      <c r="AV31" s="29"/>
      <c r="AW31" s="10"/>
      <c r="AX31" s="21">
        <f t="shared" si="11"/>
        <v>0</v>
      </c>
      <c r="AY31" s="13"/>
      <c r="AZ31" s="29"/>
      <c r="BA31" s="10"/>
      <c r="BB31" s="21">
        <f t="shared" si="12"/>
        <v>0</v>
      </c>
      <c r="BC31" s="13"/>
      <c r="BD31" s="29"/>
      <c r="BE31" s="10"/>
      <c r="BF31" s="21">
        <f t="shared" si="13"/>
        <v>0</v>
      </c>
      <c r="BG31" s="13"/>
      <c r="BH31" s="29"/>
      <c r="BI31" s="10"/>
      <c r="BJ31" s="21">
        <f t="shared" si="14"/>
        <v>0</v>
      </c>
      <c r="BK31" s="13"/>
      <c r="BL31" s="29"/>
      <c r="BM31" s="10"/>
      <c r="BN31" s="21">
        <f t="shared" si="15"/>
        <v>0</v>
      </c>
      <c r="BO31" s="13"/>
      <c r="BP31" s="29"/>
      <c r="BQ31" s="10"/>
      <c r="BR31" s="21">
        <f t="shared" si="16"/>
        <v>0</v>
      </c>
      <c r="BS31" s="13"/>
      <c r="BT31" s="29"/>
      <c r="BU31" s="10"/>
      <c r="BV31" s="21">
        <f t="shared" si="17"/>
        <v>0</v>
      </c>
      <c r="BW31" s="13"/>
      <c r="BX31" s="29"/>
      <c r="BY31" s="10"/>
      <c r="BZ31" s="21">
        <f t="shared" si="18"/>
        <v>0</v>
      </c>
      <c r="CA31" s="13"/>
      <c r="CB31" s="29"/>
      <c r="CC31" s="10"/>
      <c r="CD31" s="21">
        <f t="shared" si="19"/>
        <v>0</v>
      </c>
      <c r="CE31" s="13"/>
      <c r="CF31" s="29"/>
      <c r="CG31" s="10"/>
      <c r="CH31" s="21">
        <f t="shared" si="20"/>
        <v>0</v>
      </c>
      <c r="CI31" s="13"/>
      <c r="CJ31" s="29"/>
      <c r="CK31" s="10"/>
      <c r="CL31" s="21">
        <f t="shared" si="21"/>
        <v>0</v>
      </c>
    </row>
    <row r="32" spans="1:90" s="42" customFormat="1" x14ac:dyDescent="0.25">
      <c r="A32" s="40">
        <f>'Suivi Investissement'!A32</f>
        <v>0</v>
      </c>
      <c r="B32" s="23">
        <f t="shared" si="22"/>
        <v>0</v>
      </c>
      <c r="C32" s="13"/>
      <c r="D32" s="29"/>
      <c r="E32" s="10"/>
      <c r="F32" s="21">
        <f t="shared" si="0"/>
        <v>0</v>
      </c>
      <c r="G32" s="13"/>
      <c r="H32" s="29"/>
      <c r="I32" s="10"/>
      <c r="J32" s="21">
        <f t="shared" si="1"/>
        <v>0</v>
      </c>
      <c r="K32" s="13"/>
      <c r="L32" s="29"/>
      <c r="M32" s="10"/>
      <c r="N32" s="21">
        <f t="shared" si="2"/>
        <v>0</v>
      </c>
      <c r="O32" s="13"/>
      <c r="P32" s="29"/>
      <c r="Q32" s="10"/>
      <c r="R32" s="22">
        <f t="shared" si="3"/>
        <v>0</v>
      </c>
      <c r="S32" s="13"/>
      <c r="T32" s="29"/>
      <c r="U32" s="10"/>
      <c r="V32" s="21">
        <f t="shared" si="4"/>
        <v>0</v>
      </c>
      <c r="W32" s="13"/>
      <c r="X32" s="29"/>
      <c r="Y32" s="10"/>
      <c r="Z32" s="21">
        <f t="shared" si="23"/>
        <v>0</v>
      </c>
      <c r="AA32" s="13"/>
      <c r="AB32" s="29"/>
      <c r="AC32" s="10"/>
      <c r="AD32" s="21">
        <f t="shared" si="6"/>
        <v>0</v>
      </c>
      <c r="AE32" s="13"/>
      <c r="AF32" s="29"/>
      <c r="AG32" s="10"/>
      <c r="AH32" s="21">
        <f t="shared" si="7"/>
        <v>0</v>
      </c>
      <c r="AI32" s="13"/>
      <c r="AJ32" s="29"/>
      <c r="AK32" s="10"/>
      <c r="AL32" s="21">
        <f t="shared" si="8"/>
        <v>0</v>
      </c>
      <c r="AM32" s="13"/>
      <c r="AN32" s="29"/>
      <c r="AO32" s="10"/>
      <c r="AP32" s="22">
        <f t="shared" si="9"/>
        <v>0</v>
      </c>
      <c r="AQ32" s="13"/>
      <c r="AR32" s="29"/>
      <c r="AS32" s="10"/>
      <c r="AT32" s="22">
        <f t="shared" si="10"/>
        <v>0</v>
      </c>
      <c r="AU32" s="13"/>
      <c r="AV32" s="29"/>
      <c r="AW32" s="10"/>
      <c r="AX32" s="21">
        <f t="shared" si="11"/>
        <v>0</v>
      </c>
      <c r="AY32" s="13"/>
      <c r="AZ32" s="29"/>
      <c r="BA32" s="10"/>
      <c r="BB32" s="21">
        <f t="shared" si="12"/>
        <v>0</v>
      </c>
      <c r="BC32" s="13"/>
      <c r="BD32" s="29"/>
      <c r="BE32" s="10"/>
      <c r="BF32" s="21">
        <f t="shared" si="13"/>
        <v>0</v>
      </c>
      <c r="BG32" s="13"/>
      <c r="BH32" s="29"/>
      <c r="BI32" s="10"/>
      <c r="BJ32" s="21">
        <f t="shared" si="14"/>
        <v>0</v>
      </c>
      <c r="BK32" s="13"/>
      <c r="BL32" s="29"/>
      <c r="BM32" s="10"/>
      <c r="BN32" s="21">
        <f t="shared" si="15"/>
        <v>0</v>
      </c>
      <c r="BO32" s="13"/>
      <c r="BP32" s="29"/>
      <c r="BQ32" s="10"/>
      <c r="BR32" s="21">
        <f t="shared" si="16"/>
        <v>0</v>
      </c>
      <c r="BS32" s="13"/>
      <c r="BT32" s="29"/>
      <c r="BU32" s="10"/>
      <c r="BV32" s="21">
        <f t="shared" si="17"/>
        <v>0</v>
      </c>
      <c r="BW32" s="13"/>
      <c r="BX32" s="29"/>
      <c r="BY32" s="10"/>
      <c r="BZ32" s="21">
        <f t="shared" si="18"/>
        <v>0</v>
      </c>
      <c r="CA32" s="13"/>
      <c r="CB32" s="29"/>
      <c r="CC32" s="10"/>
      <c r="CD32" s="21">
        <f t="shared" si="19"/>
        <v>0</v>
      </c>
      <c r="CE32" s="13"/>
      <c r="CF32" s="29"/>
      <c r="CG32" s="10"/>
      <c r="CH32" s="21">
        <f t="shared" si="20"/>
        <v>0</v>
      </c>
      <c r="CI32" s="13"/>
      <c r="CJ32" s="29"/>
      <c r="CK32" s="10"/>
      <c r="CL32" s="21">
        <f t="shared" si="21"/>
        <v>0</v>
      </c>
    </row>
    <row r="33" spans="1:90" s="42" customFormat="1" x14ac:dyDescent="0.25">
      <c r="A33" s="40">
        <f>'Suivi Investissement'!A33</f>
        <v>0</v>
      </c>
      <c r="B33" s="23">
        <f t="shared" si="22"/>
        <v>0</v>
      </c>
      <c r="C33" s="13"/>
      <c r="D33" s="29"/>
      <c r="E33" s="10"/>
      <c r="F33" s="21">
        <f t="shared" si="0"/>
        <v>0</v>
      </c>
      <c r="G33" s="13"/>
      <c r="H33" s="29"/>
      <c r="I33" s="10"/>
      <c r="J33" s="21">
        <f t="shared" si="1"/>
        <v>0</v>
      </c>
      <c r="K33" s="13"/>
      <c r="L33" s="29"/>
      <c r="M33" s="10"/>
      <c r="N33" s="21">
        <f t="shared" si="2"/>
        <v>0</v>
      </c>
      <c r="O33" s="13"/>
      <c r="P33" s="29"/>
      <c r="Q33" s="10"/>
      <c r="R33" s="22">
        <f t="shared" si="3"/>
        <v>0</v>
      </c>
      <c r="S33" s="13"/>
      <c r="T33" s="29"/>
      <c r="U33" s="10"/>
      <c r="V33" s="21">
        <f t="shared" si="4"/>
        <v>0</v>
      </c>
      <c r="W33" s="13"/>
      <c r="X33" s="29"/>
      <c r="Y33" s="10"/>
      <c r="Z33" s="21">
        <f t="shared" si="23"/>
        <v>0</v>
      </c>
      <c r="AA33" s="13"/>
      <c r="AB33" s="29"/>
      <c r="AC33" s="10"/>
      <c r="AD33" s="21">
        <f t="shared" si="6"/>
        <v>0</v>
      </c>
      <c r="AE33" s="13"/>
      <c r="AF33" s="29"/>
      <c r="AG33" s="10"/>
      <c r="AH33" s="21">
        <f t="shared" si="7"/>
        <v>0</v>
      </c>
      <c r="AI33" s="13"/>
      <c r="AJ33" s="29"/>
      <c r="AK33" s="10"/>
      <c r="AL33" s="21">
        <f t="shared" si="8"/>
        <v>0</v>
      </c>
      <c r="AM33" s="13"/>
      <c r="AN33" s="29"/>
      <c r="AO33" s="10"/>
      <c r="AP33" s="22">
        <f t="shared" si="9"/>
        <v>0</v>
      </c>
      <c r="AQ33" s="13"/>
      <c r="AR33" s="29"/>
      <c r="AS33" s="10"/>
      <c r="AT33" s="22">
        <f t="shared" si="10"/>
        <v>0</v>
      </c>
      <c r="AU33" s="13"/>
      <c r="AV33" s="29"/>
      <c r="AW33" s="10"/>
      <c r="AX33" s="21">
        <f t="shared" si="11"/>
        <v>0</v>
      </c>
      <c r="AY33" s="13"/>
      <c r="AZ33" s="29"/>
      <c r="BA33" s="10"/>
      <c r="BB33" s="21">
        <f t="shared" si="12"/>
        <v>0</v>
      </c>
      <c r="BC33" s="13"/>
      <c r="BD33" s="29"/>
      <c r="BE33" s="10"/>
      <c r="BF33" s="21">
        <f t="shared" si="13"/>
        <v>0</v>
      </c>
      <c r="BG33" s="13"/>
      <c r="BH33" s="29"/>
      <c r="BI33" s="10"/>
      <c r="BJ33" s="21">
        <f t="shared" si="14"/>
        <v>0</v>
      </c>
      <c r="BK33" s="13"/>
      <c r="BL33" s="29"/>
      <c r="BM33" s="10"/>
      <c r="BN33" s="21">
        <f t="shared" si="15"/>
        <v>0</v>
      </c>
      <c r="BO33" s="13"/>
      <c r="BP33" s="29"/>
      <c r="BQ33" s="10"/>
      <c r="BR33" s="21">
        <f t="shared" si="16"/>
        <v>0</v>
      </c>
      <c r="BS33" s="13"/>
      <c r="BT33" s="29"/>
      <c r="BU33" s="10"/>
      <c r="BV33" s="21">
        <f t="shared" si="17"/>
        <v>0</v>
      </c>
      <c r="BW33" s="13"/>
      <c r="BX33" s="29"/>
      <c r="BY33" s="10"/>
      <c r="BZ33" s="21">
        <f t="shared" si="18"/>
        <v>0</v>
      </c>
      <c r="CA33" s="13"/>
      <c r="CB33" s="29"/>
      <c r="CC33" s="10"/>
      <c r="CD33" s="21">
        <f t="shared" si="19"/>
        <v>0</v>
      </c>
      <c r="CE33" s="13"/>
      <c r="CF33" s="29"/>
      <c r="CG33" s="10"/>
      <c r="CH33" s="21">
        <f t="shared" si="20"/>
        <v>0</v>
      </c>
      <c r="CI33" s="13"/>
      <c r="CJ33" s="29"/>
      <c r="CK33" s="10"/>
      <c r="CL33" s="21">
        <f t="shared" si="21"/>
        <v>0</v>
      </c>
    </row>
    <row r="34" spans="1:90" s="42" customFormat="1" x14ac:dyDescent="0.25">
      <c r="A34" s="40">
        <f>'Suivi Investissement'!A34</f>
        <v>0</v>
      </c>
      <c r="B34" s="23">
        <f t="shared" si="22"/>
        <v>0</v>
      </c>
      <c r="C34" s="13"/>
      <c r="D34" s="29"/>
      <c r="E34" s="10"/>
      <c r="F34" s="21">
        <f t="shared" si="0"/>
        <v>0</v>
      </c>
      <c r="G34" s="13"/>
      <c r="H34" s="29"/>
      <c r="I34" s="10"/>
      <c r="J34" s="21">
        <f t="shared" si="1"/>
        <v>0</v>
      </c>
      <c r="K34" s="13"/>
      <c r="L34" s="29"/>
      <c r="M34" s="10"/>
      <c r="N34" s="21">
        <f t="shared" si="2"/>
        <v>0</v>
      </c>
      <c r="O34" s="13"/>
      <c r="P34" s="29"/>
      <c r="Q34" s="10"/>
      <c r="R34" s="22">
        <f t="shared" si="3"/>
        <v>0</v>
      </c>
      <c r="S34" s="13"/>
      <c r="T34" s="29"/>
      <c r="U34" s="10"/>
      <c r="V34" s="21">
        <f t="shared" si="4"/>
        <v>0</v>
      </c>
      <c r="W34" s="13"/>
      <c r="X34" s="29"/>
      <c r="Y34" s="10"/>
      <c r="Z34" s="21">
        <f t="shared" si="23"/>
        <v>0</v>
      </c>
      <c r="AA34" s="13"/>
      <c r="AB34" s="29"/>
      <c r="AC34" s="10"/>
      <c r="AD34" s="21">
        <f t="shared" si="6"/>
        <v>0</v>
      </c>
      <c r="AE34" s="13"/>
      <c r="AF34" s="29"/>
      <c r="AG34" s="10"/>
      <c r="AH34" s="21">
        <f t="shared" si="7"/>
        <v>0</v>
      </c>
      <c r="AI34" s="13"/>
      <c r="AJ34" s="29"/>
      <c r="AK34" s="10"/>
      <c r="AL34" s="21">
        <f t="shared" si="8"/>
        <v>0</v>
      </c>
      <c r="AM34" s="13"/>
      <c r="AN34" s="29"/>
      <c r="AO34" s="10"/>
      <c r="AP34" s="22">
        <f t="shared" si="9"/>
        <v>0</v>
      </c>
      <c r="AQ34" s="13"/>
      <c r="AR34" s="29"/>
      <c r="AS34" s="10"/>
      <c r="AT34" s="22">
        <f t="shared" si="10"/>
        <v>0</v>
      </c>
      <c r="AU34" s="13"/>
      <c r="AV34" s="29"/>
      <c r="AW34" s="10"/>
      <c r="AX34" s="21">
        <f t="shared" si="11"/>
        <v>0</v>
      </c>
      <c r="AY34" s="13"/>
      <c r="AZ34" s="29"/>
      <c r="BA34" s="10"/>
      <c r="BB34" s="21">
        <f t="shared" si="12"/>
        <v>0</v>
      </c>
      <c r="BC34" s="13"/>
      <c r="BD34" s="29"/>
      <c r="BE34" s="10"/>
      <c r="BF34" s="21">
        <f t="shared" si="13"/>
        <v>0</v>
      </c>
      <c r="BG34" s="13"/>
      <c r="BH34" s="29"/>
      <c r="BI34" s="10"/>
      <c r="BJ34" s="21">
        <f t="shared" si="14"/>
        <v>0</v>
      </c>
      <c r="BK34" s="13"/>
      <c r="BL34" s="29"/>
      <c r="BM34" s="10"/>
      <c r="BN34" s="21">
        <f t="shared" si="15"/>
        <v>0</v>
      </c>
      <c r="BO34" s="13"/>
      <c r="BP34" s="29"/>
      <c r="BQ34" s="10"/>
      <c r="BR34" s="21">
        <f t="shared" si="16"/>
        <v>0</v>
      </c>
      <c r="BS34" s="13"/>
      <c r="BT34" s="29"/>
      <c r="BU34" s="10"/>
      <c r="BV34" s="21">
        <f t="shared" si="17"/>
        <v>0</v>
      </c>
      <c r="BW34" s="13"/>
      <c r="BX34" s="29"/>
      <c r="BY34" s="10"/>
      <c r="BZ34" s="21">
        <f t="shared" si="18"/>
        <v>0</v>
      </c>
      <c r="CA34" s="13"/>
      <c r="CB34" s="29"/>
      <c r="CC34" s="10"/>
      <c r="CD34" s="21">
        <f t="shared" si="19"/>
        <v>0</v>
      </c>
      <c r="CE34" s="13"/>
      <c r="CF34" s="29"/>
      <c r="CG34" s="10"/>
      <c r="CH34" s="21">
        <f t="shared" si="20"/>
        <v>0</v>
      </c>
      <c r="CI34" s="13"/>
      <c r="CJ34" s="29"/>
      <c r="CK34" s="10"/>
      <c r="CL34" s="21">
        <f t="shared" si="21"/>
        <v>0</v>
      </c>
    </row>
    <row r="35" spans="1:90" s="42" customFormat="1" x14ac:dyDescent="0.25">
      <c r="A35" s="40">
        <f>'Suivi Investissement'!A35</f>
        <v>0</v>
      </c>
      <c r="B35" s="23">
        <f t="shared" si="22"/>
        <v>0</v>
      </c>
      <c r="C35" s="13"/>
      <c r="D35" s="29"/>
      <c r="E35" s="10"/>
      <c r="F35" s="21">
        <f t="shared" si="0"/>
        <v>0</v>
      </c>
      <c r="G35" s="13"/>
      <c r="H35" s="29"/>
      <c r="I35" s="10"/>
      <c r="J35" s="21">
        <f t="shared" si="1"/>
        <v>0</v>
      </c>
      <c r="K35" s="13"/>
      <c r="L35" s="29"/>
      <c r="M35" s="10"/>
      <c r="N35" s="21">
        <f t="shared" si="2"/>
        <v>0</v>
      </c>
      <c r="O35" s="13"/>
      <c r="P35" s="29"/>
      <c r="Q35" s="10"/>
      <c r="R35" s="22">
        <f t="shared" si="3"/>
        <v>0</v>
      </c>
      <c r="S35" s="13"/>
      <c r="T35" s="29"/>
      <c r="U35" s="10"/>
      <c r="V35" s="21">
        <f t="shared" si="4"/>
        <v>0</v>
      </c>
      <c r="W35" s="13"/>
      <c r="X35" s="29"/>
      <c r="Y35" s="10"/>
      <c r="Z35" s="21">
        <f t="shared" si="23"/>
        <v>0</v>
      </c>
      <c r="AA35" s="13"/>
      <c r="AB35" s="29"/>
      <c r="AC35" s="10"/>
      <c r="AD35" s="21">
        <f t="shared" si="6"/>
        <v>0</v>
      </c>
      <c r="AE35" s="13"/>
      <c r="AF35" s="29"/>
      <c r="AG35" s="10"/>
      <c r="AH35" s="21">
        <f t="shared" si="7"/>
        <v>0</v>
      </c>
      <c r="AI35" s="13"/>
      <c r="AJ35" s="29"/>
      <c r="AK35" s="10"/>
      <c r="AL35" s="21">
        <f t="shared" si="8"/>
        <v>0</v>
      </c>
      <c r="AM35" s="13"/>
      <c r="AN35" s="29"/>
      <c r="AO35" s="10"/>
      <c r="AP35" s="22">
        <f t="shared" si="9"/>
        <v>0</v>
      </c>
      <c r="AQ35" s="13"/>
      <c r="AR35" s="29"/>
      <c r="AS35" s="10"/>
      <c r="AT35" s="22">
        <f t="shared" si="10"/>
        <v>0</v>
      </c>
      <c r="AU35" s="13"/>
      <c r="AV35" s="29"/>
      <c r="AW35" s="10"/>
      <c r="AX35" s="21">
        <f t="shared" si="11"/>
        <v>0</v>
      </c>
      <c r="AY35" s="13"/>
      <c r="AZ35" s="29"/>
      <c r="BA35" s="10"/>
      <c r="BB35" s="21">
        <f t="shared" si="12"/>
        <v>0</v>
      </c>
      <c r="BC35" s="13"/>
      <c r="BD35" s="29"/>
      <c r="BE35" s="10"/>
      <c r="BF35" s="21">
        <f t="shared" si="13"/>
        <v>0</v>
      </c>
      <c r="BG35" s="13"/>
      <c r="BH35" s="29"/>
      <c r="BI35" s="10"/>
      <c r="BJ35" s="21">
        <f t="shared" si="14"/>
        <v>0</v>
      </c>
      <c r="BK35" s="13"/>
      <c r="BL35" s="29"/>
      <c r="BM35" s="10"/>
      <c r="BN35" s="21">
        <f t="shared" si="15"/>
        <v>0</v>
      </c>
      <c r="BO35" s="13"/>
      <c r="BP35" s="29"/>
      <c r="BQ35" s="10"/>
      <c r="BR35" s="21">
        <f t="shared" si="16"/>
        <v>0</v>
      </c>
      <c r="BS35" s="13"/>
      <c r="BT35" s="29"/>
      <c r="BU35" s="10"/>
      <c r="BV35" s="21">
        <f t="shared" si="17"/>
        <v>0</v>
      </c>
      <c r="BW35" s="13"/>
      <c r="BX35" s="29"/>
      <c r="BY35" s="10"/>
      <c r="BZ35" s="21">
        <f t="shared" si="18"/>
        <v>0</v>
      </c>
      <c r="CA35" s="13"/>
      <c r="CB35" s="29"/>
      <c r="CC35" s="10"/>
      <c r="CD35" s="21">
        <f t="shared" si="19"/>
        <v>0</v>
      </c>
      <c r="CE35" s="13"/>
      <c r="CF35" s="29"/>
      <c r="CG35" s="10"/>
      <c r="CH35" s="21">
        <f t="shared" si="20"/>
        <v>0</v>
      </c>
      <c r="CI35" s="13"/>
      <c r="CJ35" s="29"/>
      <c r="CK35" s="10"/>
      <c r="CL35" s="21">
        <f t="shared" si="21"/>
        <v>0</v>
      </c>
    </row>
    <row r="36" spans="1:90" s="42" customFormat="1" x14ac:dyDescent="0.25">
      <c r="A36" s="40">
        <f>'Suivi Investissement'!A36</f>
        <v>0</v>
      </c>
      <c r="B36" s="23">
        <f t="shared" si="22"/>
        <v>0</v>
      </c>
      <c r="C36" s="13"/>
      <c r="D36" s="29"/>
      <c r="E36" s="10"/>
      <c r="F36" s="21">
        <f t="shared" si="0"/>
        <v>0</v>
      </c>
      <c r="G36" s="13"/>
      <c r="H36" s="29"/>
      <c r="I36" s="10"/>
      <c r="J36" s="21">
        <f t="shared" si="1"/>
        <v>0</v>
      </c>
      <c r="K36" s="13"/>
      <c r="L36" s="29"/>
      <c r="M36" s="10"/>
      <c r="N36" s="21">
        <f t="shared" si="2"/>
        <v>0</v>
      </c>
      <c r="O36" s="13"/>
      <c r="P36" s="29"/>
      <c r="Q36" s="10"/>
      <c r="R36" s="22">
        <f t="shared" si="3"/>
        <v>0</v>
      </c>
      <c r="S36" s="13"/>
      <c r="T36" s="29"/>
      <c r="U36" s="10"/>
      <c r="V36" s="21">
        <f t="shared" si="4"/>
        <v>0</v>
      </c>
      <c r="W36" s="13"/>
      <c r="X36" s="29"/>
      <c r="Y36" s="10"/>
      <c r="Z36" s="21">
        <f t="shared" si="23"/>
        <v>0</v>
      </c>
      <c r="AA36" s="13"/>
      <c r="AB36" s="29"/>
      <c r="AC36" s="10"/>
      <c r="AD36" s="21">
        <f t="shared" si="6"/>
        <v>0</v>
      </c>
      <c r="AE36" s="13"/>
      <c r="AF36" s="29"/>
      <c r="AG36" s="10"/>
      <c r="AH36" s="21">
        <f t="shared" si="7"/>
        <v>0</v>
      </c>
      <c r="AI36" s="13"/>
      <c r="AJ36" s="29"/>
      <c r="AK36" s="10"/>
      <c r="AL36" s="21">
        <f t="shared" si="8"/>
        <v>0</v>
      </c>
      <c r="AM36" s="13"/>
      <c r="AN36" s="29"/>
      <c r="AO36" s="10"/>
      <c r="AP36" s="22">
        <f t="shared" si="9"/>
        <v>0</v>
      </c>
      <c r="AQ36" s="13"/>
      <c r="AR36" s="29"/>
      <c r="AS36" s="10"/>
      <c r="AT36" s="22">
        <f t="shared" si="10"/>
        <v>0</v>
      </c>
      <c r="AU36" s="13"/>
      <c r="AV36" s="29"/>
      <c r="AW36" s="10"/>
      <c r="AX36" s="21">
        <f t="shared" si="11"/>
        <v>0</v>
      </c>
      <c r="AY36" s="13"/>
      <c r="AZ36" s="29"/>
      <c r="BA36" s="10"/>
      <c r="BB36" s="21">
        <f t="shared" si="12"/>
        <v>0</v>
      </c>
      <c r="BC36" s="13"/>
      <c r="BD36" s="29"/>
      <c r="BE36" s="10"/>
      <c r="BF36" s="21">
        <f t="shared" si="13"/>
        <v>0</v>
      </c>
      <c r="BG36" s="13"/>
      <c r="BH36" s="29"/>
      <c r="BI36" s="10"/>
      <c r="BJ36" s="21">
        <f t="shared" si="14"/>
        <v>0</v>
      </c>
      <c r="BK36" s="13"/>
      <c r="BL36" s="29"/>
      <c r="BM36" s="10"/>
      <c r="BN36" s="21">
        <f t="shared" si="15"/>
        <v>0</v>
      </c>
      <c r="BO36" s="13"/>
      <c r="BP36" s="29"/>
      <c r="BQ36" s="10"/>
      <c r="BR36" s="21">
        <f t="shared" si="16"/>
        <v>0</v>
      </c>
      <c r="BS36" s="13"/>
      <c r="BT36" s="29"/>
      <c r="BU36" s="10"/>
      <c r="BV36" s="21">
        <f t="shared" si="17"/>
        <v>0</v>
      </c>
      <c r="BW36" s="13"/>
      <c r="BX36" s="29"/>
      <c r="BY36" s="10"/>
      <c r="BZ36" s="21">
        <f t="shared" si="18"/>
        <v>0</v>
      </c>
      <c r="CA36" s="13"/>
      <c r="CB36" s="29"/>
      <c r="CC36" s="10"/>
      <c r="CD36" s="21">
        <f t="shared" si="19"/>
        <v>0</v>
      </c>
      <c r="CE36" s="13"/>
      <c r="CF36" s="29"/>
      <c r="CG36" s="10"/>
      <c r="CH36" s="21">
        <f t="shared" si="20"/>
        <v>0</v>
      </c>
      <c r="CI36" s="13"/>
      <c r="CJ36" s="29"/>
      <c r="CK36" s="10"/>
      <c r="CL36" s="21">
        <f t="shared" si="21"/>
        <v>0</v>
      </c>
    </row>
    <row r="37" spans="1:90" s="42" customFormat="1" x14ac:dyDescent="0.25">
      <c r="A37" s="40">
        <f>'Suivi Investissement'!A37</f>
        <v>0</v>
      </c>
      <c r="B37" s="23">
        <f t="shared" si="22"/>
        <v>0</v>
      </c>
      <c r="C37" s="13"/>
      <c r="D37" s="29"/>
      <c r="E37" s="10"/>
      <c r="F37" s="21">
        <f t="shared" si="0"/>
        <v>0</v>
      </c>
      <c r="G37" s="13"/>
      <c r="H37" s="29"/>
      <c r="I37" s="10"/>
      <c r="J37" s="21">
        <f t="shared" si="1"/>
        <v>0</v>
      </c>
      <c r="K37" s="13"/>
      <c r="L37" s="29"/>
      <c r="M37" s="10"/>
      <c r="N37" s="21">
        <f t="shared" si="2"/>
        <v>0</v>
      </c>
      <c r="O37" s="13"/>
      <c r="P37" s="29"/>
      <c r="Q37" s="10"/>
      <c r="R37" s="22">
        <f t="shared" si="3"/>
        <v>0</v>
      </c>
      <c r="S37" s="13"/>
      <c r="T37" s="29"/>
      <c r="U37" s="10"/>
      <c r="V37" s="21">
        <f t="shared" si="4"/>
        <v>0</v>
      </c>
      <c r="W37" s="13"/>
      <c r="X37" s="29"/>
      <c r="Y37" s="10"/>
      <c r="Z37" s="21">
        <f t="shared" si="23"/>
        <v>0</v>
      </c>
      <c r="AA37" s="13"/>
      <c r="AB37" s="29"/>
      <c r="AC37" s="10"/>
      <c r="AD37" s="21">
        <f t="shared" si="6"/>
        <v>0</v>
      </c>
      <c r="AE37" s="13"/>
      <c r="AF37" s="29"/>
      <c r="AG37" s="10"/>
      <c r="AH37" s="21">
        <f t="shared" si="7"/>
        <v>0</v>
      </c>
      <c r="AI37" s="13"/>
      <c r="AJ37" s="29"/>
      <c r="AK37" s="10"/>
      <c r="AL37" s="21">
        <f t="shared" si="8"/>
        <v>0</v>
      </c>
      <c r="AM37" s="13"/>
      <c r="AN37" s="29"/>
      <c r="AO37" s="10"/>
      <c r="AP37" s="22">
        <f t="shared" si="9"/>
        <v>0</v>
      </c>
      <c r="AQ37" s="13"/>
      <c r="AR37" s="29"/>
      <c r="AS37" s="10"/>
      <c r="AT37" s="22">
        <f t="shared" si="10"/>
        <v>0</v>
      </c>
      <c r="AU37" s="13"/>
      <c r="AV37" s="29"/>
      <c r="AW37" s="10"/>
      <c r="AX37" s="21">
        <f t="shared" si="11"/>
        <v>0</v>
      </c>
      <c r="AY37" s="13"/>
      <c r="AZ37" s="29"/>
      <c r="BA37" s="10"/>
      <c r="BB37" s="21">
        <f t="shared" si="12"/>
        <v>0</v>
      </c>
      <c r="BC37" s="13"/>
      <c r="BD37" s="29"/>
      <c r="BE37" s="10"/>
      <c r="BF37" s="21">
        <f t="shared" si="13"/>
        <v>0</v>
      </c>
      <c r="BG37" s="13"/>
      <c r="BH37" s="29"/>
      <c r="BI37" s="10"/>
      <c r="BJ37" s="21">
        <f t="shared" si="14"/>
        <v>0</v>
      </c>
      <c r="BK37" s="13"/>
      <c r="BL37" s="29"/>
      <c r="BM37" s="10"/>
      <c r="BN37" s="21">
        <f t="shared" si="15"/>
        <v>0</v>
      </c>
      <c r="BO37" s="13"/>
      <c r="BP37" s="29"/>
      <c r="BQ37" s="10"/>
      <c r="BR37" s="21">
        <f t="shared" si="16"/>
        <v>0</v>
      </c>
      <c r="BS37" s="13"/>
      <c r="BT37" s="29"/>
      <c r="BU37" s="10"/>
      <c r="BV37" s="21">
        <f t="shared" si="17"/>
        <v>0</v>
      </c>
      <c r="BW37" s="13"/>
      <c r="BX37" s="29"/>
      <c r="BY37" s="10"/>
      <c r="BZ37" s="21">
        <f t="shared" si="18"/>
        <v>0</v>
      </c>
      <c r="CA37" s="13"/>
      <c r="CB37" s="29"/>
      <c r="CC37" s="10"/>
      <c r="CD37" s="21">
        <f t="shared" si="19"/>
        <v>0</v>
      </c>
      <c r="CE37" s="13"/>
      <c r="CF37" s="29"/>
      <c r="CG37" s="10"/>
      <c r="CH37" s="21">
        <f t="shared" si="20"/>
        <v>0</v>
      </c>
      <c r="CI37" s="13"/>
      <c r="CJ37" s="29"/>
      <c r="CK37" s="10"/>
      <c r="CL37" s="21">
        <f t="shared" si="21"/>
        <v>0</v>
      </c>
    </row>
    <row r="38" spans="1:90" s="42" customFormat="1" x14ac:dyDescent="0.25">
      <c r="A38" s="40">
        <f>'Suivi Investissement'!A38</f>
        <v>0</v>
      </c>
      <c r="B38" s="23">
        <f t="shared" si="22"/>
        <v>0</v>
      </c>
      <c r="C38" s="13"/>
      <c r="D38" s="29"/>
      <c r="E38" s="10"/>
      <c r="F38" s="21">
        <f t="shared" si="0"/>
        <v>0</v>
      </c>
      <c r="G38" s="13"/>
      <c r="H38" s="29"/>
      <c r="I38" s="10"/>
      <c r="J38" s="21">
        <f t="shared" si="1"/>
        <v>0</v>
      </c>
      <c r="K38" s="13"/>
      <c r="L38" s="29"/>
      <c r="M38" s="10"/>
      <c r="N38" s="21">
        <f t="shared" si="2"/>
        <v>0</v>
      </c>
      <c r="O38" s="13"/>
      <c r="P38" s="29"/>
      <c r="Q38" s="10"/>
      <c r="R38" s="22">
        <f t="shared" si="3"/>
        <v>0</v>
      </c>
      <c r="S38" s="13"/>
      <c r="T38" s="29"/>
      <c r="U38" s="10"/>
      <c r="V38" s="21">
        <f t="shared" si="4"/>
        <v>0</v>
      </c>
      <c r="W38" s="13"/>
      <c r="X38" s="29"/>
      <c r="Y38" s="10"/>
      <c r="Z38" s="21">
        <f t="shared" si="23"/>
        <v>0</v>
      </c>
      <c r="AA38" s="13"/>
      <c r="AB38" s="29"/>
      <c r="AC38" s="10"/>
      <c r="AD38" s="21">
        <f t="shared" si="6"/>
        <v>0</v>
      </c>
      <c r="AE38" s="13"/>
      <c r="AF38" s="29"/>
      <c r="AG38" s="10"/>
      <c r="AH38" s="21">
        <f t="shared" si="7"/>
        <v>0</v>
      </c>
      <c r="AI38" s="13"/>
      <c r="AJ38" s="29"/>
      <c r="AK38" s="10"/>
      <c r="AL38" s="21">
        <f t="shared" si="8"/>
        <v>0</v>
      </c>
      <c r="AM38" s="13"/>
      <c r="AN38" s="29"/>
      <c r="AO38" s="10"/>
      <c r="AP38" s="22">
        <f t="shared" si="9"/>
        <v>0</v>
      </c>
      <c r="AQ38" s="13"/>
      <c r="AR38" s="29"/>
      <c r="AS38" s="10"/>
      <c r="AT38" s="22">
        <f t="shared" si="10"/>
        <v>0</v>
      </c>
      <c r="AU38" s="13"/>
      <c r="AV38" s="29"/>
      <c r="AW38" s="10"/>
      <c r="AX38" s="21">
        <f t="shared" si="11"/>
        <v>0</v>
      </c>
      <c r="AY38" s="13"/>
      <c r="AZ38" s="29"/>
      <c r="BA38" s="10"/>
      <c r="BB38" s="21">
        <f t="shared" si="12"/>
        <v>0</v>
      </c>
      <c r="BC38" s="13"/>
      <c r="BD38" s="29"/>
      <c r="BE38" s="10"/>
      <c r="BF38" s="21">
        <f t="shared" si="13"/>
        <v>0</v>
      </c>
      <c r="BG38" s="13"/>
      <c r="BH38" s="29"/>
      <c r="BI38" s="10"/>
      <c r="BJ38" s="21">
        <f t="shared" si="14"/>
        <v>0</v>
      </c>
      <c r="BK38" s="13"/>
      <c r="BL38" s="29"/>
      <c r="BM38" s="10"/>
      <c r="BN38" s="21">
        <f t="shared" si="15"/>
        <v>0</v>
      </c>
      <c r="BO38" s="13"/>
      <c r="BP38" s="29"/>
      <c r="BQ38" s="10"/>
      <c r="BR38" s="21">
        <f t="shared" si="16"/>
        <v>0</v>
      </c>
      <c r="BS38" s="13"/>
      <c r="BT38" s="29"/>
      <c r="BU38" s="10"/>
      <c r="BV38" s="21">
        <f t="shared" si="17"/>
        <v>0</v>
      </c>
      <c r="BW38" s="13"/>
      <c r="BX38" s="29"/>
      <c r="BY38" s="10"/>
      <c r="BZ38" s="21">
        <f t="shared" si="18"/>
        <v>0</v>
      </c>
      <c r="CA38" s="13"/>
      <c r="CB38" s="29"/>
      <c r="CC38" s="10"/>
      <c r="CD38" s="21">
        <f t="shared" si="19"/>
        <v>0</v>
      </c>
      <c r="CE38" s="13"/>
      <c r="CF38" s="29"/>
      <c r="CG38" s="10"/>
      <c r="CH38" s="21">
        <f t="shared" si="20"/>
        <v>0</v>
      </c>
      <c r="CI38" s="13"/>
      <c r="CJ38" s="29"/>
      <c r="CK38" s="10"/>
      <c r="CL38" s="21">
        <f t="shared" si="21"/>
        <v>0</v>
      </c>
    </row>
    <row r="39" spans="1:90" s="42" customFormat="1" x14ac:dyDescent="0.25">
      <c r="A39" s="40">
        <f>'Suivi Investissement'!A39</f>
        <v>0</v>
      </c>
      <c r="B39" s="23">
        <f t="shared" si="22"/>
        <v>0</v>
      </c>
      <c r="C39" s="13"/>
      <c r="D39" s="29"/>
      <c r="E39" s="10"/>
      <c r="F39" s="21">
        <f t="shared" si="0"/>
        <v>0</v>
      </c>
      <c r="G39" s="13"/>
      <c r="H39" s="29"/>
      <c r="I39" s="10"/>
      <c r="J39" s="21">
        <f t="shared" si="1"/>
        <v>0</v>
      </c>
      <c r="K39" s="13"/>
      <c r="L39" s="29"/>
      <c r="M39" s="10"/>
      <c r="N39" s="21">
        <f t="shared" si="2"/>
        <v>0</v>
      </c>
      <c r="O39" s="13"/>
      <c r="P39" s="29"/>
      <c r="Q39" s="10"/>
      <c r="R39" s="22">
        <f t="shared" si="3"/>
        <v>0</v>
      </c>
      <c r="S39" s="13"/>
      <c r="T39" s="29"/>
      <c r="U39" s="10"/>
      <c r="V39" s="21">
        <f t="shared" si="4"/>
        <v>0</v>
      </c>
      <c r="W39" s="13"/>
      <c r="X39" s="29"/>
      <c r="Y39" s="10"/>
      <c r="Z39" s="21">
        <f t="shared" si="23"/>
        <v>0</v>
      </c>
      <c r="AA39" s="13"/>
      <c r="AB39" s="29"/>
      <c r="AC39" s="10"/>
      <c r="AD39" s="21">
        <f t="shared" si="6"/>
        <v>0</v>
      </c>
      <c r="AE39" s="13"/>
      <c r="AF39" s="29"/>
      <c r="AG39" s="10"/>
      <c r="AH39" s="21">
        <f t="shared" si="7"/>
        <v>0</v>
      </c>
      <c r="AI39" s="13"/>
      <c r="AJ39" s="29"/>
      <c r="AK39" s="10"/>
      <c r="AL39" s="21">
        <f t="shared" si="8"/>
        <v>0</v>
      </c>
      <c r="AM39" s="13"/>
      <c r="AN39" s="29"/>
      <c r="AO39" s="10"/>
      <c r="AP39" s="22">
        <f t="shared" si="9"/>
        <v>0</v>
      </c>
      <c r="AQ39" s="13"/>
      <c r="AR39" s="29"/>
      <c r="AS39" s="10"/>
      <c r="AT39" s="22">
        <f t="shared" si="10"/>
        <v>0</v>
      </c>
      <c r="AU39" s="13"/>
      <c r="AV39" s="29"/>
      <c r="AW39" s="10"/>
      <c r="AX39" s="21">
        <f t="shared" si="11"/>
        <v>0</v>
      </c>
      <c r="AY39" s="13"/>
      <c r="AZ39" s="29"/>
      <c r="BA39" s="10"/>
      <c r="BB39" s="21">
        <f t="shared" si="12"/>
        <v>0</v>
      </c>
      <c r="BC39" s="13"/>
      <c r="BD39" s="29"/>
      <c r="BE39" s="10"/>
      <c r="BF39" s="21">
        <f t="shared" si="13"/>
        <v>0</v>
      </c>
      <c r="BG39" s="13"/>
      <c r="BH39" s="29"/>
      <c r="BI39" s="10"/>
      <c r="BJ39" s="21">
        <f t="shared" si="14"/>
        <v>0</v>
      </c>
      <c r="BK39" s="13"/>
      <c r="BL39" s="29"/>
      <c r="BM39" s="10"/>
      <c r="BN39" s="21">
        <f t="shared" si="15"/>
        <v>0</v>
      </c>
      <c r="BO39" s="13"/>
      <c r="BP39" s="29"/>
      <c r="BQ39" s="10"/>
      <c r="BR39" s="21">
        <f t="shared" si="16"/>
        <v>0</v>
      </c>
      <c r="BS39" s="13"/>
      <c r="BT39" s="29"/>
      <c r="BU39" s="10"/>
      <c r="BV39" s="21">
        <f t="shared" si="17"/>
        <v>0</v>
      </c>
      <c r="BW39" s="13"/>
      <c r="BX39" s="29"/>
      <c r="BY39" s="10"/>
      <c r="BZ39" s="21">
        <f t="shared" si="18"/>
        <v>0</v>
      </c>
      <c r="CA39" s="13"/>
      <c r="CB39" s="29"/>
      <c r="CC39" s="10"/>
      <c r="CD39" s="21">
        <f t="shared" si="19"/>
        <v>0</v>
      </c>
      <c r="CE39" s="13"/>
      <c r="CF39" s="29"/>
      <c r="CG39" s="10"/>
      <c r="CH39" s="21">
        <f t="shared" si="20"/>
        <v>0</v>
      </c>
      <c r="CI39" s="13"/>
      <c r="CJ39" s="29"/>
      <c r="CK39" s="10"/>
      <c r="CL39" s="21">
        <f t="shared" si="21"/>
        <v>0</v>
      </c>
    </row>
    <row r="40" spans="1:90" s="42" customFormat="1" x14ac:dyDescent="0.25">
      <c r="A40" s="40">
        <f>'Suivi Investissement'!A40</f>
        <v>0</v>
      </c>
      <c r="B40" s="23">
        <f t="shared" si="22"/>
        <v>0</v>
      </c>
      <c r="C40" s="13"/>
      <c r="D40" s="29"/>
      <c r="E40" s="10"/>
      <c r="F40" s="21">
        <f t="shared" si="0"/>
        <v>0</v>
      </c>
      <c r="G40" s="13"/>
      <c r="H40" s="29"/>
      <c r="I40" s="10"/>
      <c r="J40" s="21">
        <f t="shared" si="1"/>
        <v>0</v>
      </c>
      <c r="K40" s="13"/>
      <c r="L40" s="29"/>
      <c r="M40" s="10"/>
      <c r="N40" s="21">
        <f t="shared" si="2"/>
        <v>0</v>
      </c>
      <c r="O40" s="13"/>
      <c r="P40" s="29"/>
      <c r="Q40" s="10"/>
      <c r="R40" s="22">
        <f t="shared" si="3"/>
        <v>0</v>
      </c>
      <c r="S40" s="13"/>
      <c r="T40" s="29"/>
      <c r="U40" s="10"/>
      <c r="V40" s="21">
        <f t="shared" si="4"/>
        <v>0</v>
      </c>
      <c r="W40" s="13"/>
      <c r="X40" s="29"/>
      <c r="Y40" s="10"/>
      <c r="Z40" s="21">
        <f t="shared" si="23"/>
        <v>0</v>
      </c>
      <c r="AA40" s="13"/>
      <c r="AB40" s="29"/>
      <c r="AC40" s="10"/>
      <c r="AD40" s="21">
        <f t="shared" si="6"/>
        <v>0</v>
      </c>
      <c r="AE40" s="13"/>
      <c r="AF40" s="29"/>
      <c r="AG40" s="10"/>
      <c r="AH40" s="21">
        <f t="shared" si="7"/>
        <v>0</v>
      </c>
      <c r="AI40" s="13"/>
      <c r="AJ40" s="29"/>
      <c r="AK40" s="10"/>
      <c r="AL40" s="21">
        <f t="shared" si="8"/>
        <v>0</v>
      </c>
      <c r="AM40" s="13"/>
      <c r="AN40" s="29"/>
      <c r="AO40" s="10"/>
      <c r="AP40" s="22">
        <f t="shared" si="9"/>
        <v>0</v>
      </c>
      <c r="AQ40" s="13"/>
      <c r="AR40" s="29"/>
      <c r="AS40" s="10"/>
      <c r="AT40" s="22">
        <f t="shared" si="10"/>
        <v>0</v>
      </c>
      <c r="AU40" s="13"/>
      <c r="AV40" s="29"/>
      <c r="AW40" s="10"/>
      <c r="AX40" s="21">
        <f t="shared" si="11"/>
        <v>0</v>
      </c>
      <c r="AY40" s="13"/>
      <c r="AZ40" s="29"/>
      <c r="BA40" s="10"/>
      <c r="BB40" s="21">
        <f t="shared" si="12"/>
        <v>0</v>
      </c>
      <c r="BC40" s="13"/>
      <c r="BD40" s="29"/>
      <c r="BE40" s="10"/>
      <c r="BF40" s="21">
        <f t="shared" si="13"/>
        <v>0</v>
      </c>
      <c r="BG40" s="13"/>
      <c r="BH40" s="29"/>
      <c r="BI40" s="10"/>
      <c r="BJ40" s="21">
        <f t="shared" si="14"/>
        <v>0</v>
      </c>
      <c r="BK40" s="13"/>
      <c r="BL40" s="29"/>
      <c r="BM40" s="10"/>
      <c r="BN40" s="21">
        <f t="shared" si="15"/>
        <v>0</v>
      </c>
      <c r="BO40" s="13"/>
      <c r="BP40" s="29"/>
      <c r="BQ40" s="10"/>
      <c r="BR40" s="21">
        <f t="shared" si="16"/>
        <v>0</v>
      </c>
      <c r="BS40" s="13"/>
      <c r="BT40" s="29"/>
      <c r="BU40" s="10"/>
      <c r="BV40" s="21">
        <f t="shared" si="17"/>
        <v>0</v>
      </c>
      <c r="BW40" s="13"/>
      <c r="BX40" s="29"/>
      <c r="BY40" s="10"/>
      <c r="BZ40" s="21">
        <f t="shared" si="18"/>
        <v>0</v>
      </c>
      <c r="CA40" s="13"/>
      <c r="CB40" s="29"/>
      <c r="CC40" s="10"/>
      <c r="CD40" s="21">
        <f t="shared" si="19"/>
        <v>0</v>
      </c>
      <c r="CE40" s="13"/>
      <c r="CF40" s="29"/>
      <c r="CG40" s="10"/>
      <c r="CH40" s="21">
        <f t="shared" si="20"/>
        <v>0</v>
      </c>
      <c r="CI40" s="13"/>
      <c r="CJ40" s="29"/>
      <c r="CK40" s="10"/>
      <c r="CL40" s="21">
        <f t="shared" si="21"/>
        <v>0</v>
      </c>
    </row>
    <row r="41" spans="1:90" s="42" customFormat="1" x14ac:dyDescent="0.25">
      <c r="A41" s="94">
        <f>'Suivi Investissement'!A41</f>
        <v>0</v>
      </c>
      <c r="B41" s="95">
        <f t="shared" si="22"/>
        <v>0</v>
      </c>
      <c r="C41" s="96"/>
      <c r="D41" s="97"/>
      <c r="E41" s="98"/>
      <c r="F41" s="99">
        <f t="shared" si="0"/>
        <v>0</v>
      </c>
      <c r="G41" s="96"/>
      <c r="H41" s="97"/>
      <c r="I41" s="98"/>
      <c r="J41" s="99">
        <f t="shared" si="1"/>
        <v>0</v>
      </c>
      <c r="K41" s="96"/>
      <c r="L41" s="97"/>
      <c r="M41" s="98"/>
      <c r="N41" s="99">
        <f t="shared" si="2"/>
        <v>0</v>
      </c>
      <c r="O41" s="96"/>
      <c r="P41" s="97"/>
      <c r="Q41" s="98"/>
      <c r="R41" s="100">
        <f t="shared" si="3"/>
        <v>0</v>
      </c>
      <c r="S41" s="96"/>
      <c r="T41" s="97"/>
      <c r="U41" s="98"/>
      <c r="V41" s="99">
        <f t="shared" si="4"/>
        <v>0</v>
      </c>
      <c r="W41" s="96"/>
      <c r="X41" s="97"/>
      <c r="Y41" s="98"/>
      <c r="Z41" s="99">
        <f t="shared" si="23"/>
        <v>0</v>
      </c>
      <c r="AA41" s="96"/>
      <c r="AB41" s="97"/>
      <c r="AC41" s="98"/>
      <c r="AD41" s="99">
        <f t="shared" si="6"/>
        <v>0</v>
      </c>
      <c r="AE41" s="96"/>
      <c r="AF41" s="97"/>
      <c r="AG41" s="98"/>
      <c r="AH41" s="99">
        <f t="shared" si="7"/>
        <v>0</v>
      </c>
      <c r="AI41" s="96"/>
      <c r="AJ41" s="97"/>
      <c r="AK41" s="98"/>
      <c r="AL41" s="99">
        <f t="shared" si="8"/>
        <v>0</v>
      </c>
      <c r="AM41" s="96"/>
      <c r="AN41" s="97"/>
      <c r="AO41" s="98"/>
      <c r="AP41" s="100">
        <f t="shared" si="9"/>
        <v>0</v>
      </c>
      <c r="AQ41" s="96"/>
      <c r="AR41" s="97"/>
      <c r="AS41" s="98"/>
      <c r="AT41" s="100">
        <f t="shared" si="10"/>
        <v>0</v>
      </c>
      <c r="AU41" s="96"/>
      <c r="AV41" s="97"/>
      <c r="AW41" s="98"/>
      <c r="AX41" s="99">
        <f t="shared" si="11"/>
        <v>0</v>
      </c>
      <c r="AY41" s="96"/>
      <c r="AZ41" s="97"/>
      <c r="BA41" s="98"/>
      <c r="BB41" s="99">
        <f t="shared" si="12"/>
        <v>0</v>
      </c>
      <c r="BC41" s="96"/>
      <c r="BD41" s="97"/>
      <c r="BE41" s="98"/>
      <c r="BF41" s="99">
        <f t="shared" si="13"/>
        <v>0</v>
      </c>
      <c r="BG41" s="96"/>
      <c r="BH41" s="97"/>
      <c r="BI41" s="98"/>
      <c r="BJ41" s="99">
        <f t="shared" si="14"/>
        <v>0</v>
      </c>
      <c r="BK41" s="96"/>
      <c r="BL41" s="97"/>
      <c r="BM41" s="98"/>
      <c r="BN41" s="99">
        <f t="shared" si="15"/>
        <v>0</v>
      </c>
      <c r="BO41" s="96"/>
      <c r="BP41" s="97"/>
      <c r="BQ41" s="98"/>
      <c r="BR41" s="99">
        <f t="shared" si="16"/>
        <v>0</v>
      </c>
      <c r="BS41" s="96"/>
      <c r="BT41" s="97"/>
      <c r="BU41" s="98"/>
      <c r="BV41" s="99">
        <f t="shared" si="17"/>
        <v>0</v>
      </c>
      <c r="BW41" s="96"/>
      <c r="BX41" s="97"/>
      <c r="BY41" s="98"/>
      <c r="BZ41" s="99">
        <f t="shared" si="18"/>
        <v>0</v>
      </c>
      <c r="CA41" s="96"/>
      <c r="CB41" s="97"/>
      <c r="CC41" s="98"/>
      <c r="CD41" s="99">
        <f t="shared" si="19"/>
        <v>0</v>
      </c>
      <c r="CE41" s="96"/>
      <c r="CF41" s="97"/>
      <c r="CG41" s="98"/>
      <c r="CH41" s="99">
        <f t="shared" si="20"/>
        <v>0</v>
      </c>
      <c r="CI41" s="96"/>
      <c r="CJ41" s="97"/>
      <c r="CK41" s="98"/>
      <c r="CL41" s="99">
        <f t="shared" si="21"/>
        <v>0</v>
      </c>
    </row>
    <row r="42" spans="1:90" s="42" customFormat="1" x14ac:dyDescent="0.25">
      <c r="A42" s="94">
        <f>'Suivi Investissement'!A42</f>
        <v>0</v>
      </c>
      <c r="B42" s="95">
        <f t="shared" si="22"/>
        <v>0</v>
      </c>
      <c r="C42" s="96"/>
      <c r="D42" s="97"/>
      <c r="E42" s="98"/>
      <c r="F42" s="99">
        <f t="shared" si="0"/>
        <v>0</v>
      </c>
      <c r="G42" s="96"/>
      <c r="H42" s="97"/>
      <c r="I42" s="98"/>
      <c r="J42" s="99">
        <f t="shared" si="1"/>
        <v>0</v>
      </c>
      <c r="K42" s="96"/>
      <c r="L42" s="97"/>
      <c r="M42" s="98"/>
      <c r="N42" s="99">
        <f t="shared" si="2"/>
        <v>0</v>
      </c>
      <c r="O42" s="96"/>
      <c r="P42" s="97"/>
      <c r="Q42" s="98"/>
      <c r="R42" s="100">
        <f t="shared" si="3"/>
        <v>0</v>
      </c>
      <c r="S42" s="96"/>
      <c r="T42" s="97"/>
      <c r="U42" s="98"/>
      <c r="V42" s="99">
        <f t="shared" si="4"/>
        <v>0</v>
      </c>
      <c r="W42" s="96"/>
      <c r="X42" s="97"/>
      <c r="Y42" s="98"/>
      <c r="Z42" s="99">
        <f t="shared" si="23"/>
        <v>0</v>
      </c>
      <c r="AA42" s="96"/>
      <c r="AB42" s="97"/>
      <c r="AC42" s="98"/>
      <c r="AD42" s="99">
        <f t="shared" si="6"/>
        <v>0</v>
      </c>
      <c r="AE42" s="96"/>
      <c r="AF42" s="97"/>
      <c r="AG42" s="98"/>
      <c r="AH42" s="99">
        <f t="shared" si="7"/>
        <v>0</v>
      </c>
      <c r="AI42" s="96"/>
      <c r="AJ42" s="97"/>
      <c r="AK42" s="98"/>
      <c r="AL42" s="99">
        <f t="shared" si="8"/>
        <v>0</v>
      </c>
      <c r="AM42" s="96"/>
      <c r="AN42" s="97"/>
      <c r="AO42" s="98"/>
      <c r="AP42" s="100">
        <f t="shared" si="9"/>
        <v>0</v>
      </c>
      <c r="AQ42" s="96"/>
      <c r="AR42" s="97"/>
      <c r="AS42" s="98"/>
      <c r="AT42" s="100">
        <f t="shared" si="10"/>
        <v>0</v>
      </c>
      <c r="AU42" s="96"/>
      <c r="AV42" s="97"/>
      <c r="AW42" s="98"/>
      <c r="AX42" s="99">
        <f t="shared" si="11"/>
        <v>0</v>
      </c>
      <c r="AY42" s="96"/>
      <c r="AZ42" s="97"/>
      <c r="BA42" s="98"/>
      <c r="BB42" s="99">
        <f t="shared" si="12"/>
        <v>0</v>
      </c>
      <c r="BC42" s="96"/>
      <c r="BD42" s="97"/>
      <c r="BE42" s="98"/>
      <c r="BF42" s="99">
        <f t="shared" si="13"/>
        <v>0</v>
      </c>
      <c r="BG42" s="96"/>
      <c r="BH42" s="97"/>
      <c r="BI42" s="98"/>
      <c r="BJ42" s="99">
        <f t="shared" si="14"/>
        <v>0</v>
      </c>
      <c r="BK42" s="96"/>
      <c r="BL42" s="97"/>
      <c r="BM42" s="98"/>
      <c r="BN42" s="99">
        <f t="shared" si="15"/>
        <v>0</v>
      </c>
      <c r="BO42" s="96"/>
      <c r="BP42" s="97"/>
      <c r="BQ42" s="98"/>
      <c r="BR42" s="99">
        <f t="shared" si="16"/>
        <v>0</v>
      </c>
      <c r="BS42" s="96"/>
      <c r="BT42" s="97"/>
      <c r="BU42" s="98"/>
      <c r="BV42" s="99">
        <f t="shared" si="17"/>
        <v>0</v>
      </c>
      <c r="BW42" s="96"/>
      <c r="BX42" s="97"/>
      <c r="BY42" s="98"/>
      <c r="BZ42" s="99">
        <f t="shared" si="18"/>
        <v>0</v>
      </c>
      <c r="CA42" s="96"/>
      <c r="CB42" s="97"/>
      <c r="CC42" s="98"/>
      <c r="CD42" s="99">
        <f t="shared" si="19"/>
        <v>0</v>
      </c>
      <c r="CE42" s="96"/>
      <c r="CF42" s="97"/>
      <c r="CG42" s="98"/>
      <c r="CH42" s="99">
        <f t="shared" si="20"/>
        <v>0</v>
      </c>
      <c r="CI42" s="96"/>
      <c r="CJ42" s="97"/>
      <c r="CK42" s="98"/>
      <c r="CL42" s="99">
        <f t="shared" si="21"/>
        <v>0</v>
      </c>
    </row>
    <row r="43" spans="1:90" s="42" customFormat="1" x14ac:dyDescent="0.25">
      <c r="A43" s="40">
        <f>'Suivi Investissement'!A43</f>
        <v>0</v>
      </c>
      <c r="B43" s="23">
        <f t="shared" si="22"/>
        <v>0</v>
      </c>
      <c r="C43" s="13"/>
      <c r="D43" s="29"/>
      <c r="E43" s="10"/>
      <c r="F43" s="21">
        <f t="shared" si="0"/>
        <v>0</v>
      </c>
      <c r="G43" s="13"/>
      <c r="H43" s="29"/>
      <c r="I43" s="10"/>
      <c r="J43" s="21">
        <f t="shared" si="1"/>
        <v>0</v>
      </c>
      <c r="K43" s="13"/>
      <c r="L43" s="29"/>
      <c r="M43" s="10"/>
      <c r="N43" s="21">
        <f t="shared" si="2"/>
        <v>0</v>
      </c>
      <c r="O43" s="13"/>
      <c r="P43" s="29"/>
      <c r="Q43" s="10"/>
      <c r="R43" s="22">
        <f t="shared" si="3"/>
        <v>0</v>
      </c>
      <c r="S43" s="13"/>
      <c r="T43" s="29"/>
      <c r="U43" s="10"/>
      <c r="V43" s="21">
        <f t="shared" si="4"/>
        <v>0</v>
      </c>
      <c r="W43" s="13"/>
      <c r="X43" s="29"/>
      <c r="Y43" s="10"/>
      <c r="Z43" s="21">
        <f t="shared" si="23"/>
        <v>0</v>
      </c>
      <c r="AA43" s="13"/>
      <c r="AB43" s="29"/>
      <c r="AC43" s="10"/>
      <c r="AD43" s="21">
        <f t="shared" si="6"/>
        <v>0</v>
      </c>
      <c r="AE43" s="13"/>
      <c r="AF43" s="29"/>
      <c r="AG43" s="10"/>
      <c r="AH43" s="21">
        <f t="shared" si="7"/>
        <v>0</v>
      </c>
      <c r="AI43" s="13"/>
      <c r="AJ43" s="29"/>
      <c r="AK43" s="10"/>
      <c r="AL43" s="21">
        <f t="shared" si="8"/>
        <v>0</v>
      </c>
      <c r="AM43" s="13"/>
      <c r="AN43" s="29"/>
      <c r="AO43" s="10"/>
      <c r="AP43" s="22">
        <f t="shared" si="9"/>
        <v>0</v>
      </c>
      <c r="AQ43" s="13"/>
      <c r="AR43" s="29"/>
      <c r="AS43" s="10"/>
      <c r="AT43" s="22">
        <f t="shared" si="10"/>
        <v>0</v>
      </c>
      <c r="AU43" s="13"/>
      <c r="AV43" s="29"/>
      <c r="AW43" s="10"/>
      <c r="AX43" s="21">
        <f t="shared" si="11"/>
        <v>0</v>
      </c>
      <c r="AY43" s="13"/>
      <c r="AZ43" s="29"/>
      <c r="BA43" s="10"/>
      <c r="BB43" s="21">
        <f t="shared" si="12"/>
        <v>0</v>
      </c>
      <c r="BC43" s="13"/>
      <c r="BD43" s="29"/>
      <c r="BE43" s="10"/>
      <c r="BF43" s="21">
        <f t="shared" si="13"/>
        <v>0</v>
      </c>
      <c r="BG43" s="13"/>
      <c r="BH43" s="29"/>
      <c r="BI43" s="10"/>
      <c r="BJ43" s="21">
        <f t="shared" si="14"/>
        <v>0</v>
      </c>
      <c r="BK43" s="13"/>
      <c r="BL43" s="29"/>
      <c r="BM43" s="10"/>
      <c r="BN43" s="21">
        <f t="shared" si="15"/>
        <v>0</v>
      </c>
      <c r="BO43" s="13"/>
      <c r="BP43" s="29"/>
      <c r="BQ43" s="10"/>
      <c r="BR43" s="21">
        <f t="shared" si="16"/>
        <v>0</v>
      </c>
      <c r="BS43" s="13"/>
      <c r="BT43" s="29"/>
      <c r="BU43" s="10"/>
      <c r="BV43" s="21">
        <f t="shared" si="17"/>
        <v>0</v>
      </c>
      <c r="BW43" s="13"/>
      <c r="BX43" s="29"/>
      <c r="BY43" s="10"/>
      <c r="BZ43" s="21">
        <f t="shared" si="18"/>
        <v>0</v>
      </c>
      <c r="CA43" s="13"/>
      <c r="CB43" s="29"/>
      <c r="CC43" s="10"/>
      <c r="CD43" s="21">
        <f t="shared" si="19"/>
        <v>0</v>
      </c>
      <c r="CE43" s="13"/>
      <c r="CF43" s="29"/>
      <c r="CG43" s="10"/>
      <c r="CH43" s="21">
        <f t="shared" si="20"/>
        <v>0</v>
      </c>
      <c r="CI43" s="13"/>
      <c r="CJ43" s="29"/>
      <c r="CK43" s="10"/>
      <c r="CL43" s="21">
        <f t="shared" si="21"/>
        <v>0</v>
      </c>
    </row>
    <row r="44" spans="1:90" s="42" customFormat="1" x14ac:dyDescent="0.25">
      <c r="A44" s="40">
        <f>'Suivi Investissement'!A44</f>
        <v>0</v>
      </c>
      <c r="B44" s="23">
        <f t="shared" si="22"/>
        <v>0</v>
      </c>
      <c r="C44" s="13"/>
      <c r="D44" s="29"/>
      <c r="E44" s="10"/>
      <c r="F44" s="21">
        <f t="shared" si="0"/>
        <v>0</v>
      </c>
      <c r="G44" s="13"/>
      <c r="H44" s="29"/>
      <c r="I44" s="10"/>
      <c r="J44" s="21">
        <f t="shared" si="1"/>
        <v>0</v>
      </c>
      <c r="K44" s="13"/>
      <c r="L44" s="29"/>
      <c r="M44" s="10"/>
      <c r="N44" s="21">
        <f t="shared" si="2"/>
        <v>0</v>
      </c>
      <c r="O44" s="13"/>
      <c r="P44" s="29"/>
      <c r="Q44" s="10"/>
      <c r="R44" s="22">
        <f t="shared" si="3"/>
        <v>0</v>
      </c>
      <c r="S44" s="13"/>
      <c r="T44" s="29"/>
      <c r="U44" s="10"/>
      <c r="V44" s="21">
        <f t="shared" si="4"/>
        <v>0</v>
      </c>
      <c r="W44" s="13"/>
      <c r="X44" s="29"/>
      <c r="Y44" s="10"/>
      <c r="Z44" s="21">
        <f t="shared" si="23"/>
        <v>0</v>
      </c>
      <c r="AA44" s="13"/>
      <c r="AB44" s="29"/>
      <c r="AC44" s="10"/>
      <c r="AD44" s="21">
        <f t="shared" si="6"/>
        <v>0</v>
      </c>
      <c r="AE44" s="13"/>
      <c r="AF44" s="29"/>
      <c r="AG44" s="10"/>
      <c r="AH44" s="21">
        <f t="shared" si="7"/>
        <v>0</v>
      </c>
      <c r="AI44" s="13"/>
      <c r="AJ44" s="29"/>
      <c r="AK44" s="10"/>
      <c r="AL44" s="21">
        <f t="shared" si="8"/>
        <v>0</v>
      </c>
      <c r="AM44" s="13"/>
      <c r="AN44" s="29"/>
      <c r="AO44" s="10"/>
      <c r="AP44" s="22">
        <f t="shared" si="9"/>
        <v>0</v>
      </c>
      <c r="AQ44" s="13"/>
      <c r="AR44" s="29"/>
      <c r="AS44" s="10"/>
      <c r="AT44" s="22">
        <f t="shared" si="10"/>
        <v>0</v>
      </c>
      <c r="AU44" s="13"/>
      <c r="AV44" s="29"/>
      <c r="AW44" s="10"/>
      <c r="AX44" s="21">
        <f t="shared" si="11"/>
        <v>0</v>
      </c>
      <c r="AY44" s="13"/>
      <c r="AZ44" s="29"/>
      <c r="BA44" s="10"/>
      <c r="BB44" s="21">
        <f t="shared" si="12"/>
        <v>0</v>
      </c>
      <c r="BC44" s="13"/>
      <c r="BD44" s="29"/>
      <c r="BE44" s="10"/>
      <c r="BF44" s="21">
        <f t="shared" si="13"/>
        <v>0</v>
      </c>
      <c r="BG44" s="13"/>
      <c r="BH44" s="29"/>
      <c r="BI44" s="10"/>
      <c r="BJ44" s="21">
        <f t="shared" si="14"/>
        <v>0</v>
      </c>
      <c r="BK44" s="13"/>
      <c r="BL44" s="29"/>
      <c r="BM44" s="10"/>
      <c r="BN44" s="21">
        <f t="shared" si="15"/>
        <v>0</v>
      </c>
      <c r="BO44" s="13"/>
      <c r="BP44" s="29"/>
      <c r="BQ44" s="10"/>
      <c r="BR44" s="21">
        <f t="shared" si="16"/>
        <v>0</v>
      </c>
      <c r="BS44" s="13"/>
      <c r="BT44" s="29"/>
      <c r="BU44" s="10"/>
      <c r="BV44" s="21">
        <f t="shared" si="17"/>
        <v>0</v>
      </c>
      <c r="BW44" s="13"/>
      <c r="BX44" s="29"/>
      <c r="BY44" s="10"/>
      <c r="BZ44" s="21">
        <f t="shared" si="18"/>
        <v>0</v>
      </c>
      <c r="CA44" s="13"/>
      <c r="CB44" s="29"/>
      <c r="CC44" s="10"/>
      <c r="CD44" s="21">
        <f t="shared" si="19"/>
        <v>0</v>
      </c>
      <c r="CE44" s="13"/>
      <c r="CF44" s="29"/>
      <c r="CG44" s="10"/>
      <c r="CH44" s="21">
        <f t="shared" si="20"/>
        <v>0</v>
      </c>
      <c r="CI44" s="13"/>
      <c r="CJ44" s="29"/>
      <c r="CK44" s="10"/>
      <c r="CL44" s="21">
        <f t="shared" si="21"/>
        <v>0</v>
      </c>
    </row>
    <row r="45" spans="1:90" s="42" customFormat="1" x14ac:dyDescent="0.25">
      <c r="A45" s="40">
        <f>'Suivi Investissement'!A45</f>
        <v>0</v>
      </c>
      <c r="B45" s="23">
        <f t="shared" si="22"/>
        <v>0</v>
      </c>
      <c r="C45" s="13"/>
      <c r="D45" s="29"/>
      <c r="E45" s="10"/>
      <c r="F45" s="21">
        <f t="shared" si="0"/>
        <v>0</v>
      </c>
      <c r="G45" s="13"/>
      <c r="H45" s="29"/>
      <c r="I45" s="10"/>
      <c r="J45" s="21">
        <f t="shared" si="1"/>
        <v>0</v>
      </c>
      <c r="K45" s="13"/>
      <c r="L45" s="29"/>
      <c r="M45" s="10"/>
      <c r="N45" s="21">
        <f t="shared" si="2"/>
        <v>0</v>
      </c>
      <c r="O45" s="13"/>
      <c r="P45" s="29"/>
      <c r="Q45" s="10"/>
      <c r="R45" s="22">
        <f t="shared" si="3"/>
        <v>0</v>
      </c>
      <c r="S45" s="13"/>
      <c r="T45" s="29"/>
      <c r="U45" s="10"/>
      <c r="V45" s="21">
        <f t="shared" si="4"/>
        <v>0</v>
      </c>
      <c r="W45" s="13"/>
      <c r="X45" s="29"/>
      <c r="Y45" s="10"/>
      <c r="Z45" s="21">
        <f t="shared" si="23"/>
        <v>0</v>
      </c>
      <c r="AA45" s="13"/>
      <c r="AB45" s="29"/>
      <c r="AC45" s="10"/>
      <c r="AD45" s="21">
        <f t="shared" si="6"/>
        <v>0</v>
      </c>
      <c r="AE45" s="13"/>
      <c r="AF45" s="29"/>
      <c r="AG45" s="10"/>
      <c r="AH45" s="21">
        <f t="shared" si="7"/>
        <v>0</v>
      </c>
      <c r="AI45" s="13"/>
      <c r="AJ45" s="29"/>
      <c r="AK45" s="10"/>
      <c r="AL45" s="21">
        <f t="shared" si="8"/>
        <v>0</v>
      </c>
      <c r="AM45" s="13"/>
      <c r="AN45" s="29"/>
      <c r="AO45" s="10"/>
      <c r="AP45" s="22">
        <f t="shared" si="9"/>
        <v>0</v>
      </c>
      <c r="AQ45" s="13"/>
      <c r="AR45" s="29"/>
      <c r="AS45" s="10"/>
      <c r="AT45" s="22">
        <f t="shared" si="10"/>
        <v>0</v>
      </c>
      <c r="AU45" s="13"/>
      <c r="AV45" s="29"/>
      <c r="AW45" s="10"/>
      <c r="AX45" s="21">
        <f t="shared" si="11"/>
        <v>0</v>
      </c>
      <c r="AY45" s="13"/>
      <c r="AZ45" s="29"/>
      <c r="BA45" s="10"/>
      <c r="BB45" s="21">
        <f t="shared" si="12"/>
        <v>0</v>
      </c>
      <c r="BC45" s="13"/>
      <c r="BD45" s="29"/>
      <c r="BE45" s="10"/>
      <c r="BF45" s="21">
        <f t="shared" si="13"/>
        <v>0</v>
      </c>
      <c r="BG45" s="13"/>
      <c r="BH45" s="29"/>
      <c r="BI45" s="10"/>
      <c r="BJ45" s="21">
        <f t="shared" si="14"/>
        <v>0</v>
      </c>
      <c r="BK45" s="13"/>
      <c r="BL45" s="29"/>
      <c r="BM45" s="10"/>
      <c r="BN45" s="21">
        <f t="shared" si="15"/>
        <v>0</v>
      </c>
      <c r="BO45" s="13"/>
      <c r="BP45" s="29"/>
      <c r="BQ45" s="10"/>
      <c r="BR45" s="21">
        <f t="shared" si="16"/>
        <v>0</v>
      </c>
      <c r="BS45" s="13"/>
      <c r="BT45" s="29"/>
      <c r="BU45" s="10"/>
      <c r="BV45" s="21">
        <f t="shared" si="17"/>
        <v>0</v>
      </c>
      <c r="BW45" s="13"/>
      <c r="BX45" s="29"/>
      <c r="BY45" s="10"/>
      <c r="BZ45" s="21">
        <f t="shared" si="18"/>
        <v>0</v>
      </c>
      <c r="CA45" s="13"/>
      <c r="CB45" s="29"/>
      <c r="CC45" s="10"/>
      <c r="CD45" s="21">
        <f t="shared" si="19"/>
        <v>0</v>
      </c>
      <c r="CE45" s="13"/>
      <c r="CF45" s="29"/>
      <c r="CG45" s="10"/>
      <c r="CH45" s="21">
        <f t="shared" si="20"/>
        <v>0</v>
      </c>
      <c r="CI45" s="13"/>
      <c r="CJ45" s="29"/>
      <c r="CK45" s="10"/>
      <c r="CL45" s="21">
        <f t="shared" si="21"/>
        <v>0</v>
      </c>
    </row>
    <row r="46" spans="1:90" s="42" customFormat="1" x14ac:dyDescent="0.25">
      <c r="A46" s="40">
        <f>'Suivi Investissement'!A46</f>
        <v>0</v>
      </c>
      <c r="B46" s="23">
        <f t="shared" si="22"/>
        <v>0</v>
      </c>
      <c r="C46" s="13"/>
      <c r="D46" s="29"/>
      <c r="E46" s="10"/>
      <c r="F46" s="21">
        <f t="shared" si="0"/>
        <v>0</v>
      </c>
      <c r="G46" s="13"/>
      <c r="H46" s="29"/>
      <c r="I46" s="10"/>
      <c r="J46" s="21">
        <f t="shared" si="1"/>
        <v>0</v>
      </c>
      <c r="K46" s="13"/>
      <c r="L46" s="29"/>
      <c r="M46" s="10"/>
      <c r="N46" s="21">
        <f t="shared" si="2"/>
        <v>0</v>
      </c>
      <c r="O46" s="13"/>
      <c r="P46" s="29"/>
      <c r="Q46" s="10"/>
      <c r="R46" s="22">
        <f t="shared" si="3"/>
        <v>0</v>
      </c>
      <c r="S46" s="13"/>
      <c r="T46" s="29"/>
      <c r="U46" s="10"/>
      <c r="V46" s="21">
        <f t="shared" si="4"/>
        <v>0</v>
      </c>
      <c r="W46" s="13"/>
      <c r="X46" s="29"/>
      <c r="Y46" s="10"/>
      <c r="Z46" s="21">
        <f t="shared" si="23"/>
        <v>0</v>
      </c>
      <c r="AA46" s="13"/>
      <c r="AB46" s="29"/>
      <c r="AC46" s="10"/>
      <c r="AD46" s="21">
        <f t="shared" si="6"/>
        <v>0</v>
      </c>
      <c r="AE46" s="13"/>
      <c r="AF46" s="29"/>
      <c r="AG46" s="10"/>
      <c r="AH46" s="21">
        <f t="shared" si="7"/>
        <v>0</v>
      </c>
      <c r="AI46" s="13"/>
      <c r="AJ46" s="29"/>
      <c r="AK46" s="10"/>
      <c r="AL46" s="21">
        <f t="shared" si="8"/>
        <v>0</v>
      </c>
      <c r="AM46" s="13"/>
      <c r="AN46" s="29"/>
      <c r="AO46" s="10"/>
      <c r="AP46" s="22">
        <f t="shared" si="9"/>
        <v>0</v>
      </c>
      <c r="AQ46" s="13"/>
      <c r="AR46" s="29"/>
      <c r="AS46" s="10"/>
      <c r="AT46" s="22">
        <f t="shared" si="10"/>
        <v>0</v>
      </c>
      <c r="AU46" s="13"/>
      <c r="AV46" s="29"/>
      <c r="AW46" s="10"/>
      <c r="AX46" s="21">
        <f t="shared" si="11"/>
        <v>0</v>
      </c>
      <c r="AY46" s="13"/>
      <c r="AZ46" s="29"/>
      <c r="BA46" s="10"/>
      <c r="BB46" s="21">
        <f t="shared" si="12"/>
        <v>0</v>
      </c>
      <c r="BC46" s="13"/>
      <c r="BD46" s="29"/>
      <c r="BE46" s="10"/>
      <c r="BF46" s="21">
        <f t="shared" si="13"/>
        <v>0</v>
      </c>
      <c r="BG46" s="13"/>
      <c r="BH46" s="29"/>
      <c r="BI46" s="10"/>
      <c r="BJ46" s="21">
        <f t="shared" si="14"/>
        <v>0</v>
      </c>
      <c r="BK46" s="13"/>
      <c r="BL46" s="29"/>
      <c r="BM46" s="10"/>
      <c r="BN46" s="21">
        <f t="shared" si="15"/>
        <v>0</v>
      </c>
      <c r="BO46" s="13"/>
      <c r="BP46" s="29"/>
      <c r="BQ46" s="10"/>
      <c r="BR46" s="21">
        <f t="shared" si="16"/>
        <v>0</v>
      </c>
      <c r="BS46" s="13"/>
      <c r="BT46" s="29"/>
      <c r="BU46" s="10"/>
      <c r="BV46" s="21">
        <f t="shared" si="17"/>
        <v>0</v>
      </c>
      <c r="BW46" s="13"/>
      <c r="BX46" s="29"/>
      <c r="BY46" s="10"/>
      <c r="BZ46" s="21">
        <f t="shared" si="18"/>
        <v>0</v>
      </c>
      <c r="CA46" s="13"/>
      <c r="CB46" s="29"/>
      <c r="CC46" s="10"/>
      <c r="CD46" s="21">
        <f t="shared" si="19"/>
        <v>0</v>
      </c>
      <c r="CE46" s="13"/>
      <c r="CF46" s="29"/>
      <c r="CG46" s="10"/>
      <c r="CH46" s="21">
        <f t="shared" si="20"/>
        <v>0</v>
      </c>
      <c r="CI46" s="13"/>
      <c r="CJ46" s="29"/>
      <c r="CK46" s="10"/>
      <c r="CL46" s="21">
        <f t="shared" si="21"/>
        <v>0</v>
      </c>
    </row>
    <row r="47" spans="1:90" s="42" customFormat="1" x14ac:dyDescent="0.25">
      <c r="A47" s="40">
        <f>'Suivi Investissement'!A47</f>
        <v>0</v>
      </c>
      <c r="B47" s="23">
        <f t="shared" si="22"/>
        <v>0</v>
      </c>
      <c r="C47" s="13"/>
      <c r="D47" s="29"/>
      <c r="E47" s="10"/>
      <c r="F47" s="21">
        <f t="shared" si="0"/>
        <v>0</v>
      </c>
      <c r="G47" s="13"/>
      <c r="H47" s="29"/>
      <c r="I47" s="10"/>
      <c r="J47" s="21">
        <f t="shared" si="1"/>
        <v>0</v>
      </c>
      <c r="K47" s="13"/>
      <c r="L47" s="29"/>
      <c r="M47" s="10"/>
      <c r="N47" s="21">
        <f t="shared" si="2"/>
        <v>0</v>
      </c>
      <c r="O47" s="13"/>
      <c r="P47" s="29"/>
      <c r="Q47" s="10"/>
      <c r="R47" s="22">
        <f t="shared" si="3"/>
        <v>0</v>
      </c>
      <c r="S47" s="13"/>
      <c r="T47" s="29"/>
      <c r="U47" s="10"/>
      <c r="V47" s="21">
        <f t="shared" si="4"/>
        <v>0</v>
      </c>
      <c r="W47" s="13"/>
      <c r="X47" s="29"/>
      <c r="Y47" s="10"/>
      <c r="Z47" s="21">
        <f t="shared" si="23"/>
        <v>0</v>
      </c>
      <c r="AA47" s="13"/>
      <c r="AB47" s="29"/>
      <c r="AC47" s="10"/>
      <c r="AD47" s="21">
        <f t="shared" si="6"/>
        <v>0</v>
      </c>
      <c r="AE47" s="13"/>
      <c r="AF47" s="29"/>
      <c r="AG47" s="10"/>
      <c r="AH47" s="21">
        <f t="shared" si="7"/>
        <v>0</v>
      </c>
      <c r="AI47" s="13"/>
      <c r="AJ47" s="29"/>
      <c r="AK47" s="10"/>
      <c r="AL47" s="21">
        <f t="shared" si="8"/>
        <v>0</v>
      </c>
      <c r="AM47" s="13"/>
      <c r="AN47" s="29"/>
      <c r="AO47" s="10"/>
      <c r="AP47" s="22">
        <f t="shared" si="9"/>
        <v>0</v>
      </c>
      <c r="AQ47" s="13"/>
      <c r="AR47" s="29"/>
      <c r="AS47" s="10"/>
      <c r="AT47" s="22">
        <f t="shared" si="10"/>
        <v>0</v>
      </c>
      <c r="AU47" s="13"/>
      <c r="AV47" s="29"/>
      <c r="AW47" s="10"/>
      <c r="AX47" s="21">
        <f t="shared" si="11"/>
        <v>0</v>
      </c>
      <c r="AY47" s="13"/>
      <c r="AZ47" s="29"/>
      <c r="BA47" s="10"/>
      <c r="BB47" s="21">
        <f t="shared" si="12"/>
        <v>0</v>
      </c>
      <c r="BC47" s="13"/>
      <c r="BD47" s="29"/>
      <c r="BE47" s="10"/>
      <c r="BF47" s="21">
        <f t="shared" si="13"/>
        <v>0</v>
      </c>
      <c r="BG47" s="13"/>
      <c r="BH47" s="29"/>
      <c r="BI47" s="10"/>
      <c r="BJ47" s="21">
        <f t="shared" si="14"/>
        <v>0</v>
      </c>
      <c r="BK47" s="13"/>
      <c r="BL47" s="29"/>
      <c r="BM47" s="10"/>
      <c r="BN47" s="21">
        <f t="shared" si="15"/>
        <v>0</v>
      </c>
      <c r="BO47" s="13"/>
      <c r="BP47" s="29"/>
      <c r="BQ47" s="10"/>
      <c r="BR47" s="21">
        <f t="shared" si="16"/>
        <v>0</v>
      </c>
      <c r="BS47" s="13"/>
      <c r="BT47" s="29"/>
      <c r="BU47" s="10"/>
      <c r="BV47" s="21">
        <f t="shared" si="17"/>
        <v>0</v>
      </c>
      <c r="BW47" s="13"/>
      <c r="BX47" s="29"/>
      <c r="BY47" s="10"/>
      <c r="BZ47" s="21">
        <f t="shared" si="18"/>
        <v>0</v>
      </c>
      <c r="CA47" s="13"/>
      <c r="CB47" s="29"/>
      <c r="CC47" s="10"/>
      <c r="CD47" s="21">
        <f t="shared" si="19"/>
        <v>0</v>
      </c>
      <c r="CE47" s="13"/>
      <c r="CF47" s="29"/>
      <c r="CG47" s="10"/>
      <c r="CH47" s="21">
        <f t="shared" si="20"/>
        <v>0</v>
      </c>
      <c r="CI47" s="13"/>
      <c r="CJ47" s="29"/>
      <c r="CK47" s="10"/>
      <c r="CL47" s="21">
        <f t="shared" si="21"/>
        <v>0</v>
      </c>
    </row>
    <row r="48" spans="1:90" s="42" customFormat="1" x14ac:dyDescent="0.25">
      <c r="A48" s="40">
        <f>'Suivi Investissement'!A48</f>
        <v>0</v>
      </c>
      <c r="B48" s="23">
        <f t="shared" si="22"/>
        <v>0</v>
      </c>
      <c r="C48" s="13"/>
      <c r="D48" s="29"/>
      <c r="E48" s="10"/>
      <c r="F48" s="21">
        <f t="shared" si="0"/>
        <v>0</v>
      </c>
      <c r="G48" s="13"/>
      <c r="H48" s="29"/>
      <c r="I48" s="10"/>
      <c r="J48" s="21">
        <f t="shared" si="1"/>
        <v>0</v>
      </c>
      <c r="K48" s="13"/>
      <c r="L48" s="29"/>
      <c r="M48" s="10"/>
      <c r="N48" s="21">
        <f t="shared" si="2"/>
        <v>0</v>
      </c>
      <c r="O48" s="13"/>
      <c r="P48" s="29"/>
      <c r="Q48" s="10"/>
      <c r="R48" s="22">
        <f t="shared" si="3"/>
        <v>0</v>
      </c>
      <c r="S48" s="13"/>
      <c r="T48" s="29"/>
      <c r="U48" s="10"/>
      <c r="V48" s="21">
        <f t="shared" si="4"/>
        <v>0</v>
      </c>
      <c r="W48" s="13"/>
      <c r="X48" s="29"/>
      <c r="Y48" s="10"/>
      <c r="Z48" s="21">
        <f t="shared" si="23"/>
        <v>0</v>
      </c>
      <c r="AA48" s="13"/>
      <c r="AB48" s="29"/>
      <c r="AC48" s="10"/>
      <c r="AD48" s="21">
        <f t="shared" si="6"/>
        <v>0</v>
      </c>
      <c r="AE48" s="13"/>
      <c r="AF48" s="29"/>
      <c r="AG48" s="10"/>
      <c r="AH48" s="21">
        <f t="shared" si="7"/>
        <v>0</v>
      </c>
      <c r="AI48" s="13"/>
      <c r="AJ48" s="29"/>
      <c r="AK48" s="10"/>
      <c r="AL48" s="21">
        <f t="shared" si="8"/>
        <v>0</v>
      </c>
      <c r="AM48" s="13"/>
      <c r="AN48" s="29"/>
      <c r="AO48" s="10"/>
      <c r="AP48" s="22">
        <f t="shared" si="9"/>
        <v>0</v>
      </c>
      <c r="AQ48" s="13"/>
      <c r="AR48" s="29"/>
      <c r="AS48" s="10"/>
      <c r="AT48" s="22">
        <f t="shared" si="10"/>
        <v>0</v>
      </c>
      <c r="AU48" s="13"/>
      <c r="AV48" s="29"/>
      <c r="AW48" s="10"/>
      <c r="AX48" s="21">
        <f t="shared" si="11"/>
        <v>0</v>
      </c>
      <c r="AY48" s="13"/>
      <c r="AZ48" s="29"/>
      <c r="BA48" s="10"/>
      <c r="BB48" s="21">
        <f t="shared" si="12"/>
        <v>0</v>
      </c>
      <c r="BC48" s="13"/>
      <c r="BD48" s="29"/>
      <c r="BE48" s="10"/>
      <c r="BF48" s="21">
        <f t="shared" si="13"/>
        <v>0</v>
      </c>
      <c r="BG48" s="13"/>
      <c r="BH48" s="29"/>
      <c r="BI48" s="10"/>
      <c r="BJ48" s="21">
        <f t="shared" si="14"/>
        <v>0</v>
      </c>
      <c r="BK48" s="13"/>
      <c r="BL48" s="29"/>
      <c r="BM48" s="10"/>
      <c r="BN48" s="21">
        <f t="shared" si="15"/>
        <v>0</v>
      </c>
      <c r="BO48" s="13"/>
      <c r="BP48" s="29"/>
      <c r="BQ48" s="10"/>
      <c r="BR48" s="21">
        <f t="shared" si="16"/>
        <v>0</v>
      </c>
      <c r="BS48" s="13"/>
      <c r="BT48" s="29"/>
      <c r="BU48" s="10"/>
      <c r="BV48" s="21">
        <f t="shared" si="17"/>
        <v>0</v>
      </c>
      <c r="BW48" s="13"/>
      <c r="BX48" s="29"/>
      <c r="BY48" s="10"/>
      <c r="BZ48" s="21">
        <f t="shared" si="18"/>
        <v>0</v>
      </c>
      <c r="CA48" s="13"/>
      <c r="CB48" s="29"/>
      <c r="CC48" s="10"/>
      <c r="CD48" s="21">
        <f t="shared" si="19"/>
        <v>0</v>
      </c>
      <c r="CE48" s="13"/>
      <c r="CF48" s="29"/>
      <c r="CG48" s="10"/>
      <c r="CH48" s="21">
        <f t="shared" si="20"/>
        <v>0</v>
      </c>
      <c r="CI48" s="13"/>
      <c r="CJ48" s="29"/>
      <c r="CK48" s="10"/>
      <c r="CL48" s="21">
        <f t="shared" si="21"/>
        <v>0</v>
      </c>
    </row>
    <row r="49" spans="1:90" s="42" customFormat="1" x14ac:dyDescent="0.25">
      <c r="A49" s="40">
        <f>'Suivi Investissement'!A49</f>
        <v>0</v>
      </c>
      <c r="B49" s="23">
        <f t="shared" si="22"/>
        <v>0</v>
      </c>
      <c r="C49" s="13"/>
      <c r="D49" s="29"/>
      <c r="E49" s="10"/>
      <c r="F49" s="21">
        <f t="shared" si="0"/>
        <v>0</v>
      </c>
      <c r="G49" s="13"/>
      <c r="H49" s="29"/>
      <c r="I49" s="10"/>
      <c r="J49" s="21">
        <f t="shared" si="1"/>
        <v>0</v>
      </c>
      <c r="K49" s="13"/>
      <c r="L49" s="29"/>
      <c r="M49" s="10"/>
      <c r="N49" s="21">
        <f t="shared" si="2"/>
        <v>0</v>
      </c>
      <c r="O49" s="13"/>
      <c r="P49" s="29"/>
      <c r="Q49" s="10"/>
      <c r="R49" s="22">
        <f t="shared" si="3"/>
        <v>0</v>
      </c>
      <c r="S49" s="13"/>
      <c r="T49" s="29"/>
      <c r="U49" s="10"/>
      <c r="V49" s="21">
        <f t="shared" si="4"/>
        <v>0</v>
      </c>
      <c r="W49" s="13"/>
      <c r="X49" s="29"/>
      <c r="Y49" s="10"/>
      <c r="Z49" s="21">
        <f t="shared" si="23"/>
        <v>0</v>
      </c>
      <c r="AA49" s="13"/>
      <c r="AB49" s="29"/>
      <c r="AC49" s="10"/>
      <c r="AD49" s="21">
        <f t="shared" si="6"/>
        <v>0</v>
      </c>
      <c r="AE49" s="13"/>
      <c r="AF49" s="29"/>
      <c r="AG49" s="10"/>
      <c r="AH49" s="21">
        <f t="shared" si="7"/>
        <v>0</v>
      </c>
      <c r="AI49" s="13"/>
      <c r="AJ49" s="29"/>
      <c r="AK49" s="10"/>
      <c r="AL49" s="21">
        <f t="shared" si="8"/>
        <v>0</v>
      </c>
      <c r="AM49" s="13"/>
      <c r="AN49" s="29"/>
      <c r="AO49" s="10"/>
      <c r="AP49" s="22">
        <f t="shared" si="9"/>
        <v>0</v>
      </c>
      <c r="AQ49" s="13"/>
      <c r="AR49" s="29"/>
      <c r="AS49" s="10"/>
      <c r="AT49" s="22">
        <f t="shared" si="10"/>
        <v>0</v>
      </c>
      <c r="AU49" s="13"/>
      <c r="AV49" s="29"/>
      <c r="AW49" s="10"/>
      <c r="AX49" s="21">
        <f t="shared" si="11"/>
        <v>0</v>
      </c>
      <c r="AY49" s="13"/>
      <c r="AZ49" s="29"/>
      <c r="BA49" s="10"/>
      <c r="BB49" s="21">
        <f t="shared" si="12"/>
        <v>0</v>
      </c>
      <c r="BC49" s="13"/>
      <c r="BD49" s="29"/>
      <c r="BE49" s="10"/>
      <c r="BF49" s="21">
        <f t="shared" si="13"/>
        <v>0</v>
      </c>
      <c r="BG49" s="13"/>
      <c r="BH49" s="29"/>
      <c r="BI49" s="10"/>
      <c r="BJ49" s="21">
        <f t="shared" si="14"/>
        <v>0</v>
      </c>
      <c r="BK49" s="13"/>
      <c r="BL49" s="29"/>
      <c r="BM49" s="10"/>
      <c r="BN49" s="21">
        <f t="shared" si="15"/>
        <v>0</v>
      </c>
      <c r="BO49" s="13"/>
      <c r="BP49" s="29"/>
      <c r="BQ49" s="10"/>
      <c r="BR49" s="21">
        <f t="shared" si="16"/>
        <v>0</v>
      </c>
      <c r="BS49" s="13"/>
      <c r="BT49" s="29"/>
      <c r="BU49" s="10"/>
      <c r="BV49" s="21">
        <f t="shared" si="17"/>
        <v>0</v>
      </c>
      <c r="BW49" s="13"/>
      <c r="BX49" s="29"/>
      <c r="BY49" s="10"/>
      <c r="BZ49" s="21">
        <f t="shared" si="18"/>
        <v>0</v>
      </c>
      <c r="CA49" s="13"/>
      <c r="CB49" s="29"/>
      <c r="CC49" s="10"/>
      <c r="CD49" s="21">
        <f t="shared" si="19"/>
        <v>0</v>
      </c>
      <c r="CE49" s="13"/>
      <c r="CF49" s="29"/>
      <c r="CG49" s="10"/>
      <c r="CH49" s="21">
        <f t="shared" si="20"/>
        <v>0</v>
      </c>
      <c r="CI49" s="13"/>
      <c r="CJ49" s="29"/>
      <c r="CK49" s="10"/>
      <c r="CL49" s="21">
        <f t="shared" si="21"/>
        <v>0</v>
      </c>
    </row>
    <row r="50" spans="1:90" s="42" customFormat="1" x14ac:dyDescent="0.25">
      <c r="A50" s="40">
        <f>'Suivi Investissement'!A50</f>
        <v>0</v>
      </c>
      <c r="B50" s="23">
        <f t="shared" si="22"/>
        <v>0</v>
      </c>
      <c r="C50" s="13"/>
      <c r="D50" s="29"/>
      <c r="E50" s="10"/>
      <c r="F50" s="21">
        <f t="shared" si="0"/>
        <v>0</v>
      </c>
      <c r="G50" s="13"/>
      <c r="H50" s="29"/>
      <c r="I50" s="10"/>
      <c r="J50" s="21">
        <f t="shared" si="1"/>
        <v>0</v>
      </c>
      <c r="K50" s="13"/>
      <c r="L50" s="29"/>
      <c r="M50" s="10"/>
      <c r="N50" s="21">
        <f t="shared" si="2"/>
        <v>0</v>
      </c>
      <c r="O50" s="13"/>
      <c r="P50" s="29"/>
      <c r="Q50" s="10"/>
      <c r="R50" s="22">
        <f t="shared" si="3"/>
        <v>0</v>
      </c>
      <c r="S50" s="13"/>
      <c r="T50" s="29"/>
      <c r="U50" s="10"/>
      <c r="V50" s="21">
        <f t="shared" si="4"/>
        <v>0</v>
      </c>
      <c r="W50" s="13"/>
      <c r="X50" s="29"/>
      <c r="Y50" s="10"/>
      <c r="Z50" s="21">
        <f t="shared" si="23"/>
        <v>0</v>
      </c>
      <c r="AA50" s="13"/>
      <c r="AB50" s="29"/>
      <c r="AC50" s="10"/>
      <c r="AD50" s="21">
        <f t="shared" si="6"/>
        <v>0</v>
      </c>
      <c r="AE50" s="13"/>
      <c r="AF50" s="29"/>
      <c r="AG50" s="10"/>
      <c r="AH50" s="21">
        <f t="shared" si="7"/>
        <v>0</v>
      </c>
      <c r="AI50" s="13"/>
      <c r="AJ50" s="29"/>
      <c r="AK50" s="10"/>
      <c r="AL50" s="21">
        <f t="shared" si="8"/>
        <v>0</v>
      </c>
      <c r="AM50" s="13"/>
      <c r="AN50" s="29"/>
      <c r="AO50" s="10"/>
      <c r="AP50" s="22">
        <f t="shared" si="9"/>
        <v>0</v>
      </c>
      <c r="AQ50" s="13"/>
      <c r="AR50" s="29"/>
      <c r="AS50" s="10"/>
      <c r="AT50" s="22">
        <f t="shared" si="10"/>
        <v>0</v>
      </c>
      <c r="AU50" s="13"/>
      <c r="AV50" s="29"/>
      <c r="AW50" s="10"/>
      <c r="AX50" s="21">
        <f t="shared" si="11"/>
        <v>0</v>
      </c>
      <c r="AY50" s="13"/>
      <c r="AZ50" s="29"/>
      <c r="BA50" s="10"/>
      <c r="BB50" s="21">
        <f t="shared" si="12"/>
        <v>0</v>
      </c>
      <c r="BC50" s="13"/>
      <c r="BD50" s="29"/>
      <c r="BE50" s="10"/>
      <c r="BF50" s="21">
        <f t="shared" si="13"/>
        <v>0</v>
      </c>
      <c r="BG50" s="13"/>
      <c r="BH50" s="29"/>
      <c r="BI50" s="10"/>
      <c r="BJ50" s="21">
        <f t="shared" si="14"/>
        <v>0</v>
      </c>
      <c r="BK50" s="13"/>
      <c r="BL50" s="29"/>
      <c r="BM50" s="10"/>
      <c r="BN50" s="21">
        <f t="shared" si="15"/>
        <v>0</v>
      </c>
      <c r="BO50" s="13"/>
      <c r="BP50" s="29"/>
      <c r="BQ50" s="10"/>
      <c r="BR50" s="21">
        <f t="shared" si="16"/>
        <v>0</v>
      </c>
      <c r="BS50" s="13"/>
      <c r="BT50" s="29"/>
      <c r="BU50" s="10"/>
      <c r="BV50" s="21">
        <f t="shared" si="17"/>
        <v>0</v>
      </c>
      <c r="BW50" s="13"/>
      <c r="BX50" s="29"/>
      <c r="BY50" s="10"/>
      <c r="BZ50" s="21">
        <f t="shared" si="18"/>
        <v>0</v>
      </c>
      <c r="CA50" s="13"/>
      <c r="CB50" s="29"/>
      <c r="CC50" s="10"/>
      <c r="CD50" s="21">
        <f t="shared" si="19"/>
        <v>0</v>
      </c>
      <c r="CE50" s="13"/>
      <c r="CF50" s="29"/>
      <c r="CG50" s="10"/>
      <c r="CH50" s="21">
        <f t="shared" si="20"/>
        <v>0</v>
      </c>
      <c r="CI50" s="13"/>
      <c r="CJ50" s="29"/>
      <c r="CK50" s="10"/>
      <c r="CL50" s="21">
        <f t="shared" si="21"/>
        <v>0</v>
      </c>
    </row>
    <row r="51" spans="1:90" s="42" customFormat="1" x14ac:dyDescent="0.25">
      <c r="A51" s="40">
        <f>'Suivi Investissement'!A51</f>
        <v>0</v>
      </c>
      <c r="B51" s="23">
        <f t="shared" si="22"/>
        <v>0</v>
      </c>
      <c r="C51" s="13"/>
      <c r="D51" s="29"/>
      <c r="E51" s="10"/>
      <c r="F51" s="21">
        <f t="shared" si="0"/>
        <v>0</v>
      </c>
      <c r="G51" s="13"/>
      <c r="H51" s="29"/>
      <c r="I51" s="10"/>
      <c r="J51" s="21">
        <f t="shared" si="1"/>
        <v>0</v>
      </c>
      <c r="K51" s="13"/>
      <c r="L51" s="29"/>
      <c r="M51" s="10"/>
      <c r="N51" s="21">
        <f t="shared" si="2"/>
        <v>0</v>
      </c>
      <c r="O51" s="13"/>
      <c r="P51" s="29"/>
      <c r="Q51" s="10"/>
      <c r="R51" s="22">
        <f t="shared" si="3"/>
        <v>0</v>
      </c>
      <c r="S51" s="13"/>
      <c r="T51" s="29"/>
      <c r="U51" s="10"/>
      <c r="V51" s="21">
        <f t="shared" si="4"/>
        <v>0</v>
      </c>
      <c r="W51" s="13"/>
      <c r="X51" s="29"/>
      <c r="Y51" s="10"/>
      <c r="Z51" s="21">
        <f t="shared" si="23"/>
        <v>0</v>
      </c>
      <c r="AA51" s="13"/>
      <c r="AB51" s="29"/>
      <c r="AC51" s="10"/>
      <c r="AD51" s="21">
        <f t="shared" si="6"/>
        <v>0</v>
      </c>
      <c r="AE51" s="13"/>
      <c r="AF51" s="29"/>
      <c r="AG51" s="10"/>
      <c r="AH51" s="21">
        <f t="shared" si="7"/>
        <v>0</v>
      </c>
      <c r="AI51" s="13"/>
      <c r="AJ51" s="29"/>
      <c r="AK51" s="10"/>
      <c r="AL51" s="21">
        <f t="shared" si="8"/>
        <v>0</v>
      </c>
      <c r="AM51" s="13"/>
      <c r="AN51" s="29"/>
      <c r="AO51" s="10"/>
      <c r="AP51" s="22">
        <f t="shared" si="9"/>
        <v>0</v>
      </c>
      <c r="AQ51" s="13"/>
      <c r="AR51" s="29"/>
      <c r="AS51" s="10"/>
      <c r="AT51" s="22">
        <f t="shared" si="10"/>
        <v>0</v>
      </c>
      <c r="AU51" s="13"/>
      <c r="AV51" s="29"/>
      <c r="AW51" s="10"/>
      <c r="AX51" s="21">
        <f t="shared" si="11"/>
        <v>0</v>
      </c>
      <c r="AY51" s="13"/>
      <c r="AZ51" s="29"/>
      <c r="BA51" s="10"/>
      <c r="BB51" s="21">
        <f t="shared" si="12"/>
        <v>0</v>
      </c>
      <c r="BC51" s="13"/>
      <c r="BD51" s="29"/>
      <c r="BE51" s="10"/>
      <c r="BF51" s="21">
        <f t="shared" si="13"/>
        <v>0</v>
      </c>
      <c r="BG51" s="13"/>
      <c r="BH51" s="29"/>
      <c r="BI51" s="10"/>
      <c r="BJ51" s="21">
        <f t="shared" si="14"/>
        <v>0</v>
      </c>
      <c r="BK51" s="13"/>
      <c r="BL51" s="29"/>
      <c r="BM51" s="10"/>
      <c r="BN51" s="21">
        <f t="shared" si="15"/>
        <v>0</v>
      </c>
      <c r="BO51" s="13"/>
      <c r="BP51" s="29"/>
      <c r="BQ51" s="10"/>
      <c r="BR51" s="21">
        <f t="shared" si="16"/>
        <v>0</v>
      </c>
      <c r="BS51" s="13"/>
      <c r="BT51" s="29"/>
      <c r="BU51" s="10"/>
      <c r="BV51" s="21">
        <f t="shared" si="17"/>
        <v>0</v>
      </c>
      <c r="BW51" s="13"/>
      <c r="BX51" s="29"/>
      <c r="BY51" s="10"/>
      <c r="BZ51" s="21">
        <f t="shared" si="18"/>
        <v>0</v>
      </c>
      <c r="CA51" s="13"/>
      <c r="CB51" s="29"/>
      <c r="CC51" s="10"/>
      <c r="CD51" s="21">
        <f t="shared" si="19"/>
        <v>0</v>
      </c>
      <c r="CE51" s="13"/>
      <c r="CF51" s="29"/>
      <c r="CG51" s="10"/>
      <c r="CH51" s="21">
        <f t="shared" si="20"/>
        <v>0</v>
      </c>
      <c r="CI51" s="13"/>
      <c r="CJ51" s="29"/>
      <c r="CK51" s="10"/>
      <c r="CL51" s="21">
        <f t="shared" si="21"/>
        <v>0</v>
      </c>
    </row>
    <row r="52" spans="1:90" s="42" customFormat="1" x14ac:dyDescent="0.25">
      <c r="A52" s="40">
        <f>'Suivi Investissement'!A52</f>
        <v>0</v>
      </c>
      <c r="B52" s="23">
        <f t="shared" si="22"/>
        <v>0</v>
      </c>
      <c r="C52" s="13"/>
      <c r="D52" s="29"/>
      <c r="E52" s="10"/>
      <c r="F52" s="21">
        <f t="shared" si="0"/>
        <v>0</v>
      </c>
      <c r="G52" s="13"/>
      <c r="H52" s="29"/>
      <c r="I52" s="10"/>
      <c r="J52" s="21">
        <f t="shared" si="1"/>
        <v>0</v>
      </c>
      <c r="K52" s="13"/>
      <c r="L52" s="29"/>
      <c r="M52" s="10"/>
      <c r="N52" s="21">
        <f t="shared" si="2"/>
        <v>0</v>
      </c>
      <c r="O52" s="13"/>
      <c r="P52" s="29"/>
      <c r="Q52" s="10"/>
      <c r="R52" s="22">
        <f t="shared" si="3"/>
        <v>0</v>
      </c>
      <c r="S52" s="13"/>
      <c r="T52" s="29"/>
      <c r="U52" s="10"/>
      <c r="V52" s="21">
        <f t="shared" si="4"/>
        <v>0</v>
      </c>
      <c r="W52" s="13"/>
      <c r="X52" s="29"/>
      <c r="Y52" s="10"/>
      <c r="Z52" s="21">
        <f t="shared" si="23"/>
        <v>0</v>
      </c>
      <c r="AA52" s="13"/>
      <c r="AB52" s="29"/>
      <c r="AC52" s="10"/>
      <c r="AD52" s="21">
        <f t="shared" si="6"/>
        <v>0</v>
      </c>
      <c r="AE52" s="13"/>
      <c r="AF52" s="29"/>
      <c r="AG52" s="10"/>
      <c r="AH52" s="21">
        <f t="shared" si="7"/>
        <v>0</v>
      </c>
      <c r="AI52" s="13"/>
      <c r="AJ52" s="29"/>
      <c r="AK52" s="10"/>
      <c r="AL52" s="21">
        <f t="shared" si="8"/>
        <v>0</v>
      </c>
      <c r="AM52" s="13"/>
      <c r="AN52" s="29"/>
      <c r="AO52" s="10"/>
      <c r="AP52" s="22">
        <f t="shared" si="9"/>
        <v>0</v>
      </c>
      <c r="AQ52" s="13"/>
      <c r="AR52" s="29"/>
      <c r="AS52" s="10"/>
      <c r="AT52" s="22">
        <f t="shared" si="10"/>
        <v>0</v>
      </c>
      <c r="AU52" s="13"/>
      <c r="AV52" s="29"/>
      <c r="AW52" s="10"/>
      <c r="AX52" s="21">
        <f t="shared" si="11"/>
        <v>0</v>
      </c>
      <c r="AY52" s="13"/>
      <c r="AZ52" s="29"/>
      <c r="BA52" s="10"/>
      <c r="BB52" s="21">
        <f t="shared" si="12"/>
        <v>0</v>
      </c>
      <c r="BC52" s="13"/>
      <c r="BD52" s="29"/>
      <c r="BE52" s="10"/>
      <c r="BF52" s="21">
        <f t="shared" si="13"/>
        <v>0</v>
      </c>
      <c r="BG52" s="13"/>
      <c r="BH52" s="29"/>
      <c r="BI52" s="10"/>
      <c r="BJ52" s="21">
        <f t="shared" si="14"/>
        <v>0</v>
      </c>
      <c r="BK52" s="13"/>
      <c r="BL52" s="29"/>
      <c r="BM52" s="10"/>
      <c r="BN52" s="21">
        <f t="shared" si="15"/>
        <v>0</v>
      </c>
      <c r="BO52" s="13"/>
      <c r="BP52" s="29"/>
      <c r="BQ52" s="10"/>
      <c r="BR52" s="21">
        <f t="shared" si="16"/>
        <v>0</v>
      </c>
      <c r="BS52" s="13"/>
      <c r="BT52" s="29"/>
      <c r="BU52" s="10"/>
      <c r="BV52" s="21">
        <f t="shared" si="17"/>
        <v>0</v>
      </c>
      <c r="BW52" s="13"/>
      <c r="BX52" s="29"/>
      <c r="BY52" s="10"/>
      <c r="BZ52" s="21">
        <f t="shared" si="18"/>
        <v>0</v>
      </c>
      <c r="CA52" s="13"/>
      <c r="CB52" s="29"/>
      <c r="CC52" s="10"/>
      <c r="CD52" s="21">
        <f t="shared" si="19"/>
        <v>0</v>
      </c>
      <c r="CE52" s="13"/>
      <c r="CF52" s="29"/>
      <c r="CG52" s="10"/>
      <c r="CH52" s="21">
        <f t="shared" si="20"/>
        <v>0</v>
      </c>
      <c r="CI52" s="13"/>
      <c r="CJ52" s="29"/>
      <c r="CK52" s="10"/>
      <c r="CL52" s="21">
        <f t="shared" si="21"/>
        <v>0</v>
      </c>
    </row>
    <row r="53" spans="1:90" s="42" customFormat="1" x14ac:dyDescent="0.25">
      <c r="A53" s="94">
        <f>'Suivi Investissement'!A53</f>
        <v>0</v>
      </c>
      <c r="B53" s="95">
        <f t="shared" si="22"/>
        <v>0</v>
      </c>
      <c r="C53" s="96"/>
      <c r="D53" s="97"/>
      <c r="E53" s="98"/>
      <c r="F53" s="99">
        <f t="shared" si="0"/>
        <v>0</v>
      </c>
      <c r="G53" s="96"/>
      <c r="H53" s="97"/>
      <c r="I53" s="98"/>
      <c r="J53" s="99">
        <f t="shared" si="1"/>
        <v>0</v>
      </c>
      <c r="K53" s="96"/>
      <c r="L53" s="97"/>
      <c r="M53" s="98"/>
      <c r="N53" s="99">
        <f t="shared" si="2"/>
        <v>0</v>
      </c>
      <c r="O53" s="96"/>
      <c r="P53" s="97"/>
      <c r="Q53" s="98"/>
      <c r="R53" s="100">
        <f t="shared" si="3"/>
        <v>0</v>
      </c>
      <c r="S53" s="96"/>
      <c r="T53" s="97"/>
      <c r="U53" s="98"/>
      <c r="V53" s="99">
        <f t="shared" si="4"/>
        <v>0</v>
      </c>
      <c r="W53" s="96"/>
      <c r="X53" s="97"/>
      <c r="Y53" s="98"/>
      <c r="Z53" s="99">
        <f t="shared" si="23"/>
        <v>0</v>
      </c>
      <c r="AA53" s="96"/>
      <c r="AB53" s="97"/>
      <c r="AC53" s="98"/>
      <c r="AD53" s="99">
        <f t="shared" si="6"/>
        <v>0</v>
      </c>
      <c r="AE53" s="96"/>
      <c r="AF53" s="97"/>
      <c r="AG53" s="98"/>
      <c r="AH53" s="99">
        <f t="shared" si="7"/>
        <v>0</v>
      </c>
      <c r="AI53" s="96"/>
      <c r="AJ53" s="97"/>
      <c r="AK53" s="98"/>
      <c r="AL53" s="99">
        <f t="shared" si="8"/>
        <v>0</v>
      </c>
      <c r="AM53" s="96"/>
      <c r="AN53" s="97"/>
      <c r="AO53" s="98"/>
      <c r="AP53" s="100">
        <f t="shared" si="9"/>
        <v>0</v>
      </c>
      <c r="AQ53" s="96"/>
      <c r="AR53" s="97"/>
      <c r="AS53" s="98"/>
      <c r="AT53" s="100">
        <f t="shared" si="10"/>
        <v>0</v>
      </c>
      <c r="AU53" s="96"/>
      <c r="AV53" s="97"/>
      <c r="AW53" s="98"/>
      <c r="AX53" s="99">
        <f t="shared" si="11"/>
        <v>0</v>
      </c>
      <c r="AY53" s="96"/>
      <c r="AZ53" s="97"/>
      <c r="BA53" s="98"/>
      <c r="BB53" s="99">
        <f t="shared" si="12"/>
        <v>0</v>
      </c>
      <c r="BC53" s="96"/>
      <c r="BD53" s="97"/>
      <c r="BE53" s="98"/>
      <c r="BF53" s="99">
        <f t="shared" si="13"/>
        <v>0</v>
      </c>
      <c r="BG53" s="96"/>
      <c r="BH53" s="97"/>
      <c r="BI53" s="98"/>
      <c r="BJ53" s="99">
        <f t="shared" si="14"/>
        <v>0</v>
      </c>
      <c r="BK53" s="96"/>
      <c r="BL53" s="97"/>
      <c r="BM53" s="98"/>
      <c r="BN53" s="99">
        <f t="shared" si="15"/>
        <v>0</v>
      </c>
      <c r="BO53" s="96"/>
      <c r="BP53" s="97"/>
      <c r="BQ53" s="98"/>
      <c r="BR53" s="99">
        <f t="shared" si="16"/>
        <v>0</v>
      </c>
      <c r="BS53" s="96"/>
      <c r="BT53" s="97"/>
      <c r="BU53" s="98"/>
      <c r="BV53" s="99">
        <f t="shared" si="17"/>
        <v>0</v>
      </c>
      <c r="BW53" s="96"/>
      <c r="BX53" s="97"/>
      <c r="BY53" s="98"/>
      <c r="BZ53" s="99">
        <f t="shared" si="18"/>
        <v>0</v>
      </c>
      <c r="CA53" s="96"/>
      <c r="CB53" s="97"/>
      <c r="CC53" s="98"/>
      <c r="CD53" s="99">
        <f t="shared" si="19"/>
        <v>0</v>
      </c>
      <c r="CE53" s="96"/>
      <c r="CF53" s="97"/>
      <c r="CG53" s="98"/>
      <c r="CH53" s="99">
        <f t="shared" si="20"/>
        <v>0</v>
      </c>
      <c r="CI53" s="96"/>
      <c r="CJ53" s="97"/>
      <c r="CK53" s="98"/>
      <c r="CL53" s="99">
        <f t="shared" si="21"/>
        <v>0</v>
      </c>
    </row>
    <row r="54" spans="1:90" s="42" customFormat="1" x14ac:dyDescent="0.25">
      <c r="A54" s="40">
        <f>'Suivi Investissement'!A54</f>
        <v>0</v>
      </c>
      <c r="B54" s="23">
        <f t="shared" si="22"/>
        <v>0</v>
      </c>
      <c r="C54" s="13"/>
      <c r="D54" s="29"/>
      <c r="E54" s="10"/>
      <c r="F54" s="21">
        <f t="shared" si="0"/>
        <v>0</v>
      </c>
      <c r="G54" s="13"/>
      <c r="H54" s="29"/>
      <c r="I54" s="10"/>
      <c r="J54" s="21">
        <f t="shared" si="1"/>
        <v>0</v>
      </c>
      <c r="K54" s="13"/>
      <c r="L54" s="29"/>
      <c r="M54" s="10"/>
      <c r="N54" s="21">
        <f t="shared" si="2"/>
        <v>0</v>
      </c>
      <c r="O54" s="13"/>
      <c r="P54" s="29"/>
      <c r="Q54" s="10"/>
      <c r="R54" s="22">
        <f t="shared" si="3"/>
        <v>0</v>
      </c>
      <c r="S54" s="13"/>
      <c r="T54" s="29"/>
      <c r="U54" s="10"/>
      <c r="V54" s="21">
        <f t="shared" si="4"/>
        <v>0</v>
      </c>
      <c r="W54" s="13"/>
      <c r="X54" s="29"/>
      <c r="Y54" s="10"/>
      <c r="Z54" s="21">
        <f t="shared" si="23"/>
        <v>0</v>
      </c>
      <c r="AA54" s="13"/>
      <c r="AB54" s="29"/>
      <c r="AC54" s="10"/>
      <c r="AD54" s="21">
        <f t="shared" si="6"/>
        <v>0</v>
      </c>
      <c r="AE54" s="13"/>
      <c r="AF54" s="29"/>
      <c r="AG54" s="10"/>
      <c r="AH54" s="21">
        <f t="shared" si="7"/>
        <v>0</v>
      </c>
      <c r="AI54" s="13"/>
      <c r="AJ54" s="29"/>
      <c r="AK54" s="10"/>
      <c r="AL54" s="21">
        <f t="shared" si="8"/>
        <v>0</v>
      </c>
      <c r="AM54" s="13"/>
      <c r="AN54" s="29"/>
      <c r="AO54" s="10"/>
      <c r="AP54" s="22">
        <f t="shared" si="9"/>
        <v>0</v>
      </c>
      <c r="AQ54" s="13"/>
      <c r="AR54" s="29"/>
      <c r="AS54" s="10"/>
      <c r="AT54" s="22">
        <f t="shared" si="10"/>
        <v>0</v>
      </c>
      <c r="AU54" s="13"/>
      <c r="AV54" s="29"/>
      <c r="AW54" s="10"/>
      <c r="AX54" s="21">
        <f t="shared" si="11"/>
        <v>0</v>
      </c>
      <c r="AY54" s="13"/>
      <c r="AZ54" s="29"/>
      <c r="BA54" s="10"/>
      <c r="BB54" s="21">
        <f t="shared" si="12"/>
        <v>0</v>
      </c>
      <c r="BC54" s="13"/>
      <c r="BD54" s="29"/>
      <c r="BE54" s="10"/>
      <c r="BF54" s="21">
        <f t="shared" si="13"/>
        <v>0</v>
      </c>
      <c r="BG54" s="13"/>
      <c r="BH54" s="29"/>
      <c r="BI54" s="10"/>
      <c r="BJ54" s="21">
        <f t="shared" si="14"/>
        <v>0</v>
      </c>
      <c r="BK54" s="13"/>
      <c r="BL54" s="29"/>
      <c r="BM54" s="10"/>
      <c r="BN54" s="21">
        <f t="shared" si="15"/>
        <v>0</v>
      </c>
      <c r="BO54" s="13"/>
      <c r="BP54" s="29"/>
      <c r="BQ54" s="10"/>
      <c r="BR54" s="21">
        <f t="shared" si="16"/>
        <v>0</v>
      </c>
      <c r="BS54" s="13"/>
      <c r="BT54" s="29"/>
      <c r="BU54" s="10"/>
      <c r="BV54" s="21">
        <f t="shared" si="17"/>
        <v>0</v>
      </c>
      <c r="BW54" s="13"/>
      <c r="BX54" s="29"/>
      <c r="BY54" s="10"/>
      <c r="BZ54" s="21">
        <f t="shared" si="18"/>
        <v>0</v>
      </c>
      <c r="CA54" s="13"/>
      <c r="CB54" s="29"/>
      <c r="CC54" s="10"/>
      <c r="CD54" s="21">
        <f t="shared" si="19"/>
        <v>0</v>
      </c>
      <c r="CE54" s="13"/>
      <c r="CF54" s="29"/>
      <c r="CG54" s="10"/>
      <c r="CH54" s="21">
        <f t="shared" si="20"/>
        <v>0</v>
      </c>
      <c r="CI54" s="13"/>
      <c r="CJ54" s="29"/>
      <c r="CK54" s="10"/>
      <c r="CL54" s="21">
        <f t="shared" si="21"/>
        <v>0</v>
      </c>
    </row>
    <row r="55" spans="1:90" s="42" customFormat="1" x14ac:dyDescent="0.25">
      <c r="A55" s="40">
        <f>'Suivi Investissement'!A55</f>
        <v>0</v>
      </c>
      <c r="B55" s="23">
        <f t="shared" si="22"/>
        <v>0</v>
      </c>
      <c r="C55" s="13"/>
      <c r="D55" s="29"/>
      <c r="E55" s="10"/>
      <c r="F55" s="21">
        <f t="shared" si="0"/>
        <v>0</v>
      </c>
      <c r="G55" s="13"/>
      <c r="H55" s="29"/>
      <c r="I55" s="10"/>
      <c r="J55" s="21">
        <f t="shared" si="1"/>
        <v>0</v>
      </c>
      <c r="K55" s="13"/>
      <c r="L55" s="29"/>
      <c r="M55" s="10"/>
      <c r="N55" s="21">
        <f t="shared" si="2"/>
        <v>0</v>
      </c>
      <c r="O55" s="13"/>
      <c r="P55" s="29"/>
      <c r="Q55" s="10"/>
      <c r="R55" s="22">
        <f t="shared" si="3"/>
        <v>0</v>
      </c>
      <c r="S55" s="13"/>
      <c r="T55" s="29"/>
      <c r="U55" s="10"/>
      <c r="V55" s="21">
        <f t="shared" si="4"/>
        <v>0</v>
      </c>
      <c r="W55" s="13"/>
      <c r="X55" s="29"/>
      <c r="Y55" s="10"/>
      <c r="Z55" s="21">
        <f t="shared" si="23"/>
        <v>0</v>
      </c>
      <c r="AA55" s="13"/>
      <c r="AB55" s="29"/>
      <c r="AC55" s="10"/>
      <c r="AD55" s="21">
        <f t="shared" si="6"/>
        <v>0</v>
      </c>
      <c r="AE55" s="13"/>
      <c r="AF55" s="29"/>
      <c r="AG55" s="10"/>
      <c r="AH55" s="21">
        <f t="shared" si="7"/>
        <v>0</v>
      </c>
      <c r="AI55" s="13"/>
      <c r="AJ55" s="29"/>
      <c r="AK55" s="10"/>
      <c r="AL55" s="21">
        <f t="shared" si="8"/>
        <v>0</v>
      </c>
      <c r="AM55" s="13"/>
      <c r="AN55" s="29"/>
      <c r="AO55" s="10"/>
      <c r="AP55" s="22">
        <f t="shared" si="9"/>
        <v>0</v>
      </c>
      <c r="AQ55" s="13"/>
      <c r="AR55" s="29"/>
      <c r="AS55" s="10"/>
      <c r="AT55" s="22">
        <f t="shared" si="10"/>
        <v>0</v>
      </c>
      <c r="AU55" s="13"/>
      <c r="AV55" s="29"/>
      <c r="AW55" s="10"/>
      <c r="AX55" s="21">
        <f t="shared" si="11"/>
        <v>0</v>
      </c>
      <c r="AY55" s="13"/>
      <c r="AZ55" s="29"/>
      <c r="BA55" s="10"/>
      <c r="BB55" s="21">
        <f t="shared" si="12"/>
        <v>0</v>
      </c>
      <c r="BC55" s="13"/>
      <c r="BD55" s="29"/>
      <c r="BE55" s="10"/>
      <c r="BF55" s="21">
        <f t="shared" si="13"/>
        <v>0</v>
      </c>
      <c r="BG55" s="13"/>
      <c r="BH55" s="29"/>
      <c r="BI55" s="10"/>
      <c r="BJ55" s="21">
        <f t="shared" si="14"/>
        <v>0</v>
      </c>
      <c r="BK55" s="13"/>
      <c r="BL55" s="29"/>
      <c r="BM55" s="10"/>
      <c r="BN55" s="21">
        <f t="shared" si="15"/>
        <v>0</v>
      </c>
      <c r="BO55" s="13"/>
      <c r="BP55" s="29"/>
      <c r="BQ55" s="10"/>
      <c r="BR55" s="21">
        <f t="shared" si="16"/>
        <v>0</v>
      </c>
      <c r="BS55" s="13"/>
      <c r="BT55" s="29"/>
      <c r="BU55" s="10"/>
      <c r="BV55" s="21">
        <f t="shared" si="17"/>
        <v>0</v>
      </c>
      <c r="BW55" s="13"/>
      <c r="BX55" s="29"/>
      <c r="BY55" s="10"/>
      <c r="BZ55" s="21">
        <f t="shared" si="18"/>
        <v>0</v>
      </c>
      <c r="CA55" s="13"/>
      <c r="CB55" s="29"/>
      <c r="CC55" s="10"/>
      <c r="CD55" s="21">
        <f t="shared" si="19"/>
        <v>0</v>
      </c>
      <c r="CE55" s="13"/>
      <c r="CF55" s="29"/>
      <c r="CG55" s="10"/>
      <c r="CH55" s="21">
        <f t="shared" si="20"/>
        <v>0</v>
      </c>
      <c r="CI55" s="13"/>
      <c r="CJ55" s="29"/>
      <c r="CK55" s="10"/>
      <c r="CL55" s="21">
        <f t="shared" si="21"/>
        <v>0</v>
      </c>
    </row>
    <row r="56" spans="1:90" s="42" customFormat="1" x14ac:dyDescent="0.25">
      <c r="A56" s="40">
        <f>'Suivi Investissement'!A56</f>
        <v>0</v>
      </c>
      <c r="B56" s="23">
        <f t="shared" si="22"/>
        <v>0</v>
      </c>
      <c r="C56" s="13"/>
      <c r="D56" s="29"/>
      <c r="E56" s="10"/>
      <c r="F56" s="21">
        <f t="shared" si="0"/>
        <v>0</v>
      </c>
      <c r="G56" s="13"/>
      <c r="H56" s="29"/>
      <c r="I56" s="10"/>
      <c r="J56" s="21">
        <f t="shared" si="1"/>
        <v>0</v>
      </c>
      <c r="K56" s="13"/>
      <c r="L56" s="29"/>
      <c r="M56" s="10"/>
      <c r="N56" s="21">
        <f t="shared" si="2"/>
        <v>0</v>
      </c>
      <c r="O56" s="13"/>
      <c r="P56" s="29"/>
      <c r="Q56" s="10"/>
      <c r="R56" s="22">
        <f t="shared" si="3"/>
        <v>0</v>
      </c>
      <c r="S56" s="13"/>
      <c r="T56" s="29"/>
      <c r="U56" s="10"/>
      <c r="V56" s="21">
        <f t="shared" si="4"/>
        <v>0</v>
      </c>
      <c r="W56" s="13"/>
      <c r="X56" s="29"/>
      <c r="Y56" s="10"/>
      <c r="Z56" s="21">
        <f t="shared" si="23"/>
        <v>0</v>
      </c>
      <c r="AA56" s="13"/>
      <c r="AB56" s="29"/>
      <c r="AC56" s="10"/>
      <c r="AD56" s="21">
        <f t="shared" si="6"/>
        <v>0</v>
      </c>
      <c r="AE56" s="13"/>
      <c r="AF56" s="29"/>
      <c r="AG56" s="10"/>
      <c r="AH56" s="21">
        <f t="shared" si="7"/>
        <v>0</v>
      </c>
      <c r="AI56" s="13"/>
      <c r="AJ56" s="29"/>
      <c r="AK56" s="10"/>
      <c r="AL56" s="21">
        <f t="shared" si="8"/>
        <v>0</v>
      </c>
      <c r="AM56" s="13"/>
      <c r="AN56" s="29"/>
      <c r="AO56" s="10"/>
      <c r="AP56" s="22">
        <f t="shared" si="9"/>
        <v>0</v>
      </c>
      <c r="AQ56" s="13"/>
      <c r="AR56" s="29"/>
      <c r="AS56" s="10"/>
      <c r="AT56" s="22">
        <f t="shared" si="10"/>
        <v>0</v>
      </c>
      <c r="AU56" s="13"/>
      <c r="AV56" s="29"/>
      <c r="AW56" s="10"/>
      <c r="AX56" s="21">
        <f t="shared" si="11"/>
        <v>0</v>
      </c>
      <c r="AY56" s="13"/>
      <c r="AZ56" s="29"/>
      <c r="BA56" s="10"/>
      <c r="BB56" s="21">
        <f t="shared" si="12"/>
        <v>0</v>
      </c>
      <c r="BC56" s="13"/>
      <c r="BD56" s="29"/>
      <c r="BE56" s="10"/>
      <c r="BF56" s="21">
        <f t="shared" si="13"/>
        <v>0</v>
      </c>
      <c r="BG56" s="13"/>
      <c r="BH56" s="29"/>
      <c r="BI56" s="10"/>
      <c r="BJ56" s="21">
        <f t="shared" si="14"/>
        <v>0</v>
      </c>
      <c r="BK56" s="13"/>
      <c r="BL56" s="29"/>
      <c r="BM56" s="10"/>
      <c r="BN56" s="21">
        <f t="shared" si="15"/>
        <v>0</v>
      </c>
      <c r="BO56" s="13"/>
      <c r="BP56" s="29"/>
      <c r="BQ56" s="10"/>
      <c r="BR56" s="21">
        <f t="shared" si="16"/>
        <v>0</v>
      </c>
      <c r="BS56" s="13"/>
      <c r="BT56" s="29"/>
      <c r="BU56" s="10"/>
      <c r="BV56" s="21">
        <f t="shared" si="17"/>
        <v>0</v>
      </c>
      <c r="BW56" s="13"/>
      <c r="BX56" s="29"/>
      <c r="BY56" s="10"/>
      <c r="BZ56" s="21">
        <f t="shared" si="18"/>
        <v>0</v>
      </c>
      <c r="CA56" s="13"/>
      <c r="CB56" s="29"/>
      <c r="CC56" s="10"/>
      <c r="CD56" s="21">
        <f t="shared" si="19"/>
        <v>0</v>
      </c>
      <c r="CE56" s="13"/>
      <c r="CF56" s="29"/>
      <c r="CG56" s="10"/>
      <c r="CH56" s="21">
        <f t="shared" si="20"/>
        <v>0</v>
      </c>
      <c r="CI56" s="13"/>
      <c r="CJ56" s="29"/>
      <c r="CK56" s="10"/>
      <c r="CL56" s="21">
        <f t="shared" si="21"/>
        <v>0</v>
      </c>
    </row>
    <row r="57" spans="1:90" s="42" customFormat="1" x14ac:dyDescent="0.25">
      <c r="A57" s="40">
        <f>'Suivi Investissement'!A57</f>
        <v>0</v>
      </c>
      <c r="B57" s="23">
        <f t="shared" si="22"/>
        <v>0</v>
      </c>
      <c r="C57" s="13"/>
      <c r="D57" s="29"/>
      <c r="E57" s="10"/>
      <c r="F57" s="21">
        <f t="shared" si="0"/>
        <v>0</v>
      </c>
      <c r="G57" s="13"/>
      <c r="H57" s="29"/>
      <c r="I57" s="10"/>
      <c r="J57" s="21">
        <f t="shared" si="1"/>
        <v>0</v>
      </c>
      <c r="K57" s="13"/>
      <c r="L57" s="29"/>
      <c r="M57" s="10"/>
      <c r="N57" s="21">
        <f t="shared" si="2"/>
        <v>0</v>
      </c>
      <c r="O57" s="13"/>
      <c r="P57" s="29"/>
      <c r="Q57" s="10"/>
      <c r="R57" s="22">
        <f t="shared" si="3"/>
        <v>0</v>
      </c>
      <c r="S57" s="13"/>
      <c r="T57" s="29"/>
      <c r="U57" s="10"/>
      <c r="V57" s="21">
        <f t="shared" si="4"/>
        <v>0</v>
      </c>
      <c r="W57" s="13"/>
      <c r="X57" s="29"/>
      <c r="Y57" s="10"/>
      <c r="Z57" s="21">
        <f t="shared" si="23"/>
        <v>0</v>
      </c>
      <c r="AA57" s="13"/>
      <c r="AB57" s="29"/>
      <c r="AC57" s="10"/>
      <c r="AD57" s="21">
        <f t="shared" si="6"/>
        <v>0</v>
      </c>
      <c r="AE57" s="13"/>
      <c r="AF57" s="29"/>
      <c r="AG57" s="10"/>
      <c r="AH57" s="21">
        <f t="shared" si="7"/>
        <v>0</v>
      </c>
      <c r="AI57" s="13"/>
      <c r="AJ57" s="29"/>
      <c r="AK57" s="10"/>
      <c r="AL57" s="21">
        <f t="shared" si="8"/>
        <v>0</v>
      </c>
      <c r="AM57" s="13"/>
      <c r="AN57" s="29"/>
      <c r="AO57" s="10"/>
      <c r="AP57" s="22">
        <f t="shared" si="9"/>
        <v>0</v>
      </c>
      <c r="AQ57" s="13"/>
      <c r="AR57" s="29"/>
      <c r="AS57" s="10"/>
      <c r="AT57" s="22">
        <f t="shared" si="10"/>
        <v>0</v>
      </c>
      <c r="AU57" s="13"/>
      <c r="AV57" s="29"/>
      <c r="AW57" s="10"/>
      <c r="AX57" s="21">
        <f t="shared" si="11"/>
        <v>0</v>
      </c>
      <c r="AY57" s="13"/>
      <c r="AZ57" s="29"/>
      <c r="BA57" s="10"/>
      <c r="BB57" s="21">
        <f t="shared" si="12"/>
        <v>0</v>
      </c>
      <c r="BC57" s="13"/>
      <c r="BD57" s="29"/>
      <c r="BE57" s="10"/>
      <c r="BF57" s="21">
        <f t="shared" si="13"/>
        <v>0</v>
      </c>
      <c r="BG57" s="13"/>
      <c r="BH57" s="29"/>
      <c r="BI57" s="10"/>
      <c r="BJ57" s="21">
        <f t="shared" si="14"/>
        <v>0</v>
      </c>
      <c r="BK57" s="13"/>
      <c r="BL57" s="29"/>
      <c r="BM57" s="10"/>
      <c r="BN57" s="21">
        <f t="shared" si="15"/>
        <v>0</v>
      </c>
      <c r="BO57" s="13"/>
      <c r="BP57" s="29"/>
      <c r="BQ57" s="10"/>
      <c r="BR57" s="21">
        <f t="shared" si="16"/>
        <v>0</v>
      </c>
      <c r="BS57" s="13"/>
      <c r="BT57" s="29"/>
      <c r="BU57" s="10"/>
      <c r="BV57" s="21">
        <f t="shared" si="17"/>
        <v>0</v>
      </c>
      <c r="BW57" s="13"/>
      <c r="BX57" s="29"/>
      <c r="BY57" s="10"/>
      <c r="BZ57" s="21">
        <f t="shared" si="18"/>
        <v>0</v>
      </c>
      <c r="CA57" s="13"/>
      <c r="CB57" s="29"/>
      <c r="CC57" s="10"/>
      <c r="CD57" s="21">
        <f t="shared" si="19"/>
        <v>0</v>
      </c>
      <c r="CE57" s="13"/>
      <c r="CF57" s="29"/>
      <c r="CG57" s="10"/>
      <c r="CH57" s="21">
        <f t="shared" si="20"/>
        <v>0</v>
      </c>
      <c r="CI57" s="13"/>
      <c r="CJ57" s="29"/>
      <c r="CK57" s="10"/>
      <c r="CL57" s="21">
        <f t="shared" si="21"/>
        <v>0</v>
      </c>
    </row>
    <row r="58" spans="1:90" s="42" customFormat="1" x14ac:dyDescent="0.25">
      <c r="A58" s="40">
        <f>'Suivi Investissement'!A58</f>
        <v>0</v>
      </c>
      <c r="B58" s="23">
        <f t="shared" si="22"/>
        <v>0</v>
      </c>
      <c r="C58" s="13"/>
      <c r="D58" s="29"/>
      <c r="E58" s="10"/>
      <c r="F58" s="21">
        <f t="shared" si="0"/>
        <v>0</v>
      </c>
      <c r="G58" s="13"/>
      <c r="H58" s="29"/>
      <c r="I58" s="10"/>
      <c r="J58" s="21">
        <f t="shared" si="1"/>
        <v>0</v>
      </c>
      <c r="K58" s="13"/>
      <c r="L58" s="29"/>
      <c r="M58" s="10"/>
      <c r="N58" s="21">
        <f t="shared" si="2"/>
        <v>0</v>
      </c>
      <c r="O58" s="13"/>
      <c r="P58" s="29"/>
      <c r="Q58" s="10"/>
      <c r="R58" s="22">
        <f t="shared" si="3"/>
        <v>0</v>
      </c>
      <c r="S58" s="13"/>
      <c r="T58" s="29"/>
      <c r="U58" s="10"/>
      <c r="V58" s="21">
        <f t="shared" si="4"/>
        <v>0</v>
      </c>
      <c r="W58" s="13"/>
      <c r="X58" s="29"/>
      <c r="Y58" s="10"/>
      <c r="Z58" s="21">
        <f t="shared" si="23"/>
        <v>0</v>
      </c>
      <c r="AA58" s="13"/>
      <c r="AB58" s="29"/>
      <c r="AC58" s="10"/>
      <c r="AD58" s="21">
        <f t="shared" si="6"/>
        <v>0</v>
      </c>
      <c r="AE58" s="13"/>
      <c r="AF58" s="29"/>
      <c r="AG58" s="10"/>
      <c r="AH58" s="21">
        <f t="shared" si="7"/>
        <v>0</v>
      </c>
      <c r="AI58" s="13"/>
      <c r="AJ58" s="29"/>
      <c r="AK58" s="10"/>
      <c r="AL58" s="21">
        <f t="shared" si="8"/>
        <v>0</v>
      </c>
      <c r="AM58" s="13"/>
      <c r="AN58" s="29"/>
      <c r="AO58" s="10"/>
      <c r="AP58" s="22">
        <f t="shared" si="9"/>
        <v>0</v>
      </c>
      <c r="AQ58" s="13"/>
      <c r="AR58" s="29"/>
      <c r="AS58" s="10"/>
      <c r="AT58" s="22">
        <f t="shared" si="10"/>
        <v>0</v>
      </c>
      <c r="AU58" s="13"/>
      <c r="AV58" s="29"/>
      <c r="AW58" s="10"/>
      <c r="AX58" s="21">
        <f t="shared" si="11"/>
        <v>0</v>
      </c>
      <c r="AY58" s="13"/>
      <c r="AZ58" s="29"/>
      <c r="BA58" s="10"/>
      <c r="BB58" s="21">
        <f t="shared" si="12"/>
        <v>0</v>
      </c>
      <c r="BC58" s="13"/>
      <c r="BD58" s="29"/>
      <c r="BE58" s="10"/>
      <c r="BF58" s="21">
        <f t="shared" si="13"/>
        <v>0</v>
      </c>
      <c r="BG58" s="13"/>
      <c r="BH58" s="29"/>
      <c r="BI58" s="10"/>
      <c r="BJ58" s="21">
        <f t="shared" si="14"/>
        <v>0</v>
      </c>
      <c r="BK58" s="13"/>
      <c r="BL58" s="29"/>
      <c r="BM58" s="10"/>
      <c r="BN58" s="21">
        <f t="shared" si="15"/>
        <v>0</v>
      </c>
      <c r="BO58" s="13"/>
      <c r="BP58" s="29"/>
      <c r="BQ58" s="10"/>
      <c r="BR58" s="21">
        <f t="shared" si="16"/>
        <v>0</v>
      </c>
      <c r="BS58" s="13"/>
      <c r="BT58" s="29"/>
      <c r="BU58" s="10"/>
      <c r="BV58" s="21">
        <f t="shared" si="17"/>
        <v>0</v>
      </c>
      <c r="BW58" s="13"/>
      <c r="BX58" s="29"/>
      <c r="BY58" s="10"/>
      <c r="BZ58" s="21">
        <f t="shared" si="18"/>
        <v>0</v>
      </c>
      <c r="CA58" s="13"/>
      <c r="CB58" s="29"/>
      <c r="CC58" s="10"/>
      <c r="CD58" s="21">
        <f t="shared" si="19"/>
        <v>0</v>
      </c>
      <c r="CE58" s="13"/>
      <c r="CF58" s="29"/>
      <c r="CG58" s="10"/>
      <c r="CH58" s="21">
        <f t="shared" si="20"/>
        <v>0</v>
      </c>
      <c r="CI58" s="13"/>
      <c r="CJ58" s="29"/>
      <c r="CK58" s="10"/>
      <c r="CL58" s="21">
        <f t="shared" si="21"/>
        <v>0</v>
      </c>
    </row>
    <row r="59" spans="1:90" s="42" customFormat="1" x14ac:dyDescent="0.25">
      <c r="A59" s="40">
        <f>'Suivi Investissement'!A59</f>
        <v>0</v>
      </c>
      <c r="B59" s="23">
        <f t="shared" si="22"/>
        <v>0</v>
      </c>
      <c r="C59" s="13"/>
      <c r="D59" s="29"/>
      <c r="E59" s="10"/>
      <c r="F59" s="21">
        <f t="shared" si="0"/>
        <v>0</v>
      </c>
      <c r="G59" s="13"/>
      <c r="H59" s="29"/>
      <c r="I59" s="10"/>
      <c r="J59" s="21">
        <f t="shared" si="1"/>
        <v>0</v>
      </c>
      <c r="K59" s="13"/>
      <c r="L59" s="29"/>
      <c r="M59" s="10"/>
      <c r="N59" s="21">
        <f t="shared" si="2"/>
        <v>0</v>
      </c>
      <c r="O59" s="13"/>
      <c r="P59" s="29"/>
      <c r="Q59" s="10"/>
      <c r="R59" s="22">
        <f t="shared" si="3"/>
        <v>0</v>
      </c>
      <c r="S59" s="13"/>
      <c r="T59" s="29"/>
      <c r="U59" s="10"/>
      <c r="V59" s="21">
        <f t="shared" si="4"/>
        <v>0</v>
      </c>
      <c r="W59" s="13"/>
      <c r="X59" s="29"/>
      <c r="Y59" s="10"/>
      <c r="Z59" s="21">
        <f t="shared" si="23"/>
        <v>0</v>
      </c>
      <c r="AA59" s="13"/>
      <c r="AB59" s="29"/>
      <c r="AC59" s="10"/>
      <c r="AD59" s="21">
        <f t="shared" si="6"/>
        <v>0</v>
      </c>
      <c r="AE59" s="13"/>
      <c r="AF59" s="29"/>
      <c r="AG59" s="10"/>
      <c r="AH59" s="21">
        <f t="shared" si="7"/>
        <v>0</v>
      </c>
      <c r="AI59" s="13"/>
      <c r="AJ59" s="29"/>
      <c r="AK59" s="10"/>
      <c r="AL59" s="21">
        <f t="shared" si="8"/>
        <v>0</v>
      </c>
      <c r="AM59" s="13"/>
      <c r="AN59" s="29"/>
      <c r="AO59" s="10"/>
      <c r="AP59" s="22">
        <f t="shared" si="9"/>
        <v>0</v>
      </c>
      <c r="AQ59" s="13"/>
      <c r="AR59" s="29"/>
      <c r="AS59" s="10"/>
      <c r="AT59" s="22">
        <f t="shared" si="10"/>
        <v>0</v>
      </c>
      <c r="AU59" s="13"/>
      <c r="AV59" s="29"/>
      <c r="AW59" s="10"/>
      <c r="AX59" s="21">
        <f t="shared" si="11"/>
        <v>0</v>
      </c>
      <c r="AY59" s="13"/>
      <c r="AZ59" s="29"/>
      <c r="BA59" s="10"/>
      <c r="BB59" s="21">
        <f t="shared" si="12"/>
        <v>0</v>
      </c>
      <c r="BC59" s="13"/>
      <c r="BD59" s="29"/>
      <c r="BE59" s="10"/>
      <c r="BF59" s="21">
        <f t="shared" si="13"/>
        <v>0</v>
      </c>
      <c r="BG59" s="13"/>
      <c r="BH59" s="29"/>
      <c r="BI59" s="10"/>
      <c r="BJ59" s="21">
        <f t="shared" si="14"/>
        <v>0</v>
      </c>
      <c r="BK59" s="13"/>
      <c r="BL59" s="29"/>
      <c r="BM59" s="10"/>
      <c r="BN59" s="21">
        <f t="shared" si="15"/>
        <v>0</v>
      </c>
      <c r="BO59" s="13"/>
      <c r="BP59" s="29"/>
      <c r="BQ59" s="10"/>
      <c r="BR59" s="21">
        <f t="shared" si="16"/>
        <v>0</v>
      </c>
      <c r="BS59" s="13"/>
      <c r="BT59" s="29"/>
      <c r="BU59" s="10"/>
      <c r="BV59" s="21">
        <f t="shared" si="17"/>
        <v>0</v>
      </c>
      <c r="BW59" s="13"/>
      <c r="BX59" s="29"/>
      <c r="BY59" s="10"/>
      <c r="BZ59" s="21">
        <f t="shared" si="18"/>
        <v>0</v>
      </c>
      <c r="CA59" s="13"/>
      <c r="CB59" s="29"/>
      <c r="CC59" s="10"/>
      <c r="CD59" s="21">
        <f t="shared" si="19"/>
        <v>0</v>
      </c>
      <c r="CE59" s="13"/>
      <c r="CF59" s="29"/>
      <c r="CG59" s="10"/>
      <c r="CH59" s="21">
        <f t="shared" si="20"/>
        <v>0</v>
      </c>
      <c r="CI59" s="13"/>
      <c r="CJ59" s="29"/>
      <c r="CK59" s="10"/>
      <c r="CL59" s="21">
        <f t="shared" si="21"/>
        <v>0</v>
      </c>
    </row>
    <row r="60" spans="1:90" s="42" customFormat="1" x14ac:dyDescent="0.25">
      <c r="A60" s="40">
        <f>'Suivi Investissement'!A60</f>
        <v>0</v>
      </c>
      <c r="B60" s="23">
        <f t="shared" si="22"/>
        <v>0</v>
      </c>
      <c r="C60" s="13"/>
      <c r="D60" s="29"/>
      <c r="E60" s="10"/>
      <c r="F60" s="21">
        <f t="shared" si="0"/>
        <v>0</v>
      </c>
      <c r="G60" s="13"/>
      <c r="H60" s="29"/>
      <c r="I60" s="10"/>
      <c r="J60" s="21">
        <f t="shared" si="1"/>
        <v>0</v>
      </c>
      <c r="K60" s="13"/>
      <c r="L60" s="29"/>
      <c r="M60" s="10"/>
      <c r="N60" s="21">
        <f t="shared" si="2"/>
        <v>0</v>
      </c>
      <c r="O60" s="13"/>
      <c r="P60" s="29"/>
      <c r="Q60" s="10"/>
      <c r="R60" s="22">
        <f t="shared" si="3"/>
        <v>0</v>
      </c>
      <c r="S60" s="13"/>
      <c r="T60" s="29"/>
      <c r="U60" s="10"/>
      <c r="V60" s="21">
        <f t="shared" si="4"/>
        <v>0</v>
      </c>
      <c r="W60" s="13"/>
      <c r="X60" s="29"/>
      <c r="Y60" s="10"/>
      <c r="Z60" s="21">
        <f t="shared" si="23"/>
        <v>0</v>
      </c>
      <c r="AA60" s="13"/>
      <c r="AB60" s="29"/>
      <c r="AC60" s="10"/>
      <c r="AD60" s="21">
        <f t="shared" si="6"/>
        <v>0</v>
      </c>
      <c r="AE60" s="13"/>
      <c r="AF60" s="29"/>
      <c r="AG60" s="10"/>
      <c r="AH60" s="21">
        <f t="shared" si="7"/>
        <v>0</v>
      </c>
      <c r="AI60" s="13"/>
      <c r="AJ60" s="29"/>
      <c r="AK60" s="10"/>
      <c r="AL60" s="21">
        <f t="shared" si="8"/>
        <v>0</v>
      </c>
      <c r="AM60" s="13"/>
      <c r="AN60" s="29"/>
      <c r="AO60" s="10"/>
      <c r="AP60" s="22">
        <f t="shared" si="9"/>
        <v>0</v>
      </c>
      <c r="AQ60" s="13"/>
      <c r="AR60" s="29"/>
      <c r="AS60" s="10"/>
      <c r="AT60" s="22">
        <f t="shared" si="10"/>
        <v>0</v>
      </c>
      <c r="AU60" s="13"/>
      <c r="AV60" s="29"/>
      <c r="AW60" s="10"/>
      <c r="AX60" s="21">
        <f t="shared" si="11"/>
        <v>0</v>
      </c>
      <c r="AY60" s="13"/>
      <c r="AZ60" s="29"/>
      <c r="BA60" s="10"/>
      <c r="BB60" s="21">
        <f t="shared" si="12"/>
        <v>0</v>
      </c>
      <c r="BC60" s="13"/>
      <c r="BD60" s="29"/>
      <c r="BE60" s="10"/>
      <c r="BF60" s="21">
        <f t="shared" si="13"/>
        <v>0</v>
      </c>
      <c r="BG60" s="13"/>
      <c r="BH60" s="29"/>
      <c r="BI60" s="10"/>
      <c r="BJ60" s="21">
        <f t="shared" si="14"/>
        <v>0</v>
      </c>
      <c r="BK60" s="13"/>
      <c r="BL60" s="29"/>
      <c r="BM60" s="10"/>
      <c r="BN60" s="21">
        <f t="shared" si="15"/>
        <v>0</v>
      </c>
      <c r="BO60" s="13"/>
      <c r="BP60" s="29"/>
      <c r="BQ60" s="10"/>
      <c r="BR60" s="21">
        <f t="shared" si="16"/>
        <v>0</v>
      </c>
      <c r="BS60" s="13"/>
      <c r="BT60" s="29"/>
      <c r="BU60" s="10"/>
      <c r="BV60" s="21">
        <f t="shared" si="17"/>
        <v>0</v>
      </c>
      <c r="BW60" s="13"/>
      <c r="BX60" s="29"/>
      <c r="BY60" s="10"/>
      <c r="BZ60" s="21">
        <f t="shared" si="18"/>
        <v>0</v>
      </c>
      <c r="CA60" s="13"/>
      <c r="CB60" s="29"/>
      <c r="CC60" s="10"/>
      <c r="CD60" s="21">
        <f t="shared" si="19"/>
        <v>0</v>
      </c>
      <c r="CE60" s="13"/>
      <c r="CF60" s="29"/>
      <c r="CG60" s="10"/>
      <c r="CH60" s="21">
        <f t="shared" si="20"/>
        <v>0</v>
      </c>
      <c r="CI60" s="13"/>
      <c r="CJ60" s="29"/>
      <c r="CK60" s="10"/>
      <c r="CL60" s="21">
        <f t="shared" si="21"/>
        <v>0</v>
      </c>
    </row>
    <row r="61" spans="1:90" s="42" customFormat="1" x14ac:dyDescent="0.25">
      <c r="A61" s="40">
        <f>'Suivi Investissement'!A61</f>
        <v>0</v>
      </c>
      <c r="B61" s="23">
        <f t="shared" si="22"/>
        <v>0</v>
      </c>
      <c r="C61" s="13"/>
      <c r="D61" s="29"/>
      <c r="E61" s="10"/>
      <c r="F61" s="21">
        <f t="shared" si="0"/>
        <v>0</v>
      </c>
      <c r="G61" s="13"/>
      <c r="H61" s="29"/>
      <c r="I61" s="10"/>
      <c r="J61" s="21">
        <f t="shared" si="1"/>
        <v>0</v>
      </c>
      <c r="K61" s="13"/>
      <c r="L61" s="29"/>
      <c r="M61" s="10"/>
      <c r="N61" s="21">
        <f t="shared" si="2"/>
        <v>0</v>
      </c>
      <c r="O61" s="13"/>
      <c r="P61" s="29"/>
      <c r="Q61" s="10"/>
      <c r="R61" s="22">
        <f t="shared" si="3"/>
        <v>0</v>
      </c>
      <c r="S61" s="13"/>
      <c r="T61" s="29"/>
      <c r="U61" s="10"/>
      <c r="V61" s="21">
        <f t="shared" si="4"/>
        <v>0</v>
      </c>
      <c r="W61" s="13"/>
      <c r="X61" s="29"/>
      <c r="Y61" s="10"/>
      <c r="Z61" s="21">
        <f t="shared" si="23"/>
        <v>0</v>
      </c>
      <c r="AA61" s="13"/>
      <c r="AB61" s="29"/>
      <c r="AC61" s="10"/>
      <c r="AD61" s="21">
        <f t="shared" si="6"/>
        <v>0</v>
      </c>
      <c r="AE61" s="13"/>
      <c r="AF61" s="29"/>
      <c r="AG61" s="10"/>
      <c r="AH61" s="21">
        <f t="shared" si="7"/>
        <v>0</v>
      </c>
      <c r="AI61" s="13"/>
      <c r="AJ61" s="29"/>
      <c r="AK61" s="10"/>
      <c r="AL61" s="21">
        <f t="shared" si="8"/>
        <v>0</v>
      </c>
      <c r="AM61" s="13"/>
      <c r="AN61" s="29"/>
      <c r="AO61" s="10"/>
      <c r="AP61" s="22">
        <f t="shared" si="9"/>
        <v>0</v>
      </c>
      <c r="AQ61" s="13"/>
      <c r="AR61" s="29"/>
      <c r="AS61" s="10"/>
      <c r="AT61" s="22">
        <f t="shared" si="10"/>
        <v>0</v>
      </c>
      <c r="AU61" s="13"/>
      <c r="AV61" s="29"/>
      <c r="AW61" s="10"/>
      <c r="AX61" s="21">
        <f t="shared" si="11"/>
        <v>0</v>
      </c>
      <c r="AY61" s="13"/>
      <c r="AZ61" s="29"/>
      <c r="BA61" s="10"/>
      <c r="BB61" s="21">
        <f t="shared" si="12"/>
        <v>0</v>
      </c>
      <c r="BC61" s="13"/>
      <c r="BD61" s="29"/>
      <c r="BE61" s="10"/>
      <c r="BF61" s="21">
        <f t="shared" si="13"/>
        <v>0</v>
      </c>
      <c r="BG61" s="13"/>
      <c r="BH61" s="29"/>
      <c r="BI61" s="10"/>
      <c r="BJ61" s="21">
        <f t="shared" si="14"/>
        <v>0</v>
      </c>
      <c r="BK61" s="13"/>
      <c r="BL61" s="29"/>
      <c r="BM61" s="10"/>
      <c r="BN61" s="21">
        <f t="shared" si="15"/>
        <v>0</v>
      </c>
      <c r="BO61" s="13"/>
      <c r="BP61" s="29"/>
      <c r="BQ61" s="10"/>
      <c r="BR61" s="21">
        <f t="shared" si="16"/>
        <v>0</v>
      </c>
      <c r="BS61" s="13"/>
      <c r="BT61" s="29"/>
      <c r="BU61" s="10"/>
      <c r="BV61" s="21">
        <f t="shared" si="17"/>
        <v>0</v>
      </c>
      <c r="BW61" s="13"/>
      <c r="BX61" s="29"/>
      <c r="BY61" s="10"/>
      <c r="BZ61" s="21">
        <f t="shared" si="18"/>
        <v>0</v>
      </c>
      <c r="CA61" s="13"/>
      <c r="CB61" s="29"/>
      <c r="CC61" s="10"/>
      <c r="CD61" s="21">
        <f t="shared" si="19"/>
        <v>0</v>
      </c>
      <c r="CE61" s="13"/>
      <c r="CF61" s="29"/>
      <c r="CG61" s="10"/>
      <c r="CH61" s="21">
        <f t="shared" si="20"/>
        <v>0</v>
      </c>
      <c r="CI61" s="13"/>
      <c r="CJ61" s="29"/>
      <c r="CK61" s="10"/>
      <c r="CL61" s="21">
        <f t="shared" si="21"/>
        <v>0</v>
      </c>
    </row>
    <row r="62" spans="1:90" s="42" customFormat="1" x14ac:dyDescent="0.25">
      <c r="A62" s="40">
        <f>'Suivi Investissement'!A62</f>
        <v>0</v>
      </c>
      <c r="B62" s="23">
        <f t="shared" si="22"/>
        <v>0</v>
      </c>
      <c r="C62" s="13"/>
      <c r="D62" s="29"/>
      <c r="E62" s="10"/>
      <c r="F62" s="21">
        <f t="shared" si="0"/>
        <v>0</v>
      </c>
      <c r="G62" s="13"/>
      <c r="H62" s="29"/>
      <c r="I62" s="10"/>
      <c r="J62" s="21">
        <f t="shared" si="1"/>
        <v>0</v>
      </c>
      <c r="K62" s="13"/>
      <c r="L62" s="29"/>
      <c r="M62" s="10"/>
      <c r="N62" s="21">
        <f t="shared" si="2"/>
        <v>0</v>
      </c>
      <c r="O62" s="13"/>
      <c r="P62" s="29"/>
      <c r="Q62" s="10"/>
      <c r="R62" s="22">
        <f t="shared" si="3"/>
        <v>0</v>
      </c>
      <c r="S62" s="13"/>
      <c r="T62" s="29"/>
      <c r="U62" s="10"/>
      <c r="V62" s="21">
        <f t="shared" si="4"/>
        <v>0</v>
      </c>
      <c r="W62" s="13"/>
      <c r="X62" s="29"/>
      <c r="Y62" s="10"/>
      <c r="Z62" s="21">
        <f t="shared" si="23"/>
        <v>0</v>
      </c>
      <c r="AA62" s="13"/>
      <c r="AB62" s="29"/>
      <c r="AC62" s="10"/>
      <c r="AD62" s="21">
        <f t="shared" si="6"/>
        <v>0</v>
      </c>
      <c r="AE62" s="13"/>
      <c r="AF62" s="29"/>
      <c r="AG62" s="10"/>
      <c r="AH62" s="21">
        <f t="shared" si="7"/>
        <v>0</v>
      </c>
      <c r="AI62" s="13"/>
      <c r="AJ62" s="29"/>
      <c r="AK62" s="10"/>
      <c r="AL62" s="21">
        <f t="shared" si="8"/>
        <v>0</v>
      </c>
      <c r="AM62" s="13"/>
      <c r="AN62" s="29"/>
      <c r="AO62" s="10"/>
      <c r="AP62" s="22">
        <f t="shared" si="9"/>
        <v>0</v>
      </c>
      <c r="AQ62" s="13"/>
      <c r="AR62" s="29"/>
      <c r="AS62" s="10"/>
      <c r="AT62" s="22">
        <f t="shared" si="10"/>
        <v>0</v>
      </c>
      <c r="AU62" s="13"/>
      <c r="AV62" s="29"/>
      <c r="AW62" s="10"/>
      <c r="AX62" s="21">
        <f t="shared" si="11"/>
        <v>0</v>
      </c>
      <c r="AY62" s="13"/>
      <c r="AZ62" s="29"/>
      <c r="BA62" s="10"/>
      <c r="BB62" s="21">
        <f t="shared" si="12"/>
        <v>0</v>
      </c>
      <c r="BC62" s="13"/>
      <c r="BD62" s="29"/>
      <c r="BE62" s="10"/>
      <c r="BF62" s="21">
        <f t="shared" si="13"/>
        <v>0</v>
      </c>
      <c r="BG62" s="13"/>
      <c r="BH62" s="29"/>
      <c r="BI62" s="10"/>
      <c r="BJ62" s="21">
        <f t="shared" si="14"/>
        <v>0</v>
      </c>
      <c r="BK62" s="13"/>
      <c r="BL62" s="29"/>
      <c r="BM62" s="10"/>
      <c r="BN62" s="21">
        <f t="shared" si="15"/>
        <v>0</v>
      </c>
      <c r="BO62" s="13"/>
      <c r="BP62" s="29"/>
      <c r="BQ62" s="10"/>
      <c r="BR62" s="21">
        <f t="shared" si="16"/>
        <v>0</v>
      </c>
      <c r="BS62" s="13"/>
      <c r="BT62" s="29"/>
      <c r="BU62" s="10"/>
      <c r="BV62" s="21">
        <f t="shared" si="17"/>
        <v>0</v>
      </c>
      <c r="BW62" s="13"/>
      <c r="BX62" s="29"/>
      <c r="BY62" s="10"/>
      <c r="BZ62" s="21">
        <f t="shared" si="18"/>
        <v>0</v>
      </c>
      <c r="CA62" s="13"/>
      <c r="CB62" s="29"/>
      <c r="CC62" s="10"/>
      <c r="CD62" s="21">
        <f t="shared" si="19"/>
        <v>0</v>
      </c>
      <c r="CE62" s="13"/>
      <c r="CF62" s="29"/>
      <c r="CG62" s="10"/>
      <c r="CH62" s="21">
        <f t="shared" si="20"/>
        <v>0</v>
      </c>
      <c r="CI62" s="13"/>
      <c r="CJ62" s="29"/>
      <c r="CK62" s="10"/>
      <c r="CL62" s="21">
        <f t="shared" si="21"/>
        <v>0</v>
      </c>
    </row>
    <row r="63" spans="1:90" s="42" customFormat="1" x14ac:dyDescent="0.25">
      <c r="A63" s="40">
        <f>'Suivi Investissement'!A63</f>
        <v>0</v>
      </c>
      <c r="B63" s="23">
        <f t="shared" si="22"/>
        <v>0</v>
      </c>
      <c r="C63" s="13"/>
      <c r="D63" s="29"/>
      <c r="E63" s="10"/>
      <c r="F63" s="21">
        <f t="shared" si="0"/>
        <v>0</v>
      </c>
      <c r="G63" s="13"/>
      <c r="H63" s="29"/>
      <c r="I63" s="10"/>
      <c r="J63" s="21">
        <f t="shared" si="1"/>
        <v>0</v>
      </c>
      <c r="K63" s="13"/>
      <c r="L63" s="29"/>
      <c r="M63" s="10"/>
      <c r="N63" s="21">
        <f t="shared" si="2"/>
        <v>0</v>
      </c>
      <c r="O63" s="13"/>
      <c r="P63" s="29"/>
      <c r="Q63" s="10"/>
      <c r="R63" s="22">
        <f t="shared" si="3"/>
        <v>0</v>
      </c>
      <c r="S63" s="13"/>
      <c r="T63" s="29"/>
      <c r="U63" s="10"/>
      <c r="V63" s="21">
        <f t="shared" si="4"/>
        <v>0</v>
      </c>
      <c r="W63" s="13"/>
      <c r="X63" s="29"/>
      <c r="Y63" s="10"/>
      <c r="Z63" s="21">
        <f t="shared" si="23"/>
        <v>0</v>
      </c>
      <c r="AA63" s="13"/>
      <c r="AB63" s="29"/>
      <c r="AC63" s="10"/>
      <c r="AD63" s="21">
        <f t="shared" si="6"/>
        <v>0</v>
      </c>
      <c r="AE63" s="13"/>
      <c r="AF63" s="29"/>
      <c r="AG63" s="10"/>
      <c r="AH63" s="21">
        <f t="shared" si="7"/>
        <v>0</v>
      </c>
      <c r="AI63" s="13"/>
      <c r="AJ63" s="29"/>
      <c r="AK63" s="10"/>
      <c r="AL63" s="21">
        <f t="shared" si="8"/>
        <v>0</v>
      </c>
      <c r="AM63" s="13"/>
      <c r="AN63" s="29"/>
      <c r="AO63" s="10"/>
      <c r="AP63" s="22">
        <f t="shared" si="9"/>
        <v>0</v>
      </c>
      <c r="AQ63" s="13"/>
      <c r="AR63" s="29"/>
      <c r="AS63" s="10"/>
      <c r="AT63" s="22">
        <f t="shared" si="10"/>
        <v>0</v>
      </c>
      <c r="AU63" s="13"/>
      <c r="AV63" s="29"/>
      <c r="AW63" s="10"/>
      <c r="AX63" s="21">
        <f t="shared" si="11"/>
        <v>0</v>
      </c>
      <c r="AY63" s="13"/>
      <c r="AZ63" s="29"/>
      <c r="BA63" s="10"/>
      <c r="BB63" s="21">
        <f t="shared" si="12"/>
        <v>0</v>
      </c>
      <c r="BC63" s="13"/>
      <c r="BD63" s="29"/>
      <c r="BE63" s="10"/>
      <c r="BF63" s="21">
        <f t="shared" si="13"/>
        <v>0</v>
      </c>
      <c r="BG63" s="13"/>
      <c r="BH63" s="29"/>
      <c r="BI63" s="10"/>
      <c r="BJ63" s="21">
        <f t="shared" si="14"/>
        <v>0</v>
      </c>
      <c r="BK63" s="13"/>
      <c r="BL63" s="29"/>
      <c r="BM63" s="10"/>
      <c r="BN63" s="21">
        <f t="shared" si="15"/>
        <v>0</v>
      </c>
      <c r="BO63" s="13"/>
      <c r="BP63" s="29"/>
      <c r="BQ63" s="10"/>
      <c r="BR63" s="21">
        <f t="shared" si="16"/>
        <v>0</v>
      </c>
      <c r="BS63" s="13"/>
      <c r="BT63" s="29"/>
      <c r="BU63" s="10"/>
      <c r="BV63" s="21">
        <f t="shared" si="17"/>
        <v>0</v>
      </c>
      <c r="BW63" s="13"/>
      <c r="BX63" s="29"/>
      <c r="BY63" s="10"/>
      <c r="BZ63" s="21">
        <f t="shared" si="18"/>
        <v>0</v>
      </c>
      <c r="CA63" s="13"/>
      <c r="CB63" s="29"/>
      <c r="CC63" s="10"/>
      <c r="CD63" s="21">
        <f t="shared" si="19"/>
        <v>0</v>
      </c>
      <c r="CE63" s="13"/>
      <c r="CF63" s="29"/>
      <c r="CG63" s="10"/>
      <c r="CH63" s="21">
        <f t="shared" si="20"/>
        <v>0</v>
      </c>
      <c r="CI63" s="13"/>
      <c r="CJ63" s="29"/>
      <c r="CK63" s="10"/>
      <c r="CL63" s="21">
        <f t="shared" si="21"/>
        <v>0</v>
      </c>
    </row>
    <row r="64" spans="1:90" s="42" customFormat="1" x14ac:dyDescent="0.25">
      <c r="A64" s="40">
        <f>'Suivi Investissement'!A64</f>
        <v>0</v>
      </c>
      <c r="B64" s="23">
        <f t="shared" si="22"/>
        <v>0</v>
      </c>
      <c r="C64" s="13"/>
      <c r="D64" s="29"/>
      <c r="E64" s="10"/>
      <c r="F64" s="21">
        <f t="shared" si="0"/>
        <v>0</v>
      </c>
      <c r="G64" s="13"/>
      <c r="H64" s="29"/>
      <c r="I64" s="10"/>
      <c r="J64" s="21">
        <f t="shared" si="1"/>
        <v>0</v>
      </c>
      <c r="K64" s="13"/>
      <c r="L64" s="29"/>
      <c r="M64" s="10"/>
      <c r="N64" s="21">
        <f t="shared" si="2"/>
        <v>0</v>
      </c>
      <c r="O64" s="13"/>
      <c r="P64" s="29"/>
      <c r="Q64" s="10"/>
      <c r="R64" s="22">
        <f t="shared" si="3"/>
        <v>0</v>
      </c>
      <c r="S64" s="13"/>
      <c r="T64" s="29"/>
      <c r="U64" s="10"/>
      <c r="V64" s="21">
        <f t="shared" si="4"/>
        <v>0</v>
      </c>
      <c r="W64" s="13"/>
      <c r="X64" s="29"/>
      <c r="Y64" s="10"/>
      <c r="Z64" s="21">
        <f t="shared" si="23"/>
        <v>0</v>
      </c>
      <c r="AA64" s="13"/>
      <c r="AB64" s="29"/>
      <c r="AC64" s="10"/>
      <c r="AD64" s="21">
        <f t="shared" si="6"/>
        <v>0</v>
      </c>
      <c r="AE64" s="13"/>
      <c r="AF64" s="29"/>
      <c r="AG64" s="10"/>
      <c r="AH64" s="21">
        <f t="shared" si="7"/>
        <v>0</v>
      </c>
      <c r="AI64" s="13"/>
      <c r="AJ64" s="29"/>
      <c r="AK64" s="10"/>
      <c r="AL64" s="21">
        <f t="shared" si="8"/>
        <v>0</v>
      </c>
      <c r="AM64" s="13"/>
      <c r="AN64" s="29"/>
      <c r="AO64" s="10"/>
      <c r="AP64" s="22">
        <f t="shared" si="9"/>
        <v>0</v>
      </c>
      <c r="AQ64" s="13"/>
      <c r="AR64" s="29"/>
      <c r="AS64" s="10"/>
      <c r="AT64" s="22">
        <f t="shared" si="10"/>
        <v>0</v>
      </c>
      <c r="AU64" s="13"/>
      <c r="AV64" s="29"/>
      <c r="AW64" s="10"/>
      <c r="AX64" s="21">
        <f t="shared" si="11"/>
        <v>0</v>
      </c>
      <c r="AY64" s="13"/>
      <c r="AZ64" s="29"/>
      <c r="BA64" s="10"/>
      <c r="BB64" s="21">
        <f t="shared" si="12"/>
        <v>0</v>
      </c>
      <c r="BC64" s="13"/>
      <c r="BD64" s="29"/>
      <c r="BE64" s="10"/>
      <c r="BF64" s="21">
        <f t="shared" si="13"/>
        <v>0</v>
      </c>
      <c r="BG64" s="13"/>
      <c r="BH64" s="29"/>
      <c r="BI64" s="10"/>
      <c r="BJ64" s="21">
        <f t="shared" si="14"/>
        <v>0</v>
      </c>
      <c r="BK64" s="13"/>
      <c r="BL64" s="29"/>
      <c r="BM64" s="10"/>
      <c r="BN64" s="21">
        <f t="shared" si="15"/>
        <v>0</v>
      </c>
      <c r="BO64" s="13"/>
      <c r="BP64" s="29"/>
      <c r="BQ64" s="10"/>
      <c r="BR64" s="21">
        <f t="shared" si="16"/>
        <v>0</v>
      </c>
      <c r="BS64" s="13"/>
      <c r="BT64" s="29"/>
      <c r="BU64" s="10"/>
      <c r="BV64" s="21">
        <f t="shared" si="17"/>
        <v>0</v>
      </c>
      <c r="BW64" s="13"/>
      <c r="BX64" s="29"/>
      <c r="BY64" s="10"/>
      <c r="BZ64" s="21">
        <f t="shared" si="18"/>
        <v>0</v>
      </c>
      <c r="CA64" s="13"/>
      <c r="CB64" s="29"/>
      <c r="CC64" s="10"/>
      <c r="CD64" s="21">
        <f t="shared" si="19"/>
        <v>0</v>
      </c>
      <c r="CE64" s="13"/>
      <c r="CF64" s="29"/>
      <c r="CG64" s="10"/>
      <c r="CH64" s="21">
        <f t="shared" si="20"/>
        <v>0</v>
      </c>
      <c r="CI64" s="13"/>
      <c r="CJ64" s="29"/>
      <c r="CK64" s="10"/>
      <c r="CL64" s="21">
        <f t="shared" si="21"/>
        <v>0</v>
      </c>
    </row>
    <row r="65" spans="1:90" s="42" customFormat="1" x14ac:dyDescent="0.25">
      <c r="A65" s="40">
        <f>'Suivi Investissement'!A65</f>
        <v>0</v>
      </c>
      <c r="B65" s="23">
        <f t="shared" si="22"/>
        <v>0</v>
      </c>
      <c r="C65" s="13"/>
      <c r="D65" s="29"/>
      <c r="E65" s="10"/>
      <c r="F65" s="21">
        <f t="shared" si="0"/>
        <v>0</v>
      </c>
      <c r="G65" s="13"/>
      <c r="H65" s="29"/>
      <c r="I65" s="10"/>
      <c r="J65" s="21">
        <f t="shared" si="1"/>
        <v>0</v>
      </c>
      <c r="K65" s="13"/>
      <c r="L65" s="29"/>
      <c r="M65" s="10"/>
      <c r="N65" s="21">
        <f t="shared" si="2"/>
        <v>0</v>
      </c>
      <c r="O65" s="13"/>
      <c r="P65" s="29"/>
      <c r="Q65" s="10"/>
      <c r="R65" s="22">
        <f t="shared" si="3"/>
        <v>0</v>
      </c>
      <c r="S65" s="13"/>
      <c r="T65" s="29"/>
      <c r="U65" s="10"/>
      <c r="V65" s="21">
        <f t="shared" si="4"/>
        <v>0</v>
      </c>
      <c r="W65" s="13"/>
      <c r="X65" s="29"/>
      <c r="Y65" s="10"/>
      <c r="Z65" s="21">
        <f t="shared" si="23"/>
        <v>0</v>
      </c>
      <c r="AA65" s="13"/>
      <c r="AB65" s="29"/>
      <c r="AC65" s="10"/>
      <c r="AD65" s="21">
        <f t="shared" si="6"/>
        <v>0</v>
      </c>
      <c r="AE65" s="13"/>
      <c r="AF65" s="29"/>
      <c r="AG65" s="10"/>
      <c r="AH65" s="21">
        <f t="shared" si="7"/>
        <v>0</v>
      </c>
      <c r="AI65" s="13"/>
      <c r="AJ65" s="29"/>
      <c r="AK65" s="10"/>
      <c r="AL65" s="21">
        <f t="shared" si="8"/>
        <v>0</v>
      </c>
      <c r="AM65" s="13"/>
      <c r="AN65" s="29"/>
      <c r="AO65" s="10"/>
      <c r="AP65" s="22">
        <f t="shared" si="9"/>
        <v>0</v>
      </c>
      <c r="AQ65" s="13"/>
      <c r="AR65" s="29"/>
      <c r="AS65" s="10"/>
      <c r="AT65" s="22">
        <f t="shared" si="10"/>
        <v>0</v>
      </c>
      <c r="AU65" s="13"/>
      <c r="AV65" s="29"/>
      <c r="AW65" s="10"/>
      <c r="AX65" s="21">
        <f t="shared" si="11"/>
        <v>0</v>
      </c>
      <c r="AY65" s="13"/>
      <c r="AZ65" s="29"/>
      <c r="BA65" s="10"/>
      <c r="BB65" s="21">
        <f t="shared" si="12"/>
        <v>0</v>
      </c>
      <c r="BC65" s="13"/>
      <c r="BD65" s="29"/>
      <c r="BE65" s="10"/>
      <c r="BF65" s="21">
        <f t="shared" si="13"/>
        <v>0</v>
      </c>
      <c r="BG65" s="13"/>
      <c r="BH65" s="29"/>
      <c r="BI65" s="10"/>
      <c r="BJ65" s="21">
        <f t="shared" si="14"/>
        <v>0</v>
      </c>
      <c r="BK65" s="13"/>
      <c r="BL65" s="29"/>
      <c r="BM65" s="10"/>
      <c r="BN65" s="21">
        <f t="shared" si="15"/>
        <v>0</v>
      </c>
      <c r="BO65" s="13"/>
      <c r="BP65" s="29"/>
      <c r="BQ65" s="10"/>
      <c r="BR65" s="21">
        <f t="shared" si="16"/>
        <v>0</v>
      </c>
      <c r="BS65" s="13"/>
      <c r="BT65" s="29"/>
      <c r="BU65" s="10"/>
      <c r="BV65" s="21">
        <f t="shared" si="17"/>
        <v>0</v>
      </c>
      <c r="BW65" s="13"/>
      <c r="BX65" s="29"/>
      <c r="BY65" s="10"/>
      <c r="BZ65" s="21">
        <f t="shared" si="18"/>
        <v>0</v>
      </c>
      <c r="CA65" s="13"/>
      <c r="CB65" s="29"/>
      <c r="CC65" s="10"/>
      <c r="CD65" s="21">
        <f t="shared" si="19"/>
        <v>0</v>
      </c>
      <c r="CE65" s="13"/>
      <c r="CF65" s="29"/>
      <c r="CG65" s="10"/>
      <c r="CH65" s="21">
        <f t="shared" si="20"/>
        <v>0</v>
      </c>
      <c r="CI65" s="13"/>
      <c r="CJ65" s="29"/>
      <c r="CK65" s="10"/>
      <c r="CL65" s="21">
        <f t="shared" si="21"/>
        <v>0</v>
      </c>
    </row>
    <row r="66" spans="1:90" s="42" customFormat="1" x14ac:dyDescent="0.25">
      <c r="A66" s="40">
        <f>'Suivi Investissement'!A66</f>
        <v>0</v>
      </c>
      <c r="B66" s="23">
        <f t="shared" si="22"/>
        <v>0</v>
      </c>
      <c r="C66" s="13"/>
      <c r="D66" s="29"/>
      <c r="E66" s="10"/>
      <c r="F66" s="21">
        <f t="shared" si="0"/>
        <v>0</v>
      </c>
      <c r="G66" s="13"/>
      <c r="H66" s="29"/>
      <c r="I66" s="10"/>
      <c r="J66" s="21">
        <f t="shared" si="1"/>
        <v>0</v>
      </c>
      <c r="K66" s="13"/>
      <c r="L66" s="29"/>
      <c r="M66" s="10"/>
      <c r="N66" s="21">
        <f t="shared" si="2"/>
        <v>0</v>
      </c>
      <c r="O66" s="13"/>
      <c r="P66" s="29"/>
      <c r="Q66" s="10"/>
      <c r="R66" s="22">
        <f t="shared" si="3"/>
        <v>0</v>
      </c>
      <c r="S66" s="13"/>
      <c r="T66" s="29"/>
      <c r="U66" s="10"/>
      <c r="V66" s="21">
        <f t="shared" si="4"/>
        <v>0</v>
      </c>
      <c r="W66" s="13"/>
      <c r="X66" s="29"/>
      <c r="Y66" s="10"/>
      <c r="Z66" s="21">
        <f t="shared" si="23"/>
        <v>0</v>
      </c>
      <c r="AA66" s="13"/>
      <c r="AB66" s="29"/>
      <c r="AC66" s="10"/>
      <c r="AD66" s="21">
        <f t="shared" si="6"/>
        <v>0</v>
      </c>
      <c r="AE66" s="13"/>
      <c r="AF66" s="29"/>
      <c r="AG66" s="10"/>
      <c r="AH66" s="21">
        <f t="shared" si="7"/>
        <v>0</v>
      </c>
      <c r="AI66" s="13"/>
      <c r="AJ66" s="29"/>
      <c r="AK66" s="10"/>
      <c r="AL66" s="21">
        <f t="shared" si="8"/>
        <v>0</v>
      </c>
      <c r="AM66" s="13"/>
      <c r="AN66" s="29"/>
      <c r="AO66" s="10"/>
      <c r="AP66" s="22">
        <f t="shared" si="9"/>
        <v>0</v>
      </c>
      <c r="AQ66" s="13"/>
      <c r="AR66" s="29"/>
      <c r="AS66" s="10"/>
      <c r="AT66" s="22">
        <f t="shared" si="10"/>
        <v>0</v>
      </c>
      <c r="AU66" s="13"/>
      <c r="AV66" s="29"/>
      <c r="AW66" s="10"/>
      <c r="AX66" s="21">
        <f t="shared" si="11"/>
        <v>0</v>
      </c>
      <c r="AY66" s="13"/>
      <c r="AZ66" s="29"/>
      <c r="BA66" s="10"/>
      <c r="BB66" s="21">
        <f t="shared" si="12"/>
        <v>0</v>
      </c>
      <c r="BC66" s="13"/>
      <c r="BD66" s="29"/>
      <c r="BE66" s="10"/>
      <c r="BF66" s="21">
        <f t="shared" si="13"/>
        <v>0</v>
      </c>
      <c r="BG66" s="13"/>
      <c r="BH66" s="29"/>
      <c r="BI66" s="10"/>
      <c r="BJ66" s="21">
        <f t="shared" si="14"/>
        <v>0</v>
      </c>
      <c r="BK66" s="13"/>
      <c r="BL66" s="29"/>
      <c r="BM66" s="10"/>
      <c r="BN66" s="21">
        <f t="shared" si="15"/>
        <v>0</v>
      </c>
      <c r="BO66" s="13"/>
      <c r="BP66" s="29"/>
      <c r="BQ66" s="10"/>
      <c r="BR66" s="21">
        <f t="shared" si="16"/>
        <v>0</v>
      </c>
      <c r="BS66" s="13"/>
      <c r="BT66" s="29"/>
      <c r="BU66" s="10"/>
      <c r="BV66" s="21">
        <f t="shared" si="17"/>
        <v>0</v>
      </c>
      <c r="BW66" s="13"/>
      <c r="BX66" s="29"/>
      <c r="BY66" s="10"/>
      <c r="BZ66" s="21">
        <f t="shared" si="18"/>
        <v>0</v>
      </c>
      <c r="CA66" s="13"/>
      <c r="CB66" s="29"/>
      <c r="CC66" s="10"/>
      <c r="CD66" s="21">
        <f t="shared" si="19"/>
        <v>0</v>
      </c>
      <c r="CE66" s="13"/>
      <c r="CF66" s="29"/>
      <c r="CG66" s="10"/>
      <c r="CH66" s="21">
        <f t="shared" si="20"/>
        <v>0</v>
      </c>
      <c r="CI66" s="13"/>
      <c r="CJ66" s="29"/>
      <c r="CK66" s="10"/>
      <c r="CL66" s="21">
        <f t="shared" si="21"/>
        <v>0</v>
      </c>
    </row>
    <row r="67" spans="1:90" s="42" customFormat="1" x14ac:dyDescent="0.25">
      <c r="A67" s="40">
        <f>'Suivi Investissement'!A67</f>
        <v>0</v>
      </c>
      <c r="B67" s="23">
        <f t="shared" si="22"/>
        <v>0</v>
      </c>
      <c r="C67" s="13"/>
      <c r="D67" s="29"/>
      <c r="E67" s="10"/>
      <c r="F67" s="21">
        <f t="shared" si="0"/>
        <v>0</v>
      </c>
      <c r="G67" s="13"/>
      <c r="H67" s="29"/>
      <c r="I67" s="10"/>
      <c r="J67" s="21">
        <f t="shared" si="1"/>
        <v>0</v>
      </c>
      <c r="K67" s="13"/>
      <c r="L67" s="29"/>
      <c r="M67" s="10"/>
      <c r="N67" s="21">
        <f t="shared" si="2"/>
        <v>0</v>
      </c>
      <c r="O67" s="13"/>
      <c r="P67" s="29"/>
      <c r="Q67" s="10"/>
      <c r="R67" s="22">
        <f t="shared" si="3"/>
        <v>0</v>
      </c>
      <c r="S67" s="13"/>
      <c r="T67" s="29"/>
      <c r="U67" s="10"/>
      <c r="V67" s="21">
        <f t="shared" si="4"/>
        <v>0</v>
      </c>
      <c r="W67" s="13"/>
      <c r="X67" s="29"/>
      <c r="Y67" s="10"/>
      <c r="Z67" s="21">
        <f t="shared" si="23"/>
        <v>0</v>
      </c>
      <c r="AA67" s="13"/>
      <c r="AB67" s="29"/>
      <c r="AC67" s="10"/>
      <c r="AD67" s="21">
        <f t="shared" si="6"/>
        <v>0</v>
      </c>
      <c r="AE67" s="13"/>
      <c r="AF67" s="29"/>
      <c r="AG67" s="10"/>
      <c r="AH67" s="21">
        <f t="shared" si="7"/>
        <v>0</v>
      </c>
      <c r="AI67" s="13"/>
      <c r="AJ67" s="29"/>
      <c r="AK67" s="10"/>
      <c r="AL67" s="21">
        <f t="shared" si="8"/>
        <v>0</v>
      </c>
      <c r="AM67" s="13"/>
      <c r="AN67" s="29"/>
      <c r="AO67" s="10"/>
      <c r="AP67" s="22">
        <f t="shared" si="9"/>
        <v>0</v>
      </c>
      <c r="AQ67" s="13"/>
      <c r="AR67" s="29"/>
      <c r="AS67" s="10"/>
      <c r="AT67" s="22">
        <f t="shared" si="10"/>
        <v>0</v>
      </c>
      <c r="AU67" s="13"/>
      <c r="AV67" s="29"/>
      <c r="AW67" s="10"/>
      <c r="AX67" s="21">
        <f t="shared" si="11"/>
        <v>0</v>
      </c>
      <c r="AY67" s="13"/>
      <c r="AZ67" s="29"/>
      <c r="BA67" s="10"/>
      <c r="BB67" s="21">
        <f t="shared" si="12"/>
        <v>0</v>
      </c>
      <c r="BC67" s="13"/>
      <c r="BD67" s="29"/>
      <c r="BE67" s="10"/>
      <c r="BF67" s="21">
        <f t="shared" si="13"/>
        <v>0</v>
      </c>
      <c r="BG67" s="13"/>
      <c r="BH67" s="29"/>
      <c r="BI67" s="10"/>
      <c r="BJ67" s="21">
        <f t="shared" si="14"/>
        <v>0</v>
      </c>
      <c r="BK67" s="13"/>
      <c r="BL67" s="29"/>
      <c r="BM67" s="10"/>
      <c r="BN67" s="21">
        <f t="shared" si="15"/>
        <v>0</v>
      </c>
      <c r="BO67" s="13"/>
      <c r="BP67" s="29"/>
      <c r="BQ67" s="10"/>
      <c r="BR67" s="21">
        <f t="shared" si="16"/>
        <v>0</v>
      </c>
      <c r="BS67" s="13"/>
      <c r="BT67" s="29"/>
      <c r="BU67" s="10"/>
      <c r="BV67" s="21">
        <f t="shared" si="17"/>
        <v>0</v>
      </c>
      <c r="BW67" s="13"/>
      <c r="BX67" s="29"/>
      <c r="BY67" s="10"/>
      <c r="BZ67" s="21">
        <f t="shared" si="18"/>
        <v>0</v>
      </c>
      <c r="CA67" s="13"/>
      <c r="CB67" s="29"/>
      <c r="CC67" s="10"/>
      <c r="CD67" s="21">
        <f t="shared" si="19"/>
        <v>0</v>
      </c>
      <c r="CE67" s="13"/>
      <c r="CF67" s="29"/>
      <c r="CG67" s="10"/>
      <c r="CH67" s="21">
        <f t="shared" si="20"/>
        <v>0</v>
      </c>
      <c r="CI67" s="13"/>
      <c r="CJ67" s="29"/>
      <c r="CK67" s="10"/>
      <c r="CL67" s="21">
        <f t="shared" si="21"/>
        <v>0</v>
      </c>
    </row>
    <row r="68" spans="1:90" s="42" customFormat="1" x14ac:dyDescent="0.25">
      <c r="A68" s="40">
        <f>'Suivi Investissement'!A68</f>
        <v>0</v>
      </c>
      <c r="B68" s="23">
        <f t="shared" si="22"/>
        <v>0</v>
      </c>
      <c r="C68" s="13"/>
      <c r="D68" s="29"/>
      <c r="E68" s="10"/>
      <c r="F68" s="21">
        <f t="shared" ref="F68:F100" si="24">D68*E68</f>
        <v>0</v>
      </c>
      <c r="G68" s="13"/>
      <c r="H68" s="29"/>
      <c r="I68" s="10"/>
      <c r="J68" s="21">
        <f t="shared" ref="J68:J100" si="25">H68*I68</f>
        <v>0</v>
      </c>
      <c r="K68" s="13"/>
      <c r="L68" s="29"/>
      <c r="M68" s="10"/>
      <c r="N68" s="21">
        <f t="shared" ref="N68:N100" si="26">L68*M68</f>
        <v>0</v>
      </c>
      <c r="O68" s="13"/>
      <c r="P68" s="29"/>
      <c r="Q68" s="10"/>
      <c r="R68" s="22">
        <f t="shared" ref="R68:R100" si="27">P68*Q68</f>
        <v>0</v>
      </c>
      <c r="S68" s="13"/>
      <c r="T68" s="29"/>
      <c r="U68" s="10"/>
      <c r="V68" s="21">
        <f t="shared" ref="V68:V100" si="28">T68*U68</f>
        <v>0</v>
      </c>
      <c r="W68" s="13"/>
      <c r="X68" s="29"/>
      <c r="Y68" s="10"/>
      <c r="Z68" s="21">
        <f t="shared" si="23"/>
        <v>0</v>
      </c>
      <c r="AA68" s="13"/>
      <c r="AB68" s="29"/>
      <c r="AC68" s="10"/>
      <c r="AD68" s="21">
        <f t="shared" ref="AD68:AD100" si="29">AB68*AC68</f>
        <v>0</v>
      </c>
      <c r="AE68" s="13"/>
      <c r="AF68" s="29"/>
      <c r="AG68" s="10"/>
      <c r="AH68" s="21">
        <f t="shared" ref="AH68:AH100" si="30">AF68*AG68</f>
        <v>0</v>
      </c>
      <c r="AI68" s="13"/>
      <c r="AJ68" s="29"/>
      <c r="AK68" s="10"/>
      <c r="AL68" s="21">
        <f t="shared" ref="AL68:AL100" si="31">AJ68*AK68</f>
        <v>0</v>
      </c>
      <c r="AM68" s="13"/>
      <c r="AN68" s="29"/>
      <c r="AO68" s="10"/>
      <c r="AP68" s="22">
        <f t="shared" ref="AP68:AP100" si="32">AN68*AO68</f>
        <v>0</v>
      </c>
      <c r="AQ68" s="13"/>
      <c r="AR68" s="29"/>
      <c r="AS68" s="10"/>
      <c r="AT68" s="22">
        <f t="shared" ref="AT68:AT100" si="33">AR68*AS68</f>
        <v>0</v>
      </c>
      <c r="AU68" s="13"/>
      <c r="AV68" s="29"/>
      <c r="AW68" s="10"/>
      <c r="AX68" s="21">
        <f t="shared" ref="AX68:AX100" si="34">AV68*AW68</f>
        <v>0</v>
      </c>
      <c r="AY68" s="13"/>
      <c r="AZ68" s="29"/>
      <c r="BA68" s="10"/>
      <c r="BB68" s="21">
        <f t="shared" ref="BB68:BB100" si="35">AZ68*BA68</f>
        <v>0</v>
      </c>
      <c r="BC68" s="13"/>
      <c r="BD68" s="29"/>
      <c r="BE68" s="10"/>
      <c r="BF68" s="21">
        <f t="shared" ref="BF68:BF100" si="36">BD68*BE68</f>
        <v>0</v>
      </c>
      <c r="BG68" s="13"/>
      <c r="BH68" s="29"/>
      <c r="BI68" s="10"/>
      <c r="BJ68" s="21">
        <f t="shared" ref="BJ68:BJ100" si="37">BH68*BI68</f>
        <v>0</v>
      </c>
      <c r="BK68" s="13"/>
      <c r="BL68" s="29"/>
      <c r="BM68" s="10"/>
      <c r="BN68" s="21">
        <f t="shared" ref="BN68:BN100" si="38">BL68*BM68</f>
        <v>0</v>
      </c>
      <c r="BO68" s="13"/>
      <c r="BP68" s="29"/>
      <c r="BQ68" s="10"/>
      <c r="BR68" s="21">
        <f t="shared" ref="BR68:BR100" si="39">BP68*BQ68</f>
        <v>0</v>
      </c>
      <c r="BS68" s="13"/>
      <c r="BT68" s="29"/>
      <c r="BU68" s="10"/>
      <c r="BV68" s="21">
        <f t="shared" ref="BV68:BV100" si="40">BT68*BU68</f>
        <v>0</v>
      </c>
      <c r="BW68" s="13"/>
      <c r="BX68" s="29"/>
      <c r="BY68" s="10"/>
      <c r="BZ68" s="21">
        <f t="shared" ref="BZ68:BZ100" si="41">BX68*BY68</f>
        <v>0</v>
      </c>
      <c r="CA68" s="13"/>
      <c r="CB68" s="29"/>
      <c r="CC68" s="10"/>
      <c r="CD68" s="21">
        <f t="shared" ref="CD68:CD100" si="42">CB68*CC68</f>
        <v>0</v>
      </c>
      <c r="CE68" s="13"/>
      <c r="CF68" s="29"/>
      <c r="CG68" s="10"/>
      <c r="CH68" s="21">
        <f t="shared" ref="CH68:CH100" si="43">CF68*CG68</f>
        <v>0</v>
      </c>
      <c r="CI68" s="13"/>
      <c r="CJ68" s="29"/>
      <c r="CK68" s="10"/>
      <c r="CL68" s="21">
        <f t="shared" ref="CL68:CL100" si="44">CJ68*CK68</f>
        <v>0</v>
      </c>
    </row>
    <row r="69" spans="1:90" s="42" customFormat="1" x14ac:dyDescent="0.25">
      <c r="A69" s="40">
        <f>'Suivi Investissement'!A69</f>
        <v>0</v>
      </c>
      <c r="B69" s="23">
        <f t="shared" ref="B69:B100" si="45">IFERROR(((F69+J69+N69+R69+V69+Z69+AD69+AH69+AL69+AP69+AT69+AX69+BB69+BF69+BJ69+BN69+BR69+BV69+BZ69+CD69+CH69+CL69)/(D69+H69+L69+P69+T69+X69+AB69+AF69+AJ69+AN69+AR69+AV69+AZ69+BD69+BH69+BL69+BP69+BT69+BX69+CB69+CF69+CJ69)),0)</f>
        <v>0</v>
      </c>
      <c r="C69" s="13"/>
      <c r="D69" s="29"/>
      <c r="E69" s="10"/>
      <c r="F69" s="21">
        <f t="shared" si="24"/>
        <v>0</v>
      </c>
      <c r="G69" s="13"/>
      <c r="H69" s="29"/>
      <c r="I69" s="10"/>
      <c r="J69" s="21">
        <f t="shared" si="25"/>
        <v>0</v>
      </c>
      <c r="K69" s="13"/>
      <c r="L69" s="29"/>
      <c r="M69" s="10"/>
      <c r="N69" s="21">
        <f t="shared" si="26"/>
        <v>0</v>
      </c>
      <c r="O69" s="13"/>
      <c r="P69" s="29"/>
      <c r="Q69" s="10"/>
      <c r="R69" s="22">
        <f t="shared" si="27"/>
        <v>0</v>
      </c>
      <c r="S69" s="13"/>
      <c r="T69" s="29"/>
      <c r="U69" s="10"/>
      <c r="V69" s="21">
        <f t="shared" si="28"/>
        <v>0</v>
      </c>
      <c r="W69" s="13"/>
      <c r="X69" s="29"/>
      <c r="Y69" s="10"/>
      <c r="Z69" s="21">
        <f t="shared" si="23"/>
        <v>0</v>
      </c>
      <c r="AA69" s="13"/>
      <c r="AB69" s="29"/>
      <c r="AC69" s="10"/>
      <c r="AD69" s="21">
        <f t="shared" si="29"/>
        <v>0</v>
      </c>
      <c r="AE69" s="13"/>
      <c r="AF69" s="29"/>
      <c r="AG69" s="10"/>
      <c r="AH69" s="21">
        <f t="shared" si="30"/>
        <v>0</v>
      </c>
      <c r="AI69" s="13"/>
      <c r="AJ69" s="29"/>
      <c r="AK69" s="10"/>
      <c r="AL69" s="21">
        <f t="shared" si="31"/>
        <v>0</v>
      </c>
      <c r="AM69" s="13"/>
      <c r="AN69" s="29"/>
      <c r="AO69" s="10"/>
      <c r="AP69" s="22">
        <f t="shared" si="32"/>
        <v>0</v>
      </c>
      <c r="AQ69" s="13"/>
      <c r="AR69" s="29"/>
      <c r="AS69" s="10"/>
      <c r="AT69" s="22">
        <f t="shared" si="33"/>
        <v>0</v>
      </c>
      <c r="AU69" s="13"/>
      <c r="AV69" s="29"/>
      <c r="AW69" s="10"/>
      <c r="AX69" s="21">
        <f t="shared" si="34"/>
        <v>0</v>
      </c>
      <c r="AY69" s="13"/>
      <c r="AZ69" s="29"/>
      <c r="BA69" s="10"/>
      <c r="BB69" s="21">
        <f t="shared" si="35"/>
        <v>0</v>
      </c>
      <c r="BC69" s="13"/>
      <c r="BD69" s="29"/>
      <c r="BE69" s="10"/>
      <c r="BF69" s="21">
        <f t="shared" si="36"/>
        <v>0</v>
      </c>
      <c r="BG69" s="13"/>
      <c r="BH69" s="29"/>
      <c r="BI69" s="10"/>
      <c r="BJ69" s="21">
        <f t="shared" si="37"/>
        <v>0</v>
      </c>
      <c r="BK69" s="13"/>
      <c r="BL69" s="29"/>
      <c r="BM69" s="10"/>
      <c r="BN69" s="21">
        <f t="shared" si="38"/>
        <v>0</v>
      </c>
      <c r="BO69" s="13"/>
      <c r="BP69" s="29"/>
      <c r="BQ69" s="10"/>
      <c r="BR69" s="21">
        <f t="shared" si="39"/>
        <v>0</v>
      </c>
      <c r="BS69" s="13"/>
      <c r="BT69" s="29"/>
      <c r="BU69" s="10"/>
      <c r="BV69" s="21">
        <f t="shared" si="40"/>
        <v>0</v>
      </c>
      <c r="BW69" s="13"/>
      <c r="BX69" s="29"/>
      <c r="BY69" s="10"/>
      <c r="BZ69" s="21">
        <f t="shared" si="41"/>
        <v>0</v>
      </c>
      <c r="CA69" s="13"/>
      <c r="CB69" s="29"/>
      <c r="CC69" s="10"/>
      <c r="CD69" s="21">
        <f t="shared" si="42"/>
        <v>0</v>
      </c>
      <c r="CE69" s="13"/>
      <c r="CF69" s="29"/>
      <c r="CG69" s="10"/>
      <c r="CH69" s="21">
        <f t="shared" si="43"/>
        <v>0</v>
      </c>
      <c r="CI69" s="13"/>
      <c r="CJ69" s="29"/>
      <c r="CK69" s="10"/>
      <c r="CL69" s="21">
        <f t="shared" si="44"/>
        <v>0</v>
      </c>
    </row>
    <row r="70" spans="1:90" s="42" customFormat="1" x14ac:dyDescent="0.25">
      <c r="A70" s="40">
        <f>'Suivi Investissement'!A70</f>
        <v>0</v>
      </c>
      <c r="B70" s="23">
        <f t="shared" si="45"/>
        <v>0</v>
      </c>
      <c r="C70" s="13"/>
      <c r="D70" s="29"/>
      <c r="E70" s="10"/>
      <c r="F70" s="21">
        <f t="shared" si="24"/>
        <v>0</v>
      </c>
      <c r="G70" s="13"/>
      <c r="H70" s="29"/>
      <c r="I70" s="10"/>
      <c r="J70" s="21">
        <f t="shared" si="25"/>
        <v>0</v>
      </c>
      <c r="K70" s="13"/>
      <c r="L70" s="29"/>
      <c r="M70" s="10"/>
      <c r="N70" s="21">
        <f t="shared" si="26"/>
        <v>0</v>
      </c>
      <c r="O70" s="13"/>
      <c r="P70" s="29"/>
      <c r="Q70" s="10"/>
      <c r="R70" s="22">
        <f t="shared" si="27"/>
        <v>0</v>
      </c>
      <c r="S70" s="13"/>
      <c r="T70" s="29"/>
      <c r="U70" s="10"/>
      <c r="V70" s="21">
        <f t="shared" si="28"/>
        <v>0</v>
      </c>
      <c r="W70" s="13"/>
      <c r="X70" s="29"/>
      <c r="Y70" s="10"/>
      <c r="Z70" s="21">
        <f t="shared" si="23"/>
        <v>0</v>
      </c>
      <c r="AA70" s="13"/>
      <c r="AB70" s="29"/>
      <c r="AC70" s="10"/>
      <c r="AD70" s="21">
        <f t="shared" si="29"/>
        <v>0</v>
      </c>
      <c r="AE70" s="13"/>
      <c r="AF70" s="29"/>
      <c r="AG70" s="10"/>
      <c r="AH70" s="21">
        <f t="shared" si="30"/>
        <v>0</v>
      </c>
      <c r="AI70" s="13"/>
      <c r="AJ70" s="29"/>
      <c r="AK70" s="10"/>
      <c r="AL70" s="21">
        <f t="shared" si="31"/>
        <v>0</v>
      </c>
      <c r="AM70" s="13"/>
      <c r="AN70" s="29"/>
      <c r="AO70" s="10"/>
      <c r="AP70" s="22">
        <f t="shared" si="32"/>
        <v>0</v>
      </c>
      <c r="AQ70" s="13"/>
      <c r="AR70" s="29"/>
      <c r="AS70" s="10"/>
      <c r="AT70" s="22">
        <f t="shared" si="33"/>
        <v>0</v>
      </c>
      <c r="AU70" s="13"/>
      <c r="AV70" s="29"/>
      <c r="AW70" s="10"/>
      <c r="AX70" s="21">
        <f t="shared" si="34"/>
        <v>0</v>
      </c>
      <c r="AY70" s="13"/>
      <c r="AZ70" s="29"/>
      <c r="BA70" s="10"/>
      <c r="BB70" s="21">
        <f t="shared" si="35"/>
        <v>0</v>
      </c>
      <c r="BC70" s="13"/>
      <c r="BD70" s="29"/>
      <c r="BE70" s="10"/>
      <c r="BF70" s="21">
        <f t="shared" si="36"/>
        <v>0</v>
      </c>
      <c r="BG70" s="13"/>
      <c r="BH70" s="29"/>
      <c r="BI70" s="10"/>
      <c r="BJ70" s="21">
        <f t="shared" si="37"/>
        <v>0</v>
      </c>
      <c r="BK70" s="13"/>
      <c r="BL70" s="29"/>
      <c r="BM70" s="10"/>
      <c r="BN70" s="21">
        <f t="shared" si="38"/>
        <v>0</v>
      </c>
      <c r="BO70" s="13"/>
      <c r="BP70" s="29"/>
      <c r="BQ70" s="10"/>
      <c r="BR70" s="21">
        <f t="shared" si="39"/>
        <v>0</v>
      </c>
      <c r="BS70" s="13"/>
      <c r="BT70" s="29"/>
      <c r="BU70" s="10"/>
      <c r="BV70" s="21">
        <f t="shared" si="40"/>
        <v>0</v>
      </c>
      <c r="BW70" s="13"/>
      <c r="BX70" s="29"/>
      <c r="BY70" s="10"/>
      <c r="BZ70" s="21">
        <f t="shared" si="41"/>
        <v>0</v>
      </c>
      <c r="CA70" s="13"/>
      <c r="CB70" s="29"/>
      <c r="CC70" s="10"/>
      <c r="CD70" s="21">
        <f t="shared" si="42"/>
        <v>0</v>
      </c>
      <c r="CE70" s="13"/>
      <c r="CF70" s="29"/>
      <c r="CG70" s="10"/>
      <c r="CH70" s="21">
        <f t="shared" si="43"/>
        <v>0</v>
      </c>
      <c r="CI70" s="13"/>
      <c r="CJ70" s="29"/>
      <c r="CK70" s="10"/>
      <c r="CL70" s="21">
        <f t="shared" si="44"/>
        <v>0</v>
      </c>
    </row>
    <row r="71" spans="1:90" s="42" customFormat="1" x14ac:dyDescent="0.25">
      <c r="A71" s="40">
        <f>'Suivi Investissement'!A71</f>
        <v>0</v>
      </c>
      <c r="B71" s="23">
        <f t="shared" si="45"/>
        <v>0</v>
      </c>
      <c r="C71" s="13"/>
      <c r="D71" s="29"/>
      <c r="E71" s="10"/>
      <c r="F71" s="21">
        <f t="shared" si="24"/>
        <v>0</v>
      </c>
      <c r="G71" s="13"/>
      <c r="H71" s="29"/>
      <c r="I71" s="10"/>
      <c r="J71" s="21">
        <f t="shared" si="25"/>
        <v>0</v>
      </c>
      <c r="K71" s="13"/>
      <c r="L71" s="29"/>
      <c r="M71" s="10"/>
      <c r="N71" s="21">
        <f t="shared" si="26"/>
        <v>0</v>
      </c>
      <c r="O71" s="13"/>
      <c r="P71" s="29"/>
      <c r="Q71" s="10"/>
      <c r="R71" s="22">
        <f t="shared" si="27"/>
        <v>0</v>
      </c>
      <c r="S71" s="13"/>
      <c r="T71" s="29"/>
      <c r="U71" s="10"/>
      <c r="V71" s="21">
        <f t="shared" si="28"/>
        <v>0</v>
      </c>
      <c r="W71" s="13"/>
      <c r="X71" s="29"/>
      <c r="Y71" s="10"/>
      <c r="Z71" s="21">
        <f t="shared" si="23"/>
        <v>0</v>
      </c>
      <c r="AA71" s="13"/>
      <c r="AB71" s="29"/>
      <c r="AC71" s="10"/>
      <c r="AD71" s="21">
        <f t="shared" si="29"/>
        <v>0</v>
      </c>
      <c r="AE71" s="13"/>
      <c r="AF71" s="29"/>
      <c r="AG71" s="10"/>
      <c r="AH71" s="21">
        <f t="shared" si="30"/>
        <v>0</v>
      </c>
      <c r="AI71" s="13"/>
      <c r="AJ71" s="29"/>
      <c r="AK71" s="10"/>
      <c r="AL71" s="21">
        <f t="shared" si="31"/>
        <v>0</v>
      </c>
      <c r="AM71" s="13"/>
      <c r="AN71" s="29"/>
      <c r="AO71" s="10"/>
      <c r="AP71" s="22">
        <f t="shared" si="32"/>
        <v>0</v>
      </c>
      <c r="AQ71" s="13"/>
      <c r="AR71" s="29"/>
      <c r="AS71" s="10"/>
      <c r="AT71" s="22">
        <f t="shared" si="33"/>
        <v>0</v>
      </c>
      <c r="AU71" s="13"/>
      <c r="AV71" s="29"/>
      <c r="AW71" s="10"/>
      <c r="AX71" s="21">
        <f t="shared" si="34"/>
        <v>0</v>
      </c>
      <c r="AY71" s="13"/>
      <c r="AZ71" s="29"/>
      <c r="BA71" s="10"/>
      <c r="BB71" s="21">
        <f t="shared" si="35"/>
        <v>0</v>
      </c>
      <c r="BC71" s="13"/>
      <c r="BD71" s="29"/>
      <c r="BE71" s="10"/>
      <c r="BF71" s="21">
        <f t="shared" si="36"/>
        <v>0</v>
      </c>
      <c r="BG71" s="13"/>
      <c r="BH71" s="29"/>
      <c r="BI71" s="10"/>
      <c r="BJ71" s="21">
        <f t="shared" si="37"/>
        <v>0</v>
      </c>
      <c r="BK71" s="13"/>
      <c r="BL71" s="29"/>
      <c r="BM71" s="10"/>
      <c r="BN71" s="21">
        <f t="shared" si="38"/>
        <v>0</v>
      </c>
      <c r="BO71" s="13"/>
      <c r="BP71" s="29"/>
      <c r="BQ71" s="10"/>
      <c r="BR71" s="21">
        <f t="shared" si="39"/>
        <v>0</v>
      </c>
      <c r="BS71" s="13"/>
      <c r="BT71" s="29"/>
      <c r="BU71" s="10"/>
      <c r="BV71" s="21">
        <f t="shared" si="40"/>
        <v>0</v>
      </c>
      <c r="BW71" s="13"/>
      <c r="BX71" s="29"/>
      <c r="BY71" s="10"/>
      <c r="BZ71" s="21">
        <f t="shared" si="41"/>
        <v>0</v>
      </c>
      <c r="CA71" s="13"/>
      <c r="CB71" s="29"/>
      <c r="CC71" s="10"/>
      <c r="CD71" s="21">
        <f t="shared" si="42"/>
        <v>0</v>
      </c>
      <c r="CE71" s="13"/>
      <c r="CF71" s="29"/>
      <c r="CG71" s="10"/>
      <c r="CH71" s="21">
        <f t="shared" si="43"/>
        <v>0</v>
      </c>
      <c r="CI71" s="13"/>
      <c r="CJ71" s="29"/>
      <c r="CK71" s="10"/>
      <c r="CL71" s="21">
        <f t="shared" si="44"/>
        <v>0</v>
      </c>
    </row>
    <row r="72" spans="1:90" s="42" customFormat="1" x14ac:dyDescent="0.25">
      <c r="A72" s="40">
        <f>'Suivi Investissement'!A72</f>
        <v>0</v>
      </c>
      <c r="B72" s="23">
        <f t="shared" si="45"/>
        <v>0</v>
      </c>
      <c r="C72" s="13"/>
      <c r="D72" s="29"/>
      <c r="E72" s="10"/>
      <c r="F72" s="21">
        <f t="shared" si="24"/>
        <v>0</v>
      </c>
      <c r="G72" s="13"/>
      <c r="H72" s="29"/>
      <c r="I72" s="10"/>
      <c r="J72" s="21">
        <f t="shared" si="25"/>
        <v>0</v>
      </c>
      <c r="K72" s="13"/>
      <c r="L72" s="29"/>
      <c r="M72" s="10"/>
      <c r="N72" s="21">
        <f t="shared" si="26"/>
        <v>0</v>
      </c>
      <c r="O72" s="13"/>
      <c r="P72" s="29"/>
      <c r="Q72" s="10"/>
      <c r="R72" s="22">
        <f t="shared" si="27"/>
        <v>0</v>
      </c>
      <c r="S72" s="13"/>
      <c r="T72" s="29"/>
      <c r="U72" s="10"/>
      <c r="V72" s="21">
        <f t="shared" si="28"/>
        <v>0</v>
      </c>
      <c r="W72" s="13"/>
      <c r="X72" s="29"/>
      <c r="Y72" s="10"/>
      <c r="Z72" s="21">
        <f t="shared" si="23"/>
        <v>0</v>
      </c>
      <c r="AA72" s="13"/>
      <c r="AB72" s="29"/>
      <c r="AC72" s="10"/>
      <c r="AD72" s="21">
        <f t="shared" si="29"/>
        <v>0</v>
      </c>
      <c r="AE72" s="13"/>
      <c r="AF72" s="29"/>
      <c r="AG72" s="10"/>
      <c r="AH72" s="21">
        <f t="shared" si="30"/>
        <v>0</v>
      </c>
      <c r="AI72" s="13"/>
      <c r="AJ72" s="29"/>
      <c r="AK72" s="10"/>
      <c r="AL72" s="21">
        <f t="shared" si="31"/>
        <v>0</v>
      </c>
      <c r="AM72" s="13"/>
      <c r="AN72" s="29"/>
      <c r="AO72" s="10"/>
      <c r="AP72" s="22">
        <f t="shared" si="32"/>
        <v>0</v>
      </c>
      <c r="AQ72" s="13"/>
      <c r="AR72" s="29"/>
      <c r="AS72" s="10"/>
      <c r="AT72" s="22">
        <f t="shared" si="33"/>
        <v>0</v>
      </c>
      <c r="AU72" s="13"/>
      <c r="AV72" s="29"/>
      <c r="AW72" s="10"/>
      <c r="AX72" s="21">
        <f t="shared" si="34"/>
        <v>0</v>
      </c>
      <c r="AY72" s="13"/>
      <c r="AZ72" s="29"/>
      <c r="BA72" s="10"/>
      <c r="BB72" s="21">
        <f t="shared" si="35"/>
        <v>0</v>
      </c>
      <c r="BC72" s="13"/>
      <c r="BD72" s="29"/>
      <c r="BE72" s="10"/>
      <c r="BF72" s="21">
        <f t="shared" si="36"/>
        <v>0</v>
      </c>
      <c r="BG72" s="13"/>
      <c r="BH72" s="29"/>
      <c r="BI72" s="10"/>
      <c r="BJ72" s="21">
        <f t="shared" si="37"/>
        <v>0</v>
      </c>
      <c r="BK72" s="13"/>
      <c r="BL72" s="29"/>
      <c r="BM72" s="10"/>
      <c r="BN72" s="21">
        <f t="shared" si="38"/>
        <v>0</v>
      </c>
      <c r="BO72" s="13"/>
      <c r="BP72" s="29"/>
      <c r="BQ72" s="10"/>
      <c r="BR72" s="21">
        <f t="shared" si="39"/>
        <v>0</v>
      </c>
      <c r="BS72" s="13"/>
      <c r="BT72" s="29"/>
      <c r="BU72" s="10"/>
      <c r="BV72" s="21">
        <f t="shared" si="40"/>
        <v>0</v>
      </c>
      <c r="BW72" s="13"/>
      <c r="BX72" s="29"/>
      <c r="BY72" s="10"/>
      <c r="BZ72" s="21">
        <f t="shared" si="41"/>
        <v>0</v>
      </c>
      <c r="CA72" s="13"/>
      <c r="CB72" s="29"/>
      <c r="CC72" s="10"/>
      <c r="CD72" s="21">
        <f t="shared" si="42"/>
        <v>0</v>
      </c>
      <c r="CE72" s="13"/>
      <c r="CF72" s="29"/>
      <c r="CG72" s="10"/>
      <c r="CH72" s="21">
        <f t="shared" si="43"/>
        <v>0</v>
      </c>
      <c r="CI72" s="13"/>
      <c r="CJ72" s="29"/>
      <c r="CK72" s="10"/>
      <c r="CL72" s="21">
        <f t="shared" si="44"/>
        <v>0</v>
      </c>
    </row>
    <row r="73" spans="1:90" s="42" customFormat="1" x14ac:dyDescent="0.25">
      <c r="A73" s="40">
        <f>'Suivi Investissement'!A73</f>
        <v>0</v>
      </c>
      <c r="B73" s="23">
        <f t="shared" si="45"/>
        <v>0</v>
      </c>
      <c r="C73" s="13"/>
      <c r="D73" s="29"/>
      <c r="E73" s="10"/>
      <c r="F73" s="21">
        <f t="shared" si="24"/>
        <v>0</v>
      </c>
      <c r="G73" s="13"/>
      <c r="H73" s="29"/>
      <c r="I73" s="10"/>
      <c r="J73" s="21">
        <f t="shared" si="25"/>
        <v>0</v>
      </c>
      <c r="K73" s="13"/>
      <c r="L73" s="29"/>
      <c r="M73" s="10"/>
      <c r="N73" s="21">
        <f t="shared" si="26"/>
        <v>0</v>
      </c>
      <c r="O73" s="13"/>
      <c r="P73" s="29"/>
      <c r="Q73" s="10"/>
      <c r="R73" s="22">
        <f t="shared" si="27"/>
        <v>0</v>
      </c>
      <c r="S73" s="13"/>
      <c r="T73" s="29"/>
      <c r="U73" s="10"/>
      <c r="V73" s="21">
        <f t="shared" si="28"/>
        <v>0</v>
      </c>
      <c r="W73" s="13"/>
      <c r="X73" s="29"/>
      <c r="Y73" s="10"/>
      <c r="Z73" s="21">
        <f t="shared" si="23"/>
        <v>0</v>
      </c>
      <c r="AA73" s="13"/>
      <c r="AB73" s="29"/>
      <c r="AC73" s="10"/>
      <c r="AD73" s="21">
        <f t="shared" si="29"/>
        <v>0</v>
      </c>
      <c r="AE73" s="13"/>
      <c r="AF73" s="29"/>
      <c r="AG73" s="10"/>
      <c r="AH73" s="21">
        <f t="shared" si="30"/>
        <v>0</v>
      </c>
      <c r="AI73" s="13"/>
      <c r="AJ73" s="29"/>
      <c r="AK73" s="10"/>
      <c r="AL73" s="21">
        <f t="shared" si="31"/>
        <v>0</v>
      </c>
      <c r="AM73" s="13"/>
      <c r="AN73" s="29"/>
      <c r="AO73" s="10"/>
      <c r="AP73" s="22">
        <f t="shared" si="32"/>
        <v>0</v>
      </c>
      <c r="AQ73" s="13"/>
      <c r="AR73" s="29"/>
      <c r="AS73" s="10"/>
      <c r="AT73" s="22">
        <f t="shared" si="33"/>
        <v>0</v>
      </c>
      <c r="AU73" s="13"/>
      <c r="AV73" s="29"/>
      <c r="AW73" s="10"/>
      <c r="AX73" s="21">
        <f t="shared" si="34"/>
        <v>0</v>
      </c>
      <c r="AY73" s="13"/>
      <c r="AZ73" s="29"/>
      <c r="BA73" s="10"/>
      <c r="BB73" s="21">
        <f t="shared" si="35"/>
        <v>0</v>
      </c>
      <c r="BC73" s="13"/>
      <c r="BD73" s="29"/>
      <c r="BE73" s="10"/>
      <c r="BF73" s="21">
        <f t="shared" si="36"/>
        <v>0</v>
      </c>
      <c r="BG73" s="13"/>
      <c r="BH73" s="29"/>
      <c r="BI73" s="10"/>
      <c r="BJ73" s="21">
        <f t="shared" si="37"/>
        <v>0</v>
      </c>
      <c r="BK73" s="13"/>
      <c r="BL73" s="29"/>
      <c r="BM73" s="10"/>
      <c r="BN73" s="21">
        <f t="shared" si="38"/>
        <v>0</v>
      </c>
      <c r="BO73" s="13"/>
      <c r="BP73" s="29"/>
      <c r="BQ73" s="10"/>
      <c r="BR73" s="21">
        <f t="shared" si="39"/>
        <v>0</v>
      </c>
      <c r="BS73" s="13"/>
      <c r="BT73" s="29"/>
      <c r="BU73" s="10"/>
      <c r="BV73" s="21">
        <f t="shared" si="40"/>
        <v>0</v>
      </c>
      <c r="BW73" s="13"/>
      <c r="BX73" s="29"/>
      <c r="BY73" s="10"/>
      <c r="BZ73" s="21">
        <f t="shared" si="41"/>
        <v>0</v>
      </c>
      <c r="CA73" s="13"/>
      <c r="CB73" s="29"/>
      <c r="CC73" s="10"/>
      <c r="CD73" s="21">
        <f t="shared" si="42"/>
        <v>0</v>
      </c>
      <c r="CE73" s="13"/>
      <c r="CF73" s="29"/>
      <c r="CG73" s="10"/>
      <c r="CH73" s="21">
        <f t="shared" si="43"/>
        <v>0</v>
      </c>
      <c r="CI73" s="13"/>
      <c r="CJ73" s="29"/>
      <c r="CK73" s="10"/>
      <c r="CL73" s="21">
        <f t="shared" si="44"/>
        <v>0</v>
      </c>
    </row>
    <row r="74" spans="1:90" s="42" customFormat="1" x14ac:dyDescent="0.25">
      <c r="A74" s="40">
        <f>'Suivi Investissement'!A74</f>
        <v>0</v>
      </c>
      <c r="B74" s="23">
        <f t="shared" si="45"/>
        <v>0</v>
      </c>
      <c r="C74" s="13"/>
      <c r="D74" s="29"/>
      <c r="E74" s="10"/>
      <c r="F74" s="21">
        <f t="shared" si="24"/>
        <v>0</v>
      </c>
      <c r="G74" s="13"/>
      <c r="H74" s="29"/>
      <c r="I74" s="10"/>
      <c r="J74" s="21">
        <f t="shared" si="25"/>
        <v>0</v>
      </c>
      <c r="K74" s="13"/>
      <c r="L74" s="29"/>
      <c r="M74" s="10"/>
      <c r="N74" s="21">
        <f t="shared" si="26"/>
        <v>0</v>
      </c>
      <c r="O74" s="13"/>
      <c r="P74" s="29"/>
      <c r="Q74" s="10"/>
      <c r="R74" s="22">
        <f t="shared" si="27"/>
        <v>0</v>
      </c>
      <c r="S74" s="13"/>
      <c r="T74" s="29"/>
      <c r="U74" s="10"/>
      <c r="V74" s="21">
        <f t="shared" si="28"/>
        <v>0</v>
      </c>
      <c r="W74" s="13"/>
      <c r="X74" s="29"/>
      <c r="Y74" s="10"/>
      <c r="Z74" s="21">
        <f t="shared" si="23"/>
        <v>0</v>
      </c>
      <c r="AA74" s="13"/>
      <c r="AB74" s="29"/>
      <c r="AC74" s="10"/>
      <c r="AD74" s="21">
        <f t="shared" si="29"/>
        <v>0</v>
      </c>
      <c r="AE74" s="13"/>
      <c r="AF74" s="29"/>
      <c r="AG74" s="10"/>
      <c r="AH74" s="21">
        <f t="shared" si="30"/>
        <v>0</v>
      </c>
      <c r="AI74" s="13"/>
      <c r="AJ74" s="29"/>
      <c r="AK74" s="10"/>
      <c r="AL74" s="21">
        <f t="shared" si="31"/>
        <v>0</v>
      </c>
      <c r="AM74" s="13"/>
      <c r="AN74" s="29"/>
      <c r="AO74" s="10"/>
      <c r="AP74" s="22">
        <f t="shared" si="32"/>
        <v>0</v>
      </c>
      <c r="AQ74" s="13"/>
      <c r="AR74" s="29"/>
      <c r="AS74" s="10"/>
      <c r="AT74" s="22">
        <f t="shared" si="33"/>
        <v>0</v>
      </c>
      <c r="AU74" s="13"/>
      <c r="AV74" s="29"/>
      <c r="AW74" s="10"/>
      <c r="AX74" s="21">
        <f t="shared" si="34"/>
        <v>0</v>
      </c>
      <c r="AY74" s="13"/>
      <c r="AZ74" s="29"/>
      <c r="BA74" s="10"/>
      <c r="BB74" s="21">
        <f t="shared" si="35"/>
        <v>0</v>
      </c>
      <c r="BC74" s="13"/>
      <c r="BD74" s="29"/>
      <c r="BE74" s="10"/>
      <c r="BF74" s="21">
        <f t="shared" si="36"/>
        <v>0</v>
      </c>
      <c r="BG74" s="13"/>
      <c r="BH74" s="29"/>
      <c r="BI74" s="10"/>
      <c r="BJ74" s="21">
        <f t="shared" si="37"/>
        <v>0</v>
      </c>
      <c r="BK74" s="13"/>
      <c r="BL74" s="29"/>
      <c r="BM74" s="10"/>
      <c r="BN74" s="21">
        <f t="shared" si="38"/>
        <v>0</v>
      </c>
      <c r="BO74" s="13"/>
      <c r="BP74" s="29"/>
      <c r="BQ74" s="10"/>
      <c r="BR74" s="21">
        <f t="shared" si="39"/>
        <v>0</v>
      </c>
      <c r="BS74" s="13"/>
      <c r="BT74" s="29"/>
      <c r="BU74" s="10"/>
      <c r="BV74" s="21">
        <f t="shared" si="40"/>
        <v>0</v>
      </c>
      <c r="BW74" s="13"/>
      <c r="BX74" s="29"/>
      <c r="BY74" s="10"/>
      <c r="BZ74" s="21">
        <f t="shared" si="41"/>
        <v>0</v>
      </c>
      <c r="CA74" s="13"/>
      <c r="CB74" s="29"/>
      <c r="CC74" s="10"/>
      <c r="CD74" s="21">
        <f t="shared" si="42"/>
        <v>0</v>
      </c>
      <c r="CE74" s="13"/>
      <c r="CF74" s="29"/>
      <c r="CG74" s="10"/>
      <c r="CH74" s="21">
        <f t="shared" si="43"/>
        <v>0</v>
      </c>
      <c r="CI74" s="13"/>
      <c r="CJ74" s="29"/>
      <c r="CK74" s="10"/>
      <c r="CL74" s="21">
        <f t="shared" si="44"/>
        <v>0</v>
      </c>
    </row>
    <row r="75" spans="1:90" s="42" customFormat="1" x14ac:dyDescent="0.25">
      <c r="A75" s="40">
        <f>'Suivi Investissement'!A75</f>
        <v>0</v>
      </c>
      <c r="B75" s="23">
        <f t="shared" si="45"/>
        <v>0</v>
      </c>
      <c r="C75" s="13"/>
      <c r="D75" s="29"/>
      <c r="E75" s="10"/>
      <c r="F75" s="21">
        <f t="shared" si="24"/>
        <v>0</v>
      </c>
      <c r="G75" s="13"/>
      <c r="H75" s="29"/>
      <c r="I75" s="10"/>
      <c r="J75" s="21">
        <f t="shared" si="25"/>
        <v>0</v>
      </c>
      <c r="K75" s="13"/>
      <c r="L75" s="29"/>
      <c r="M75" s="10"/>
      <c r="N75" s="21">
        <f t="shared" si="26"/>
        <v>0</v>
      </c>
      <c r="O75" s="13"/>
      <c r="P75" s="29"/>
      <c r="Q75" s="10"/>
      <c r="R75" s="22">
        <f t="shared" si="27"/>
        <v>0</v>
      </c>
      <c r="S75" s="13"/>
      <c r="T75" s="29"/>
      <c r="U75" s="10"/>
      <c r="V75" s="21">
        <f t="shared" si="28"/>
        <v>0</v>
      </c>
      <c r="W75" s="13"/>
      <c r="X75" s="29"/>
      <c r="Y75" s="10"/>
      <c r="Z75" s="21">
        <f t="shared" si="23"/>
        <v>0</v>
      </c>
      <c r="AA75" s="13"/>
      <c r="AB75" s="29"/>
      <c r="AC75" s="10"/>
      <c r="AD75" s="21">
        <f t="shared" si="29"/>
        <v>0</v>
      </c>
      <c r="AE75" s="13"/>
      <c r="AF75" s="29"/>
      <c r="AG75" s="10"/>
      <c r="AH75" s="21">
        <f t="shared" si="30"/>
        <v>0</v>
      </c>
      <c r="AI75" s="13"/>
      <c r="AJ75" s="29"/>
      <c r="AK75" s="10"/>
      <c r="AL75" s="21">
        <f t="shared" si="31"/>
        <v>0</v>
      </c>
      <c r="AM75" s="13"/>
      <c r="AN75" s="29"/>
      <c r="AO75" s="10"/>
      <c r="AP75" s="22">
        <f t="shared" si="32"/>
        <v>0</v>
      </c>
      <c r="AQ75" s="13"/>
      <c r="AR75" s="29"/>
      <c r="AS75" s="10"/>
      <c r="AT75" s="22">
        <f t="shared" si="33"/>
        <v>0</v>
      </c>
      <c r="AU75" s="13"/>
      <c r="AV75" s="29"/>
      <c r="AW75" s="10"/>
      <c r="AX75" s="21">
        <f t="shared" si="34"/>
        <v>0</v>
      </c>
      <c r="AY75" s="13"/>
      <c r="AZ75" s="29"/>
      <c r="BA75" s="10"/>
      <c r="BB75" s="21">
        <f t="shared" si="35"/>
        <v>0</v>
      </c>
      <c r="BC75" s="13"/>
      <c r="BD75" s="29"/>
      <c r="BE75" s="10"/>
      <c r="BF75" s="21">
        <f t="shared" si="36"/>
        <v>0</v>
      </c>
      <c r="BG75" s="13"/>
      <c r="BH75" s="29"/>
      <c r="BI75" s="10"/>
      <c r="BJ75" s="21">
        <f t="shared" si="37"/>
        <v>0</v>
      </c>
      <c r="BK75" s="13"/>
      <c r="BL75" s="29"/>
      <c r="BM75" s="10"/>
      <c r="BN75" s="21">
        <f t="shared" si="38"/>
        <v>0</v>
      </c>
      <c r="BO75" s="13"/>
      <c r="BP75" s="29"/>
      <c r="BQ75" s="10"/>
      <c r="BR75" s="21">
        <f t="shared" si="39"/>
        <v>0</v>
      </c>
      <c r="BS75" s="13"/>
      <c r="BT75" s="29"/>
      <c r="BU75" s="10"/>
      <c r="BV75" s="21">
        <f t="shared" si="40"/>
        <v>0</v>
      </c>
      <c r="BW75" s="13"/>
      <c r="BX75" s="29"/>
      <c r="BY75" s="10"/>
      <c r="BZ75" s="21">
        <f t="shared" si="41"/>
        <v>0</v>
      </c>
      <c r="CA75" s="13"/>
      <c r="CB75" s="29"/>
      <c r="CC75" s="10"/>
      <c r="CD75" s="21">
        <f t="shared" si="42"/>
        <v>0</v>
      </c>
      <c r="CE75" s="13"/>
      <c r="CF75" s="29"/>
      <c r="CG75" s="10"/>
      <c r="CH75" s="21">
        <f t="shared" si="43"/>
        <v>0</v>
      </c>
      <c r="CI75" s="13"/>
      <c r="CJ75" s="29"/>
      <c r="CK75" s="10"/>
      <c r="CL75" s="21">
        <f t="shared" si="44"/>
        <v>0</v>
      </c>
    </row>
    <row r="76" spans="1:90" s="42" customFormat="1" x14ac:dyDescent="0.25">
      <c r="A76" s="40">
        <f>'Suivi Investissement'!A76</f>
        <v>0</v>
      </c>
      <c r="B76" s="23">
        <f t="shared" si="45"/>
        <v>0</v>
      </c>
      <c r="C76" s="13"/>
      <c r="D76" s="29"/>
      <c r="E76" s="10"/>
      <c r="F76" s="21">
        <f t="shared" si="24"/>
        <v>0</v>
      </c>
      <c r="G76" s="13"/>
      <c r="H76" s="29"/>
      <c r="I76" s="10"/>
      <c r="J76" s="21">
        <f t="shared" si="25"/>
        <v>0</v>
      </c>
      <c r="K76" s="13"/>
      <c r="L76" s="29"/>
      <c r="M76" s="10"/>
      <c r="N76" s="21">
        <f t="shared" si="26"/>
        <v>0</v>
      </c>
      <c r="O76" s="13"/>
      <c r="P76" s="29"/>
      <c r="Q76" s="10"/>
      <c r="R76" s="22">
        <f t="shared" si="27"/>
        <v>0</v>
      </c>
      <c r="S76" s="13"/>
      <c r="T76" s="29"/>
      <c r="U76" s="10"/>
      <c r="V76" s="21">
        <f t="shared" si="28"/>
        <v>0</v>
      </c>
      <c r="W76" s="13"/>
      <c r="X76" s="29"/>
      <c r="Y76" s="10"/>
      <c r="Z76" s="21">
        <f t="shared" si="23"/>
        <v>0</v>
      </c>
      <c r="AA76" s="13"/>
      <c r="AB76" s="29"/>
      <c r="AC76" s="10"/>
      <c r="AD76" s="21">
        <f t="shared" si="29"/>
        <v>0</v>
      </c>
      <c r="AE76" s="13"/>
      <c r="AF76" s="29"/>
      <c r="AG76" s="10"/>
      <c r="AH76" s="21">
        <f t="shared" si="30"/>
        <v>0</v>
      </c>
      <c r="AI76" s="13"/>
      <c r="AJ76" s="29"/>
      <c r="AK76" s="10"/>
      <c r="AL76" s="21">
        <f t="shared" si="31"/>
        <v>0</v>
      </c>
      <c r="AM76" s="13"/>
      <c r="AN76" s="29"/>
      <c r="AO76" s="10"/>
      <c r="AP76" s="22">
        <f t="shared" si="32"/>
        <v>0</v>
      </c>
      <c r="AQ76" s="13"/>
      <c r="AR76" s="29"/>
      <c r="AS76" s="10"/>
      <c r="AT76" s="22">
        <f t="shared" si="33"/>
        <v>0</v>
      </c>
      <c r="AU76" s="13"/>
      <c r="AV76" s="29"/>
      <c r="AW76" s="10"/>
      <c r="AX76" s="21">
        <f t="shared" si="34"/>
        <v>0</v>
      </c>
      <c r="AY76" s="13"/>
      <c r="AZ76" s="29"/>
      <c r="BA76" s="10"/>
      <c r="BB76" s="21">
        <f t="shared" si="35"/>
        <v>0</v>
      </c>
      <c r="BC76" s="13"/>
      <c r="BD76" s="29"/>
      <c r="BE76" s="10"/>
      <c r="BF76" s="21">
        <f t="shared" si="36"/>
        <v>0</v>
      </c>
      <c r="BG76" s="13"/>
      <c r="BH76" s="29"/>
      <c r="BI76" s="10"/>
      <c r="BJ76" s="21">
        <f t="shared" si="37"/>
        <v>0</v>
      </c>
      <c r="BK76" s="13"/>
      <c r="BL76" s="29"/>
      <c r="BM76" s="10"/>
      <c r="BN76" s="21">
        <f t="shared" si="38"/>
        <v>0</v>
      </c>
      <c r="BO76" s="13"/>
      <c r="BP76" s="29"/>
      <c r="BQ76" s="10"/>
      <c r="BR76" s="21">
        <f t="shared" si="39"/>
        <v>0</v>
      </c>
      <c r="BS76" s="13"/>
      <c r="BT76" s="29"/>
      <c r="BU76" s="10"/>
      <c r="BV76" s="21">
        <f t="shared" si="40"/>
        <v>0</v>
      </c>
      <c r="BW76" s="13"/>
      <c r="BX76" s="29"/>
      <c r="BY76" s="10"/>
      <c r="BZ76" s="21">
        <f t="shared" si="41"/>
        <v>0</v>
      </c>
      <c r="CA76" s="13"/>
      <c r="CB76" s="29"/>
      <c r="CC76" s="10"/>
      <c r="CD76" s="21">
        <f t="shared" si="42"/>
        <v>0</v>
      </c>
      <c r="CE76" s="13"/>
      <c r="CF76" s="29"/>
      <c r="CG76" s="10"/>
      <c r="CH76" s="21">
        <f t="shared" si="43"/>
        <v>0</v>
      </c>
      <c r="CI76" s="13"/>
      <c r="CJ76" s="29"/>
      <c r="CK76" s="10"/>
      <c r="CL76" s="21">
        <f t="shared" si="44"/>
        <v>0</v>
      </c>
    </row>
    <row r="77" spans="1:90" s="42" customFormat="1" x14ac:dyDescent="0.25">
      <c r="A77" s="40">
        <f>'Suivi Investissement'!A77</f>
        <v>0</v>
      </c>
      <c r="B77" s="23">
        <f t="shared" si="45"/>
        <v>0</v>
      </c>
      <c r="C77" s="13"/>
      <c r="D77" s="29"/>
      <c r="E77" s="10"/>
      <c r="F77" s="21">
        <f t="shared" si="24"/>
        <v>0</v>
      </c>
      <c r="G77" s="13"/>
      <c r="H77" s="29"/>
      <c r="I77" s="10"/>
      <c r="J77" s="21">
        <f t="shared" si="25"/>
        <v>0</v>
      </c>
      <c r="K77" s="13"/>
      <c r="L77" s="29"/>
      <c r="M77" s="10"/>
      <c r="N77" s="21">
        <f t="shared" si="26"/>
        <v>0</v>
      </c>
      <c r="O77" s="13"/>
      <c r="P77" s="29"/>
      <c r="Q77" s="10"/>
      <c r="R77" s="22">
        <f t="shared" si="27"/>
        <v>0</v>
      </c>
      <c r="S77" s="13"/>
      <c r="T77" s="29"/>
      <c r="U77" s="10"/>
      <c r="V77" s="21">
        <f t="shared" si="28"/>
        <v>0</v>
      </c>
      <c r="W77" s="13"/>
      <c r="X77" s="29"/>
      <c r="Y77" s="10"/>
      <c r="Z77" s="21">
        <f t="shared" si="23"/>
        <v>0</v>
      </c>
      <c r="AA77" s="13"/>
      <c r="AB77" s="29"/>
      <c r="AC77" s="10"/>
      <c r="AD77" s="21">
        <f t="shared" si="29"/>
        <v>0</v>
      </c>
      <c r="AE77" s="13"/>
      <c r="AF77" s="29"/>
      <c r="AG77" s="10"/>
      <c r="AH77" s="21">
        <f t="shared" si="30"/>
        <v>0</v>
      </c>
      <c r="AI77" s="13"/>
      <c r="AJ77" s="29"/>
      <c r="AK77" s="10"/>
      <c r="AL77" s="21">
        <f t="shared" si="31"/>
        <v>0</v>
      </c>
      <c r="AM77" s="13"/>
      <c r="AN77" s="29"/>
      <c r="AO77" s="10"/>
      <c r="AP77" s="22">
        <f t="shared" si="32"/>
        <v>0</v>
      </c>
      <c r="AQ77" s="13"/>
      <c r="AR77" s="29"/>
      <c r="AS77" s="10"/>
      <c r="AT77" s="22">
        <f t="shared" si="33"/>
        <v>0</v>
      </c>
      <c r="AU77" s="13"/>
      <c r="AV77" s="29"/>
      <c r="AW77" s="10"/>
      <c r="AX77" s="21">
        <f t="shared" si="34"/>
        <v>0</v>
      </c>
      <c r="AY77" s="13"/>
      <c r="AZ77" s="29"/>
      <c r="BA77" s="10"/>
      <c r="BB77" s="21">
        <f t="shared" si="35"/>
        <v>0</v>
      </c>
      <c r="BC77" s="13"/>
      <c r="BD77" s="29"/>
      <c r="BE77" s="10"/>
      <c r="BF77" s="21">
        <f t="shared" si="36"/>
        <v>0</v>
      </c>
      <c r="BG77" s="13"/>
      <c r="BH77" s="29"/>
      <c r="BI77" s="10"/>
      <c r="BJ77" s="21">
        <f t="shared" si="37"/>
        <v>0</v>
      </c>
      <c r="BK77" s="13"/>
      <c r="BL77" s="29"/>
      <c r="BM77" s="10"/>
      <c r="BN77" s="21">
        <f t="shared" si="38"/>
        <v>0</v>
      </c>
      <c r="BO77" s="13"/>
      <c r="BP77" s="29"/>
      <c r="BQ77" s="10"/>
      <c r="BR77" s="21">
        <f t="shared" si="39"/>
        <v>0</v>
      </c>
      <c r="BS77" s="13"/>
      <c r="BT77" s="29"/>
      <c r="BU77" s="10"/>
      <c r="BV77" s="21">
        <f t="shared" si="40"/>
        <v>0</v>
      </c>
      <c r="BW77" s="13"/>
      <c r="BX77" s="29"/>
      <c r="BY77" s="10"/>
      <c r="BZ77" s="21">
        <f t="shared" si="41"/>
        <v>0</v>
      </c>
      <c r="CA77" s="13"/>
      <c r="CB77" s="29"/>
      <c r="CC77" s="10"/>
      <c r="CD77" s="21">
        <f t="shared" si="42"/>
        <v>0</v>
      </c>
      <c r="CE77" s="13"/>
      <c r="CF77" s="29"/>
      <c r="CG77" s="10"/>
      <c r="CH77" s="21">
        <f t="shared" si="43"/>
        <v>0</v>
      </c>
      <c r="CI77" s="13"/>
      <c r="CJ77" s="29"/>
      <c r="CK77" s="10"/>
      <c r="CL77" s="21">
        <f t="shared" si="44"/>
        <v>0</v>
      </c>
    </row>
    <row r="78" spans="1:90" s="42" customFormat="1" x14ac:dyDescent="0.25">
      <c r="A78" s="40">
        <f>'Suivi Investissement'!A78</f>
        <v>0</v>
      </c>
      <c r="B78" s="23">
        <f t="shared" si="45"/>
        <v>0</v>
      </c>
      <c r="C78" s="13"/>
      <c r="D78" s="29"/>
      <c r="E78" s="10"/>
      <c r="F78" s="21">
        <f t="shared" si="24"/>
        <v>0</v>
      </c>
      <c r="G78" s="13"/>
      <c r="H78" s="29"/>
      <c r="I78" s="10"/>
      <c r="J78" s="21">
        <f t="shared" si="25"/>
        <v>0</v>
      </c>
      <c r="K78" s="13"/>
      <c r="L78" s="29"/>
      <c r="M78" s="10"/>
      <c r="N78" s="21">
        <f t="shared" si="26"/>
        <v>0</v>
      </c>
      <c r="O78" s="13"/>
      <c r="P78" s="29"/>
      <c r="Q78" s="10"/>
      <c r="R78" s="22">
        <f t="shared" si="27"/>
        <v>0</v>
      </c>
      <c r="S78" s="13"/>
      <c r="T78" s="29"/>
      <c r="U78" s="10"/>
      <c r="V78" s="21">
        <f t="shared" si="28"/>
        <v>0</v>
      </c>
      <c r="W78" s="13"/>
      <c r="X78" s="29"/>
      <c r="Y78" s="10"/>
      <c r="Z78" s="21">
        <f t="shared" si="23"/>
        <v>0</v>
      </c>
      <c r="AA78" s="13"/>
      <c r="AB78" s="29"/>
      <c r="AC78" s="10"/>
      <c r="AD78" s="21">
        <f t="shared" si="29"/>
        <v>0</v>
      </c>
      <c r="AE78" s="13"/>
      <c r="AF78" s="29"/>
      <c r="AG78" s="10"/>
      <c r="AH78" s="21">
        <f t="shared" si="30"/>
        <v>0</v>
      </c>
      <c r="AI78" s="13"/>
      <c r="AJ78" s="29"/>
      <c r="AK78" s="10"/>
      <c r="AL78" s="21">
        <f t="shared" si="31"/>
        <v>0</v>
      </c>
      <c r="AM78" s="13"/>
      <c r="AN78" s="29"/>
      <c r="AO78" s="10"/>
      <c r="AP78" s="22">
        <f t="shared" si="32"/>
        <v>0</v>
      </c>
      <c r="AQ78" s="13"/>
      <c r="AR78" s="29"/>
      <c r="AS78" s="10"/>
      <c r="AT78" s="22">
        <f t="shared" si="33"/>
        <v>0</v>
      </c>
      <c r="AU78" s="13"/>
      <c r="AV78" s="29"/>
      <c r="AW78" s="10"/>
      <c r="AX78" s="21">
        <f t="shared" si="34"/>
        <v>0</v>
      </c>
      <c r="AY78" s="13"/>
      <c r="AZ78" s="29"/>
      <c r="BA78" s="10"/>
      <c r="BB78" s="21">
        <f t="shared" si="35"/>
        <v>0</v>
      </c>
      <c r="BC78" s="13"/>
      <c r="BD78" s="29"/>
      <c r="BE78" s="10"/>
      <c r="BF78" s="21">
        <f t="shared" si="36"/>
        <v>0</v>
      </c>
      <c r="BG78" s="13"/>
      <c r="BH78" s="29"/>
      <c r="BI78" s="10"/>
      <c r="BJ78" s="21">
        <f t="shared" si="37"/>
        <v>0</v>
      </c>
      <c r="BK78" s="13"/>
      <c r="BL78" s="29"/>
      <c r="BM78" s="10"/>
      <c r="BN78" s="21">
        <f t="shared" si="38"/>
        <v>0</v>
      </c>
      <c r="BO78" s="13"/>
      <c r="BP78" s="29"/>
      <c r="BQ78" s="10"/>
      <c r="BR78" s="21">
        <f t="shared" si="39"/>
        <v>0</v>
      </c>
      <c r="BS78" s="13"/>
      <c r="BT78" s="29"/>
      <c r="BU78" s="10"/>
      <c r="BV78" s="21">
        <f t="shared" si="40"/>
        <v>0</v>
      </c>
      <c r="BW78" s="13"/>
      <c r="BX78" s="29"/>
      <c r="BY78" s="10"/>
      <c r="BZ78" s="21">
        <f t="shared" si="41"/>
        <v>0</v>
      </c>
      <c r="CA78" s="13"/>
      <c r="CB78" s="29"/>
      <c r="CC78" s="10"/>
      <c r="CD78" s="21">
        <f t="shared" si="42"/>
        <v>0</v>
      </c>
      <c r="CE78" s="13"/>
      <c r="CF78" s="29"/>
      <c r="CG78" s="10"/>
      <c r="CH78" s="21">
        <f t="shared" si="43"/>
        <v>0</v>
      </c>
      <c r="CI78" s="13"/>
      <c r="CJ78" s="29"/>
      <c r="CK78" s="10"/>
      <c r="CL78" s="21">
        <f t="shared" si="44"/>
        <v>0</v>
      </c>
    </row>
    <row r="79" spans="1:90" s="42" customFormat="1" x14ac:dyDescent="0.25">
      <c r="A79" s="40">
        <f>'Suivi Investissement'!A79</f>
        <v>0</v>
      </c>
      <c r="B79" s="23">
        <f t="shared" si="45"/>
        <v>0</v>
      </c>
      <c r="C79" s="13"/>
      <c r="D79" s="29"/>
      <c r="E79" s="10"/>
      <c r="F79" s="21">
        <f t="shared" si="24"/>
        <v>0</v>
      </c>
      <c r="G79" s="13"/>
      <c r="H79" s="29"/>
      <c r="I79" s="10"/>
      <c r="J79" s="21">
        <f t="shared" si="25"/>
        <v>0</v>
      </c>
      <c r="K79" s="13"/>
      <c r="L79" s="29"/>
      <c r="M79" s="10"/>
      <c r="N79" s="21">
        <f t="shared" si="26"/>
        <v>0</v>
      </c>
      <c r="O79" s="13"/>
      <c r="P79" s="29"/>
      <c r="Q79" s="10"/>
      <c r="R79" s="22">
        <f t="shared" si="27"/>
        <v>0</v>
      </c>
      <c r="S79" s="13"/>
      <c r="T79" s="29"/>
      <c r="U79" s="10"/>
      <c r="V79" s="21">
        <f t="shared" si="28"/>
        <v>0</v>
      </c>
      <c r="W79" s="13"/>
      <c r="X79" s="29"/>
      <c r="Y79" s="10"/>
      <c r="Z79" s="21">
        <f t="shared" ref="Z79:Z100" si="46">X79*Y79</f>
        <v>0</v>
      </c>
      <c r="AA79" s="13"/>
      <c r="AB79" s="29"/>
      <c r="AC79" s="10"/>
      <c r="AD79" s="21">
        <f t="shared" si="29"/>
        <v>0</v>
      </c>
      <c r="AE79" s="13"/>
      <c r="AF79" s="29"/>
      <c r="AG79" s="10"/>
      <c r="AH79" s="21">
        <f t="shared" si="30"/>
        <v>0</v>
      </c>
      <c r="AI79" s="13"/>
      <c r="AJ79" s="29"/>
      <c r="AK79" s="10"/>
      <c r="AL79" s="21">
        <f t="shared" si="31"/>
        <v>0</v>
      </c>
      <c r="AM79" s="13"/>
      <c r="AN79" s="29"/>
      <c r="AO79" s="10"/>
      <c r="AP79" s="22">
        <f t="shared" si="32"/>
        <v>0</v>
      </c>
      <c r="AQ79" s="13"/>
      <c r="AR79" s="29"/>
      <c r="AS79" s="10"/>
      <c r="AT79" s="22">
        <f t="shared" si="33"/>
        <v>0</v>
      </c>
      <c r="AU79" s="13"/>
      <c r="AV79" s="29"/>
      <c r="AW79" s="10"/>
      <c r="AX79" s="21">
        <f t="shared" si="34"/>
        <v>0</v>
      </c>
      <c r="AY79" s="13"/>
      <c r="AZ79" s="29"/>
      <c r="BA79" s="10"/>
      <c r="BB79" s="21">
        <f t="shared" si="35"/>
        <v>0</v>
      </c>
      <c r="BC79" s="13"/>
      <c r="BD79" s="29"/>
      <c r="BE79" s="10"/>
      <c r="BF79" s="21">
        <f t="shared" si="36"/>
        <v>0</v>
      </c>
      <c r="BG79" s="13"/>
      <c r="BH79" s="29"/>
      <c r="BI79" s="10"/>
      <c r="BJ79" s="21">
        <f t="shared" si="37"/>
        <v>0</v>
      </c>
      <c r="BK79" s="13"/>
      <c r="BL79" s="29"/>
      <c r="BM79" s="10"/>
      <c r="BN79" s="21">
        <f t="shared" si="38"/>
        <v>0</v>
      </c>
      <c r="BO79" s="13"/>
      <c r="BP79" s="29"/>
      <c r="BQ79" s="10"/>
      <c r="BR79" s="21">
        <f t="shared" si="39"/>
        <v>0</v>
      </c>
      <c r="BS79" s="13"/>
      <c r="BT79" s="29"/>
      <c r="BU79" s="10"/>
      <c r="BV79" s="21">
        <f t="shared" si="40"/>
        <v>0</v>
      </c>
      <c r="BW79" s="13"/>
      <c r="BX79" s="29"/>
      <c r="BY79" s="10"/>
      <c r="BZ79" s="21">
        <f t="shared" si="41"/>
        <v>0</v>
      </c>
      <c r="CA79" s="13"/>
      <c r="CB79" s="29"/>
      <c r="CC79" s="10"/>
      <c r="CD79" s="21">
        <f t="shared" si="42"/>
        <v>0</v>
      </c>
      <c r="CE79" s="13"/>
      <c r="CF79" s="29"/>
      <c r="CG79" s="10"/>
      <c r="CH79" s="21">
        <f t="shared" si="43"/>
        <v>0</v>
      </c>
      <c r="CI79" s="13"/>
      <c r="CJ79" s="29"/>
      <c r="CK79" s="10"/>
      <c r="CL79" s="21">
        <f t="shared" si="44"/>
        <v>0</v>
      </c>
    </row>
    <row r="80" spans="1:90" s="42" customFormat="1" x14ac:dyDescent="0.25">
      <c r="A80" s="40">
        <f>'Suivi Investissement'!A80</f>
        <v>0</v>
      </c>
      <c r="B80" s="23">
        <f t="shared" si="45"/>
        <v>0</v>
      </c>
      <c r="C80" s="13"/>
      <c r="D80" s="29"/>
      <c r="E80" s="10"/>
      <c r="F80" s="21">
        <f t="shared" si="24"/>
        <v>0</v>
      </c>
      <c r="G80" s="13"/>
      <c r="H80" s="29"/>
      <c r="I80" s="10"/>
      <c r="J80" s="21">
        <f t="shared" si="25"/>
        <v>0</v>
      </c>
      <c r="K80" s="13"/>
      <c r="L80" s="29"/>
      <c r="M80" s="10"/>
      <c r="N80" s="21">
        <f t="shared" si="26"/>
        <v>0</v>
      </c>
      <c r="O80" s="13"/>
      <c r="P80" s="29"/>
      <c r="Q80" s="10"/>
      <c r="R80" s="22">
        <f t="shared" si="27"/>
        <v>0</v>
      </c>
      <c r="S80" s="13"/>
      <c r="T80" s="29"/>
      <c r="U80" s="10"/>
      <c r="V80" s="21">
        <f t="shared" si="28"/>
        <v>0</v>
      </c>
      <c r="W80" s="13"/>
      <c r="X80" s="29"/>
      <c r="Y80" s="10"/>
      <c r="Z80" s="21">
        <f t="shared" si="46"/>
        <v>0</v>
      </c>
      <c r="AA80" s="13"/>
      <c r="AB80" s="29"/>
      <c r="AC80" s="10"/>
      <c r="AD80" s="21">
        <f t="shared" si="29"/>
        <v>0</v>
      </c>
      <c r="AE80" s="13"/>
      <c r="AF80" s="29"/>
      <c r="AG80" s="10"/>
      <c r="AH80" s="21">
        <f t="shared" si="30"/>
        <v>0</v>
      </c>
      <c r="AI80" s="13"/>
      <c r="AJ80" s="29"/>
      <c r="AK80" s="10"/>
      <c r="AL80" s="21">
        <f t="shared" si="31"/>
        <v>0</v>
      </c>
      <c r="AM80" s="13"/>
      <c r="AN80" s="29"/>
      <c r="AO80" s="10"/>
      <c r="AP80" s="22">
        <f t="shared" si="32"/>
        <v>0</v>
      </c>
      <c r="AQ80" s="13"/>
      <c r="AR80" s="29"/>
      <c r="AS80" s="10"/>
      <c r="AT80" s="22">
        <f t="shared" si="33"/>
        <v>0</v>
      </c>
      <c r="AU80" s="13"/>
      <c r="AV80" s="29"/>
      <c r="AW80" s="10"/>
      <c r="AX80" s="21">
        <f t="shared" si="34"/>
        <v>0</v>
      </c>
      <c r="AY80" s="13"/>
      <c r="AZ80" s="29"/>
      <c r="BA80" s="10"/>
      <c r="BB80" s="21">
        <f t="shared" si="35"/>
        <v>0</v>
      </c>
      <c r="BC80" s="13"/>
      <c r="BD80" s="29"/>
      <c r="BE80" s="10"/>
      <c r="BF80" s="21">
        <f t="shared" si="36"/>
        <v>0</v>
      </c>
      <c r="BG80" s="13"/>
      <c r="BH80" s="29"/>
      <c r="BI80" s="10"/>
      <c r="BJ80" s="21">
        <f t="shared" si="37"/>
        <v>0</v>
      </c>
      <c r="BK80" s="13"/>
      <c r="BL80" s="29"/>
      <c r="BM80" s="10"/>
      <c r="BN80" s="21">
        <f t="shared" si="38"/>
        <v>0</v>
      </c>
      <c r="BO80" s="13"/>
      <c r="BP80" s="29"/>
      <c r="BQ80" s="10"/>
      <c r="BR80" s="21">
        <f t="shared" si="39"/>
        <v>0</v>
      </c>
      <c r="BS80" s="13"/>
      <c r="BT80" s="29"/>
      <c r="BU80" s="10"/>
      <c r="BV80" s="21">
        <f t="shared" si="40"/>
        <v>0</v>
      </c>
      <c r="BW80" s="13"/>
      <c r="BX80" s="29"/>
      <c r="BY80" s="10"/>
      <c r="BZ80" s="21">
        <f t="shared" si="41"/>
        <v>0</v>
      </c>
      <c r="CA80" s="13"/>
      <c r="CB80" s="29"/>
      <c r="CC80" s="10"/>
      <c r="CD80" s="21">
        <f t="shared" si="42"/>
        <v>0</v>
      </c>
      <c r="CE80" s="13"/>
      <c r="CF80" s="29"/>
      <c r="CG80" s="10"/>
      <c r="CH80" s="21">
        <f t="shared" si="43"/>
        <v>0</v>
      </c>
      <c r="CI80" s="13"/>
      <c r="CJ80" s="29"/>
      <c r="CK80" s="10"/>
      <c r="CL80" s="21">
        <f t="shared" si="44"/>
        <v>0</v>
      </c>
    </row>
    <row r="81" spans="1:90" s="42" customFormat="1" x14ac:dyDescent="0.25">
      <c r="A81" s="40">
        <f>'Suivi Investissement'!A81</f>
        <v>0</v>
      </c>
      <c r="B81" s="23">
        <f t="shared" si="45"/>
        <v>0</v>
      </c>
      <c r="C81" s="13"/>
      <c r="D81" s="29"/>
      <c r="E81" s="10"/>
      <c r="F81" s="21">
        <f t="shared" si="24"/>
        <v>0</v>
      </c>
      <c r="G81" s="13"/>
      <c r="H81" s="29"/>
      <c r="I81" s="10"/>
      <c r="J81" s="21">
        <f t="shared" si="25"/>
        <v>0</v>
      </c>
      <c r="K81" s="13"/>
      <c r="L81" s="29"/>
      <c r="M81" s="10"/>
      <c r="N81" s="21">
        <f t="shared" si="26"/>
        <v>0</v>
      </c>
      <c r="O81" s="13"/>
      <c r="P81" s="29"/>
      <c r="Q81" s="10"/>
      <c r="R81" s="22">
        <f t="shared" si="27"/>
        <v>0</v>
      </c>
      <c r="S81" s="13"/>
      <c r="T81" s="29"/>
      <c r="U81" s="10"/>
      <c r="V81" s="21">
        <f t="shared" si="28"/>
        <v>0</v>
      </c>
      <c r="W81" s="13"/>
      <c r="X81" s="29"/>
      <c r="Y81" s="10"/>
      <c r="Z81" s="21">
        <f t="shared" si="46"/>
        <v>0</v>
      </c>
      <c r="AA81" s="13"/>
      <c r="AB81" s="29"/>
      <c r="AC81" s="10"/>
      <c r="AD81" s="21">
        <f t="shared" si="29"/>
        <v>0</v>
      </c>
      <c r="AE81" s="13"/>
      <c r="AF81" s="29"/>
      <c r="AG81" s="10"/>
      <c r="AH81" s="21">
        <f t="shared" si="30"/>
        <v>0</v>
      </c>
      <c r="AI81" s="13"/>
      <c r="AJ81" s="29"/>
      <c r="AK81" s="10"/>
      <c r="AL81" s="21">
        <f t="shared" si="31"/>
        <v>0</v>
      </c>
      <c r="AM81" s="13"/>
      <c r="AN81" s="29"/>
      <c r="AO81" s="10"/>
      <c r="AP81" s="22">
        <f t="shared" si="32"/>
        <v>0</v>
      </c>
      <c r="AQ81" s="13"/>
      <c r="AR81" s="29"/>
      <c r="AS81" s="10"/>
      <c r="AT81" s="22">
        <f t="shared" si="33"/>
        <v>0</v>
      </c>
      <c r="AU81" s="13"/>
      <c r="AV81" s="29"/>
      <c r="AW81" s="10"/>
      <c r="AX81" s="21">
        <f t="shared" si="34"/>
        <v>0</v>
      </c>
      <c r="AY81" s="13"/>
      <c r="AZ81" s="29"/>
      <c r="BA81" s="10"/>
      <c r="BB81" s="21">
        <f t="shared" si="35"/>
        <v>0</v>
      </c>
      <c r="BC81" s="13"/>
      <c r="BD81" s="29"/>
      <c r="BE81" s="10"/>
      <c r="BF81" s="21">
        <f t="shared" si="36"/>
        <v>0</v>
      </c>
      <c r="BG81" s="13"/>
      <c r="BH81" s="29"/>
      <c r="BI81" s="10"/>
      <c r="BJ81" s="21">
        <f t="shared" si="37"/>
        <v>0</v>
      </c>
      <c r="BK81" s="13"/>
      <c r="BL81" s="29"/>
      <c r="BM81" s="10"/>
      <c r="BN81" s="21">
        <f t="shared" si="38"/>
        <v>0</v>
      </c>
      <c r="BO81" s="13"/>
      <c r="BP81" s="29"/>
      <c r="BQ81" s="10"/>
      <c r="BR81" s="21">
        <f t="shared" si="39"/>
        <v>0</v>
      </c>
      <c r="BS81" s="13"/>
      <c r="BT81" s="29"/>
      <c r="BU81" s="10"/>
      <c r="BV81" s="21">
        <f t="shared" si="40"/>
        <v>0</v>
      </c>
      <c r="BW81" s="13"/>
      <c r="BX81" s="29"/>
      <c r="BY81" s="10"/>
      <c r="BZ81" s="21">
        <f t="shared" si="41"/>
        <v>0</v>
      </c>
      <c r="CA81" s="13"/>
      <c r="CB81" s="29"/>
      <c r="CC81" s="10"/>
      <c r="CD81" s="21">
        <f t="shared" si="42"/>
        <v>0</v>
      </c>
      <c r="CE81" s="13"/>
      <c r="CF81" s="29"/>
      <c r="CG81" s="10"/>
      <c r="CH81" s="21">
        <f t="shared" si="43"/>
        <v>0</v>
      </c>
      <c r="CI81" s="13"/>
      <c r="CJ81" s="29"/>
      <c r="CK81" s="10"/>
      <c r="CL81" s="21">
        <f t="shared" si="44"/>
        <v>0</v>
      </c>
    </row>
    <row r="82" spans="1:90" s="42" customFormat="1" x14ac:dyDescent="0.25">
      <c r="A82" s="40">
        <f>'Suivi Investissement'!A82</f>
        <v>0</v>
      </c>
      <c r="B82" s="23">
        <f t="shared" si="45"/>
        <v>0</v>
      </c>
      <c r="C82" s="13"/>
      <c r="D82" s="29"/>
      <c r="E82" s="10"/>
      <c r="F82" s="21">
        <f t="shared" si="24"/>
        <v>0</v>
      </c>
      <c r="G82" s="13"/>
      <c r="H82" s="29"/>
      <c r="I82" s="10"/>
      <c r="J82" s="21">
        <f t="shared" si="25"/>
        <v>0</v>
      </c>
      <c r="K82" s="13"/>
      <c r="L82" s="29"/>
      <c r="M82" s="10"/>
      <c r="N82" s="21">
        <f t="shared" si="26"/>
        <v>0</v>
      </c>
      <c r="O82" s="13"/>
      <c r="P82" s="29"/>
      <c r="Q82" s="10"/>
      <c r="R82" s="22">
        <f t="shared" si="27"/>
        <v>0</v>
      </c>
      <c r="S82" s="13"/>
      <c r="T82" s="29"/>
      <c r="U82" s="10"/>
      <c r="V82" s="21">
        <f t="shared" si="28"/>
        <v>0</v>
      </c>
      <c r="W82" s="13"/>
      <c r="X82" s="29"/>
      <c r="Y82" s="10"/>
      <c r="Z82" s="21">
        <f t="shared" si="46"/>
        <v>0</v>
      </c>
      <c r="AA82" s="13"/>
      <c r="AB82" s="29"/>
      <c r="AC82" s="10"/>
      <c r="AD82" s="21">
        <f t="shared" si="29"/>
        <v>0</v>
      </c>
      <c r="AE82" s="13"/>
      <c r="AF82" s="29"/>
      <c r="AG82" s="10"/>
      <c r="AH82" s="21">
        <f t="shared" si="30"/>
        <v>0</v>
      </c>
      <c r="AI82" s="13"/>
      <c r="AJ82" s="29"/>
      <c r="AK82" s="10"/>
      <c r="AL82" s="21">
        <f t="shared" si="31"/>
        <v>0</v>
      </c>
      <c r="AM82" s="13"/>
      <c r="AN82" s="29"/>
      <c r="AO82" s="10"/>
      <c r="AP82" s="22">
        <f t="shared" si="32"/>
        <v>0</v>
      </c>
      <c r="AQ82" s="13"/>
      <c r="AR82" s="29"/>
      <c r="AS82" s="10"/>
      <c r="AT82" s="22">
        <f t="shared" si="33"/>
        <v>0</v>
      </c>
      <c r="AU82" s="13"/>
      <c r="AV82" s="29"/>
      <c r="AW82" s="10"/>
      <c r="AX82" s="21">
        <f t="shared" si="34"/>
        <v>0</v>
      </c>
      <c r="AY82" s="13"/>
      <c r="AZ82" s="29"/>
      <c r="BA82" s="10"/>
      <c r="BB82" s="21">
        <f t="shared" si="35"/>
        <v>0</v>
      </c>
      <c r="BC82" s="13"/>
      <c r="BD82" s="29"/>
      <c r="BE82" s="10"/>
      <c r="BF82" s="21">
        <f t="shared" si="36"/>
        <v>0</v>
      </c>
      <c r="BG82" s="13"/>
      <c r="BH82" s="29"/>
      <c r="BI82" s="10"/>
      <c r="BJ82" s="21">
        <f t="shared" si="37"/>
        <v>0</v>
      </c>
      <c r="BK82" s="13"/>
      <c r="BL82" s="29"/>
      <c r="BM82" s="10"/>
      <c r="BN82" s="21">
        <f t="shared" si="38"/>
        <v>0</v>
      </c>
      <c r="BO82" s="13"/>
      <c r="BP82" s="29"/>
      <c r="BQ82" s="10"/>
      <c r="BR82" s="21">
        <f t="shared" si="39"/>
        <v>0</v>
      </c>
      <c r="BS82" s="13"/>
      <c r="BT82" s="29"/>
      <c r="BU82" s="10"/>
      <c r="BV82" s="21">
        <f t="shared" si="40"/>
        <v>0</v>
      </c>
      <c r="BW82" s="13"/>
      <c r="BX82" s="29"/>
      <c r="BY82" s="10"/>
      <c r="BZ82" s="21">
        <f t="shared" si="41"/>
        <v>0</v>
      </c>
      <c r="CA82" s="13"/>
      <c r="CB82" s="29"/>
      <c r="CC82" s="10"/>
      <c r="CD82" s="21">
        <f t="shared" si="42"/>
        <v>0</v>
      </c>
      <c r="CE82" s="13"/>
      <c r="CF82" s="29"/>
      <c r="CG82" s="10"/>
      <c r="CH82" s="21">
        <f t="shared" si="43"/>
        <v>0</v>
      </c>
      <c r="CI82" s="13"/>
      <c r="CJ82" s="29"/>
      <c r="CK82" s="10"/>
      <c r="CL82" s="21">
        <f t="shared" si="44"/>
        <v>0</v>
      </c>
    </row>
    <row r="83" spans="1:90" s="42" customFormat="1" x14ac:dyDescent="0.25">
      <c r="A83" s="40">
        <f>'Suivi Investissement'!A83</f>
        <v>0</v>
      </c>
      <c r="B83" s="23">
        <f t="shared" si="45"/>
        <v>0</v>
      </c>
      <c r="C83" s="13"/>
      <c r="D83" s="29"/>
      <c r="E83" s="10"/>
      <c r="F83" s="21">
        <f t="shared" si="24"/>
        <v>0</v>
      </c>
      <c r="G83" s="13"/>
      <c r="H83" s="29"/>
      <c r="I83" s="10"/>
      <c r="J83" s="21">
        <f t="shared" si="25"/>
        <v>0</v>
      </c>
      <c r="K83" s="13"/>
      <c r="L83" s="29"/>
      <c r="M83" s="10"/>
      <c r="N83" s="21">
        <f t="shared" si="26"/>
        <v>0</v>
      </c>
      <c r="O83" s="13"/>
      <c r="P83" s="29"/>
      <c r="Q83" s="10"/>
      <c r="R83" s="22">
        <f t="shared" si="27"/>
        <v>0</v>
      </c>
      <c r="S83" s="13"/>
      <c r="T83" s="29"/>
      <c r="U83" s="10"/>
      <c r="V83" s="21">
        <f t="shared" si="28"/>
        <v>0</v>
      </c>
      <c r="W83" s="13"/>
      <c r="X83" s="29"/>
      <c r="Y83" s="10"/>
      <c r="Z83" s="21">
        <f t="shared" si="46"/>
        <v>0</v>
      </c>
      <c r="AA83" s="13"/>
      <c r="AB83" s="29"/>
      <c r="AC83" s="10"/>
      <c r="AD83" s="21">
        <f t="shared" si="29"/>
        <v>0</v>
      </c>
      <c r="AE83" s="13"/>
      <c r="AF83" s="29"/>
      <c r="AG83" s="10"/>
      <c r="AH83" s="21">
        <f t="shared" si="30"/>
        <v>0</v>
      </c>
      <c r="AI83" s="13"/>
      <c r="AJ83" s="29"/>
      <c r="AK83" s="10"/>
      <c r="AL83" s="21">
        <f t="shared" si="31"/>
        <v>0</v>
      </c>
      <c r="AM83" s="13"/>
      <c r="AN83" s="29"/>
      <c r="AO83" s="10"/>
      <c r="AP83" s="22">
        <f t="shared" si="32"/>
        <v>0</v>
      </c>
      <c r="AQ83" s="13"/>
      <c r="AR83" s="29"/>
      <c r="AS83" s="10"/>
      <c r="AT83" s="22">
        <f t="shared" si="33"/>
        <v>0</v>
      </c>
      <c r="AU83" s="13"/>
      <c r="AV83" s="29"/>
      <c r="AW83" s="10"/>
      <c r="AX83" s="21">
        <f t="shared" si="34"/>
        <v>0</v>
      </c>
      <c r="AY83" s="13"/>
      <c r="AZ83" s="29"/>
      <c r="BA83" s="10"/>
      <c r="BB83" s="21">
        <f t="shared" si="35"/>
        <v>0</v>
      </c>
      <c r="BC83" s="13"/>
      <c r="BD83" s="29"/>
      <c r="BE83" s="10"/>
      <c r="BF83" s="21">
        <f t="shared" si="36"/>
        <v>0</v>
      </c>
      <c r="BG83" s="13"/>
      <c r="BH83" s="29"/>
      <c r="BI83" s="10"/>
      <c r="BJ83" s="21">
        <f t="shared" si="37"/>
        <v>0</v>
      </c>
      <c r="BK83" s="13"/>
      <c r="BL83" s="29"/>
      <c r="BM83" s="10"/>
      <c r="BN83" s="21">
        <f t="shared" si="38"/>
        <v>0</v>
      </c>
      <c r="BO83" s="13"/>
      <c r="BP83" s="29"/>
      <c r="BQ83" s="10"/>
      <c r="BR83" s="21">
        <f t="shared" si="39"/>
        <v>0</v>
      </c>
      <c r="BS83" s="13"/>
      <c r="BT83" s="29"/>
      <c r="BU83" s="10"/>
      <c r="BV83" s="21">
        <f t="shared" si="40"/>
        <v>0</v>
      </c>
      <c r="BW83" s="13"/>
      <c r="BX83" s="29"/>
      <c r="BY83" s="10"/>
      <c r="BZ83" s="21">
        <f t="shared" si="41"/>
        <v>0</v>
      </c>
      <c r="CA83" s="13"/>
      <c r="CB83" s="29"/>
      <c r="CC83" s="10"/>
      <c r="CD83" s="21">
        <f t="shared" si="42"/>
        <v>0</v>
      </c>
      <c r="CE83" s="13"/>
      <c r="CF83" s="29"/>
      <c r="CG83" s="10"/>
      <c r="CH83" s="21">
        <f t="shared" si="43"/>
        <v>0</v>
      </c>
      <c r="CI83" s="13"/>
      <c r="CJ83" s="29"/>
      <c r="CK83" s="10"/>
      <c r="CL83" s="21">
        <f t="shared" si="44"/>
        <v>0</v>
      </c>
    </row>
    <row r="84" spans="1:90" s="42" customFormat="1" x14ac:dyDescent="0.25">
      <c r="A84" s="40">
        <f>'Suivi Investissement'!A84</f>
        <v>0</v>
      </c>
      <c r="B84" s="23">
        <f t="shared" si="45"/>
        <v>0</v>
      </c>
      <c r="C84" s="13"/>
      <c r="D84" s="29"/>
      <c r="E84" s="10"/>
      <c r="F84" s="21">
        <f t="shared" si="24"/>
        <v>0</v>
      </c>
      <c r="G84" s="13"/>
      <c r="H84" s="29"/>
      <c r="I84" s="10"/>
      <c r="J84" s="21">
        <f t="shared" si="25"/>
        <v>0</v>
      </c>
      <c r="K84" s="13"/>
      <c r="L84" s="29"/>
      <c r="M84" s="10"/>
      <c r="N84" s="21">
        <f t="shared" si="26"/>
        <v>0</v>
      </c>
      <c r="O84" s="13"/>
      <c r="P84" s="29"/>
      <c r="Q84" s="10"/>
      <c r="R84" s="22">
        <f t="shared" si="27"/>
        <v>0</v>
      </c>
      <c r="S84" s="13"/>
      <c r="T84" s="29"/>
      <c r="U84" s="10"/>
      <c r="V84" s="21">
        <f t="shared" si="28"/>
        <v>0</v>
      </c>
      <c r="W84" s="13"/>
      <c r="X84" s="29"/>
      <c r="Y84" s="10"/>
      <c r="Z84" s="21">
        <f t="shared" si="46"/>
        <v>0</v>
      </c>
      <c r="AA84" s="13"/>
      <c r="AB84" s="29"/>
      <c r="AC84" s="10"/>
      <c r="AD84" s="21">
        <f t="shared" si="29"/>
        <v>0</v>
      </c>
      <c r="AE84" s="13"/>
      <c r="AF84" s="29"/>
      <c r="AG84" s="10"/>
      <c r="AH84" s="21">
        <f t="shared" si="30"/>
        <v>0</v>
      </c>
      <c r="AI84" s="13"/>
      <c r="AJ84" s="29"/>
      <c r="AK84" s="10"/>
      <c r="AL84" s="21">
        <f t="shared" si="31"/>
        <v>0</v>
      </c>
      <c r="AM84" s="13"/>
      <c r="AN84" s="29"/>
      <c r="AO84" s="10"/>
      <c r="AP84" s="22">
        <f t="shared" si="32"/>
        <v>0</v>
      </c>
      <c r="AQ84" s="13"/>
      <c r="AR84" s="29"/>
      <c r="AS84" s="10"/>
      <c r="AT84" s="22">
        <f t="shared" si="33"/>
        <v>0</v>
      </c>
      <c r="AU84" s="13"/>
      <c r="AV84" s="29"/>
      <c r="AW84" s="10"/>
      <c r="AX84" s="21">
        <f t="shared" si="34"/>
        <v>0</v>
      </c>
      <c r="AY84" s="13"/>
      <c r="AZ84" s="29"/>
      <c r="BA84" s="10"/>
      <c r="BB84" s="21">
        <f t="shared" si="35"/>
        <v>0</v>
      </c>
      <c r="BC84" s="13"/>
      <c r="BD84" s="29"/>
      <c r="BE84" s="10"/>
      <c r="BF84" s="21">
        <f t="shared" si="36"/>
        <v>0</v>
      </c>
      <c r="BG84" s="13"/>
      <c r="BH84" s="29"/>
      <c r="BI84" s="10"/>
      <c r="BJ84" s="21">
        <f t="shared" si="37"/>
        <v>0</v>
      </c>
      <c r="BK84" s="13"/>
      <c r="BL84" s="29"/>
      <c r="BM84" s="10"/>
      <c r="BN84" s="21">
        <f t="shared" si="38"/>
        <v>0</v>
      </c>
      <c r="BO84" s="13"/>
      <c r="BP84" s="29"/>
      <c r="BQ84" s="10"/>
      <c r="BR84" s="21">
        <f t="shared" si="39"/>
        <v>0</v>
      </c>
      <c r="BS84" s="13"/>
      <c r="BT84" s="29"/>
      <c r="BU84" s="10"/>
      <c r="BV84" s="21">
        <f t="shared" si="40"/>
        <v>0</v>
      </c>
      <c r="BW84" s="13"/>
      <c r="BX84" s="29"/>
      <c r="BY84" s="10"/>
      <c r="BZ84" s="21">
        <f t="shared" si="41"/>
        <v>0</v>
      </c>
      <c r="CA84" s="13"/>
      <c r="CB84" s="29"/>
      <c r="CC84" s="10"/>
      <c r="CD84" s="21">
        <f t="shared" si="42"/>
        <v>0</v>
      </c>
      <c r="CE84" s="13"/>
      <c r="CF84" s="29"/>
      <c r="CG84" s="10"/>
      <c r="CH84" s="21">
        <f t="shared" si="43"/>
        <v>0</v>
      </c>
      <c r="CI84" s="13"/>
      <c r="CJ84" s="29"/>
      <c r="CK84" s="10"/>
      <c r="CL84" s="21">
        <f t="shared" si="44"/>
        <v>0</v>
      </c>
    </row>
    <row r="85" spans="1:90" s="42" customFormat="1" x14ac:dyDescent="0.25">
      <c r="A85" s="40">
        <f>'Suivi Investissement'!A85</f>
        <v>0</v>
      </c>
      <c r="B85" s="23">
        <f t="shared" si="45"/>
        <v>0</v>
      </c>
      <c r="C85" s="13"/>
      <c r="D85" s="29"/>
      <c r="E85" s="10"/>
      <c r="F85" s="21">
        <f t="shared" si="24"/>
        <v>0</v>
      </c>
      <c r="G85" s="13"/>
      <c r="H85" s="29"/>
      <c r="I85" s="10"/>
      <c r="J85" s="21">
        <f t="shared" si="25"/>
        <v>0</v>
      </c>
      <c r="K85" s="13"/>
      <c r="L85" s="29"/>
      <c r="M85" s="10"/>
      <c r="N85" s="21">
        <f t="shared" si="26"/>
        <v>0</v>
      </c>
      <c r="O85" s="13"/>
      <c r="P85" s="29"/>
      <c r="Q85" s="10"/>
      <c r="R85" s="22">
        <f t="shared" si="27"/>
        <v>0</v>
      </c>
      <c r="S85" s="13"/>
      <c r="T85" s="29"/>
      <c r="U85" s="10"/>
      <c r="V85" s="21">
        <f t="shared" si="28"/>
        <v>0</v>
      </c>
      <c r="W85" s="13"/>
      <c r="X85" s="29"/>
      <c r="Y85" s="10"/>
      <c r="Z85" s="21">
        <f t="shared" si="46"/>
        <v>0</v>
      </c>
      <c r="AA85" s="13"/>
      <c r="AB85" s="29"/>
      <c r="AC85" s="10"/>
      <c r="AD85" s="21">
        <f t="shared" si="29"/>
        <v>0</v>
      </c>
      <c r="AE85" s="13"/>
      <c r="AF85" s="29"/>
      <c r="AG85" s="10"/>
      <c r="AH85" s="21">
        <f t="shared" si="30"/>
        <v>0</v>
      </c>
      <c r="AI85" s="13"/>
      <c r="AJ85" s="29"/>
      <c r="AK85" s="10"/>
      <c r="AL85" s="21">
        <f t="shared" si="31"/>
        <v>0</v>
      </c>
      <c r="AM85" s="13"/>
      <c r="AN85" s="29"/>
      <c r="AO85" s="10"/>
      <c r="AP85" s="22">
        <f t="shared" si="32"/>
        <v>0</v>
      </c>
      <c r="AQ85" s="13"/>
      <c r="AR85" s="29"/>
      <c r="AS85" s="10"/>
      <c r="AT85" s="22">
        <f t="shared" si="33"/>
        <v>0</v>
      </c>
      <c r="AU85" s="13"/>
      <c r="AV85" s="29"/>
      <c r="AW85" s="10"/>
      <c r="AX85" s="21">
        <f t="shared" si="34"/>
        <v>0</v>
      </c>
      <c r="AY85" s="13"/>
      <c r="AZ85" s="29"/>
      <c r="BA85" s="10"/>
      <c r="BB85" s="21">
        <f t="shared" si="35"/>
        <v>0</v>
      </c>
      <c r="BC85" s="13"/>
      <c r="BD85" s="29"/>
      <c r="BE85" s="10"/>
      <c r="BF85" s="21">
        <f t="shared" si="36"/>
        <v>0</v>
      </c>
      <c r="BG85" s="13"/>
      <c r="BH85" s="29"/>
      <c r="BI85" s="10"/>
      <c r="BJ85" s="21">
        <f t="shared" si="37"/>
        <v>0</v>
      </c>
      <c r="BK85" s="13"/>
      <c r="BL85" s="29"/>
      <c r="BM85" s="10"/>
      <c r="BN85" s="21">
        <f t="shared" si="38"/>
        <v>0</v>
      </c>
      <c r="BO85" s="13"/>
      <c r="BP85" s="29"/>
      <c r="BQ85" s="10"/>
      <c r="BR85" s="21">
        <f t="shared" si="39"/>
        <v>0</v>
      </c>
      <c r="BS85" s="13"/>
      <c r="BT85" s="29"/>
      <c r="BU85" s="10"/>
      <c r="BV85" s="21">
        <f t="shared" si="40"/>
        <v>0</v>
      </c>
      <c r="BW85" s="13"/>
      <c r="BX85" s="29"/>
      <c r="BY85" s="10"/>
      <c r="BZ85" s="21">
        <f t="shared" si="41"/>
        <v>0</v>
      </c>
      <c r="CA85" s="13"/>
      <c r="CB85" s="29"/>
      <c r="CC85" s="10"/>
      <c r="CD85" s="21">
        <f t="shared" si="42"/>
        <v>0</v>
      </c>
      <c r="CE85" s="13"/>
      <c r="CF85" s="29"/>
      <c r="CG85" s="10"/>
      <c r="CH85" s="21">
        <f t="shared" si="43"/>
        <v>0</v>
      </c>
      <c r="CI85" s="13"/>
      <c r="CJ85" s="29"/>
      <c r="CK85" s="10"/>
      <c r="CL85" s="21">
        <f t="shared" si="44"/>
        <v>0</v>
      </c>
    </row>
    <row r="86" spans="1:90" s="42" customFormat="1" x14ac:dyDescent="0.25">
      <c r="A86" s="40">
        <f>'Suivi Investissement'!A86</f>
        <v>0</v>
      </c>
      <c r="B86" s="23">
        <f t="shared" si="45"/>
        <v>0</v>
      </c>
      <c r="C86" s="13"/>
      <c r="D86" s="29"/>
      <c r="E86" s="10"/>
      <c r="F86" s="21">
        <f t="shared" si="24"/>
        <v>0</v>
      </c>
      <c r="G86" s="13"/>
      <c r="H86" s="29"/>
      <c r="I86" s="10"/>
      <c r="J86" s="21">
        <f t="shared" si="25"/>
        <v>0</v>
      </c>
      <c r="K86" s="13"/>
      <c r="L86" s="29"/>
      <c r="M86" s="10"/>
      <c r="N86" s="21">
        <f t="shared" si="26"/>
        <v>0</v>
      </c>
      <c r="O86" s="13"/>
      <c r="P86" s="29"/>
      <c r="Q86" s="10"/>
      <c r="R86" s="22">
        <f t="shared" si="27"/>
        <v>0</v>
      </c>
      <c r="S86" s="13"/>
      <c r="T86" s="29"/>
      <c r="U86" s="10"/>
      <c r="V86" s="21">
        <f t="shared" si="28"/>
        <v>0</v>
      </c>
      <c r="W86" s="13"/>
      <c r="X86" s="29"/>
      <c r="Y86" s="10"/>
      <c r="Z86" s="21">
        <f t="shared" si="46"/>
        <v>0</v>
      </c>
      <c r="AA86" s="13"/>
      <c r="AB86" s="29"/>
      <c r="AC86" s="10"/>
      <c r="AD86" s="21">
        <f t="shared" si="29"/>
        <v>0</v>
      </c>
      <c r="AE86" s="13"/>
      <c r="AF86" s="29"/>
      <c r="AG86" s="10"/>
      <c r="AH86" s="21">
        <f t="shared" si="30"/>
        <v>0</v>
      </c>
      <c r="AI86" s="13"/>
      <c r="AJ86" s="29"/>
      <c r="AK86" s="10"/>
      <c r="AL86" s="21">
        <f t="shared" si="31"/>
        <v>0</v>
      </c>
      <c r="AM86" s="13"/>
      <c r="AN86" s="29"/>
      <c r="AO86" s="10"/>
      <c r="AP86" s="22">
        <f t="shared" si="32"/>
        <v>0</v>
      </c>
      <c r="AQ86" s="13"/>
      <c r="AR86" s="29"/>
      <c r="AS86" s="10"/>
      <c r="AT86" s="22">
        <f t="shared" si="33"/>
        <v>0</v>
      </c>
      <c r="AU86" s="13"/>
      <c r="AV86" s="29"/>
      <c r="AW86" s="10"/>
      <c r="AX86" s="21">
        <f t="shared" si="34"/>
        <v>0</v>
      </c>
      <c r="AY86" s="13"/>
      <c r="AZ86" s="29"/>
      <c r="BA86" s="10"/>
      <c r="BB86" s="21">
        <f t="shared" si="35"/>
        <v>0</v>
      </c>
      <c r="BC86" s="13"/>
      <c r="BD86" s="29"/>
      <c r="BE86" s="10"/>
      <c r="BF86" s="21">
        <f t="shared" si="36"/>
        <v>0</v>
      </c>
      <c r="BG86" s="13"/>
      <c r="BH86" s="29"/>
      <c r="BI86" s="10"/>
      <c r="BJ86" s="21">
        <f t="shared" si="37"/>
        <v>0</v>
      </c>
      <c r="BK86" s="13"/>
      <c r="BL86" s="29"/>
      <c r="BM86" s="10"/>
      <c r="BN86" s="21">
        <f t="shared" si="38"/>
        <v>0</v>
      </c>
      <c r="BO86" s="13"/>
      <c r="BP86" s="29"/>
      <c r="BQ86" s="10"/>
      <c r="BR86" s="21">
        <f t="shared" si="39"/>
        <v>0</v>
      </c>
      <c r="BS86" s="13"/>
      <c r="BT86" s="29"/>
      <c r="BU86" s="10"/>
      <c r="BV86" s="21">
        <f t="shared" si="40"/>
        <v>0</v>
      </c>
      <c r="BW86" s="13"/>
      <c r="BX86" s="29"/>
      <c r="BY86" s="10"/>
      <c r="BZ86" s="21">
        <f t="shared" si="41"/>
        <v>0</v>
      </c>
      <c r="CA86" s="13"/>
      <c r="CB86" s="29"/>
      <c r="CC86" s="10"/>
      <c r="CD86" s="21">
        <f t="shared" si="42"/>
        <v>0</v>
      </c>
      <c r="CE86" s="13"/>
      <c r="CF86" s="29"/>
      <c r="CG86" s="10"/>
      <c r="CH86" s="21">
        <f t="shared" si="43"/>
        <v>0</v>
      </c>
      <c r="CI86" s="13"/>
      <c r="CJ86" s="29"/>
      <c r="CK86" s="10"/>
      <c r="CL86" s="21">
        <f t="shared" si="44"/>
        <v>0</v>
      </c>
    </row>
    <row r="87" spans="1:90" s="42" customFormat="1" x14ac:dyDescent="0.25">
      <c r="A87" s="40">
        <f>'Suivi Investissement'!A87</f>
        <v>0</v>
      </c>
      <c r="B87" s="23">
        <f t="shared" si="45"/>
        <v>0</v>
      </c>
      <c r="C87" s="13"/>
      <c r="D87" s="29"/>
      <c r="E87" s="10"/>
      <c r="F87" s="21">
        <f t="shared" si="24"/>
        <v>0</v>
      </c>
      <c r="G87" s="13"/>
      <c r="H87" s="29"/>
      <c r="I87" s="10"/>
      <c r="J87" s="21">
        <f t="shared" si="25"/>
        <v>0</v>
      </c>
      <c r="K87" s="13"/>
      <c r="L87" s="29"/>
      <c r="M87" s="10"/>
      <c r="N87" s="21">
        <f t="shared" si="26"/>
        <v>0</v>
      </c>
      <c r="O87" s="13"/>
      <c r="P87" s="29"/>
      <c r="Q87" s="10"/>
      <c r="R87" s="22">
        <f t="shared" si="27"/>
        <v>0</v>
      </c>
      <c r="S87" s="13"/>
      <c r="T87" s="29"/>
      <c r="U87" s="10"/>
      <c r="V87" s="21">
        <f t="shared" si="28"/>
        <v>0</v>
      </c>
      <c r="W87" s="13"/>
      <c r="X87" s="29"/>
      <c r="Y87" s="10"/>
      <c r="Z87" s="21">
        <f t="shared" si="46"/>
        <v>0</v>
      </c>
      <c r="AA87" s="13"/>
      <c r="AB87" s="29"/>
      <c r="AC87" s="10"/>
      <c r="AD87" s="21">
        <f t="shared" si="29"/>
        <v>0</v>
      </c>
      <c r="AE87" s="13"/>
      <c r="AF87" s="29"/>
      <c r="AG87" s="10"/>
      <c r="AH87" s="21">
        <f t="shared" si="30"/>
        <v>0</v>
      </c>
      <c r="AI87" s="13"/>
      <c r="AJ87" s="29"/>
      <c r="AK87" s="10"/>
      <c r="AL87" s="21">
        <f t="shared" si="31"/>
        <v>0</v>
      </c>
      <c r="AM87" s="13"/>
      <c r="AN87" s="29"/>
      <c r="AO87" s="10"/>
      <c r="AP87" s="22">
        <f t="shared" si="32"/>
        <v>0</v>
      </c>
      <c r="AQ87" s="13"/>
      <c r="AR87" s="29"/>
      <c r="AS87" s="10"/>
      <c r="AT87" s="22">
        <f t="shared" si="33"/>
        <v>0</v>
      </c>
      <c r="AU87" s="13"/>
      <c r="AV87" s="29"/>
      <c r="AW87" s="10"/>
      <c r="AX87" s="21">
        <f t="shared" si="34"/>
        <v>0</v>
      </c>
      <c r="AY87" s="13"/>
      <c r="AZ87" s="29"/>
      <c r="BA87" s="10"/>
      <c r="BB87" s="21">
        <f t="shared" si="35"/>
        <v>0</v>
      </c>
      <c r="BC87" s="13"/>
      <c r="BD87" s="29"/>
      <c r="BE87" s="10"/>
      <c r="BF87" s="21">
        <f t="shared" si="36"/>
        <v>0</v>
      </c>
      <c r="BG87" s="13"/>
      <c r="BH87" s="29"/>
      <c r="BI87" s="10"/>
      <c r="BJ87" s="21">
        <f t="shared" si="37"/>
        <v>0</v>
      </c>
      <c r="BK87" s="13"/>
      <c r="BL87" s="29"/>
      <c r="BM87" s="10"/>
      <c r="BN87" s="21">
        <f t="shared" si="38"/>
        <v>0</v>
      </c>
      <c r="BO87" s="13"/>
      <c r="BP87" s="29"/>
      <c r="BQ87" s="10"/>
      <c r="BR87" s="21">
        <f t="shared" si="39"/>
        <v>0</v>
      </c>
      <c r="BS87" s="13"/>
      <c r="BT87" s="29"/>
      <c r="BU87" s="10"/>
      <c r="BV87" s="21">
        <f t="shared" si="40"/>
        <v>0</v>
      </c>
      <c r="BW87" s="13"/>
      <c r="BX87" s="29"/>
      <c r="BY87" s="10"/>
      <c r="BZ87" s="21">
        <f t="shared" si="41"/>
        <v>0</v>
      </c>
      <c r="CA87" s="13"/>
      <c r="CB87" s="29"/>
      <c r="CC87" s="10"/>
      <c r="CD87" s="21">
        <f t="shared" si="42"/>
        <v>0</v>
      </c>
      <c r="CE87" s="13"/>
      <c r="CF87" s="29"/>
      <c r="CG87" s="10"/>
      <c r="CH87" s="21">
        <f t="shared" si="43"/>
        <v>0</v>
      </c>
      <c r="CI87" s="13"/>
      <c r="CJ87" s="29"/>
      <c r="CK87" s="10"/>
      <c r="CL87" s="21">
        <f t="shared" si="44"/>
        <v>0</v>
      </c>
    </row>
    <row r="88" spans="1:90" s="42" customFormat="1" x14ac:dyDescent="0.25">
      <c r="A88" s="40">
        <f>'Suivi Investissement'!A88</f>
        <v>0</v>
      </c>
      <c r="B88" s="23">
        <f t="shared" si="45"/>
        <v>0</v>
      </c>
      <c r="C88" s="13"/>
      <c r="D88" s="29"/>
      <c r="E88" s="10"/>
      <c r="F88" s="21">
        <f t="shared" si="24"/>
        <v>0</v>
      </c>
      <c r="G88" s="13"/>
      <c r="H88" s="29"/>
      <c r="I88" s="10"/>
      <c r="J88" s="21">
        <f t="shared" si="25"/>
        <v>0</v>
      </c>
      <c r="K88" s="13"/>
      <c r="L88" s="29"/>
      <c r="M88" s="10"/>
      <c r="N88" s="21">
        <f t="shared" si="26"/>
        <v>0</v>
      </c>
      <c r="O88" s="13"/>
      <c r="P88" s="29"/>
      <c r="Q88" s="10"/>
      <c r="R88" s="22">
        <f t="shared" si="27"/>
        <v>0</v>
      </c>
      <c r="S88" s="13"/>
      <c r="T88" s="29"/>
      <c r="U88" s="10"/>
      <c r="V88" s="21">
        <f t="shared" si="28"/>
        <v>0</v>
      </c>
      <c r="W88" s="13"/>
      <c r="X88" s="29"/>
      <c r="Y88" s="10"/>
      <c r="Z88" s="21">
        <f t="shared" si="46"/>
        <v>0</v>
      </c>
      <c r="AA88" s="13"/>
      <c r="AB88" s="29"/>
      <c r="AC88" s="10"/>
      <c r="AD88" s="21">
        <f t="shared" si="29"/>
        <v>0</v>
      </c>
      <c r="AE88" s="13"/>
      <c r="AF88" s="29"/>
      <c r="AG88" s="10"/>
      <c r="AH88" s="21">
        <f t="shared" si="30"/>
        <v>0</v>
      </c>
      <c r="AI88" s="13"/>
      <c r="AJ88" s="29"/>
      <c r="AK88" s="10"/>
      <c r="AL88" s="21">
        <f t="shared" si="31"/>
        <v>0</v>
      </c>
      <c r="AM88" s="13"/>
      <c r="AN88" s="29"/>
      <c r="AO88" s="10"/>
      <c r="AP88" s="22">
        <f t="shared" si="32"/>
        <v>0</v>
      </c>
      <c r="AQ88" s="13"/>
      <c r="AR88" s="29"/>
      <c r="AS88" s="10"/>
      <c r="AT88" s="22">
        <f t="shared" si="33"/>
        <v>0</v>
      </c>
      <c r="AU88" s="13"/>
      <c r="AV88" s="29"/>
      <c r="AW88" s="10"/>
      <c r="AX88" s="21">
        <f t="shared" si="34"/>
        <v>0</v>
      </c>
      <c r="AY88" s="13"/>
      <c r="AZ88" s="29"/>
      <c r="BA88" s="10"/>
      <c r="BB88" s="21">
        <f t="shared" si="35"/>
        <v>0</v>
      </c>
      <c r="BC88" s="13"/>
      <c r="BD88" s="29"/>
      <c r="BE88" s="10"/>
      <c r="BF88" s="21">
        <f t="shared" si="36"/>
        <v>0</v>
      </c>
      <c r="BG88" s="13"/>
      <c r="BH88" s="29"/>
      <c r="BI88" s="10"/>
      <c r="BJ88" s="21">
        <f t="shared" si="37"/>
        <v>0</v>
      </c>
      <c r="BK88" s="13"/>
      <c r="BL88" s="29"/>
      <c r="BM88" s="10"/>
      <c r="BN88" s="21">
        <f t="shared" si="38"/>
        <v>0</v>
      </c>
      <c r="BO88" s="13"/>
      <c r="BP88" s="29"/>
      <c r="BQ88" s="10"/>
      <c r="BR88" s="21">
        <f t="shared" si="39"/>
        <v>0</v>
      </c>
      <c r="BS88" s="13"/>
      <c r="BT88" s="29"/>
      <c r="BU88" s="10"/>
      <c r="BV88" s="21">
        <f t="shared" si="40"/>
        <v>0</v>
      </c>
      <c r="BW88" s="13"/>
      <c r="BX88" s="29"/>
      <c r="BY88" s="10"/>
      <c r="BZ88" s="21">
        <f t="shared" si="41"/>
        <v>0</v>
      </c>
      <c r="CA88" s="13"/>
      <c r="CB88" s="29"/>
      <c r="CC88" s="10"/>
      <c r="CD88" s="21">
        <f t="shared" si="42"/>
        <v>0</v>
      </c>
      <c r="CE88" s="13"/>
      <c r="CF88" s="29"/>
      <c r="CG88" s="10"/>
      <c r="CH88" s="21">
        <f t="shared" si="43"/>
        <v>0</v>
      </c>
      <c r="CI88" s="13"/>
      <c r="CJ88" s="29"/>
      <c r="CK88" s="10"/>
      <c r="CL88" s="21">
        <f t="shared" si="44"/>
        <v>0</v>
      </c>
    </row>
    <row r="89" spans="1:90" s="42" customFormat="1" x14ac:dyDescent="0.25">
      <c r="A89" s="40">
        <f>'Suivi Investissement'!A89</f>
        <v>0</v>
      </c>
      <c r="B89" s="23">
        <f t="shared" si="45"/>
        <v>0</v>
      </c>
      <c r="C89" s="13"/>
      <c r="D89" s="29"/>
      <c r="E89" s="10"/>
      <c r="F89" s="21">
        <f t="shared" si="24"/>
        <v>0</v>
      </c>
      <c r="G89" s="13"/>
      <c r="H89" s="29"/>
      <c r="I89" s="10"/>
      <c r="J89" s="21">
        <f t="shared" si="25"/>
        <v>0</v>
      </c>
      <c r="K89" s="13"/>
      <c r="L89" s="29"/>
      <c r="M89" s="10"/>
      <c r="N89" s="21">
        <f t="shared" si="26"/>
        <v>0</v>
      </c>
      <c r="O89" s="13"/>
      <c r="P89" s="29"/>
      <c r="Q89" s="10"/>
      <c r="R89" s="22">
        <f t="shared" si="27"/>
        <v>0</v>
      </c>
      <c r="S89" s="13"/>
      <c r="T89" s="29"/>
      <c r="U89" s="10"/>
      <c r="V89" s="21">
        <f t="shared" si="28"/>
        <v>0</v>
      </c>
      <c r="W89" s="13"/>
      <c r="X89" s="29"/>
      <c r="Y89" s="10"/>
      <c r="Z89" s="21">
        <f t="shared" si="46"/>
        <v>0</v>
      </c>
      <c r="AA89" s="13"/>
      <c r="AB89" s="29"/>
      <c r="AC89" s="10"/>
      <c r="AD89" s="21">
        <f t="shared" si="29"/>
        <v>0</v>
      </c>
      <c r="AE89" s="13"/>
      <c r="AF89" s="29"/>
      <c r="AG89" s="10"/>
      <c r="AH89" s="21">
        <f t="shared" si="30"/>
        <v>0</v>
      </c>
      <c r="AI89" s="13"/>
      <c r="AJ89" s="29"/>
      <c r="AK89" s="10"/>
      <c r="AL89" s="21">
        <f t="shared" si="31"/>
        <v>0</v>
      </c>
      <c r="AM89" s="13"/>
      <c r="AN89" s="29"/>
      <c r="AO89" s="10"/>
      <c r="AP89" s="22">
        <f t="shared" si="32"/>
        <v>0</v>
      </c>
      <c r="AQ89" s="13"/>
      <c r="AR89" s="29"/>
      <c r="AS89" s="10"/>
      <c r="AT89" s="22">
        <f t="shared" si="33"/>
        <v>0</v>
      </c>
      <c r="AU89" s="13"/>
      <c r="AV89" s="29"/>
      <c r="AW89" s="10"/>
      <c r="AX89" s="21">
        <f t="shared" si="34"/>
        <v>0</v>
      </c>
      <c r="AY89" s="13"/>
      <c r="AZ89" s="29"/>
      <c r="BA89" s="10"/>
      <c r="BB89" s="21">
        <f t="shared" si="35"/>
        <v>0</v>
      </c>
      <c r="BC89" s="13"/>
      <c r="BD89" s="29"/>
      <c r="BE89" s="10"/>
      <c r="BF89" s="21">
        <f t="shared" si="36"/>
        <v>0</v>
      </c>
      <c r="BG89" s="13"/>
      <c r="BH89" s="29"/>
      <c r="BI89" s="10"/>
      <c r="BJ89" s="21">
        <f t="shared" si="37"/>
        <v>0</v>
      </c>
      <c r="BK89" s="13"/>
      <c r="BL89" s="29"/>
      <c r="BM89" s="10"/>
      <c r="BN89" s="21">
        <f t="shared" si="38"/>
        <v>0</v>
      </c>
      <c r="BO89" s="13"/>
      <c r="BP89" s="29"/>
      <c r="BQ89" s="10"/>
      <c r="BR89" s="21">
        <f t="shared" si="39"/>
        <v>0</v>
      </c>
      <c r="BS89" s="13"/>
      <c r="BT89" s="29"/>
      <c r="BU89" s="10"/>
      <c r="BV89" s="21">
        <f t="shared" si="40"/>
        <v>0</v>
      </c>
      <c r="BW89" s="13"/>
      <c r="BX89" s="29"/>
      <c r="BY89" s="10"/>
      <c r="BZ89" s="21">
        <f t="shared" si="41"/>
        <v>0</v>
      </c>
      <c r="CA89" s="13"/>
      <c r="CB89" s="29"/>
      <c r="CC89" s="10"/>
      <c r="CD89" s="21">
        <f t="shared" si="42"/>
        <v>0</v>
      </c>
      <c r="CE89" s="13"/>
      <c r="CF89" s="29"/>
      <c r="CG89" s="10"/>
      <c r="CH89" s="21">
        <f t="shared" si="43"/>
        <v>0</v>
      </c>
      <c r="CI89" s="13"/>
      <c r="CJ89" s="29"/>
      <c r="CK89" s="10"/>
      <c r="CL89" s="21">
        <f t="shared" si="44"/>
        <v>0</v>
      </c>
    </row>
    <row r="90" spans="1:90" s="42" customFormat="1" x14ac:dyDescent="0.25">
      <c r="A90" s="40">
        <f>'Suivi Investissement'!A90</f>
        <v>0</v>
      </c>
      <c r="B90" s="23">
        <f t="shared" si="45"/>
        <v>0</v>
      </c>
      <c r="C90" s="13"/>
      <c r="D90" s="29"/>
      <c r="E90" s="10"/>
      <c r="F90" s="21">
        <f t="shared" si="24"/>
        <v>0</v>
      </c>
      <c r="G90" s="13"/>
      <c r="H90" s="29"/>
      <c r="I90" s="10"/>
      <c r="J90" s="21">
        <f t="shared" si="25"/>
        <v>0</v>
      </c>
      <c r="K90" s="13"/>
      <c r="L90" s="29"/>
      <c r="M90" s="10"/>
      <c r="N90" s="21">
        <f t="shared" si="26"/>
        <v>0</v>
      </c>
      <c r="O90" s="13"/>
      <c r="P90" s="29"/>
      <c r="Q90" s="10"/>
      <c r="R90" s="22">
        <f t="shared" si="27"/>
        <v>0</v>
      </c>
      <c r="S90" s="13"/>
      <c r="T90" s="29"/>
      <c r="U90" s="10"/>
      <c r="V90" s="21">
        <f t="shared" si="28"/>
        <v>0</v>
      </c>
      <c r="W90" s="13"/>
      <c r="X90" s="29"/>
      <c r="Y90" s="10"/>
      <c r="Z90" s="21">
        <f t="shared" si="46"/>
        <v>0</v>
      </c>
      <c r="AA90" s="13"/>
      <c r="AB90" s="29"/>
      <c r="AC90" s="10"/>
      <c r="AD90" s="21">
        <f t="shared" si="29"/>
        <v>0</v>
      </c>
      <c r="AE90" s="13"/>
      <c r="AF90" s="29"/>
      <c r="AG90" s="10"/>
      <c r="AH90" s="21">
        <f t="shared" si="30"/>
        <v>0</v>
      </c>
      <c r="AI90" s="13"/>
      <c r="AJ90" s="29"/>
      <c r="AK90" s="10"/>
      <c r="AL90" s="21">
        <f t="shared" si="31"/>
        <v>0</v>
      </c>
      <c r="AM90" s="13"/>
      <c r="AN90" s="29"/>
      <c r="AO90" s="10"/>
      <c r="AP90" s="22">
        <f t="shared" si="32"/>
        <v>0</v>
      </c>
      <c r="AQ90" s="13"/>
      <c r="AR90" s="29"/>
      <c r="AS90" s="10"/>
      <c r="AT90" s="22">
        <f t="shared" si="33"/>
        <v>0</v>
      </c>
      <c r="AU90" s="13"/>
      <c r="AV90" s="29"/>
      <c r="AW90" s="10"/>
      <c r="AX90" s="21">
        <f t="shared" si="34"/>
        <v>0</v>
      </c>
      <c r="AY90" s="13"/>
      <c r="AZ90" s="29"/>
      <c r="BA90" s="10"/>
      <c r="BB90" s="21">
        <f t="shared" si="35"/>
        <v>0</v>
      </c>
      <c r="BC90" s="13"/>
      <c r="BD90" s="29"/>
      <c r="BE90" s="10"/>
      <c r="BF90" s="21">
        <f t="shared" si="36"/>
        <v>0</v>
      </c>
      <c r="BG90" s="13"/>
      <c r="BH90" s="29"/>
      <c r="BI90" s="10"/>
      <c r="BJ90" s="21">
        <f t="shared" si="37"/>
        <v>0</v>
      </c>
      <c r="BK90" s="13"/>
      <c r="BL90" s="29"/>
      <c r="BM90" s="10"/>
      <c r="BN90" s="21">
        <f t="shared" si="38"/>
        <v>0</v>
      </c>
      <c r="BO90" s="13"/>
      <c r="BP90" s="29"/>
      <c r="BQ90" s="10"/>
      <c r="BR90" s="21">
        <f t="shared" si="39"/>
        <v>0</v>
      </c>
      <c r="BS90" s="13"/>
      <c r="BT90" s="29"/>
      <c r="BU90" s="10"/>
      <c r="BV90" s="21">
        <f t="shared" si="40"/>
        <v>0</v>
      </c>
      <c r="BW90" s="13"/>
      <c r="BX90" s="29"/>
      <c r="BY90" s="10"/>
      <c r="BZ90" s="21">
        <f t="shared" si="41"/>
        <v>0</v>
      </c>
      <c r="CA90" s="13"/>
      <c r="CB90" s="29"/>
      <c r="CC90" s="10"/>
      <c r="CD90" s="21">
        <f t="shared" si="42"/>
        <v>0</v>
      </c>
      <c r="CE90" s="13"/>
      <c r="CF90" s="29"/>
      <c r="CG90" s="10"/>
      <c r="CH90" s="21">
        <f t="shared" si="43"/>
        <v>0</v>
      </c>
      <c r="CI90" s="13"/>
      <c r="CJ90" s="29"/>
      <c r="CK90" s="10"/>
      <c r="CL90" s="21">
        <f t="shared" si="44"/>
        <v>0</v>
      </c>
    </row>
    <row r="91" spans="1:90" s="42" customFormat="1" x14ac:dyDescent="0.25">
      <c r="A91" s="40">
        <f>'Suivi Investissement'!A91</f>
        <v>0</v>
      </c>
      <c r="B91" s="23">
        <f t="shared" si="45"/>
        <v>0</v>
      </c>
      <c r="C91" s="13"/>
      <c r="D91" s="29"/>
      <c r="E91" s="10"/>
      <c r="F91" s="21">
        <f t="shared" si="24"/>
        <v>0</v>
      </c>
      <c r="G91" s="13"/>
      <c r="H91" s="29"/>
      <c r="I91" s="10"/>
      <c r="J91" s="21">
        <f t="shared" si="25"/>
        <v>0</v>
      </c>
      <c r="K91" s="13"/>
      <c r="L91" s="29"/>
      <c r="M91" s="10"/>
      <c r="N91" s="21">
        <f t="shared" si="26"/>
        <v>0</v>
      </c>
      <c r="O91" s="13"/>
      <c r="P91" s="29"/>
      <c r="Q91" s="10"/>
      <c r="R91" s="22">
        <f t="shared" si="27"/>
        <v>0</v>
      </c>
      <c r="S91" s="13"/>
      <c r="T91" s="29"/>
      <c r="U91" s="10"/>
      <c r="V91" s="21">
        <f t="shared" si="28"/>
        <v>0</v>
      </c>
      <c r="W91" s="13"/>
      <c r="X91" s="29"/>
      <c r="Y91" s="10"/>
      <c r="Z91" s="21">
        <f t="shared" si="46"/>
        <v>0</v>
      </c>
      <c r="AA91" s="13"/>
      <c r="AB91" s="29"/>
      <c r="AC91" s="10"/>
      <c r="AD91" s="21">
        <f t="shared" si="29"/>
        <v>0</v>
      </c>
      <c r="AE91" s="13"/>
      <c r="AF91" s="29"/>
      <c r="AG91" s="10"/>
      <c r="AH91" s="21">
        <f t="shared" si="30"/>
        <v>0</v>
      </c>
      <c r="AI91" s="13"/>
      <c r="AJ91" s="29"/>
      <c r="AK91" s="10"/>
      <c r="AL91" s="21">
        <f t="shared" si="31"/>
        <v>0</v>
      </c>
      <c r="AM91" s="13"/>
      <c r="AN91" s="29"/>
      <c r="AO91" s="10"/>
      <c r="AP91" s="22">
        <f t="shared" si="32"/>
        <v>0</v>
      </c>
      <c r="AQ91" s="13"/>
      <c r="AR91" s="29"/>
      <c r="AS91" s="10"/>
      <c r="AT91" s="22">
        <f t="shared" si="33"/>
        <v>0</v>
      </c>
      <c r="AU91" s="13"/>
      <c r="AV91" s="29"/>
      <c r="AW91" s="10"/>
      <c r="AX91" s="21">
        <f t="shared" si="34"/>
        <v>0</v>
      </c>
      <c r="AY91" s="13"/>
      <c r="AZ91" s="29"/>
      <c r="BA91" s="10"/>
      <c r="BB91" s="21">
        <f t="shared" si="35"/>
        <v>0</v>
      </c>
      <c r="BC91" s="13"/>
      <c r="BD91" s="29"/>
      <c r="BE91" s="10"/>
      <c r="BF91" s="21">
        <f t="shared" si="36"/>
        <v>0</v>
      </c>
      <c r="BG91" s="13"/>
      <c r="BH91" s="29"/>
      <c r="BI91" s="10"/>
      <c r="BJ91" s="21">
        <f t="shared" si="37"/>
        <v>0</v>
      </c>
      <c r="BK91" s="13"/>
      <c r="BL91" s="29"/>
      <c r="BM91" s="10"/>
      <c r="BN91" s="21">
        <f t="shared" si="38"/>
        <v>0</v>
      </c>
      <c r="BO91" s="13"/>
      <c r="BP91" s="29"/>
      <c r="BQ91" s="10"/>
      <c r="BR91" s="21">
        <f t="shared" si="39"/>
        <v>0</v>
      </c>
      <c r="BS91" s="13"/>
      <c r="BT91" s="29"/>
      <c r="BU91" s="10"/>
      <c r="BV91" s="21">
        <f t="shared" si="40"/>
        <v>0</v>
      </c>
      <c r="BW91" s="13"/>
      <c r="BX91" s="29"/>
      <c r="BY91" s="10"/>
      <c r="BZ91" s="21">
        <f t="shared" si="41"/>
        <v>0</v>
      </c>
      <c r="CA91" s="13"/>
      <c r="CB91" s="29"/>
      <c r="CC91" s="10"/>
      <c r="CD91" s="21">
        <f t="shared" si="42"/>
        <v>0</v>
      </c>
      <c r="CE91" s="13"/>
      <c r="CF91" s="29"/>
      <c r="CG91" s="10"/>
      <c r="CH91" s="21">
        <f t="shared" si="43"/>
        <v>0</v>
      </c>
      <c r="CI91" s="13"/>
      <c r="CJ91" s="29"/>
      <c r="CK91" s="10"/>
      <c r="CL91" s="21">
        <f t="shared" si="44"/>
        <v>0</v>
      </c>
    </row>
    <row r="92" spans="1:90" s="42" customFormat="1" x14ac:dyDescent="0.25">
      <c r="A92" s="40">
        <f>'Suivi Investissement'!A92</f>
        <v>0</v>
      </c>
      <c r="B92" s="23">
        <f t="shared" si="45"/>
        <v>0</v>
      </c>
      <c r="C92" s="13"/>
      <c r="D92" s="29"/>
      <c r="E92" s="10"/>
      <c r="F92" s="21">
        <f t="shared" si="24"/>
        <v>0</v>
      </c>
      <c r="G92" s="13"/>
      <c r="H92" s="29"/>
      <c r="I92" s="10"/>
      <c r="J92" s="21">
        <f t="shared" si="25"/>
        <v>0</v>
      </c>
      <c r="K92" s="13"/>
      <c r="L92" s="29"/>
      <c r="M92" s="10"/>
      <c r="N92" s="21">
        <f t="shared" si="26"/>
        <v>0</v>
      </c>
      <c r="O92" s="13"/>
      <c r="P92" s="29"/>
      <c r="Q92" s="10"/>
      <c r="R92" s="22">
        <f t="shared" si="27"/>
        <v>0</v>
      </c>
      <c r="S92" s="13"/>
      <c r="T92" s="29"/>
      <c r="U92" s="10"/>
      <c r="V92" s="21">
        <f t="shared" si="28"/>
        <v>0</v>
      </c>
      <c r="W92" s="13"/>
      <c r="X92" s="29"/>
      <c r="Y92" s="10"/>
      <c r="Z92" s="21">
        <f t="shared" si="46"/>
        <v>0</v>
      </c>
      <c r="AA92" s="13"/>
      <c r="AB92" s="29"/>
      <c r="AC92" s="10"/>
      <c r="AD92" s="21">
        <f t="shared" si="29"/>
        <v>0</v>
      </c>
      <c r="AE92" s="13"/>
      <c r="AF92" s="29"/>
      <c r="AG92" s="10"/>
      <c r="AH92" s="21">
        <f t="shared" si="30"/>
        <v>0</v>
      </c>
      <c r="AI92" s="13"/>
      <c r="AJ92" s="29"/>
      <c r="AK92" s="10"/>
      <c r="AL92" s="21">
        <f t="shared" si="31"/>
        <v>0</v>
      </c>
      <c r="AM92" s="13"/>
      <c r="AN92" s="29"/>
      <c r="AO92" s="10"/>
      <c r="AP92" s="22">
        <f t="shared" si="32"/>
        <v>0</v>
      </c>
      <c r="AQ92" s="13"/>
      <c r="AR92" s="29"/>
      <c r="AS92" s="10"/>
      <c r="AT92" s="22">
        <f t="shared" si="33"/>
        <v>0</v>
      </c>
      <c r="AU92" s="13"/>
      <c r="AV92" s="29"/>
      <c r="AW92" s="10"/>
      <c r="AX92" s="21">
        <f t="shared" si="34"/>
        <v>0</v>
      </c>
      <c r="AY92" s="13"/>
      <c r="AZ92" s="29"/>
      <c r="BA92" s="10"/>
      <c r="BB92" s="21">
        <f t="shared" si="35"/>
        <v>0</v>
      </c>
      <c r="BC92" s="13"/>
      <c r="BD92" s="29"/>
      <c r="BE92" s="10"/>
      <c r="BF92" s="21">
        <f t="shared" si="36"/>
        <v>0</v>
      </c>
      <c r="BG92" s="13"/>
      <c r="BH92" s="29"/>
      <c r="BI92" s="10"/>
      <c r="BJ92" s="21">
        <f t="shared" si="37"/>
        <v>0</v>
      </c>
      <c r="BK92" s="13"/>
      <c r="BL92" s="29"/>
      <c r="BM92" s="10"/>
      <c r="BN92" s="21">
        <f t="shared" si="38"/>
        <v>0</v>
      </c>
      <c r="BO92" s="13"/>
      <c r="BP92" s="29"/>
      <c r="BQ92" s="10"/>
      <c r="BR92" s="21">
        <f t="shared" si="39"/>
        <v>0</v>
      </c>
      <c r="BS92" s="13"/>
      <c r="BT92" s="29"/>
      <c r="BU92" s="10"/>
      <c r="BV92" s="21">
        <f t="shared" si="40"/>
        <v>0</v>
      </c>
      <c r="BW92" s="13"/>
      <c r="BX92" s="29"/>
      <c r="BY92" s="10"/>
      <c r="BZ92" s="21">
        <f t="shared" si="41"/>
        <v>0</v>
      </c>
      <c r="CA92" s="13"/>
      <c r="CB92" s="29"/>
      <c r="CC92" s="10"/>
      <c r="CD92" s="21">
        <f t="shared" si="42"/>
        <v>0</v>
      </c>
      <c r="CE92" s="13"/>
      <c r="CF92" s="29"/>
      <c r="CG92" s="10"/>
      <c r="CH92" s="21">
        <f t="shared" si="43"/>
        <v>0</v>
      </c>
      <c r="CI92" s="13"/>
      <c r="CJ92" s="29"/>
      <c r="CK92" s="10"/>
      <c r="CL92" s="21">
        <f t="shared" si="44"/>
        <v>0</v>
      </c>
    </row>
    <row r="93" spans="1:90" s="42" customFormat="1" x14ac:dyDescent="0.25">
      <c r="A93" s="40">
        <f>'Suivi Investissement'!A93</f>
        <v>0</v>
      </c>
      <c r="B93" s="23">
        <f t="shared" si="45"/>
        <v>0</v>
      </c>
      <c r="C93" s="13"/>
      <c r="D93" s="29"/>
      <c r="E93" s="10"/>
      <c r="F93" s="21">
        <f t="shared" si="24"/>
        <v>0</v>
      </c>
      <c r="G93" s="13"/>
      <c r="H93" s="29"/>
      <c r="I93" s="10"/>
      <c r="J93" s="21">
        <f t="shared" si="25"/>
        <v>0</v>
      </c>
      <c r="K93" s="13"/>
      <c r="L93" s="29"/>
      <c r="M93" s="10"/>
      <c r="N93" s="21">
        <f t="shared" si="26"/>
        <v>0</v>
      </c>
      <c r="O93" s="13"/>
      <c r="P93" s="29"/>
      <c r="Q93" s="10"/>
      <c r="R93" s="22">
        <f t="shared" si="27"/>
        <v>0</v>
      </c>
      <c r="S93" s="13"/>
      <c r="T93" s="29"/>
      <c r="U93" s="10"/>
      <c r="V93" s="21">
        <f t="shared" si="28"/>
        <v>0</v>
      </c>
      <c r="W93" s="13"/>
      <c r="X93" s="29"/>
      <c r="Y93" s="10"/>
      <c r="Z93" s="21">
        <f t="shared" si="46"/>
        <v>0</v>
      </c>
      <c r="AA93" s="13"/>
      <c r="AB93" s="29"/>
      <c r="AC93" s="10"/>
      <c r="AD93" s="21">
        <f t="shared" si="29"/>
        <v>0</v>
      </c>
      <c r="AE93" s="13"/>
      <c r="AF93" s="29"/>
      <c r="AG93" s="10"/>
      <c r="AH93" s="21">
        <f t="shared" si="30"/>
        <v>0</v>
      </c>
      <c r="AI93" s="13"/>
      <c r="AJ93" s="29"/>
      <c r="AK93" s="10"/>
      <c r="AL93" s="21">
        <f t="shared" si="31"/>
        <v>0</v>
      </c>
      <c r="AM93" s="13"/>
      <c r="AN93" s="29"/>
      <c r="AO93" s="10"/>
      <c r="AP93" s="22">
        <f t="shared" si="32"/>
        <v>0</v>
      </c>
      <c r="AQ93" s="13"/>
      <c r="AR93" s="29"/>
      <c r="AS93" s="10"/>
      <c r="AT93" s="22">
        <f t="shared" si="33"/>
        <v>0</v>
      </c>
      <c r="AU93" s="13"/>
      <c r="AV93" s="29"/>
      <c r="AW93" s="10"/>
      <c r="AX93" s="21">
        <f t="shared" si="34"/>
        <v>0</v>
      </c>
      <c r="AY93" s="13"/>
      <c r="AZ93" s="29"/>
      <c r="BA93" s="10"/>
      <c r="BB93" s="21">
        <f t="shared" si="35"/>
        <v>0</v>
      </c>
      <c r="BC93" s="13"/>
      <c r="BD93" s="29"/>
      <c r="BE93" s="10"/>
      <c r="BF93" s="21">
        <f t="shared" si="36"/>
        <v>0</v>
      </c>
      <c r="BG93" s="13"/>
      <c r="BH93" s="29"/>
      <c r="BI93" s="10"/>
      <c r="BJ93" s="21">
        <f t="shared" si="37"/>
        <v>0</v>
      </c>
      <c r="BK93" s="13"/>
      <c r="BL93" s="29"/>
      <c r="BM93" s="10"/>
      <c r="BN93" s="21">
        <f t="shared" si="38"/>
        <v>0</v>
      </c>
      <c r="BO93" s="13"/>
      <c r="BP93" s="29"/>
      <c r="BQ93" s="10"/>
      <c r="BR93" s="21">
        <f t="shared" si="39"/>
        <v>0</v>
      </c>
      <c r="BS93" s="13"/>
      <c r="BT93" s="29"/>
      <c r="BU93" s="10"/>
      <c r="BV93" s="21">
        <f t="shared" si="40"/>
        <v>0</v>
      </c>
      <c r="BW93" s="13"/>
      <c r="BX93" s="29"/>
      <c r="BY93" s="10"/>
      <c r="BZ93" s="21">
        <f t="shared" si="41"/>
        <v>0</v>
      </c>
      <c r="CA93" s="13"/>
      <c r="CB93" s="29"/>
      <c r="CC93" s="10"/>
      <c r="CD93" s="21">
        <f t="shared" si="42"/>
        <v>0</v>
      </c>
      <c r="CE93" s="13"/>
      <c r="CF93" s="29"/>
      <c r="CG93" s="10"/>
      <c r="CH93" s="21">
        <f t="shared" si="43"/>
        <v>0</v>
      </c>
      <c r="CI93" s="13"/>
      <c r="CJ93" s="29"/>
      <c r="CK93" s="10"/>
      <c r="CL93" s="21">
        <f t="shared" si="44"/>
        <v>0</v>
      </c>
    </row>
    <row r="94" spans="1:90" s="42" customFormat="1" x14ac:dyDescent="0.25">
      <c r="A94" s="40">
        <f>'Suivi Investissement'!A94</f>
        <v>0</v>
      </c>
      <c r="B94" s="23">
        <f t="shared" si="45"/>
        <v>0</v>
      </c>
      <c r="C94" s="13"/>
      <c r="D94" s="29"/>
      <c r="E94" s="10"/>
      <c r="F94" s="21">
        <f t="shared" si="24"/>
        <v>0</v>
      </c>
      <c r="G94" s="13"/>
      <c r="H94" s="29"/>
      <c r="I94" s="10"/>
      <c r="J94" s="21">
        <f t="shared" si="25"/>
        <v>0</v>
      </c>
      <c r="K94" s="13"/>
      <c r="L94" s="29"/>
      <c r="M94" s="10"/>
      <c r="N94" s="21">
        <f t="shared" si="26"/>
        <v>0</v>
      </c>
      <c r="O94" s="13"/>
      <c r="P94" s="29"/>
      <c r="Q94" s="10"/>
      <c r="R94" s="22">
        <f t="shared" si="27"/>
        <v>0</v>
      </c>
      <c r="S94" s="13"/>
      <c r="T94" s="29"/>
      <c r="U94" s="10"/>
      <c r="V94" s="21">
        <f t="shared" si="28"/>
        <v>0</v>
      </c>
      <c r="W94" s="13"/>
      <c r="X94" s="29"/>
      <c r="Y94" s="10"/>
      <c r="Z94" s="21">
        <f t="shared" si="46"/>
        <v>0</v>
      </c>
      <c r="AA94" s="13"/>
      <c r="AB94" s="29"/>
      <c r="AC94" s="10"/>
      <c r="AD94" s="21">
        <f t="shared" si="29"/>
        <v>0</v>
      </c>
      <c r="AE94" s="13"/>
      <c r="AF94" s="29"/>
      <c r="AG94" s="10"/>
      <c r="AH94" s="21">
        <f t="shared" si="30"/>
        <v>0</v>
      </c>
      <c r="AI94" s="13"/>
      <c r="AJ94" s="29"/>
      <c r="AK94" s="10"/>
      <c r="AL94" s="21">
        <f t="shared" si="31"/>
        <v>0</v>
      </c>
      <c r="AM94" s="13"/>
      <c r="AN94" s="29"/>
      <c r="AO94" s="10"/>
      <c r="AP94" s="22">
        <f t="shared" si="32"/>
        <v>0</v>
      </c>
      <c r="AQ94" s="13"/>
      <c r="AR94" s="29"/>
      <c r="AS94" s="10"/>
      <c r="AT94" s="22">
        <f t="shared" si="33"/>
        <v>0</v>
      </c>
      <c r="AU94" s="13"/>
      <c r="AV94" s="29"/>
      <c r="AW94" s="10"/>
      <c r="AX94" s="21">
        <f t="shared" si="34"/>
        <v>0</v>
      </c>
      <c r="AY94" s="13"/>
      <c r="AZ94" s="29"/>
      <c r="BA94" s="10"/>
      <c r="BB94" s="21">
        <f t="shared" si="35"/>
        <v>0</v>
      </c>
      <c r="BC94" s="13"/>
      <c r="BD94" s="29"/>
      <c r="BE94" s="10"/>
      <c r="BF94" s="21">
        <f t="shared" si="36"/>
        <v>0</v>
      </c>
      <c r="BG94" s="13"/>
      <c r="BH94" s="29"/>
      <c r="BI94" s="10"/>
      <c r="BJ94" s="21">
        <f t="shared" si="37"/>
        <v>0</v>
      </c>
      <c r="BK94" s="13"/>
      <c r="BL94" s="29"/>
      <c r="BM94" s="10"/>
      <c r="BN94" s="21">
        <f t="shared" si="38"/>
        <v>0</v>
      </c>
      <c r="BO94" s="13"/>
      <c r="BP94" s="29"/>
      <c r="BQ94" s="10"/>
      <c r="BR94" s="21">
        <f t="shared" si="39"/>
        <v>0</v>
      </c>
      <c r="BS94" s="13"/>
      <c r="BT94" s="29"/>
      <c r="BU94" s="10"/>
      <c r="BV94" s="21">
        <f t="shared" si="40"/>
        <v>0</v>
      </c>
      <c r="BW94" s="13"/>
      <c r="BX94" s="29"/>
      <c r="BY94" s="10"/>
      <c r="BZ94" s="21">
        <f t="shared" si="41"/>
        <v>0</v>
      </c>
      <c r="CA94" s="13"/>
      <c r="CB94" s="29"/>
      <c r="CC94" s="10"/>
      <c r="CD94" s="21">
        <f t="shared" si="42"/>
        <v>0</v>
      </c>
      <c r="CE94" s="13"/>
      <c r="CF94" s="29"/>
      <c r="CG94" s="10"/>
      <c r="CH94" s="21">
        <f t="shared" si="43"/>
        <v>0</v>
      </c>
      <c r="CI94" s="13"/>
      <c r="CJ94" s="29"/>
      <c r="CK94" s="10"/>
      <c r="CL94" s="21">
        <f t="shared" si="44"/>
        <v>0</v>
      </c>
    </row>
    <row r="95" spans="1:90" s="42" customFormat="1" x14ac:dyDescent="0.25">
      <c r="A95" s="40">
        <f>'Suivi Investissement'!A95</f>
        <v>0</v>
      </c>
      <c r="B95" s="23">
        <f t="shared" si="45"/>
        <v>0</v>
      </c>
      <c r="C95" s="13"/>
      <c r="D95" s="29"/>
      <c r="E95" s="10"/>
      <c r="F95" s="21">
        <f t="shared" si="24"/>
        <v>0</v>
      </c>
      <c r="G95" s="13"/>
      <c r="H95" s="29"/>
      <c r="I95" s="10"/>
      <c r="J95" s="21">
        <f t="shared" si="25"/>
        <v>0</v>
      </c>
      <c r="K95" s="13"/>
      <c r="L95" s="29"/>
      <c r="M95" s="10"/>
      <c r="N95" s="21">
        <f t="shared" si="26"/>
        <v>0</v>
      </c>
      <c r="O95" s="13"/>
      <c r="P95" s="29"/>
      <c r="Q95" s="10"/>
      <c r="R95" s="22">
        <f t="shared" si="27"/>
        <v>0</v>
      </c>
      <c r="S95" s="13"/>
      <c r="T95" s="29"/>
      <c r="U95" s="10"/>
      <c r="V95" s="21">
        <f t="shared" si="28"/>
        <v>0</v>
      </c>
      <c r="W95" s="13"/>
      <c r="X95" s="29"/>
      <c r="Y95" s="10"/>
      <c r="Z95" s="21">
        <f t="shared" si="46"/>
        <v>0</v>
      </c>
      <c r="AA95" s="13"/>
      <c r="AB95" s="29"/>
      <c r="AC95" s="10"/>
      <c r="AD95" s="21">
        <f t="shared" si="29"/>
        <v>0</v>
      </c>
      <c r="AE95" s="13"/>
      <c r="AF95" s="29"/>
      <c r="AG95" s="10"/>
      <c r="AH95" s="21">
        <f t="shared" si="30"/>
        <v>0</v>
      </c>
      <c r="AI95" s="13"/>
      <c r="AJ95" s="29"/>
      <c r="AK95" s="10"/>
      <c r="AL95" s="21">
        <f t="shared" si="31"/>
        <v>0</v>
      </c>
      <c r="AM95" s="13"/>
      <c r="AN95" s="29"/>
      <c r="AO95" s="10"/>
      <c r="AP95" s="22">
        <f t="shared" si="32"/>
        <v>0</v>
      </c>
      <c r="AQ95" s="13"/>
      <c r="AR95" s="29"/>
      <c r="AS95" s="10"/>
      <c r="AT95" s="22">
        <f t="shared" si="33"/>
        <v>0</v>
      </c>
      <c r="AU95" s="13"/>
      <c r="AV95" s="29"/>
      <c r="AW95" s="10"/>
      <c r="AX95" s="21">
        <f t="shared" si="34"/>
        <v>0</v>
      </c>
      <c r="AY95" s="13"/>
      <c r="AZ95" s="29"/>
      <c r="BA95" s="10"/>
      <c r="BB95" s="21">
        <f t="shared" si="35"/>
        <v>0</v>
      </c>
      <c r="BC95" s="13"/>
      <c r="BD95" s="29"/>
      <c r="BE95" s="10"/>
      <c r="BF95" s="21">
        <f t="shared" si="36"/>
        <v>0</v>
      </c>
      <c r="BG95" s="13"/>
      <c r="BH95" s="29"/>
      <c r="BI95" s="10"/>
      <c r="BJ95" s="21">
        <f t="shared" si="37"/>
        <v>0</v>
      </c>
      <c r="BK95" s="13"/>
      <c r="BL95" s="29"/>
      <c r="BM95" s="10"/>
      <c r="BN95" s="21">
        <f t="shared" si="38"/>
        <v>0</v>
      </c>
      <c r="BO95" s="13"/>
      <c r="BP95" s="29"/>
      <c r="BQ95" s="10"/>
      <c r="BR95" s="21">
        <f t="shared" si="39"/>
        <v>0</v>
      </c>
      <c r="BS95" s="13"/>
      <c r="BT95" s="29"/>
      <c r="BU95" s="10"/>
      <c r="BV95" s="21">
        <f t="shared" si="40"/>
        <v>0</v>
      </c>
      <c r="BW95" s="13"/>
      <c r="BX95" s="29"/>
      <c r="BY95" s="10"/>
      <c r="BZ95" s="21">
        <f t="shared" si="41"/>
        <v>0</v>
      </c>
      <c r="CA95" s="13"/>
      <c r="CB95" s="29"/>
      <c r="CC95" s="10"/>
      <c r="CD95" s="21">
        <f t="shared" si="42"/>
        <v>0</v>
      </c>
      <c r="CE95" s="13"/>
      <c r="CF95" s="29"/>
      <c r="CG95" s="10"/>
      <c r="CH95" s="21">
        <f t="shared" si="43"/>
        <v>0</v>
      </c>
      <c r="CI95" s="13"/>
      <c r="CJ95" s="29"/>
      <c r="CK95" s="10"/>
      <c r="CL95" s="21">
        <f t="shared" si="44"/>
        <v>0</v>
      </c>
    </row>
    <row r="96" spans="1:90" s="42" customFormat="1" x14ac:dyDescent="0.25">
      <c r="A96" s="40">
        <f>'Suivi Investissement'!A96</f>
        <v>0</v>
      </c>
      <c r="B96" s="23">
        <f t="shared" si="45"/>
        <v>0</v>
      </c>
      <c r="C96" s="13"/>
      <c r="D96" s="29"/>
      <c r="E96" s="10"/>
      <c r="F96" s="21">
        <f t="shared" si="24"/>
        <v>0</v>
      </c>
      <c r="G96" s="13"/>
      <c r="H96" s="29"/>
      <c r="I96" s="10"/>
      <c r="J96" s="21">
        <f t="shared" si="25"/>
        <v>0</v>
      </c>
      <c r="K96" s="13"/>
      <c r="L96" s="29"/>
      <c r="M96" s="10"/>
      <c r="N96" s="21">
        <f t="shared" si="26"/>
        <v>0</v>
      </c>
      <c r="O96" s="13"/>
      <c r="P96" s="29"/>
      <c r="Q96" s="10"/>
      <c r="R96" s="22">
        <f t="shared" si="27"/>
        <v>0</v>
      </c>
      <c r="S96" s="13"/>
      <c r="T96" s="29"/>
      <c r="U96" s="10"/>
      <c r="V96" s="21">
        <f t="shared" si="28"/>
        <v>0</v>
      </c>
      <c r="W96" s="13"/>
      <c r="X96" s="29"/>
      <c r="Y96" s="10"/>
      <c r="Z96" s="21">
        <f t="shared" si="46"/>
        <v>0</v>
      </c>
      <c r="AA96" s="13"/>
      <c r="AB96" s="29"/>
      <c r="AC96" s="10"/>
      <c r="AD96" s="21">
        <f t="shared" si="29"/>
        <v>0</v>
      </c>
      <c r="AE96" s="13"/>
      <c r="AF96" s="29"/>
      <c r="AG96" s="10"/>
      <c r="AH96" s="21">
        <f t="shared" si="30"/>
        <v>0</v>
      </c>
      <c r="AI96" s="13"/>
      <c r="AJ96" s="29"/>
      <c r="AK96" s="10"/>
      <c r="AL96" s="21">
        <f t="shared" si="31"/>
        <v>0</v>
      </c>
      <c r="AM96" s="13"/>
      <c r="AN96" s="29"/>
      <c r="AO96" s="10"/>
      <c r="AP96" s="22">
        <f t="shared" si="32"/>
        <v>0</v>
      </c>
      <c r="AQ96" s="13"/>
      <c r="AR96" s="29"/>
      <c r="AS96" s="10"/>
      <c r="AT96" s="22">
        <f t="shared" si="33"/>
        <v>0</v>
      </c>
      <c r="AU96" s="13"/>
      <c r="AV96" s="29"/>
      <c r="AW96" s="10"/>
      <c r="AX96" s="21">
        <f t="shared" si="34"/>
        <v>0</v>
      </c>
      <c r="AY96" s="13"/>
      <c r="AZ96" s="29"/>
      <c r="BA96" s="10"/>
      <c r="BB96" s="21">
        <f t="shared" si="35"/>
        <v>0</v>
      </c>
      <c r="BC96" s="13"/>
      <c r="BD96" s="29"/>
      <c r="BE96" s="10"/>
      <c r="BF96" s="21">
        <f t="shared" si="36"/>
        <v>0</v>
      </c>
      <c r="BG96" s="13"/>
      <c r="BH96" s="29"/>
      <c r="BI96" s="10"/>
      <c r="BJ96" s="21">
        <f t="shared" si="37"/>
        <v>0</v>
      </c>
      <c r="BK96" s="13"/>
      <c r="BL96" s="29"/>
      <c r="BM96" s="10"/>
      <c r="BN96" s="21">
        <f t="shared" si="38"/>
        <v>0</v>
      </c>
      <c r="BO96" s="13"/>
      <c r="BP96" s="29"/>
      <c r="BQ96" s="10"/>
      <c r="BR96" s="21">
        <f t="shared" si="39"/>
        <v>0</v>
      </c>
      <c r="BS96" s="13"/>
      <c r="BT96" s="29"/>
      <c r="BU96" s="10"/>
      <c r="BV96" s="21">
        <f t="shared" si="40"/>
        <v>0</v>
      </c>
      <c r="BW96" s="13"/>
      <c r="BX96" s="29"/>
      <c r="BY96" s="10"/>
      <c r="BZ96" s="21">
        <f t="shared" si="41"/>
        <v>0</v>
      </c>
      <c r="CA96" s="13"/>
      <c r="CB96" s="29"/>
      <c r="CC96" s="10"/>
      <c r="CD96" s="21">
        <f t="shared" si="42"/>
        <v>0</v>
      </c>
      <c r="CE96" s="13"/>
      <c r="CF96" s="29"/>
      <c r="CG96" s="10"/>
      <c r="CH96" s="21">
        <f t="shared" si="43"/>
        <v>0</v>
      </c>
      <c r="CI96" s="13"/>
      <c r="CJ96" s="29"/>
      <c r="CK96" s="10"/>
      <c r="CL96" s="21">
        <f t="shared" si="44"/>
        <v>0</v>
      </c>
    </row>
    <row r="97" spans="1:90" s="42" customFormat="1" x14ac:dyDescent="0.25">
      <c r="A97" s="40">
        <f>'Suivi Investissement'!A97</f>
        <v>0</v>
      </c>
      <c r="B97" s="23">
        <f t="shared" si="45"/>
        <v>0</v>
      </c>
      <c r="C97" s="13"/>
      <c r="D97" s="29"/>
      <c r="E97" s="10"/>
      <c r="F97" s="21">
        <f t="shared" si="24"/>
        <v>0</v>
      </c>
      <c r="G97" s="13"/>
      <c r="H97" s="29"/>
      <c r="I97" s="10"/>
      <c r="J97" s="21">
        <f t="shared" si="25"/>
        <v>0</v>
      </c>
      <c r="K97" s="13"/>
      <c r="L97" s="29"/>
      <c r="M97" s="10"/>
      <c r="N97" s="21">
        <f t="shared" si="26"/>
        <v>0</v>
      </c>
      <c r="O97" s="13"/>
      <c r="P97" s="29"/>
      <c r="Q97" s="10"/>
      <c r="R97" s="22">
        <f t="shared" si="27"/>
        <v>0</v>
      </c>
      <c r="S97" s="13"/>
      <c r="T97" s="29"/>
      <c r="U97" s="10"/>
      <c r="V97" s="21">
        <f t="shared" si="28"/>
        <v>0</v>
      </c>
      <c r="W97" s="13"/>
      <c r="X97" s="29"/>
      <c r="Y97" s="10"/>
      <c r="Z97" s="21">
        <f t="shared" si="46"/>
        <v>0</v>
      </c>
      <c r="AA97" s="13"/>
      <c r="AB97" s="29"/>
      <c r="AC97" s="10"/>
      <c r="AD97" s="21">
        <f t="shared" si="29"/>
        <v>0</v>
      </c>
      <c r="AE97" s="13"/>
      <c r="AF97" s="29"/>
      <c r="AG97" s="10"/>
      <c r="AH97" s="21">
        <f t="shared" si="30"/>
        <v>0</v>
      </c>
      <c r="AI97" s="13"/>
      <c r="AJ97" s="29"/>
      <c r="AK97" s="10"/>
      <c r="AL97" s="21">
        <f t="shared" si="31"/>
        <v>0</v>
      </c>
      <c r="AM97" s="13"/>
      <c r="AN97" s="29"/>
      <c r="AO97" s="10"/>
      <c r="AP97" s="22">
        <f t="shared" si="32"/>
        <v>0</v>
      </c>
      <c r="AQ97" s="13"/>
      <c r="AR97" s="29"/>
      <c r="AS97" s="10"/>
      <c r="AT97" s="22">
        <f t="shared" si="33"/>
        <v>0</v>
      </c>
      <c r="AU97" s="13"/>
      <c r="AV97" s="29"/>
      <c r="AW97" s="10"/>
      <c r="AX97" s="21">
        <f t="shared" si="34"/>
        <v>0</v>
      </c>
      <c r="AY97" s="13"/>
      <c r="AZ97" s="29"/>
      <c r="BA97" s="10"/>
      <c r="BB97" s="21">
        <f t="shared" si="35"/>
        <v>0</v>
      </c>
      <c r="BC97" s="13"/>
      <c r="BD97" s="29"/>
      <c r="BE97" s="10"/>
      <c r="BF97" s="21">
        <f t="shared" si="36"/>
        <v>0</v>
      </c>
      <c r="BG97" s="13"/>
      <c r="BH97" s="29"/>
      <c r="BI97" s="10"/>
      <c r="BJ97" s="21">
        <f t="shared" si="37"/>
        <v>0</v>
      </c>
      <c r="BK97" s="13"/>
      <c r="BL97" s="29"/>
      <c r="BM97" s="10"/>
      <c r="BN97" s="21">
        <f t="shared" si="38"/>
        <v>0</v>
      </c>
      <c r="BO97" s="13"/>
      <c r="BP97" s="29"/>
      <c r="BQ97" s="10"/>
      <c r="BR97" s="21">
        <f t="shared" si="39"/>
        <v>0</v>
      </c>
      <c r="BS97" s="13"/>
      <c r="BT97" s="29"/>
      <c r="BU97" s="10"/>
      <c r="BV97" s="21">
        <f t="shared" si="40"/>
        <v>0</v>
      </c>
      <c r="BW97" s="13"/>
      <c r="BX97" s="29"/>
      <c r="BY97" s="10"/>
      <c r="BZ97" s="21">
        <f t="shared" si="41"/>
        <v>0</v>
      </c>
      <c r="CA97" s="13"/>
      <c r="CB97" s="29"/>
      <c r="CC97" s="10"/>
      <c r="CD97" s="21">
        <f t="shared" si="42"/>
        <v>0</v>
      </c>
      <c r="CE97" s="13"/>
      <c r="CF97" s="29"/>
      <c r="CG97" s="10"/>
      <c r="CH97" s="21">
        <f t="shared" si="43"/>
        <v>0</v>
      </c>
      <c r="CI97" s="13"/>
      <c r="CJ97" s="29"/>
      <c r="CK97" s="10"/>
      <c r="CL97" s="21">
        <f t="shared" si="44"/>
        <v>0</v>
      </c>
    </row>
    <row r="98" spans="1:90" s="42" customFormat="1" x14ac:dyDescent="0.25">
      <c r="A98" s="40">
        <f>'Suivi Investissement'!A98</f>
        <v>0</v>
      </c>
      <c r="B98" s="23">
        <f t="shared" si="45"/>
        <v>0</v>
      </c>
      <c r="C98" s="13"/>
      <c r="D98" s="29"/>
      <c r="E98" s="10"/>
      <c r="F98" s="21">
        <f t="shared" si="24"/>
        <v>0</v>
      </c>
      <c r="G98" s="13"/>
      <c r="H98" s="29"/>
      <c r="I98" s="10"/>
      <c r="J98" s="21">
        <f t="shared" si="25"/>
        <v>0</v>
      </c>
      <c r="K98" s="13"/>
      <c r="L98" s="29"/>
      <c r="M98" s="10"/>
      <c r="N98" s="21">
        <f t="shared" si="26"/>
        <v>0</v>
      </c>
      <c r="O98" s="13"/>
      <c r="P98" s="29"/>
      <c r="Q98" s="10"/>
      <c r="R98" s="22">
        <f t="shared" si="27"/>
        <v>0</v>
      </c>
      <c r="S98" s="13"/>
      <c r="T98" s="29"/>
      <c r="U98" s="10"/>
      <c r="V98" s="21">
        <f t="shared" si="28"/>
        <v>0</v>
      </c>
      <c r="W98" s="13"/>
      <c r="X98" s="29"/>
      <c r="Y98" s="10"/>
      <c r="Z98" s="21">
        <f t="shared" si="46"/>
        <v>0</v>
      </c>
      <c r="AA98" s="13"/>
      <c r="AB98" s="29"/>
      <c r="AC98" s="10"/>
      <c r="AD98" s="21">
        <f t="shared" si="29"/>
        <v>0</v>
      </c>
      <c r="AE98" s="13"/>
      <c r="AF98" s="29"/>
      <c r="AG98" s="10"/>
      <c r="AH98" s="21">
        <f t="shared" si="30"/>
        <v>0</v>
      </c>
      <c r="AI98" s="13"/>
      <c r="AJ98" s="29"/>
      <c r="AK98" s="10"/>
      <c r="AL98" s="21">
        <f t="shared" si="31"/>
        <v>0</v>
      </c>
      <c r="AM98" s="13"/>
      <c r="AN98" s="29"/>
      <c r="AO98" s="10"/>
      <c r="AP98" s="22">
        <f t="shared" si="32"/>
        <v>0</v>
      </c>
      <c r="AQ98" s="13"/>
      <c r="AR98" s="29"/>
      <c r="AS98" s="10"/>
      <c r="AT98" s="22">
        <f t="shared" si="33"/>
        <v>0</v>
      </c>
      <c r="AU98" s="13"/>
      <c r="AV98" s="29"/>
      <c r="AW98" s="10"/>
      <c r="AX98" s="21">
        <f t="shared" si="34"/>
        <v>0</v>
      </c>
      <c r="AY98" s="13"/>
      <c r="AZ98" s="29"/>
      <c r="BA98" s="10"/>
      <c r="BB98" s="21">
        <f t="shared" si="35"/>
        <v>0</v>
      </c>
      <c r="BC98" s="13"/>
      <c r="BD98" s="29"/>
      <c r="BE98" s="10"/>
      <c r="BF98" s="21">
        <f t="shared" si="36"/>
        <v>0</v>
      </c>
      <c r="BG98" s="13"/>
      <c r="BH98" s="29"/>
      <c r="BI98" s="10"/>
      <c r="BJ98" s="21">
        <f t="shared" si="37"/>
        <v>0</v>
      </c>
      <c r="BK98" s="13"/>
      <c r="BL98" s="29"/>
      <c r="BM98" s="10"/>
      <c r="BN98" s="21">
        <f t="shared" si="38"/>
        <v>0</v>
      </c>
      <c r="BO98" s="13"/>
      <c r="BP98" s="29"/>
      <c r="BQ98" s="10"/>
      <c r="BR98" s="21">
        <f t="shared" si="39"/>
        <v>0</v>
      </c>
      <c r="BS98" s="13"/>
      <c r="BT98" s="29"/>
      <c r="BU98" s="10"/>
      <c r="BV98" s="21">
        <f t="shared" si="40"/>
        <v>0</v>
      </c>
      <c r="BW98" s="13"/>
      <c r="BX98" s="29"/>
      <c r="BY98" s="10"/>
      <c r="BZ98" s="21">
        <f t="shared" si="41"/>
        <v>0</v>
      </c>
      <c r="CA98" s="13"/>
      <c r="CB98" s="29"/>
      <c r="CC98" s="10"/>
      <c r="CD98" s="21">
        <f t="shared" si="42"/>
        <v>0</v>
      </c>
      <c r="CE98" s="13"/>
      <c r="CF98" s="29"/>
      <c r="CG98" s="10"/>
      <c r="CH98" s="21">
        <f t="shared" si="43"/>
        <v>0</v>
      </c>
      <c r="CI98" s="13"/>
      <c r="CJ98" s="29"/>
      <c r="CK98" s="10"/>
      <c r="CL98" s="21">
        <f t="shared" si="44"/>
        <v>0</v>
      </c>
    </row>
    <row r="99" spans="1:90" s="42" customFormat="1" x14ac:dyDescent="0.25">
      <c r="A99" s="40">
        <f>'Suivi Investissement'!A99</f>
        <v>0</v>
      </c>
      <c r="B99" s="23">
        <f t="shared" si="45"/>
        <v>0</v>
      </c>
      <c r="C99" s="13"/>
      <c r="D99" s="29"/>
      <c r="E99" s="10"/>
      <c r="F99" s="21">
        <f t="shared" si="24"/>
        <v>0</v>
      </c>
      <c r="G99" s="13"/>
      <c r="H99" s="29"/>
      <c r="I99" s="10"/>
      <c r="J99" s="21">
        <f t="shared" si="25"/>
        <v>0</v>
      </c>
      <c r="K99" s="13"/>
      <c r="L99" s="29"/>
      <c r="M99" s="10"/>
      <c r="N99" s="21">
        <f t="shared" si="26"/>
        <v>0</v>
      </c>
      <c r="O99" s="13"/>
      <c r="P99" s="29"/>
      <c r="Q99" s="10"/>
      <c r="R99" s="22">
        <f t="shared" si="27"/>
        <v>0</v>
      </c>
      <c r="S99" s="13"/>
      <c r="T99" s="29"/>
      <c r="U99" s="10"/>
      <c r="V99" s="21">
        <f t="shared" si="28"/>
        <v>0</v>
      </c>
      <c r="W99" s="13"/>
      <c r="X99" s="29"/>
      <c r="Y99" s="10"/>
      <c r="Z99" s="21">
        <f t="shared" si="46"/>
        <v>0</v>
      </c>
      <c r="AA99" s="13"/>
      <c r="AB99" s="29"/>
      <c r="AC99" s="10"/>
      <c r="AD99" s="21">
        <f t="shared" si="29"/>
        <v>0</v>
      </c>
      <c r="AE99" s="13"/>
      <c r="AF99" s="29"/>
      <c r="AG99" s="10"/>
      <c r="AH99" s="21">
        <f t="shared" si="30"/>
        <v>0</v>
      </c>
      <c r="AI99" s="13"/>
      <c r="AJ99" s="29"/>
      <c r="AK99" s="10"/>
      <c r="AL99" s="21">
        <f t="shared" si="31"/>
        <v>0</v>
      </c>
      <c r="AM99" s="13"/>
      <c r="AN99" s="29"/>
      <c r="AO99" s="10"/>
      <c r="AP99" s="22">
        <f t="shared" si="32"/>
        <v>0</v>
      </c>
      <c r="AQ99" s="13"/>
      <c r="AR99" s="29"/>
      <c r="AS99" s="10"/>
      <c r="AT99" s="22">
        <f t="shared" si="33"/>
        <v>0</v>
      </c>
      <c r="AU99" s="13"/>
      <c r="AV99" s="29"/>
      <c r="AW99" s="10"/>
      <c r="AX99" s="21">
        <f t="shared" si="34"/>
        <v>0</v>
      </c>
      <c r="AY99" s="13"/>
      <c r="AZ99" s="29"/>
      <c r="BA99" s="10"/>
      <c r="BB99" s="21">
        <f t="shared" si="35"/>
        <v>0</v>
      </c>
      <c r="BC99" s="13"/>
      <c r="BD99" s="29"/>
      <c r="BE99" s="10"/>
      <c r="BF99" s="21">
        <f t="shared" si="36"/>
        <v>0</v>
      </c>
      <c r="BG99" s="13"/>
      <c r="BH99" s="29"/>
      <c r="BI99" s="10"/>
      <c r="BJ99" s="21">
        <f t="shared" si="37"/>
        <v>0</v>
      </c>
      <c r="BK99" s="13"/>
      <c r="BL99" s="29"/>
      <c r="BM99" s="10"/>
      <c r="BN99" s="21">
        <f t="shared" si="38"/>
        <v>0</v>
      </c>
      <c r="BO99" s="13"/>
      <c r="BP99" s="29"/>
      <c r="BQ99" s="10"/>
      <c r="BR99" s="21">
        <f t="shared" si="39"/>
        <v>0</v>
      </c>
      <c r="BS99" s="13"/>
      <c r="BT99" s="29"/>
      <c r="BU99" s="10"/>
      <c r="BV99" s="21">
        <f t="shared" si="40"/>
        <v>0</v>
      </c>
      <c r="BW99" s="13"/>
      <c r="BX99" s="29"/>
      <c r="BY99" s="10"/>
      <c r="BZ99" s="21">
        <f t="shared" si="41"/>
        <v>0</v>
      </c>
      <c r="CA99" s="13"/>
      <c r="CB99" s="29"/>
      <c r="CC99" s="10"/>
      <c r="CD99" s="21">
        <f t="shared" si="42"/>
        <v>0</v>
      </c>
      <c r="CE99" s="13"/>
      <c r="CF99" s="29"/>
      <c r="CG99" s="10"/>
      <c r="CH99" s="21">
        <f t="shared" si="43"/>
        <v>0</v>
      </c>
      <c r="CI99" s="13"/>
      <c r="CJ99" s="29"/>
      <c r="CK99" s="10"/>
      <c r="CL99" s="21">
        <f t="shared" si="44"/>
        <v>0</v>
      </c>
    </row>
    <row r="100" spans="1:90" s="42" customFormat="1" ht="15.75" thickBot="1" x14ac:dyDescent="0.3">
      <c r="A100" s="41">
        <f>'Suivi Investissement'!A100</f>
        <v>0</v>
      </c>
      <c r="B100" s="26">
        <f t="shared" si="45"/>
        <v>0</v>
      </c>
      <c r="C100" s="14"/>
      <c r="D100" s="30"/>
      <c r="E100" s="11"/>
      <c r="F100" s="24">
        <f t="shared" si="24"/>
        <v>0</v>
      </c>
      <c r="G100" s="14"/>
      <c r="H100" s="30"/>
      <c r="I100" s="11"/>
      <c r="J100" s="24">
        <f t="shared" si="25"/>
        <v>0</v>
      </c>
      <c r="K100" s="14"/>
      <c r="L100" s="30"/>
      <c r="M100" s="11"/>
      <c r="N100" s="24">
        <f t="shared" si="26"/>
        <v>0</v>
      </c>
      <c r="O100" s="14"/>
      <c r="P100" s="30"/>
      <c r="Q100" s="11"/>
      <c r="R100" s="25">
        <f t="shared" si="27"/>
        <v>0</v>
      </c>
      <c r="S100" s="14"/>
      <c r="T100" s="30"/>
      <c r="U100" s="11"/>
      <c r="V100" s="24">
        <f t="shared" si="28"/>
        <v>0</v>
      </c>
      <c r="W100" s="14"/>
      <c r="X100" s="30"/>
      <c r="Y100" s="11"/>
      <c r="Z100" s="24">
        <f t="shared" si="46"/>
        <v>0</v>
      </c>
      <c r="AA100" s="14"/>
      <c r="AB100" s="30"/>
      <c r="AC100" s="11"/>
      <c r="AD100" s="24">
        <f t="shared" si="29"/>
        <v>0</v>
      </c>
      <c r="AE100" s="14"/>
      <c r="AF100" s="30"/>
      <c r="AG100" s="11"/>
      <c r="AH100" s="24">
        <f t="shared" si="30"/>
        <v>0</v>
      </c>
      <c r="AI100" s="14"/>
      <c r="AJ100" s="30"/>
      <c r="AK100" s="11"/>
      <c r="AL100" s="24">
        <f t="shared" si="31"/>
        <v>0</v>
      </c>
      <c r="AM100" s="14"/>
      <c r="AN100" s="30"/>
      <c r="AO100" s="11"/>
      <c r="AP100" s="25">
        <f t="shared" si="32"/>
        <v>0</v>
      </c>
      <c r="AQ100" s="14"/>
      <c r="AR100" s="30"/>
      <c r="AS100" s="11"/>
      <c r="AT100" s="25">
        <f t="shared" si="33"/>
        <v>0</v>
      </c>
      <c r="AU100" s="14"/>
      <c r="AV100" s="30"/>
      <c r="AW100" s="11"/>
      <c r="AX100" s="24">
        <f t="shared" si="34"/>
        <v>0</v>
      </c>
      <c r="AY100" s="14"/>
      <c r="AZ100" s="30"/>
      <c r="BA100" s="11"/>
      <c r="BB100" s="24">
        <f t="shared" si="35"/>
        <v>0</v>
      </c>
      <c r="BC100" s="14"/>
      <c r="BD100" s="30"/>
      <c r="BE100" s="11"/>
      <c r="BF100" s="24">
        <f t="shared" si="36"/>
        <v>0</v>
      </c>
      <c r="BG100" s="14"/>
      <c r="BH100" s="30"/>
      <c r="BI100" s="11"/>
      <c r="BJ100" s="24">
        <f t="shared" si="37"/>
        <v>0</v>
      </c>
      <c r="BK100" s="14"/>
      <c r="BL100" s="30"/>
      <c r="BM100" s="11"/>
      <c r="BN100" s="24">
        <f t="shared" si="38"/>
        <v>0</v>
      </c>
      <c r="BO100" s="14"/>
      <c r="BP100" s="30"/>
      <c r="BQ100" s="11"/>
      <c r="BR100" s="24">
        <f t="shared" si="39"/>
        <v>0</v>
      </c>
      <c r="BS100" s="14"/>
      <c r="BT100" s="30"/>
      <c r="BU100" s="11"/>
      <c r="BV100" s="24">
        <f t="shared" si="40"/>
        <v>0</v>
      </c>
      <c r="BW100" s="14"/>
      <c r="BX100" s="30"/>
      <c r="BY100" s="11"/>
      <c r="BZ100" s="24">
        <f t="shared" si="41"/>
        <v>0</v>
      </c>
      <c r="CA100" s="14"/>
      <c r="CB100" s="30"/>
      <c r="CC100" s="11"/>
      <c r="CD100" s="24">
        <f t="shared" si="42"/>
        <v>0</v>
      </c>
      <c r="CE100" s="14"/>
      <c r="CF100" s="30"/>
      <c r="CG100" s="11"/>
      <c r="CH100" s="24">
        <f t="shared" si="43"/>
        <v>0</v>
      </c>
      <c r="CI100" s="14"/>
      <c r="CJ100" s="30"/>
      <c r="CK100" s="11"/>
      <c r="CL100" s="24">
        <f t="shared" si="44"/>
        <v>0</v>
      </c>
    </row>
  </sheetData>
  <sheetProtection selectLockedCells="1"/>
  <mergeCells count="24">
    <mergeCell ref="CA2:CD2"/>
    <mergeCell ref="CE2:CH2"/>
    <mergeCell ref="CI2:CL2"/>
    <mergeCell ref="BG2:BJ2"/>
    <mergeCell ref="BK2:BN2"/>
    <mergeCell ref="BO2:BR2"/>
    <mergeCell ref="BS2:BV2"/>
    <mergeCell ref="BW2:BZ2"/>
    <mergeCell ref="AQ2:AT2"/>
    <mergeCell ref="AU2:AX2"/>
    <mergeCell ref="AA2:AD2"/>
    <mergeCell ref="B1:CL1"/>
    <mergeCell ref="S2:V2"/>
    <mergeCell ref="W2:Z2"/>
    <mergeCell ref="AE2:AH2"/>
    <mergeCell ref="AI2:AL2"/>
    <mergeCell ref="AM2:AP2"/>
    <mergeCell ref="B2:B3"/>
    <mergeCell ref="G2:J2"/>
    <mergeCell ref="K2:N2"/>
    <mergeCell ref="C2:F2"/>
    <mergeCell ref="O2:R2"/>
    <mergeCell ref="AY2:BB2"/>
    <mergeCell ref="BC2:B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X100"/>
  <sheetViews>
    <sheetView showZeros="0" zoomScale="96" zoomScaleNormal="96"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B41" sqref="B41"/>
    </sheetView>
  </sheetViews>
  <sheetFormatPr baseColWidth="10" defaultRowHeight="15" x14ac:dyDescent="0.25"/>
  <cols>
    <col min="3" max="27" width="11.42578125" style="27"/>
  </cols>
  <sheetData>
    <row r="1" spans="1:50" ht="19.5" thickBot="1" x14ac:dyDescent="0.3">
      <c r="A1" s="43"/>
      <c r="B1" s="161" t="s">
        <v>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</row>
    <row r="2" spans="1:50" ht="15.75" thickBot="1" x14ac:dyDescent="0.3">
      <c r="A2" s="44"/>
      <c r="B2" s="159" t="s">
        <v>6</v>
      </c>
      <c r="C2" s="154" t="s">
        <v>1334</v>
      </c>
      <c r="D2" s="155"/>
      <c r="E2" s="155"/>
      <c r="F2" s="156"/>
      <c r="G2" s="154" t="s">
        <v>1335</v>
      </c>
      <c r="H2" s="155"/>
      <c r="I2" s="155"/>
      <c r="J2" s="156"/>
      <c r="K2" s="154" t="s">
        <v>1336</v>
      </c>
      <c r="L2" s="155"/>
      <c r="M2" s="155"/>
      <c r="N2" s="156"/>
      <c r="O2" s="154" t="s">
        <v>1337</v>
      </c>
      <c r="P2" s="155"/>
      <c r="Q2" s="155"/>
      <c r="R2" s="156"/>
      <c r="S2" s="154" t="s">
        <v>1338</v>
      </c>
      <c r="T2" s="155"/>
      <c r="U2" s="155"/>
      <c r="V2" s="156"/>
      <c r="W2" s="154" t="s">
        <v>1339</v>
      </c>
      <c r="X2" s="155"/>
      <c r="Y2" s="155"/>
      <c r="Z2" s="156"/>
      <c r="AA2" s="154" t="s">
        <v>1368</v>
      </c>
      <c r="AB2" s="155"/>
      <c r="AC2" s="155"/>
      <c r="AD2" s="156"/>
      <c r="AE2" s="154" t="s">
        <v>1369</v>
      </c>
      <c r="AF2" s="155"/>
      <c r="AG2" s="155"/>
      <c r="AH2" s="156"/>
      <c r="AI2" s="154" t="s">
        <v>1370</v>
      </c>
      <c r="AJ2" s="155"/>
      <c r="AK2" s="155"/>
      <c r="AL2" s="156"/>
      <c r="AM2" s="154" t="s">
        <v>1371</v>
      </c>
      <c r="AN2" s="155"/>
      <c r="AO2" s="155"/>
      <c r="AP2" s="156"/>
      <c r="AQ2" s="154" t="s">
        <v>1372</v>
      </c>
      <c r="AR2" s="155"/>
      <c r="AS2" s="155"/>
      <c r="AT2" s="156"/>
      <c r="AU2" s="154" t="s">
        <v>1373</v>
      </c>
      <c r="AV2" s="155"/>
      <c r="AW2" s="155"/>
      <c r="AX2" s="156"/>
    </row>
    <row r="3" spans="1:50" ht="15.75" thickBot="1" x14ac:dyDescent="0.3">
      <c r="A3" s="38" t="s">
        <v>0</v>
      </c>
      <c r="B3" s="160"/>
      <c r="C3" s="15" t="s">
        <v>1320</v>
      </c>
      <c r="D3" s="16" t="s">
        <v>4</v>
      </c>
      <c r="E3" s="17" t="s">
        <v>5</v>
      </c>
      <c r="F3" s="18" t="s">
        <v>10</v>
      </c>
      <c r="G3" s="15" t="s">
        <v>1329</v>
      </c>
      <c r="H3" s="16" t="s">
        <v>4</v>
      </c>
      <c r="I3" s="17" t="s">
        <v>5</v>
      </c>
      <c r="J3" s="18" t="s">
        <v>10</v>
      </c>
      <c r="K3" s="15" t="s">
        <v>1332</v>
      </c>
      <c r="L3" s="16" t="s">
        <v>4</v>
      </c>
      <c r="M3" s="17" t="s">
        <v>5</v>
      </c>
      <c r="N3" s="18" t="s">
        <v>10</v>
      </c>
      <c r="O3" s="15" t="s">
        <v>1331</v>
      </c>
      <c r="P3" s="16" t="s">
        <v>4</v>
      </c>
      <c r="Q3" s="17" t="s">
        <v>5</v>
      </c>
      <c r="R3" s="18" t="s">
        <v>10</v>
      </c>
      <c r="S3" s="15" t="s">
        <v>1330</v>
      </c>
      <c r="T3" s="16" t="s">
        <v>4</v>
      </c>
      <c r="U3" s="17" t="s">
        <v>5</v>
      </c>
      <c r="V3" s="18" t="s">
        <v>10</v>
      </c>
      <c r="W3" s="15" t="s">
        <v>1333</v>
      </c>
      <c r="X3" s="16" t="s">
        <v>4</v>
      </c>
      <c r="Y3" s="17" t="s">
        <v>5</v>
      </c>
      <c r="Z3" s="18" t="s">
        <v>10</v>
      </c>
      <c r="AA3" s="15" t="s">
        <v>1367</v>
      </c>
      <c r="AB3" s="16" t="s">
        <v>4</v>
      </c>
      <c r="AC3" s="17" t="s">
        <v>5</v>
      </c>
      <c r="AD3" s="18" t="s">
        <v>10</v>
      </c>
      <c r="AE3" s="15" t="s">
        <v>1366</v>
      </c>
      <c r="AF3" s="16" t="s">
        <v>4</v>
      </c>
      <c r="AG3" s="17" t="s">
        <v>5</v>
      </c>
      <c r="AH3" s="18" t="s">
        <v>10</v>
      </c>
      <c r="AI3" s="15" t="s">
        <v>1365</v>
      </c>
      <c r="AJ3" s="16" t="s">
        <v>4</v>
      </c>
      <c r="AK3" s="17" t="s">
        <v>5</v>
      </c>
      <c r="AL3" s="18" t="s">
        <v>10</v>
      </c>
      <c r="AM3" s="15" t="s">
        <v>1364</v>
      </c>
      <c r="AN3" s="16" t="s">
        <v>4</v>
      </c>
      <c r="AO3" s="17" t="s">
        <v>5</v>
      </c>
      <c r="AP3" s="18" t="s">
        <v>10</v>
      </c>
      <c r="AQ3" s="15" t="s">
        <v>1363</v>
      </c>
      <c r="AR3" s="16" t="s">
        <v>4</v>
      </c>
      <c r="AS3" s="17" t="s">
        <v>5</v>
      </c>
      <c r="AT3" s="18" t="s">
        <v>10</v>
      </c>
      <c r="AU3" s="15" t="s">
        <v>1362</v>
      </c>
      <c r="AV3" s="16" t="s">
        <v>4</v>
      </c>
      <c r="AW3" s="17" t="s">
        <v>5</v>
      </c>
      <c r="AX3" s="18" t="s">
        <v>10</v>
      </c>
    </row>
    <row r="4" spans="1:50" x14ac:dyDescent="0.25">
      <c r="A4" s="39">
        <f>'Suivi Investissement'!A4</f>
        <v>0</v>
      </c>
      <c r="B4" s="20">
        <f t="shared" ref="B4:B35" si="0">IFERROR(((F4+J4+N4+R4+V4+Z4+AD4+AH4+AL4+AP4+AT4+AX4)/(D4+H4+L4+P4+T4+X4+AB4+AF4+AJ4+AN4+AR4+AV4)),0)</f>
        <v>0</v>
      </c>
      <c r="C4" s="12"/>
      <c r="D4" s="28"/>
      <c r="E4" s="9"/>
      <c r="F4" s="19">
        <f t="shared" ref="F4:F67" si="1">D4*E4</f>
        <v>0</v>
      </c>
      <c r="G4" s="12"/>
      <c r="H4" s="28"/>
      <c r="I4" s="9"/>
      <c r="J4" s="19">
        <f t="shared" ref="J4:J67" si="2">H4*I4</f>
        <v>0</v>
      </c>
      <c r="K4" s="12"/>
      <c r="L4" s="28"/>
      <c r="M4" s="9"/>
      <c r="N4" s="19">
        <f t="shared" ref="N4:N67" si="3">L4*M4</f>
        <v>0</v>
      </c>
      <c r="O4" s="12"/>
      <c r="P4" s="28"/>
      <c r="Q4" s="9"/>
      <c r="R4" s="19">
        <f t="shared" ref="R4:R67" si="4">P4*Q4</f>
        <v>0</v>
      </c>
      <c r="S4" s="12"/>
      <c r="T4" s="28"/>
      <c r="U4" s="9"/>
      <c r="V4" s="19"/>
      <c r="W4" s="12"/>
      <c r="X4" s="28"/>
      <c r="Y4" s="9"/>
      <c r="Z4" s="19">
        <f t="shared" ref="Z4:Z67" si="5">X4*Y4</f>
        <v>0</v>
      </c>
      <c r="AA4" s="12"/>
      <c r="AB4" s="28"/>
      <c r="AC4" s="9"/>
      <c r="AD4" s="19">
        <f t="shared" ref="AD4:AD67" si="6">AB4*AC4</f>
        <v>0</v>
      </c>
      <c r="AE4" s="12"/>
      <c r="AF4" s="28"/>
      <c r="AG4" s="9"/>
      <c r="AH4" s="19">
        <f t="shared" ref="AH4:AH67" si="7">AF4*AG4</f>
        <v>0</v>
      </c>
      <c r="AI4" s="12"/>
      <c r="AJ4" s="28"/>
      <c r="AK4" s="9"/>
      <c r="AL4" s="19">
        <f t="shared" ref="AL4:AL67" si="8">AJ4*AK4</f>
        <v>0</v>
      </c>
      <c r="AM4" s="12"/>
      <c r="AN4" s="28"/>
      <c r="AO4" s="9"/>
      <c r="AP4" s="19">
        <f t="shared" ref="AP4:AP67" si="9">AN4*AO4</f>
        <v>0</v>
      </c>
      <c r="AQ4" s="12"/>
      <c r="AR4" s="28"/>
      <c r="AS4" s="9"/>
      <c r="AT4" s="19">
        <f t="shared" ref="AT4:AT67" si="10">AR4*AS4</f>
        <v>0</v>
      </c>
      <c r="AU4" s="12"/>
      <c r="AV4" s="28"/>
      <c r="AW4" s="9"/>
      <c r="AX4" s="19">
        <f t="shared" ref="AX4:AX67" si="11">AV4*AW4</f>
        <v>0</v>
      </c>
    </row>
    <row r="5" spans="1:50" x14ac:dyDescent="0.25">
      <c r="A5" s="40">
        <f>'Suivi Investissement'!A5</f>
        <v>0</v>
      </c>
      <c r="B5" s="23">
        <f t="shared" si="0"/>
        <v>0</v>
      </c>
      <c r="C5" s="13"/>
      <c r="D5" s="29"/>
      <c r="E5" s="10"/>
      <c r="F5" s="21">
        <f t="shared" si="1"/>
        <v>0</v>
      </c>
      <c r="G5" s="13"/>
      <c r="H5" s="29"/>
      <c r="I5" s="10"/>
      <c r="J5" s="21">
        <f t="shared" si="2"/>
        <v>0</v>
      </c>
      <c r="K5" s="13"/>
      <c r="L5" s="29"/>
      <c r="M5" s="10"/>
      <c r="N5" s="21">
        <f t="shared" si="3"/>
        <v>0</v>
      </c>
      <c r="O5" s="13"/>
      <c r="P5" s="29"/>
      <c r="Q5" s="10"/>
      <c r="R5" s="22">
        <f t="shared" si="4"/>
        <v>0</v>
      </c>
      <c r="S5" s="13"/>
      <c r="T5" s="29"/>
      <c r="U5" s="10"/>
      <c r="V5" s="21">
        <f t="shared" ref="V5:V67" si="12">T5*U5</f>
        <v>0</v>
      </c>
      <c r="W5" s="13"/>
      <c r="X5" s="29"/>
      <c r="Y5" s="10"/>
      <c r="Z5" s="22">
        <f t="shared" si="5"/>
        <v>0</v>
      </c>
      <c r="AA5" s="13"/>
      <c r="AB5" s="29"/>
      <c r="AC5" s="10"/>
      <c r="AD5" s="21">
        <f t="shared" si="6"/>
        <v>0</v>
      </c>
      <c r="AE5" s="13"/>
      <c r="AF5" s="29"/>
      <c r="AG5" s="10"/>
      <c r="AH5" s="21">
        <f t="shared" si="7"/>
        <v>0</v>
      </c>
      <c r="AI5" s="13"/>
      <c r="AJ5" s="29"/>
      <c r="AK5" s="10"/>
      <c r="AL5" s="21">
        <f t="shared" si="8"/>
        <v>0</v>
      </c>
      <c r="AM5" s="13"/>
      <c r="AN5" s="29"/>
      <c r="AO5" s="10"/>
      <c r="AP5" s="22">
        <f t="shared" si="9"/>
        <v>0</v>
      </c>
      <c r="AQ5" s="13"/>
      <c r="AR5" s="29"/>
      <c r="AS5" s="10"/>
      <c r="AT5" s="22">
        <f t="shared" si="10"/>
        <v>0</v>
      </c>
      <c r="AU5" s="13"/>
      <c r="AV5" s="29"/>
      <c r="AW5" s="10"/>
      <c r="AX5" s="22">
        <f t="shared" si="11"/>
        <v>0</v>
      </c>
    </row>
    <row r="6" spans="1:50" x14ac:dyDescent="0.25">
      <c r="A6" s="40">
        <f>'Suivi Investissement'!A6</f>
        <v>0</v>
      </c>
      <c r="B6" s="23">
        <f t="shared" si="0"/>
        <v>0</v>
      </c>
      <c r="C6" s="13"/>
      <c r="D6" s="29"/>
      <c r="E6" s="10"/>
      <c r="F6" s="21">
        <f t="shared" si="1"/>
        <v>0</v>
      </c>
      <c r="G6" s="13"/>
      <c r="H6" s="29"/>
      <c r="I6" s="10"/>
      <c r="J6" s="21">
        <f t="shared" si="2"/>
        <v>0</v>
      </c>
      <c r="K6" s="13"/>
      <c r="L6" s="29"/>
      <c r="M6" s="10"/>
      <c r="N6" s="21">
        <f t="shared" si="3"/>
        <v>0</v>
      </c>
      <c r="O6" s="13"/>
      <c r="P6" s="29"/>
      <c r="Q6" s="10"/>
      <c r="R6" s="22">
        <f t="shared" si="4"/>
        <v>0</v>
      </c>
      <c r="S6" s="13"/>
      <c r="T6" s="29"/>
      <c r="U6" s="10"/>
      <c r="V6" s="21">
        <f t="shared" si="12"/>
        <v>0</v>
      </c>
      <c r="W6" s="13"/>
      <c r="X6" s="29"/>
      <c r="Y6" s="10"/>
      <c r="Z6" s="21">
        <f t="shared" si="5"/>
        <v>0</v>
      </c>
      <c r="AA6" s="13"/>
      <c r="AB6" s="29"/>
      <c r="AC6" s="10"/>
      <c r="AD6" s="21">
        <f t="shared" si="6"/>
        <v>0</v>
      </c>
      <c r="AE6" s="13"/>
      <c r="AF6" s="29"/>
      <c r="AG6" s="10"/>
      <c r="AH6" s="21">
        <f t="shared" si="7"/>
        <v>0</v>
      </c>
      <c r="AI6" s="13"/>
      <c r="AJ6" s="29"/>
      <c r="AK6" s="10"/>
      <c r="AL6" s="21">
        <f t="shared" si="8"/>
        <v>0</v>
      </c>
      <c r="AM6" s="13"/>
      <c r="AN6" s="29"/>
      <c r="AO6" s="10"/>
      <c r="AP6" s="22">
        <f t="shared" si="9"/>
        <v>0</v>
      </c>
      <c r="AQ6" s="13"/>
      <c r="AR6" s="29"/>
      <c r="AS6" s="10"/>
      <c r="AT6" s="22">
        <f t="shared" si="10"/>
        <v>0</v>
      </c>
      <c r="AU6" s="13"/>
      <c r="AV6" s="29"/>
      <c r="AW6" s="10"/>
      <c r="AX6" s="21">
        <f t="shared" si="11"/>
        <v>0</v>
      </c>
    </row>
    <row r="7" spans="1:50" x14ac:dyDescent="0.25">
      <c r="A7" s="40">
        <f>'Suivi Investissement'!A7</f>
        <v>0</v>
      </c>
      <c r="B7" s="23">
        <f t="shared" si="0"/>
        <v>0</v>
      </c>
      <c r="C7" s="13"/>
      <c r="D7" s="29"/>
      <c r="E7" s="10"/>
      <c r="F7" s="21">
        <f t="shared" si="1"/>
        <v>0</v>
      </c>
      <c r="G7" s="13"/>
      <c r="H7" s="29"/>
      <c r="I7" s="10"/>
      <c r="J7" s="21">
        <f t="shared" si="2"/>
        <v>0</v>
      </c>
      <c r="K7" s="13"/>
      <c r="L7" s="29"/>
      <c r="M7" s="10"/>
      <c r="N7" s="21">
        <f t="shared" si="3"/>
        <v>0</v>
      </c>
      <c r="O7" s="13"/>
      <c r="P7" s="29"/>
      <c r="Q7" s="10"/>
      <c r="R7" s="22">
        <f t="shared" si="4"/>
        <v>0</v>
      </c>
      <c r="S7" s="13"/>
      <c r="T7" s="29"/>
      <c r="U7" s="10"/>
      <c r="V7" s="21">
        <f t="shared" si="12"/>
        <v>0</v>
      </c>
      <c r="W7" s="13"/>
      <c r="X7" s="29"/>
      <c r="Y7" s="10"/>
      <c r="Z7" s="21">
        <f t="shared" si="5"/>
        <v>0</v>
      </c>
      <c r="AA7" s="13"/>
      <c r="AB7" s="29"/>
      <c r="AC7" s="10"/>
      <c r="AD7" s="21">
        <f t="shared" si="6"/>
        <v>0</v>
      </c>
      <c r="AE7" s="13"/>
      <c r="AF7" s="29"/>
      <c r="AG7" s="10"/>
      <c r="AH7" s="21">
        <f t="shared" si="7"/>
        <v>0</v>
      </c>
      <c r="AI7" s="13"/>
      <c r="AJ7" s="29"/>
      <c r="AK7" s="10"/>
      <c r="AL7" s="21">
        <f t="shared" si="8"/>
        <v>0</v>
      </c>
      <c r="AM7" s="13"/>
      <c r="AN7" s="29"/>
      <c r="AO7" s="10"/>
      <c r="AP7" s="22">
        <f t="shared" si="9"/>
        <v>0</v>
      </c>
      <c r="AQ7" s="13"/>
      <c r="AR7" s="29"/>
      <c r="AS7" s="10"/>
      <c r="AT7" s="22">
        <f t="shared" si="10"/>
        <v>0</v>
      </c>
      <c r="AU7" s="13"/>
      <c r="AV7" s="29"/>
      <c r="AW7" s="10"/>
      <c r="AX7" s="21">
        <f t="shared" si="11"/>
        <v>0</v>
      </c>
    </row>
    <row r="8" spans="1:50" x14ac:dyDescent="0.25">
      <c r="A8" s="40">
        <f>'Suivi Investissement'!A8</f>
        <v>0</v>
      </c>
      <c r="B8" s="23">
        <f t="shared" si="0"/>
        <v>0</v>
      </c>
      <c r="C8" s="13"/>
      <c r="D8" s="29"/>
      <c r="E8" s="10"/>
      <c r="F8" s="21">
        <f t="shared" si="1"/>
        <v>0</v>
      </c>
      <c r="G8" s="13"/>
      <c r="H8" s="29"/>
      <c r="I8" s="10"/>
      <c r="J8" s="21">
        <f t="shared" si="2"/>
        <v>0</v>
      </c>
      <c r="K8" s="13"/>
      <c r="L8" s="29"/>
      <c r="M8" s="10"/>
      <c r="N8" s="21">
        <f t="shared" si="3"/>
        <v>0</v>
      </c>
      <c r="O8" s="13"/>
      <c r="P8" s="29"/>
      <c r="Q8" s="10"/>
      <c r="R8" s="22">
        <f t="shared" si="4"/>
        <v>0</v>
      </c>
      <c r="S8" s="13"/>
      <c r="T8" s="29"/>
      <c r="U8" s="10"/>
      <c r="V8" s="21">
        <f t="shared" si="12"/>
        <v>0</v>
      </c>
      <c r="W8" s="13"/>
      <c r="X8" s="29"/>
      <c r="Y8" s="10"/>
      <c r="Z8" s="21">
        <f t="shared" si="5"/>
        <v>0</v>
      </c>
      <c r="AA8" s="13"/>
      <c r="AB8" s="29"/>
      <c r="AC8" s="10"/>
      <c r="AD8" s="21">
        <f t="shared" si="6"/>
        <v>0</v>
      </c>
      <c r="AE8" s="13"/>
      <c r="AF8" s="29"/>
      <c r="AG8" s="10"/>
      <c r="AH8" s="21">
        <f t="shared" si="7"/>
        <v>0</v>
      </c>
      <c r="AI8" s="13"/>
      <c r="AJ8" s="29"/>
      <c r="AK8" s="10"/>
      <c r="AL8" s="21">
        <f t="shared" si="8"/>
        <v>0</v>
      </c>
      <c r="AM8" s="13"/>
      <c r="AN8" s="29"/>
      <c r="AO8" s="10"/>
      <c r="AP8" s="22">
        <f t="shared" si="9"/>
        <v>0</v>
      </c>
      <c r="AQ8" s="13"/>
      <c r="AR8" s="29"/>
      <c r="AS8" s="10"/>
      <c r="AT8" s="22">
        <f t="shared" si="10"/>
        <v>0</v>
      </c>
      <c r="AU8" s="13"/>
      <c r="AV8" s="29"/>
      <c r="AW8" s="10"/>
      <c r="AX8" s="21">
        <f t="shared" si="11"/>
        <v>0</v>
      </c>
    </row>
    <row r="9" spans="1:50" x14ac:dyDescent="0.25">
      <c r="A9" s="40">
        <f>'Suivi Investissement'!A9</f>
        <v>0</v>
      </c>
      <c r="B9" s="23">
        <f t="shared" si="0"/>
        <v>0</v>
      </c>
      <c r="C9" s="13"/>
      <c r="D9" s="29"/>
      <c r="E9" s="10"/>
      <c r="F9" s="21">
        <f t="shared" si="1"/>
        <v>0</v>
      </c>
      <c r="G9" s="13"/>
      <c r="H9" s="29"/>
      <c r="I9" s="10"/>
      <c r="J9" s="21">
        <f t="shared" si="2"/>
        <v>0</v>
      </c>
      <c r="K9" s="13"/>
      <c r="L9" s="29"/>
      <c r="M9" s="10"/>
      <c r="N9" s="21">
        <f t="shared" si="3"/>
        <v>0</v>
      </c>
      <c r="O9" s="13"/>
      <c r="P9" s="29"/>
      <c r="Q9" s="10"/>
      <c r="R9" s="22">
        <f t="shared" si="4"/>
        <v>0</v>
      </c>
      <c r="S9" s="13"/>
      <c r="T9" s="29"/>
      <c r="U9" s="10"/>
      <c r="V9" s="21">
        <f t="shared" si="12"/>
        <v>0</v>
      </c>
      <c r="W9" s="13"/>
      <c r="X9" s="29"/>
      <c r="Y9" s="10"/>
      <c r="Z9" s="21">
        <f t="shared" si="5"/>
        <v>0</v>
      </c>
      <c r="AA9" s="13"/>
      <c r="AB9" s="29"/>
      <c r="AC9" s="10"/>
      <c r="AD9" s="21">
        <f t="shared" si="6"/>
        <v>0</v>
      </c>
      <c r="AE9" s="13"/>
      <c r="AF9" s="29"/>
      <c r="AG9" s="10"/>
      <c r="AH9" s="21">
        <f t="shared" si="7"/>
        <v>0</v>
      </c>
      <c r="AI9" s="13"/>
      <c r="AJ9" s="29"/>
      <c r="AK9" s="10"/>
      <c r="AL9" s="21">
        <f t="shared" si="8"/>
        <v>0</v>
      </c>
      <c r="AM9" s="13"/>
      <c r="AN9" s="29"/>
      <c r="AO9" s="10"/>
      <c r="AP9" s="22">
        <f t="shared" si="9"/>
        <v>0</v>
      </c>
      <c r="AQ9" s="13"/>
      <c r="AR9" s="29"/>
      <c r="AS9" s="10"/>
      <c r="AT9" s="22">
        <f t="shared" si="10"/>
        <v>0</v>
      </c>
      <c r="AU9" s="13"/>
      <c r="AV9" s="29"/>
      <c r="AW9" s="10"/>
      <c r="AX9" s="21">
        <f t="shared" si="11"/>
        <v>0</v>
      </c>
    </row>
    <row r="10" spans="1:50" x14ac:dyDescent="0.25">
      <c r="A10" s="40">
        <f>'Suivi Investissement'!A10</f>
        <v>0</v>
      </c>
      <c r="B10" s="23">
        <f t="shared" si="0"/>
        <v>0</v>
      </c>
      <c r="C10" s="13"/>
      <c r="D10" s="29"/>
      <c r="E10" s="10"/>
      <c r="F10" s="21">
        <f t="shared" si="1"/>
        <v>0</v>
      </c>
      <c r="G10" s="13"/>
      <c r="H10" s="29"/>
      <c r="I10" s="10"/>
      <c r="J10" s="21">
        <f t="shared" si="2"/>
        <v>0</v>
      </c>
      <c r="K10" s="13"/>
      <c r="L10" s="29"/>
      <c r="M10" s="10"/>
      <c r="N10" s="21">
        <f t="shared" si="3"/>
        <v>0</v>
      </c>
      <c r="O10" s="13"/>
      <c r="P10" s="29"/>
      <c r="Q10" s="10"/>
      <c r="R10" s="22">
        <f t="shared" si="4"/>
        <v>0</v>
      </c>
      <c r="S10" s="13"/>
      <c r="T10" s="29"/>
      <c r="U10" s="10"/>
      <c r="V10" s="21">
        <f t="shared" si="12"/>
        <v>0</v>
      </c>
      <c r="W10" s="13"/>
      <c r="X10" s="29"/>
      <c r="Y10" s="10"/>
      <c r="Z10" s="21">
        <f t="shared" si="5"/>
        <v>0</v>
      </c>
      <c r="AA10" s="13"/>
      <c r="AB10" s="29"/>
      <c r="AC10" s="10"/>
      <c r="AD10" s="21">
        <f t="shared" si="6"/>
        <v>0</v>
      </c>
      <c r="AE10" s="13"/>
      <c r="AF10" s="29"/>
      <c r="AG10" s="10"/>
      <c r="AH10" s="21">
        <f t="shared" si="7"/>
        <v>0</v>
      </c>
      <c r="AI10" s="13"/>
      <c r="AJ10" s="29"/>
      <c r="AK10" s="10"/>
      <c r="AL10" s="21">
        <f t="shared" si="8"/>
        <v>0</v>
      </c>
      <c r="AM10" s="13"/>
      <c r="AN10" s="29"/>
      <c r="AO10" s="10"/>
      <c r="AP10" s="22">
        <f t="shared" si="9"/>
        <v>0</v>
      </c>
      <c r="AQ10" s="13"/>
      <c r="AR10" s="29"/>
      <c r="AS10" s="10"/>
      <c r="AT10" s="22">
        <f t="shared" si="10"/>
        <v>0</v>
      </c>
      <c r="AU10" s="13"/>
      <c r="AV10" s="29"/>
      <c r="AW10" s="10"/>
      <c r="AX10" s="21">
        <f t="shared" si="11"/>
        <v>0</v>
      </c>
    </row>
    <row r="11" spans="1:50" x14ac:dyDescent="0.25">
      <c r="A11" s="40">
        <f>'Suivi Investissement'!A11</f>
        <v>0</v>
      </c>
      <c r="B11" s="23">
        <f t="shared" si="0"/>
        <v>0</v>
      </c>
      <c r="C11" s="13"/>
      <c r="D11" s="29"/>
      <c r="E11" s="10"/>
      <c r="F11" s="21">
        <f t="shared" si="1"/>
        <v>0</v>
      </c>
      <c r="G11" s="13"/>
      <c r="H11" s="29"/>
      <c r="I11" s="10"/>
      <c r="J11" s="21">
        <f t="shared" si="2"/>
        <v>0</v>
      </c>
      <c r="K11" s="13"/>
      <c r="L11" s="29"/>
      <c r="M11" s="10"/>
      <c r="N11" s="21">
        <f t="shared" si="3"/>
        <v>0</v>
      </c>
      <c r="O11" s="13"/>
      <c r="P11" s="29"/>
      <c r="Q11" s="10"/>
      <c r="R11" s="22">
        <f t="shared" si="4"/>
        <v>0</v>
      </c>
      <c r="S11" s="13"/>
      <c r="T11" s="29"/>
      <c r="U11" s="10"/>
      <c r="V11" s="21">
        <f t="shared" si="12"/>
        <v>0</v>
      </c>
      <c r="W11" s="13"/>
      <c r="X11" s="29"/>
      <c r="Y11" s="10"/>
      <c r="Z11" s="21">
        <f t="shared" si="5"/>
        <v>0</v>
      </c>
      <c r="AA11" s="13"/>
      <c r="AB11" s="29"/>
      <c r="AC11" s="10"/>
      <c r="AD11" s="21">
        <f t="shared" si="6"/>
        <v>0</v>
      </c>
      <c r="AE11" s="13"/>
      <c r="AF11" s="29"/>
      <c r="AG11" s="10"/>
      <c r="AH11" s="21">
        <f t="shared" si="7"/>
        <v>0</v>
      </c>
      <c r="AI11" s="13"/>
      <c r="AJ11" s="29"/>
      <c r="AK11" s="10"/>
      <c r="AL11" s="21">
        <f t="shared" si="8"/>
        <v>0</v>
      </c>
      <c r="AM11" s="13"/>
      <c r="AN11" s="29"/>
      <c r="AO11" s="10"/>
      <c r="AP11" s="22">
        <f t="shared" si="9"/>
        <v>0</v>
      </c>
      <c r="AQ11" s="13"/>
      <c r="AR11" s="29"/>
      <c r="AS11" s="10"/>
      <c r="AT11" s="22">
        <f t="shared" si="10"/>
        <v>0</v>
      </c>
      <c r="AU11" s="13"/>
      <c r="AV11" s="29"/>
      <c r="AW11" s="10"/>
      <c r="AX11" s="21">
        <f t="shared" si="11"/>
        <v>0</v>
      </c>
    </row>
    <row r="12" spans="1:50" x14ac:dyDescent="0.25">
      <c r="A12" s="40">
        <f>'Suivi Investissement'!A12</f>
        <v>0</v>
      </c>
      <c r="B12" s="23">
        <f t="shared" si="0"/>
        <v>0</v>
      </c>
      <c r="C12" s="13"/>
      <c r="D12" s="29"/>
      <c r="E12" s="10"/>
      <c r="F12" s="21">
        <f t="shared" si="1"/>
        <v>0</v>
      </c>
      <c r="G12" s="13"/>
      <c r="H12" s="29"/>
      <c r="I12" s="10"/>
      <c r="J12" s="21">
        <f t="shared" si="2"/>
        <v>0</v>
      </c>
      <c r="K12" s="13"/>
      <c r="L12" s="29"/>
      <c r="M12" s="10"/>
      <c r="N12" s="21">
        <f t="shared" si="3"/>
        <v>0</v>
      </c>
      <c r="O12" s="13"/>
      <c r="P12" s="29"/>
      <c r="Q12" s="10"/>
      <c r="R12" s="22">
        <f t="shared" si="4"/>
        <v>0</v>
      </c>
      <c r="S12" s="13"/>
      <c r="T12" s="29"/>
      <c r="U12" s="10"/>
      <c r="V12" s="21">
        <f t="shared" si="12"/>
        <v>0</v>
      </c>
      <c r="W12" s="13"/>
      <c r="X12" s="29"/>
      <c r="Y12" s="10"/>
      <c r="Z12" s="21">
        <f t="shared" si="5"/>
        <v>0</v>
      </c>
      <c r="AA12" s="13"/>
      <c r="AB12" s="29"/>
      <c r="AC12" s="10"/>
      <c r="AD12" s="21">
        <f t="shared" si="6"/>
        <v>0</v>
      </c>
      <c r="AE12" s="13"/>
      <c r="AF12" s="29"/>
      <c r="AG12" s="10"/>
      <c r="AH12" s="21">
        <f t="shared" si="7"/>
        <v>0</v>
      </c>
      <c r="AI12" s="13"/>
      <c r="AJ12" s="29"/>
      <c r="AK12" s="10"/>
      <c r="AL12" s="21">
        <f t="shared" si="8"/>
        <v>0</v>
      </c>
      <c r="AM12" s="13"/>
      <c r="AN12" s="29"/>
      <c r="AO12" s="10"/>
      <c r="AP12" s="22">
        <f t="shared" si="9"/>
        <v>0</v>
      </c>
      <c r="AQ12" s="13"/>
      <c r="AR12" s="29"/>
      <c r="AS12" s="10"/>
      <c r="AT12" s="22">
        <f t="shared" si="10"/>
        <v>0</v>
      </c>
      <c r="AU12" s="13"/>
      <c r="AV12" s="29"/>
      <c r="AW12" s="10"/>
      <c r="AX12" s="21">
        <f t="shared" si="11"/>
        <v>0</v>
      </c>
    </row>
    <row r="13" spans="1:50" x14ac:dyDescent="0.25">
      <c r="A13" s="40">
        <f>'Suivi Investissement'!A13</f>
        <v>0</v>
      </c>
      <c r="B13" s="23">
        <f t="shared" si="0"/>
        <v>0</v>
      </c>
      <c r="C13" s="13"/>
      <c r="D13" s="29"/>
      <c r="E13" s="10"/>
      <c r="F13" s="21">
        <f t="shared" si="1"/>
        <v>0</v>
      </c>
      <c r="G13" s="13"/>
      <c r="H13" s="29"/>
      <c r="I13" s="10"/>
      <c r="J13" s="21">
        <f t="shared" si="2"/>
        <v>0</v>
      </c>
      <c r="K13" s="13"/>
      <c r="L13" s="29"/>
      <c r="M13" s="10"/>
      <c r="N13" s="21">
        <f t="shared" si="3"/>
        <v>0</v>
      </c>
      <c r="O13" s="13"/>
      <c r="P13" s="29"/>
      <c r="Q13" s="10"/>
      <c r="R13" s="22">
        <f t="shared" si="4"/>
        <v>0</v>
      </c>
      <c r="S13" s="13"/>
      <c r="T13" s="29"/>
      <c r="U13" s="10"/>
      <c r="V13" s="21">
        <f t="shared" si="12"/>
        <v>0</v>
      </c>
      <c r="W13" s="13"/>
      <c r="X13" s="29"/>
      <c r="Y13" s="10"/>
      <c r="Z13" s="21">
        <f t="shared" si="5"/>
        <v>0</v>
      </c>
      <c r="AA13" s="13"/>
      <c r="AB13" s="29"/>
      <c r="AC13" s="10"/>
      <c r="AD13" s="21">
        <f t="shared" si="6"/>
        <v>0</v>
      </c>
      <c r="AE13" s="13"/>
      <c r="AF13" s="29"/>
      <c r="AG13" s="10"/>
      <c r="AH13" s="21">
        <f t="shared" si="7"/>
        <v>0</v>
      </c>
      <c r="AI13" s="13"/>
      <c r="AJ13" s="29"/>
      <c r="AK13" s="10"/>
      <c r="AL13" s="21">
        <f t="shared" si="8"/>
        <v>0</v>
      </c>
      <c r="AM13" s="13"/>
      <c r="AN13" s="29"/>
      <c r="AO13" s="10"/>
      <c r="AP13" s="45">
        <f t="shared" si="9"/>
        <v>0</v>
      </c>
      <c r="AQ13" s="13"/>
      <c r="AR13" s="29"/>
      <c r="AS13" s="10"/>
      <c r="AT13" s="22">
        <f t="shared" si="10"/>
        <v>0</v>
      </c>
      <c r="AU13" s="13"/>
      <c r="AV13" s="29"/>
      <c r="AW13" s="10"/>
      <c r="AX13" s="21">
        <f t="shared" si="11"/>
        <v>0</v>
      </c>
    </row>
    <row r="14" spans="1:50" x14ac:dyDescent="0.25">
      <c r="A14" s="40">
        <f>'Suivi Investissement'!A14</f>
        <v>0</v>
      </c>
      <c r="B14" s="23">
        <f t="shared" si="0"/>
        <v>0</v>
      </c>
      <c r="C14" s="13"/>
      <c r="D14" s="29"/>
      <c r="E14" s="10"/>
      <c r="F14" s="21">
        <f t="shared" si="1"/>
        <v>0</v>
      </c>
      <c r="G14" s="13"/>
      <c r="H14" s="29"/>
      <c r="I14" s="10"/>
      <c r="J14" s="21">
        <f t="shared" si="2"/>
        <v>0</v>
      </c>
      <c r="K14" s="13"/>
      <c r="L14" s="29"/>
      <c r="M14" s="10"/>
      <c r="N14" s="21">
        <f t="shared" si="3"/>
        <v>0</v>
      </c>
      <c r="O14" s="13"/>
      <c r="P14" s="29"/>
      <c r="Q14" s="10"/>
      <c r="R14" s="22">
        <f t="shared" si="4"/>
        <v>0</v>
      </c>
      <c r="S14" s="13"/>
      <c r="T14" s="29"/>
      <c r="U14" s="10"/>
      <c r="V14" s="21">
        <f t="shared" si="12"/>
        <v>0</v>
      </c>
      <c r="W14" s="13"/>
      <c r="X14" s="29"/>
      <c r="Y14" s="10"/>
      <c r="Z14" s="21">
        <f t="shared" si="5"/>
        <v>0</v>
      </c>
      <c r="AA14" s="13"/>
      <c r="AB14" s="29"/>
      <c r="AC14" s="10"/>
      <c r="AD14" s="21">
        <f t="shared" si="6"/>
        <v>0</v>
      </c>
      <c r="AE14" s="13"/>
      <c r="AF14" s="29"/>
      <c r="AG14" s="10"/>
      <c r="AH14" s="21">
        <f t="shared" si="7"/>
        <v>0</v>
      </c>
      <c r="AI14" s="13"/>
      <c r="AJ14" s="29"/>
      <c r="AK14" s="10"/>
      <c r="AL14" s="21">
        <f t="shared" si="8"/>
        <v>0</v>
      </c>
      <c r="AM14" s="13"/>
      <c r="AN14" s="29"/>
      <c r="AO14" s="10"/>
      <c r="AP14" s="22">
        <f t="shared" si="9"/>
        <v>0</v>
      </c>
      <c r="AQ14" s="13"/>
      <c r="AR14" s="29"/>
      <c r="AS14" s="10"/>
      <c r="AT14" s="22">
        <f t="shared" si="10"/>
        <v>0</v>
      </c>
      <c r="AU14" s="13"/>
      <c r="AV14" s="29"/>
      <c r="AW14" s="10"/>
      <c r="AX14" s="21">
        <f t="shared" si="11"/>
        <v>0</v>
      </c>
    </row>
    <row r="15" spans="1:50" x14ac:dyDescent="0.25">
      <c r="A15" s="40">
        <f>'Suivi Investissement'!A15</f>
        <v>0</v>
      </c>
      <c r="B15" s="23">
        <f t="shared" si="0"/>
        <v>0</v>
      </c>
      <c r="C15" s="13"/>
      <c r="D15" s="29"/>
      <c r="E15" s="10"/>
      <c r="F15" s="21">
        <f t="shared" si="1"/>
        <v>0</v>
      </c>
      <c r="G15" s="13"/>
      <c r="H15" s="29"/>
      <c r="I15" s="10"/>
      <c r="J15" s="21">
        <f t="shared" si="2"/>
        <v>0</v>
      </c>
      <c r="K15" s="13"/>
      <c r="L15" s="29"/>
      <c r="M15" s="10"/>
      <c r="N15" s="21">
        <f t="shared" si="3"/>
        <v>0</v>
      </c>
      <c r="O15" s="13"/>
      <c r="P15" s="29"/>
      <c r="Q15" s="10"/>
      <c r="R15" s="22">
        <f t="shared" si="4"/>
        <v>0</v>
      </c>
      <c r="S15" s="13"/>
      <c r="T15" s="29"/>
      <c r="U15" s="10"/>
      <c r="V15" s="21">
        <f t="shared" si="12"/>
        <v>0</v>
      </c>
      <c r="W15" s="13"/>
      <c r="X15" s="29"/>
      <c r="Y15" s="10"/>
      <c r="Z15" s="21">
        <f t="shared" si="5"/>
        <v>0</v>
      </c>
      <c r="AA15" s="13"/>
      <c r="AB15" s="29"/>
      <c r="AC15" s="10"/>
      <c r="AD15" s="21">
        <f t="shared" si="6"/>
        <v>0</v>
      </c>
      <c r="AE15" s="13"/>
      <c r="AF15" s="29"/>
      <c r="AG15" s="10"/>
      <c r="AH15" s="21">
        <f t="shared" si="7"/>
        <v>0</v>
      </c>
      <c r="AI15" s="13"/>
      <c r="AJ15" s="29"/>
      <c r="AK15" s="10"/>
      <c r="AL15" s="21">
        <f t="shared" si="8"/>
        <v>0</v>
      </c>
      <c r="AM15" s="13"/>
      <c r="AN15" s="29"/>
      <c r="AO15" s="10"/>
      <c r="AP15" s="22">
        <f t="shared" si="9"/>
        <v>0</v>
      </c>
      <c r="AQ15" s="13"/>
      <c r="AR15" s="29"/>
      <c r="AS15" s="10"/>
      <c r="AT15" s="22">
        <f t="shared" si="10"/>
        <v>0</v>
      </c>
      <c r="AU15" s="13"/>
      <c r="AV15" s="29"/>
      <c r="AW15" s="10"/>
      <c r="AX15" s="21">
        <f t="shared" si="11"/>
        <v>0</v>
      </c>
    </row>
    <row r="16" spans="1:50" x14ac:dyDescent="0.25">
      <c r="A16" s="40">
        <f>'Suivi Investissement'!A16</f>
        <v>0</v>
      </c>
      <c r="B16" s="23">
        <f t="shared" si="0"/>
        <v>0</v>
      </c>
      <c r="C16" s="13"/>
      <c r="D16" s="29"/>
      <c r="E16" s="10"/>
      <c r="F16" s="21">
        <f t="shared" si="1"/>
        <v>0</v>
      </c>
      <c r="G16" s="13"/>
      <c r="H16" s="29"/>
      <c r="I16" s="10"/>
      <c r="J16" s="21">
        <f t="shared" si="2"/>
        <v>0</v>
      </c>
      <c r="K16" s="13"/>
      <c r="L16" s="29"/>
      <c r="M16" s="10"/>
      <c r="N16" s="21">
        <f t="shared" si="3"/>
        <v>0</v>
      </c>
      <c r="O16" s="13"/>
      <c r="P16" s="29"/>
      <c r="Q16" s="10"/>
      <c r="R16" s="22">
        <f t="shared" si="4"/>
        <v>0</v>
      </c>
      <c r="S16" s="13"/>
      <c r="T16" s="29"/>
      <c r="U16" s="10"/>
      <c r="V16" s="21">
        <f t="shared" si="12"/>
        <v>0</v>
      </c>
      <c r="W16" s="13"/>
      <c r="X16" s="29"/>
      <c r="Y16" s="10"/>
      <c r="Z16" s="21">
        <f t="shared" si="5"/>
        <v>0</v>
      </c>
      <c r="AA16" s="13"/>
      <c r="AB16" s="29"/>
      <c r="AC16" s="10"/>
      <c r="AD16" s="21">
        <f t="shared" si="6"/>
        <v>0</v>
      </c>
      <c r="AE16" s="13"/>
      <c r="AF16" s="29"/>
      <c r="AG16" s="10"/>
      <c r="AH16" s="21">
        <f t="shared" si="7"/>
        <v>0</v>
      </c>
      <c r="AI16" s="13"/>
      <c r="AJ16" s="29"/>
      <c r="AK16" s="10"/>
      <c r="AL16" s="21">
        <f t="shared" si="8"/>
        <v>0</v>
      </c>
      <c r="AM16" s="13"/>
      <c r="AN16" s="29"/>
      <c r="AO16" s="10"/>
      <c r="AP16" s="22">
        <f t="shared" si="9"/>
        <v>0</v>
      </c>
      <c r="AQ16" s="13"/>
      <c r="AR16" s="29"/>
      <c r="AS16" s="10"/>
      <c r="AT16" s="22">
        <f t="shared" si="10"/>
        <v>0</v>
      </c>
      <c r="AU16" s="13"/>
      <c r="AV16" s="29"/>
      <c r="AW16" s="10"/>
      <c r="AX16" s="21">
        <f t="shared" si="11"/>
        <v>0</v>
      </c>
    </row>
    <row r="17" spans="1:50" x14ac:dyDescent="0.25">
      <c r="A17" s="40">
        <f>'Suivi Investissement'!A17</f>
        <v>0</v>
      </c>
      <c r="B17" s="23">
        <f t="shared" si="0"/>
        <v>0</v>
      </c>
      <c r="C17" s="13"/>
      <c r="D17" s="29"/>
      <c r="E17" s="10"/>
      <c r="F17" s="21">
        <f t="shared" si="1"/>
        <v>0</v>
      </c>
      <c r="G17" s="13"/>
      <c r="H17" s="29"/>
      <c r="I17" s="10"/>
      <c r="J17" s="21">
        <f t="shared" si="2"/>
        <v>0</v>
      </c>
      <c r="K17" s="13"/>
      <c r="L17" s="29"/>
      <c r="M17" s="10"/>
      <c r="N17" s="21">
        <f t="shared" si="3"/>
        <v>0</v>
      </c>
      <c r="O17" s="13"/>
      <c r="P17" s="29"/>
      <c r="Q17" s="10"/>
      <c r="R17" s="22">
        <f t="shared" si="4"/>
        <v>0</v>
      </c>
      <c r="S17" s="13"/>
      <c r="T17" s="29"/>
      <c r="U17" s="10"/>
      <c r="V17" s="21">
        <f t="shared" si="12"/>
        <v>0</v>
      </c>
      <c r="W17" s="13"/>
      <c r="X17" s="29"/>
      <c r="Y17" s="10"/>
      <c r="Z17" s="21">
        <f t="shared" si="5"/>
        <v>0</v>
      </c>
      <c r="AA17" s="13"/>
      <c r="AB17" s="29"/>
      <c r="AC17" s="10"/>
      <c r="AD17" s="21">
        <f t="shared" si="6"/>
        <v>0</v>
      </c>
      <c r="AE17" s="13"/>
      <c r="AF17" s="29"/>
      <c r="AG17" s="10"/>
      <c r="AH17" s="21">
        <f t="shared" si="7"/>
        <v>0</v>
      </c>
      <c r="AI17" s="13"/>
      <c r="AJ17" s="29"/>
      <c r="AK17" s="10"/>
      <c r="AL17" s="21">
        <f t="shared" si="8"/>
        <v>0</v>
      </c>
      <c r="AM17" s="13"/>
      <c r="AN17" s="29"/>
      <c r="AO17" s="10"/>
      <c r="AP17" s="22">
        <f t="shared" si="9"/>
        <v>0</v>
      </c>
      <c r="AQ17" s="13"/>
      <c r="AR17" s="29"/>
      <c r="AS17" s="10"/>
      <c r="AT17" s="22">
        <f t="shared" si="10"/>
        <v>0</v>
      </c>
      <c r="AU17" s="13"/>
      <c r="AV17" s="29"/>
      <c r="AW17" s="10"/>
      <c r="AX17" s="21">
        <f t="shared" si="11"/>
        <v>0</v>
      </c>
    </row>
    <row r="18" spans="1:50" x14ac:dyDescent="0.25">
      <c r="A18" s="40">
        <f>'Suivi Investissement'!A18</f>
        <v>0</v>
      </c>
      <c r="B18" s="23">
        <f t="shared" si="0"/>
        <v>0</v>
      </c>
      <c r="C18" s="13"/>
      <c r="D18" s="29"/>
      <c r="E18" s="10"/>
      <c r="F18" s="21">
        <f t="shared" si="1"/>
        <v>0</v>
      </c>
      <c r="G18" s="13"/>
      <c r="H18" s="29"/>
      <c r="I18" s="10"/>
      <c r="J18" s="21">
        <f t="shared" si="2"/>
        <v>0</v>
      </c>
      <c r="K18" s="13"/>
      <c r="L18" s="29"/>
      <c r="M18" s="10"/>
      <c r="N18" s="21">
        <f t="shared" si="3"/>
        <v>0</v>
      </c>
      <c r="O18" s="13"/>
      <c r="P18" s="29"/>
      <c r="Q18" s="10"/>
      <c r="R18" s="22">
        <f t="shared" si="4"/>
        <v>0</v>
      </c>
      <c r="S18" s="13"/>
      <c r="T18" s="29"/>
      <c r="U18" s="10"/>
      <c r="V18" s="21">
        <f t="shared" si="12"/>
        <v>0</v>
      </c>
      <c r="W18" s="13"/>
      <c r="X18" s="29"/>
      <c r="Y18" s="10"/>
      <c r="Z18" s="21">
        <f t="shared" si="5"/>
        <v>0</v>
      </c>
      <c r="AA18" s="13"/>
      <c r="AB18" s="29"/>
      <c r="AC18" s="10"/>
      <c r="AD18" s="21">
        <f t="shared" si="6"/>
        <v>0</v>
      </c>
      <c r="AE18" s="13"/>
      <c r="AF18" s="29"/>
      <c r="AG18" s="10"/>
      <c r="AH18" s="21">
        <f t="shared" si="7"/>
        <v>0</v>
      </c>
      <c r="AI18" s="13"/>
      <c r="AJ18" s="29"/>
      <c r="AK18" s="10"/>
      <c r="AL18" s="21">
        <f t="shared" si="8"/>
        <v>0</v>
      </c>
      <c r="AM18" s="13"/>
      <c r="AN18" s="29"/>
      <c r="AO18" s="10"/>
      <c r="AP18" s="22">
        <f t="shared" si="9"/>
        <v>0</v>
      </c>
      <c r="AQ18" s="13"/>
      <c r="AR18" s="29"/>
      <c r="AS18" s="10"/>
      <c r="AT18" s="22">
        <f t="shared" si="10"/>
        <v>0</v>
      </c>
      <c r="AU18" s="13"/>
      <c r="AV18" s="29"/>
      <c r="AW18" s="10"/>
      <c r="AX18" s="21">
        <f t="shared" si="11"/>
        <v>0</v>
      </c>
    </row>
    <row r="19" spans="1:50" x14ac:dyDescent="0.25">
      <c r="A19" s="40">
        <f>'Suivi Investissement'!A19</f>
        <v>0</v>
      </c>
      <c r="B19" s="23">
        <f t="shared" si="0"/>
        <v>0</v>
      </c>
      <c r="C19" s="13"/>
      <c r="D19" s="29"/>
      <c r="E19" s="10"/>
      <c r="F19" s="21">
        <f t="shared" si="1"/>
        <v>0</v>
      </c>
      <c r="G19" s="13"/>
      <c r="H19" s="29"/>
      <c r="I19" s="10"/>
      <c r="J19" s="21">
        <f t="shared" si="2"/>
        <v>0</v>
      </c>
      <c r="K19" s="13"/>
      <c r="L19" s="29"/>
      <c r="M19" s="10"/>
      <c r="N19" s="21">
        <f t="shared" si="3"/>
        <v>0</v>
      </c>
      <c r="O19" s="13"/>
      <c r="P19" s="29"/>
      <c r="Q19" s="10"/>
      <c r="R19" s="22">
        <f t="shared" si="4"/>
        <v>0</v>
      </c>
      <c r="S19" s="13"/>
      <c r="T19" s="29"/>
      <c r="U19" s="10"/>
      <c r="V19" s="21">
        <f t="shared" si="12"/>
        <v>0</v>
      </c>
      <c r="W19" s="13"/>
      <c r="X19" s="29"/>
      <c r="Y19" s="10"/>
      <c r="Z19" s="21">
        <f t="shared" si="5"/>
        <v>0</v>
      </c>
      <c r="AA19" s="13"/>
      <c r="AB19" s="29"/>
      <c r="AC19" s="10"/>
      <c r="AD19" s="21">
        <f t="shared" si="6"/>
        <v>0</v>
      </c>
      <c r="AE19" s="13"/>
      <c r="AF19" s="29"/>
      <c r="AG19" s="10"/>
      <c r="AH19" s="21">
        <f t="shared" si="7"/>
        <v>0</v>
      </c>
      <c r="AI19" s="13"/>
      <c r="AJ19" s="29"/>
      <c r="AK19" s="10"/>
      <c r="AL19" s="21">
        <f t="shared" si="8"/>
        <v>0</v>
      </c>
      <c r="AM19" s="13"/>
      <c r="AN19" s="29"/>
      <c r="AO19" s="10"/>
      <c r="AP19" s="22">
        <f t="shared" si="9"/>
        <v>0</v>
      </c>
      <c r="AQ19" s="13"/>
      <c r="AR19" s="29"/>
      <c r="AS19" s="10"/>
      <c r="AT19" s="22">
        <f t="shared" si="10"/>
        <v>0</v>
      </c>
      <c r="AU19" s="13"/>
      <c r="AV19" s="29"/>
      <c r="AW19" s="10"/>
      <c r="AX19" s="21">
        <f t="shared" si="11"/>
        <v>0</v>
      </c>
    </row>
    <row r="20" spans="1:50" x14ac:dyDescent="0.25">
      <c r="A20" s="40">
        <f>'Suivi Investissement'!A20</f>
        <v>0</v>
      </c>
      <c r="B20" s="23">
        <f t="shared" si="0"/>
        <v>0</v>
      </c>
      <c r="C20" s="13"/>
      <c r="D20" s="29"/>
      <c r="E20" s="10"/>
      <c r="F20" s="21">
        <f t="shared" si="1"/>
        <v>0</v>
      </c>
      <c r="G20" s="13"/>
      <c r="H20" s="29"/>
      <c r="I20" s="10"/>
      <c r="J20" s="21">
        <f t="shared" si="2"/>
        <v>0</v>
      </c>
      <c r="K20" s="13"/>
      <c r="L20" s="29"/>
      <c r="M20" s="10"/>
      <c r="N20" s="21">
        <f t="shared" si="3"/>
        <v>0</v>
      </c>
      <c r="O20" s="13"/>
      <c r="P20" s="29"/>
      <c r="Q20" s="10"/>
      <c r="R20" s="22">
        <f t="shared" si="4"/>
        <v>0</v>
      </c>
      <c r="S20" s="13"/>
      <c r="T20" s="29"/>
      <c r="U20" s="10"/>
      <c r="V20" s="21">
        <f t="shared" si="12"/>
        <v>0</v>
      </c>
      <c r="W20" s="13"/>
      <c r="X20" s="29"/>
      <c r="Y20" s="10"/>
      <c r="Z20" s="21">
        <f t="shared" si="5"/>
        <v>0</v>
      </c>
      <c r="AA20" s="13"/>
      <c r="AB20" s="29"/>
      <c r="AC20" s="10"/>
      <c r="AD20" s="21">
        <f t="shared" si="6"/>
        <v>0</v>
      </c>
      <c r="AE20" s="13"/>
      <c r="AF20" s="29"/>
      <c r="AG20" s="10"/>
      <c r="AH20" s="21">
        <f t="shared" si="7"/>
        <v>0</v>
      </c>
      <c r="AI20" s="13"/>
      <c r="AJ20" s="29"/>
      <c r="AK20" s="10"/>
      <c r="AL20" s="21">
        <f t="shared" si="8"/>
        <v>0</v>
      </c>
      <c r="AM20" s="13"/>
      <c r="AN20" s="29"/>
      <c r="AO20" s="10"/>
      <c r="AP20" s="22">
        <f t="shared" si="9"/>
        <v>0</v>
      </c>
      <c r="AQ20" s="13"/>
      <c r="AR20" s="29"/>
      <c r="AS20" s="10"/>
      <c r="AT20" s="22">
        <f t="shared" si="10"/>
        <v>0</v>
      </c>
      <c r="AU20" s="13"/>
      <c r="AV20" s="29"/>
      <c r="AW20" s="10"/>
      <c r="AX20" s="21">
        <f t="shared" si="11"/>
        <v>0</v>
      </c>
    </row>
    <row r="21" spans="1:50" x14ac:dyDescent="0.25">
      <c r="A21" s="40">
        <f>'Suivi Investissement'!A21</f>
        <v>0</v>
      </c>
      <c r="B21" s="23">
        <f t="shared" si="0"/>
        <v>0</v>
      </c>
      <c r="C21" s="13"/>
      <c r="D21" s="29"/>
      <c r="E21" s="10"/>
      <c r="F21" s="21">
        <f t="shared" si="1"/>
        <v>0</v>
      </c>
      <c r="G21" s="13"/>
      <c r="H21" s="29"/>
      <c r="I21" s="10"/>
      <c r="J21" s="21">
        <f t="shared" si="2"/>
        <v>0</v>
      </c>
      <c r="K21" s="13"/>
      <c r="L21" s="29"/>
      <c r="M21" s="10"/>
      <c r="N21" s="21">
        <f t="shared" si="3"/>
        <v>0</v>
      </c>
      <c r="O21" s="13"/>
      <c r="P21" s="29"/>
      <c r="Q21" s="10"/>
      <c r="R21" s="22">
        <f t="shared" si="4"/>
        <v>0</v>
      </c>
      <c r="S21" s="13"/>
      <c r="T21" s="29"/>
      <c r="U21" s="10"/>
      <c r="V21" s="21">
        <f t="shared" si="12"/>
        <v>0</v>
      </c>
      <c r="W21" s="13"/>
      <c r="X21" s="29"/>
      <c r="Y21" s="10"/>
      <c r="Z21" s="21">
        <f t="shared" si="5"/>
        <v>0</v>
      </c>
      <c r="AA21" s="13"/>
      <c r="AB21" s="29"/>
      <c r="AC21" s="10"/>
      <c r="AD21" s="21">
        <f t="shared" si="6"/>
        <v>0</v>
      </c>
      <c r="AE21" s="13"/>
      <c r="AF21" s="29"/>
      <c r="AG21" s="10"/>
      <c r="AH21" s="21">
        <f t="shared" si="7"/>
        <v>0</v>
      </c>
      <c r="AI21" s="13"/>
      <c r="AJ21" s="29"/>
      <c r="AK21" s="10"/>
      <c r="AL21" s="21">
        <f t="shared" si="8"/>
        <v>0</v>
      </c>
      <c r="AM21" s="13"/>
      <c r="AN21" s="29"/>
      <c r="AO21" s="10"/>
      <c r="AP21" s="22">
        <f t="shared" si="9"/>
        <v>0</v>
      </c>
      <c r="AQ21" s="13"/>
      <c r="AR21" s="29"/>
      <c r="AS21" s="10"/>
      <c r="AT21" s="22">
        <f t="shared" si="10"/>
        <v>0</v>
      </c>
      <c r="AU21" s="13"/>
      <c r="AV21" s="29"/>
      <c r="AW21" s="10"/>
      <c r="AX21" s="21">
        <f t="shared" si="11"/>
        <v>0</v>
      </c>
    </row>
    <row r="22" spans="1:50" x14ac:dyDescent="0.25">
      <c r="A22" s="40">
        <f>'Suivi Investissement'!A22</f>
        <v>0</v>
      </c>
      <c r="B22" s="23">
        <f t="shared" si="0"/>
        <v>0</v>
      </c>
      <c r="C22" s="13"/>
      <c r="D22" s="29"/>
      <c r="E22" s="10"/>
      <c r="F22" s="21">
        <f t="shared" si="1"/>
        <v>0</v>
      </c>
      <c r="G22" s="13"/>
      <c r="H22" s="29"/>
      <c r="I22" s="10"/>
      <c r="J22" s="21">
        <f t="shared" si="2"/>
        <v>0</v>
      </c>
      <c r="K22" s="13"/>
      <c r="L22" s="29"/>
      <c r="M22" s="10"/>
      <c r="N22" s="21">
        <f t="shared" si="3"/>
        <v>0</v>
      </c>
      <c r="O22" s="13"/>
      <c r="P22" s="29"/>
      <c r="Q22" s="10"/>
      <c r="R22" s="22">
        <f t="shared" si="4"/>
        <v>0</v>
      </c>
      <c r="S22" s="13"/>
      <c r="T22" s="29"/>
      <c r="U22" s="10"/>
      <c r="V22" s="21">
        <f t="shared" si="12"/>
        <v>0</v>
      </c>
      <c r="W22" s="13"/>
      <c r="X22" s="29"/>
      <c r="Y22" s="10"/>
      <c r="Z22" s="21">
        <f t="shared" si="5"/>
        <v>0</v>
      </c>
      <c r="AA22" s="13"/>
      <c r="AB22" s="29"/>
      <c r="AC22" s="10"/>
      <c r="AD22" s="21">
        <f t="shared" si="6"/>
        <v>0</v>
      </c>
      <c r="AE22" s="13"/>
      <c r="AF22" s="29"/>
      <c r="AG22" s="10"/>
      <c r="AH22" s="21">
        <f t="shared" si="7"/>
        <v>0</v>
      </c>
      <c r="AI22" s="13"/>
      <c r="AJ22" s="29"/>
      <c r="AK22" s="10"/>
      <c r="AL22" s="21">
        <f t="shared" si="8"/>
        <v>0</v>
      </c>
      <c r="AM22" s="13"/>
      <c r="AN22" s="29"/>
      <c r="AO22" s="10"/>
      <c r="AP22" s="22">
        <f t="shared" si="9"/>
        <v>0</v>
      </c>
      <c r="AQ22" s="13"/>
      <c r="AR22" s="29"/>
      <c r="AS22" s="10"/>
      <c r="AT22" s="22">
        <f t="shared" si="10"/>
        <v>0</v>
      </c>
      <c r="AU22" s="13"/>
      <c r="AV22" s="29"/>
      <c r="AW22" s="10"/>
      <c r="AX22" s="21">
        <f t="shared" si="11"/>
        <v>0</v>
      </c>
    </row>
    <row r="23" spans="1:50" x14ac:dyDescent="0.25">
      <c r="A23" s="40">
        <f>'Suivi Investissement'!A23</f>
        <v>0</v>
      </c>
      <c r="B23" s="23">
        <f t="shared" si="0"/>
        <v>0</v>
      </c>
      <c r="C23" s="13"/>
      <c r="D23" s="29"/>
      <c r="E23" s="10"/>
      <c r="F23" s="21">
        <f t="shared" si="1"/>
        <v>0</v>
      </c>
      <c r="G23" s="13"/>
      <c r="H23" s="29"/>
      <c r="I23" s="10"/>
      <c r="J23" s="21">
        <f t="shared" si="2"/>
        <v>0</v>
      </c>
      <c r="K23" s="13"/>
      <c r="L23" s="29"/>
      <c r="M23" s="10"/>
      <c r="N23" s="21">
        <f t="shared" si="3"/>
        <v>0</v>
      </c>
      <c r="O23" s="13"/>
      <c r="P23" s="29"/>
      <c r="Q23" s="10"/>
      <c r="R23" s="22">
        <f t="shared" si="4"/>
        <v>0</v>
      </c>
      <c r="S23" s="13"/>
      <c r="T23" s="29"/>
      <c r="U23" s="10"/>
      <c r="V23" s="21">
        <f t="shared" si="12"/>
        <v>0</v>
      </c>
      <c r="W23" s="13"/>
      <c r="X23" s="29"/>
      <c r="Y23" s="10"/>
      <c r="Z23" s="21">
        <f t="shared" si="5"/>
        <v>0</v>
      </c>
      <c r="AA23" s="13"/>
      <c r="AB23" s="29"/>
      <c r="AC23" s="10"/>
      <c r="AD23" s="21">
        <f t="shared" si="6"/>
        <v>0</v>
      </c>
      <c r="AE23" s="13"/>
      <c r="AF23" s="29"/>
      <c r="AG23" s="10"/>
      <c r="AH23" s="21">
        <f t="shared" si="7"/>
        <v>0</v>
      </c>
      <c r="AI23" s="13"/>
      <c r="AJ23" s="29"/>
      <c r="AK23" s="10"/>
      <c r="AL23" s="21">
        <f t="shared" si="8"/>
        <v>0</v>
      </c>
      <c r="AM23" s="13"/>
      <c r="AN23" s="29"/>
      <c r="AO23" s="10"/>
      <c r="AP23" s="22">
        <f t="shared" si="9"/>
        <v>0</v>
      </c>
      <c r="AQ23" s="13"/>
      <c r="AR23" s="29"/>
      <c r="AS23" s="10"/>
      <c r="AT23" s="22">
        <f t="shared" si="10"/>
        <v>0</v>
      </c>
      <c r="AU23" s="13"/>
      <c r="AV23" s="29"/>
      <c r="AW23" s="10"/>
      <c r="AX23" s="21">
        <f t="shared" si="11"/>
        <v>0</v>
      </c>
    </row>
    <row r="24" spans="1:50" x14ac:dyDescent="0.25">
      <c r="A24" s="40">
        <f>'Suivi Investissement'!A24</f>
        <v>0</v>
      </c>
      <c r="B24" s="23">
        <f t="shared" si="0"/>
        <v>0</v>
      </c>
      <c r="C24" s="13"/>
      <c r="D24" s="29"/>
      <c r="E24" s="10"/>
      <c r="F24" s="21">
        <f t="shared" si="1"/>
        <v>0</v>
      </c>
      <c r="G24" s="13"/>
      <c r="H24" s="29"/>
      <c r="I24" s="10"/>
      <c r="J24" s="21">
        <f t="shared" si="2"/>
        <v>0</v>
      </c>
      <c r="K24" s="13"/>
      <c r="L24" s="29"/>
      <c r="M24" s="10"/>
      <c r="N24" s="21">
        <f t="shared" si="3"/>
        <v>0</v>
      </c>
      <c r="O24" s="13"/>
      <c r="P24" s="29"/>
      <c r="Q24" s="10"/>
      <c r="R24" s="22">
        <f t="shared" si="4"/>
        <v>0</v>
      </c>
      <c r="S24" s="13"/>
      <c r="T24" s="29"/>
      <c r="U24" s="10"/>
      <c r="V24" s="21">
        <f t="shared" si="12"/>
        <v>0</v>
      </c>
      <c r="W24" s="13"/>
      <c r="X24" s="29"/>
      <c r="Y24" s="10"/>
      <c r="Z24" s="21">
        <f t="shared" si="5"/>
        <v>0</v>
      </c>
      <c r="AA24" s="13"/>
      <c r="AB24" s="29"/>
      <c r="AC24" s="10"/>
      <c r="AD24" s="21">
        <f t="shared" si="6"/>
        <v>0</v>
      </c>
      <c r="AE24" s="13"/>
      <c r="AF24" s="29"/>
      <c r="AG24" s="10"/>
      <c r="AH24" s="21">
        <f t="shared" si="7"/>
        <v>0</v>
      </c>
      <c r="AI24" s="13"/>
      <c r="AJ24" s="29"/>
      <c r="AK24" s="10"/>
      <c r="AL24" s="21">
        <f t="shared" si="8"/>
        <v>0</v>
      </c>
      <c r="AM24" s="13"/>
      <c r="AN24" s="29"/>
      <c r="AO24" s="10"/>
      <c r="AP24" s="22">
        <f t="shared" si="9"/>
        <v>0</v>
      </c>
      <c r="AQ24" s="13"/>
      <c r="AR24" s="29"/>
      <c r="AS24" s="10"/>
      <c r="AT24" s="22">
        <f t="shared" si="10"/>
        <v>0</v>
      </c>
      <c r="AU24" s="13"/>
      <c r="AV24" s="29"/>
      <c r="AW24" s="10"/>
      <c r="AX24" s="21">
        <f t="shared" si="11"/>
        <v>0</v>
      </c>
    </row>
    <row r="25" spans="1:50" x14ac:dyDescent="0.25">
      <c r="A25" s="40">
        <f>'Suivi Investissement'!A25</f>
        <v>0</v>
      </c>
      <c r="B25" s="23">
        <f t="shared" si="0"/>
        <v>0</v>
      </c>
      <c r="C25" s="13"/>
      <c r="D25" s="29"/>
      <c r="E25" s="10"/>
      <c r="F25" s="21">
        <f t="shared" si="1"/>
        <v>0</v>
      </c>
      <c r="G25" s="13"/>
      <c r="H25" s="29"/>
      <c r="I25" s="10"/>
      <c r="J25" s="21">
        <f t="shared" si="2"/>
        <v>0</v>
      </c>
      <c r="K25" s="13"/>
      <c r="L25" s="29"/>
      <c r="M25" s="10"/>
      <c r="N25" s="21">
        <f t="shared" si="3"/>
        <v>0</v>
      </c>
      <c r="O25" s="13"/>
      <c r="P25" s="29"/>
      <c r="Q25" s="10"/>
      <c r="R25" s="22">
        <f t="shared" si="4"/>
        <v>0</v>
      </c>
      <c r="S25" s="13"/>
      <c r="T25" s="29"/>
      <c r="U25" s="10"/>
      <c r="V25" s="21">
        <f t="shared" si="12"/>
        <v>0</v>
      </c>
      <c r="W25" s="13"/>
      <c r="X25" s="29"/>
      <c r="Y25" s="10"/>
      <c r="Z25" s="21">
        <f t="shared" si="5"/>
        <v>0</v>
      </c>
      <c r="AA25" s="13"/>
      <c r="AB25" s="29"/>
      <c r="AC25" s="10"/>
      <c r="AD25" s="21">
        <f t="shared" si="6"/>
        <v>0</v>
      </c>
      <c r="AE25" s="13"/>
      <c r="AF25" s="29"/>
      <c r="AG25" s="10"/>
      <c r="AH25" s="21">
        <f t="shared" si="7"/>
        <v>0</v>
      </c>
      <c r="AI25" s="13"/>
      <c r="AJ25" s="29"/>
      <c r="AK25" s="10"/>
      <c r="AL25" s="21">
        <f t="shared" si="8"/>
        <v>0</v>
      </c>
      <c r="AM25" s="13"/>
      <c r="AN25" s="29"/>
      <c r="AO25" s="10"/>
      <c r="AP25" s="22">
        <f t="shared" si="9"/>
        <v>0</v>
      </c>
      <c r="AQ25" s="13"/>
      <c r="AR25" s="29"/>
      <c r="AS25" s="10"/>
      <c r="AT25" s="22">
        <f t="shared" si="10"/>
        <v>0</v>
      </c>
      <c r="AU25" s="13"/>
      <c r="AV25" s="29"/>
      <c r="AW25" s="10"/>
      <c r="AX25" s="21">
        <f t="shared" si="11"/>
        <v>0</v>
      </c>
    </row>
    <row r="26" spans="1:50" x14ac:dyDescent="0.25">
      <c r="A26" s="40">
        <f>'Suivi Investissement'!A26</f>
        <v>0</v>
      </c>
      <c r="B26" s="23">
        <f t="shared" si="0"/>
        <v>0</v>
      </c>
      <c r="C26" s="13"/>
      <c r="D26" s="29"/>
      <c r="E26" s="10"/>
      <c r="F26" s="21">
        <f t="shared" si="1"/>
        <v>0</v>
      </c>
      <c r="G26" s="13"/>
      <c r="H26" s="29"/>
      <c r="I26" s="10"/>
      <c r="J26" s="21">
        <f t="shared" si="2"/>
        <v>0</v>
      </c>
      <c r="K26" s="13"/>
      <c r="L26" s="29"/>
      <c r="M26" s="10"/>
      <c r="N26" s="21">
        <f t="shared" si="3"/>
        <v>0</v>
      </c>
      <c r="O26" s="13"/>
      <c r="P26" s="29"/>
      <c r="Q26" s="10"/>
      <c r="R26" s="22">
        <f t="shared" si="4"/>
        <v>0</v>
      </c>
      <c r="S26" s="13"/>
      <c r="T26" s="29"/>
      <c r="U26" s="10"/>
      <c r="V26" s="21">
        <f t="shared" si="12"/>
        <v>0</v>
      </c>
      <c r="W26" s="13"/>
      <c r="X26" s="29"/>
      <c r="Y26" s="10"/>
      <c r="Z26" s="21">
        <f t="shared" si="5"/>
        <v>0</v>
      </c>
      <c r="AA26" s="13"/>
      <c r="AB26" s="29"/>
      <c r="AC26" s="10"/>
      <c r="AD26" s="21">
        <f t="shared" si="6"/>
        <v>0</v>
      </c>
      <c r="AE26" s="13"/>
      <c r="AF26" s="29"/>
      <c r="AG26" s="10"/>
      <c r="AH26" s="21">
        <f t="shared" si="7"/>
        <v>0</v>
      </c>
      <c r="AI26" s="13"/>
      <c r="AJ26" s="29"/>
      <c r="AK26" s="10"/>
      <c r="AL26" s="21">
        <f t="shared" si="8"/>
        <v>0</v>
      </c>
      <c r="AM26" s="13"/>
      <c r="AN26" s="29"/>
      <c r="AO26" s="10"/>
      <c r="AP26" s="22">
        <f t="shared" si="9"/>
        <v>0</v>
      </c>
      <c r="AQ26" s="13"/>
      <c r="AR26" s="29"/>
      <c r="AS26" s="10"/>
      <c r="AT26" s="22">
        <f t="shared" si="10"/>
        <v>0</v>
      </c>
      <c r="AU26" s="13"/>
      <c r="AV26" s="29"/>
      <c r="AW26" s="10"/>
      <c r="AX26" s="21">
        <f t="shared" si="11"/>
        <v>0</v>
      </c>
    </row>
    <row r="27" spans="1:50" x14ac:dyDescent="0.25">
      <c r="A27" s="40">
        <f>'Suivi Investissement'!A27</f>
        <v>0</v>
      </c>
      <c r="B27" s="23">
        <f t="shared" si="0"/>
        <v>0</v>
      </c>
      <c r="C27" s="13"/>
      <c r="D27" s="29"/>
      <c r="E27" s="10"/>
      <c r="F27" s="21">
        <f t="shared" si="1"/>
        <v>0</v>
      </c>
      <c r="G27" s="13"/>
      <c r="H27" s="29"/>
      <c r="I27" s="10"/>
      <c r="J27" s="21">
        <f t="shared" si="2"/>
        <v>0</v>
      </c>
      <c r="K27" s="13"/>
      <c r="L27" s="29"/>
      <c r="M27" s="10"/>
      <c r="N27" s="21">
        <f t="shared" si="3"/>
        <v>0</v>
      </c>
      <c r="O27" s="13"/>
      <c r="P27" s="29"/>
      <c r="Q27" s="10"/>
      <c r="R27" s="22">
        <f t="shared" si="4"/>
        <v>0</v>
      </c>
      <c r="S27" s="13"/>
      <c r="T27" s="29"/>
      <c r="U27" s="10"/>
      <c r="V27" s="21">
        <f t="shared" si="12"/>
        <v>0</v>
      </c>
      <c r="W27" s="13"/>
      <c r="X27" s="29"/>
      <c r="Y27" s="10"/>
      <c r="Z27" s="21">
        <f t="shared" si="5"/>
        <v>0</v>
      </c>
      <c r="AA27" s="13"/>
      <c r="AB27" s="29"/>
      <c r="AC27" s="10"/>
      <c r="AD27" s="21">
        <f t="shared" si="6"/>
        <v>0</v>
      </c>
      <c r="AE27" s="13"/>
      <c r="AF27" s="29"/>
      <c r="AG27" s="10"/>
      <c r="AH27" s="21">
        <f t="shared" si="7"/>
        <v>0</v>
      </c>
      <c r="AI27" s="13"/>
      <c r="AJ27" s="29"/>
      <c r="AK27" s="10"/>
      <c r="AL27" s="21">
        <f t="shared" si="8"/>
        <v>0</v>
      </c>
      <c r="AM27" s="13"/>
      <c r="AN27" s="29"/>
      <c r="AO27" s="10"/>
      <c r="AP27" s="22">
        <f t="shared" si="9"/>
        <v>0</v>
      </c>
      <c r="AQ27" s="13"/>
      <c r="AR27" s="29"/>
      <c r="AS27" s="10"/>
      <c r="AT27" s="22">
        <f t="shared" si="10"/>
        <v>0</v>
      </c>
      <c r="AU27" s="13"/>
      <c r="AV27" s="29"/>
      <c r="AW27" s="10"/>
      <c r="AX27" s="21">
        <f t="shared" si="11"/>
        <v>0</v>
      </c>
    </row>
    <row r="28" spans="1:50" x14ac:dyDescent="0.25">
      <c r="A28" s="40">
        <f>'Suivi Investissement'!A28</f>
        <v>0</v>
      </c>
      <c r="B28" s="23">
        <f t="shared" si="0"/>
        <v>0</v>
      </c>
      <c r="C28" s="13"/>
      <c r="D28" s="29"/>
      <c r="E28" s="10"/>
      <c r="F28" s="21">
        <f t="shared" si="1"/>
        <v>0</v>
      </c>
      <c r="G28" s="13"/>
      <c r="H28" s="29"/>
      <c r="I28" s="10"/>
      <c r="J28" s="21">
        <f t="shared" si="2"/>
        <v>0</v>
      </c>
      <c r="K28" s="13"/>
      <c r="L28" s="29"/>
      <c r="M28" s="10"/>
      <c r="N28" s="21">
        <f t="shared" si="3"/>
        <v>0</v>
      </c>
      <c r="O28" s="13"/>
      <c r="P28" s="29"/>
      <c r="Q28" s="10"/>
      <c r="R28" s="22">
        <f t="shared" si="4"/>
        <v>0</v>
      </c>
      <c r="S28" s="13"/>
      <c r="T28" s="29"/>
      <c r="U28" s="10"/>
      <c r="V28" s="21">
        <f t="shared" si="12"/>
        <v>0</v>
      </c>
      <c r="W28" s="13"/>
      <c r="X28" s="29"/>
      <c r="Y28" s="10"/>
      <c r="Z28" s="21">
        <f t="shared" si="5"/>
        <v>0</v>
      </c>
      <c r="AA28" s="13"/>
      <c r="AB28" s="29"/>
      <c r="AC28" s="10"/>
      <c r="AD28" s="21">
        <f t="shared" si="6"/>
        <v>0</v>
      </c>
      <c r="AE28" s="13"/>
      <c r="AF28" s="29"/>
      <c r="AG28" s="10"/>
      <c r="AH28" s="21">
        <f t="shared" si="7"/>
        <v>0</v>
      </c>
      <c r="AI28" s="13"/>
      <c r="AJ28" s="29"/>
      <c r="AK28" s="10"/>
      <c r="AL28" s="21">
        <f t="shared" si="8"/>
        <v>0</v>
      </c>
      <c r="AM28" s="13"/>
      <c r="AN28" s="29"/>
      <c r="AO28" s="10"/>
      <c r="AP28" s="22">
        <f t="shared" si="9"/>
        <v>0</v>
      </c>
      <c r="AQ28" s="13"/>
      <c r="AR28" s="29"/>
      <c r="AS28" s="10"/>
      <c r="AT28" s="22">
        <f t="shared" si="10"/>
        <v>0</v>
      </c>
      <c r="AU28" s="13"/>
      <c r="AV28" s="29"/>
      <c r="AW28" s="10"/>
      <c r="AX28" s="21">
        <f t="shared" si="11"/>
        <v>0</v>
      </c>
    </row>
    <row r="29" spans="1:50" x14ac:dyDescent="0.25">
      <c r="A29" s="40">
        <f>'Suivi Investissement'!A29</f>
        <v>0</v>
      </c>
      <c r="B29" s="23">
        <f t="shared" si="0"/>
        <v>0</v>
      </c>
      <c r="C29" s="13"/>
      <c r="D29" s="29"/>
      <c r="E29" s="10"/>
      <c r="F29" s="21">
        <f t="shared" si="1"/>
        <v>0</v>
      </c>
      <c r="G29" s="13"/>
      <c r="H29" s="29"/>
      <c r="I29" s="10"/>
      <c r="J29" s="21">
        <f t="shared" si="2"/>
        <v>0</v>
      </c>
      <c r="K29" s="13"/>
      <c r="L29" s="29"/>
      <c r="M29" s="10"/>
      <c r="N29" s="21">
        <f t="shared" si="3"/>
        <v>0</v>
      </c>
      <c r="O29" s="13"/>
      <c r="P29" s="29"/>
      <c r="Q29" s="10"/>
      <c r="R29" s="22">
        <f t="shared" si="4"/>
        <v>0</v>
      </c>
      <c r="S29" s="13"/>
      <c r="T29" s="29"/>
      <c r="U29" s="10"/>
      <c r="V29" s="21">
        <f t="shared" si="12"/>
        <v>0</v>
      </c>
      <c r="W29" s="13"/>
      <c r="X29" s="29"/>
      <c r="Y29" s="10"/>
      <c r="Z29" s="21">
        <f t="shared" si="5"/>
        <v>0</v>
      </c>
      <c r="AA29" s="13"/>
      <c r="AB29" s="29"/>
      <c r="AC29" s="10"/>
      <c r="AD29" s="21">
        <f t="shared" si="6"/>
        <v>0</v>
      </c>
      <c r="AE29" s="13"/>
      <c r="AF29" s="29"/>
      <c r="AG29" s="10"/>
      <c r="AH29" s="21">
        <f t="shared" si="7"/>
        <v>0</v>
      </c>
      <c r="AI29" s="13"/>
      <c r="AJ29" s="29"/>
      <c r="AK29" s="10"/>
      <c r="AL29" s="21">
        <f t="shared" si="8"/>
        <v>0</v>
      </c>
      <c r="AM29" s="13"/>
      <c r="AN29" s="29"/>
      <c r="AO29" s="10"/>
      <c r="AP29" s="22">
        <f t="shared" si="9"/>
        <v>0</v>
      </c>
      <c r="AQ29" s="13"/>
      <c r="AR29" s="29"/>
      <c r="AS29" s="10"/>
      <c r="AT29" s="22">
        <f t="shared" si="10"/>
        <v>0</v>
      </c>
      <c r="AU29" s="13"/>
      <c r="AV29" s="29"/>
      <c r="AW29" s="10"/>
      <c r="AX29" s="21">
        <f t="shared" si="11"/>
        <v>0</v>
      </c>
    </row>
    <row r="30" spans="1:50" x14ac:dyDescent="0.25">
      <c r="A30" s="40">
        <f>'Suivi Investissement'!A30</f>
        <v>0</v>
      </c>
      <c r="B30" s="23">
        <f t="shared" si="0"/>
        <v>0</v>
      </c>
      <c r="C30" s="13"/>
      <c r="D30" s="29"/>
      <c r="E30" s="10"/>
      <c r="F30" s="21">
        <f t="shared" si="1"/>
        <v>0</v>
      </c>
      <c r="G30" s="13"/>
      <c r="H30" s="29"/>
      <c r="I30" s="10"/>
      <c r="J30" s="21">
        <f t="shared" si="2"/>
        <v>0</v>
      </c>
      <c r="K30" s="13"/>
      <c r="L30" s="29"/>
      <c r="M30" s="10"/>
      <c r="N30" s="21">
        <f t="shared" si="3"/>
        <v>0</v>
      </c>
      <c r="O30" s="13"/>
      <c r="P30" s="29"/>
      <c r="Q30" s="10"/>
      <c r="R30" s="22">
        <f t="shared" si="4"/>
        <v>0</v>
      </c>
      <c r="S30" s="13"/>
      <c r="T30" s="29"/>
      <c r="U30" s="10"/>
      <c r="V30" s="21">
        <f t="shared" si="12"/>
        <v>0</v>
      </c>
      <c r="W30" s="13"/>
      <c r="X30" s="29"/>
      <c r="Y30" s="10"/>
      <c r="Z30" s="21">
        <f t="shared" si="5"/>
        <v>0</v>
      </c>
      <c r="AA30" s="13"/>
      <c r="AB30" s="29"/>
      <c r="AC30" s="10"/>
      <c r="AD30" s="21">
        <f t="shared" si="6"/>
        <v>0</v>
      </c>
      <c r="AE30" s="13"/>
      <c r="AF30" s="29"/>
      <c r="AG30" s="10"/>
      <c r="AH30" s="21">
        <f t="shared" si="7"/>
        <v>0</v>
      </c>
      <c r="AI30" s="13"/>
      <c r="AJ30" s="29"/>
      <c r="AK30" s="10"/>
      <c r="AL30" s="21">
        <f t="shared" si="8"/>
        <v>0</v>
      </c>
      <c r="AM30" s="13"/>
      <c r="AN30" s="29"/>
      <c r="AO30" s="10"/>
      <c r="AP30" s="22">
        <f t="shared" si="9"/>
        <v>0</v>
      </c>
      <c r="AQ30" s="13"/>
      <c r="AR30" s="29"/>
      <c r="AS30" s="10"/>
      <c r="AT30" s="22">
        <f t="shared" si="10"/>
        <v>0</v>
      </c>
      <c r="AU30" s="13"/>
      <c r="AV30" s="29"/>
      <c r="AW30" s="10"/>
      <c r="AX30" s="21">
        <f t="shared" si="11"/>
        <v>0</v>
      </c>
    </row>
    <row r="31" spans="1:50" x14ac:dyDescent="0.25">
      <c r="A31" s="40">
        <f>'Suivi Investissement'!A31</f>
        <v>0</v>
      </c>
      <c r="B31" s="23">
        <f t="shared" si="0"/>
        <v>0</v>
      </c>
      <c r="C31" s="13"/>
      <c r="D31" s="29"/>
      <c r="E31" s="10"/>
      <c r="F31" s="21">
        <f t="shared" si="1"/>
        <v>0</v>
      </c>
      <c r="G31" s="13"/>
      <c r="H31" s="29"/>
      <c r="I31" s="10"/>
      <c r="J31" s="21">
        <f t="shared" si="2"/>
        <v>0</v>
      </c>
      <c r="K31" s="13"/>
      <c r="L31" s="29"/>
      <c r="M31" s="10"/>
      <c r="N31" s="21">
        <f t="shared" si="3"/>
        <v>0</v>
      </c>
      <c r="O31" s="13"/>
      <c r="P31" s="29"/>
      <c r="Q31" s="10"/>
      <c r="R31" s="22">
        <f t="shared" si="4"/>
        <v>0</v>
      </c>
      <c r="S31" s="13"/>
      <c r="T31" s="29"/>
      <c r="U31" s="10"/>
      <c r="V31" s="21">
        <f t="shared" si="12"/>
        <v>0</v>
      </c>
      <c r="W31" s="13"/>
      <c r="X31" s="29"/>
      <c r="Y31" s="10"/>
      <c r="Z31" s="21">
        <f t="shared" si="5"/>
        <v>0</v>
      </c>
      <c r="AA31" s="13"/>
      <c r="AB31" s="29"/>
      <c r="AC31" s="10"/>
      <c r="AD31" s="21">
        <f t="shared" si="6"/>
        <v>0</v>
      </c>
      <c r="AE31" s="13"/>
      <c r="AF31" s="29"/>
      <c r="AG31" s="10"/>
      <c r="AH31" s="21">
        <f t="shared" si="7"/>
        <v>0</v>
      </c>
      <c r="AI31" s="13"/>
      <c r="AJ31" s="29"/>
      <c r="AK31" s="10"/>
      <c r="AL31" s="21">
        <f t="shared" si="8"/>
        <v>0</v>
      </c>
      <c r="AM31" s="13"/>
      <c r="AN31" s="29"/>
      <c r="AO31" s="10"/>
      <c r="AP31" s="22">
        <f t="shared" si="9"/>
        <v>0</v>
      </c>
      <c r="AQ31" s="13"/>
      <c r="AR31" s="29"/>
      <c r="AS31" s="10"/>
      <c r="AT31" s="22">
        <f t="shared" si="10"/>
        <v>0</v>
      </c>
      <c r="AU31" s="13"/>
      <c r="AV31" s="29"/>
      <c r="AW31" s="10"/>
      <c r="AX31" s="21">
        <f t="shared" si="11"/>
        <v>0</v>
      </c>
    </row>
    <row r="32" spans="1:50" x14ac:dyDescent="0.25">
      <c r="A32" s="40">
        <f>'Suivi Investissement'!A32</f>
        <v>0</v>
      </c>
      <c r="B32" s="23">
        <f t="shared" si="0"/>
        <v>0</v>
      </c>
      <c r="C32" s="13"/>
      <c r="D32" s="29"/>
      <c r="E32" s="10"/>
      <c r="F32" s="21">
        <f t="shared" si="1"/>
        <v>0</v>
      </c>
      <c r="G32" s="13"/>
      <c r="H32" s="29"/>
      <c r="I32" s="10"/>
      <c r="J32" s="21">
        <f t="shared" si="2"/>
        <v>0</v>
      </c>
      <c r="K32" s="13"/>
      <c r="L32" s="29"/>
      <c r="M32" s="10"/>
      <c r="N32" s="21">
        <f t="shared" si="3"/>
        <v>0</v>
      </c>
      <c r="O32" s="13"/>
      <c r="P32" s="29"/>
      <c r="Q32" s="10"/>
      <c r="R32" s="22">
        <f t="shared" si="4"/>
        <v>0</v>
      </c>
      <c r="S32" s="13"/>
      <c r="T32" s="29"/>
      <c r="U32" s="10"/>
      <c r="V32" s="21">
        <f t="shared" si="12"/>
        <v>0</v>
      </c>
      <c r="W32" s="13"/>
      <c r="X32" s="29"/>
      <c r="Y32" s="10"/>
      <c r="Z32" s="21">
        <f t="shared" si="5"/>
        <v>0</v>
      </c>
      <c r="AA32" s="13"/>
      <c r="AB32" s="29"/>
      <c r="AC32" s="10"/>
      <c r="AD32" s="21">
        <f t="shared" si="6"/>
        <v>0</v>
      </c>
      <c r="AE32" s="13"/>
      <c r="AF32" s="29"/>
      <c r="AG32" s="10"/>
      <c r="AH32" s="21">
        <f t="shared" si="7"/>
        <v>0</v>
      </c>
      <c r="AI32" s="13"/>
      <c r="AJ32" s="29"/>
      <c r="AK32" s="10"/>
      <c r="AL32" s="21">
        <f t="shared" si="8"/>
        <v>0</v>
      </c>
      <c r="AM32" s="13"/>
      <c r="AN32" s="29"/>
      <c r="AO32" s="10"/>
      <c r="AP32" s="22">
        <f t="shared" si="9"/>
        <v>0</v>
      </c>
      <c r="AQ32" s="13"/>
      <c r="AR32" s="29"/>
      <c r="AS32" s="10"/>
      <c r="AT32" s="22">
        <f t="shared" si="10"/>
        <v>0</v>
      </c>
      <c r="AU32" s="13"/>
      <c r="AV32" s="29"/>
      <c r="AW32" s="10"/>
      <c r="AX32" s="21">
        <f t="shared" si="11"/>
        <v>0</v>
      </c>
    </row>
    <row r="33" spans="1:50" x14ac:dyDescent="0.25">
      <c r="A33" s="40">
        <f>'Suivi Investissement'!A33</f>
        <v>0</v>
      </c>
      <c r="B33" s="23">
        <f t="shared" si="0"/>
        <v>0</v>
      </c>
      <c r="C33" s="13"/>
      <c r="D33" s="29"/>
      <c r="E33" s="10"/>
      <c r="F33" s="21">
        <f t="shared" si="1"/>
        <v>0</v>
      </c>
      <c r="G33" s="13"/>
      <c r="H33" s="29"/>
      <c r="I33" s="10"/>
      <c r="J33" s="21">
        <f t="shared" si="2"/>
        <v>0</v>
      </c>
      <c r="K33" s="13"/>
      <c r="L33" s="29"/>
      <c r="M33" s="10"/>
      <c r="N33" s="21">
        <f t="shared" si="3"/>
        <v>0</v>
      </c>
      <c r="O33" s="13"/>
      <c r="P33" s="29"/>
      <c r="Q33" s="10"/>
      <c r="R33" s="22">
        <f t="shared" si="4"/>
        <v>0</v>
      </c>
      <c r="S33" s="13"/>
      <c r="T33" s="29"/>
      <c r="U33" s="10"/>
      <c r="V33" s="21">
        <f t="shared" si="12"/>
        <v>0</v>
      </c>
      <c r="W33" s="13"/>
      <c r="X33" s="29"/>
      <c r="Y33" s="10"/>
      <c r="Z33" s="21">
        <f t="shared" si="5"/>
        <v>0</v>
      </c>
      <c r="AA33" s="13"/>
      <c r="AB33" s="29"/>
      <c r="AC33" s="10"/>
      <c r="AD33" s="21">
        <f t="shared" si="6"/>
        <v>0</v>
      </c>
      <c r="AE33" s="13"/>
      <c r="AF33" s="29"/>
      <c r="AG33" s="10"/>
      <c r="AH33" s="21">
        <f t="shared" si="7"/>
        <v>0</v>
      </c>
      <c r="AI33" s="13"/>
      <c r="AJ33" s="29"/>
      <c r="AK33" s="10"/>
      <c r="AL33" s="21">
        <f t="shared" si="8"/>
        <v>0</v>
      </c>
      <c r="AM33" s="13"/>
      <c r="AN33" s="29"/>
      <c r="AO33" s="10"/>
      <c r="AP33" s="22">
        <f t="shared" si="9"/>
        <v>0</v>
      </c>
      <c r="AQ33" s="13"/>
      <c r="AR33" s="29"/>
      <c r="AS33" s="10"/>
      <c r="AT33" s="22">
        <f t="shared" si="10"/>
        <v>0</v>
      </c>
      <c r="AU33" s="13"/>
      <c r="AV33" s="29"/>
      <c r="AW33" s="10"/>
      <c r="AX33" s="21">
        <f t="shared" si="11"/>
        <v>0</v>
      </c>
    </row>
    <row r="34" spans="1:50" x14ac:dyDescent="0.25">
      <c r="A34" s="40">
        <f>'Suivi Investissement'!A34</f>
        <v>0</v>
      </c>
      <c r="B34" s="23">
        <f t="shared" si="0"/>
        <v>0</v>
      </c>
      <c r="C34" s="13"/>
      <c r="D34" s="29"/>
      <c r="E34" s="10"/>
      <c r="F34" s="21">
        <f t="shared" si="1"/>
        <v>0</v>
      </c>
      <c r="G34" s="13"/>
      <c r="H34" s="29"/>
      <c r="I34" s="10"/>
      <c r="J34" s="21">
        <f t="shared" si="2"/>
        <v>0</v>
      </c>
      <c r="K34" s="13"/>
      <c r="L34" s="29"/>
      <c r="M34" s="10"/>
      <c r="N34" s="21">
        <f t="shared" si="3"/>
        <v>0</v>
      </c>
      <c r="O34" s="13"/>
      <c r="P34" s="29"/>
      <c r="Q34" s="10"/>
      <c r="R34" s="22">
        <f t="shared" si="4"/>
        <v>0</v>
      </c>
      <c r="S34" s="13"/>
      <c r="T34" s="29"/>
      <c r="U34" s="10"/>
      <c r="V34" s="21">
        <f t="shared" si="12"/>
        <v>0</v>
      </c>
      <c r="W34" s="13"/>
      <c r="X34" s="29"/>
      <c r="Y34" s="10"/>
      <c r="Z34" s="21">
        <f t="shared" si="5"/>
        <v>0</v>
      </c>
      <c r="AA34" s="13"/>
      <c r="AB34" s="29"/>
      <c r="AC34" s="10"/>
      <c r="AD34" s="21">
        <f t="shared" si="6"/>
        <v>0</v>
      </c>
      <c r="AE34" s="13"/>
      <c r="AF34" s="29"/>
      <c r="AG34" s="10"/>
      <c r="AH34" s="21">
        <f t="shared" si="7"/>
        <v>0</v>
      </c>
      <c r="AI34" s="13"/>
      <c r="AJ34" s="29"/>
      <c r="AK34" s="10"/>
      <c r="AL34" s="21">
        <f t="shared" si="8"/>
        <v>0</v>
      </c>
      <c r="AM34" s="13"/>
      <c r="AN34" s="29"/>
      <c r="AO34" s="10"/>
      <c r="AP34" s="22">
        <f t="shared" si="9"/>
        <v>0</v>
      </c>
      <c r="AQ34" s="13"/>
      <c r="AR34" s="29"/>
      <c r="AS34" s="10"/>
      <c r="AT34" s="22">
        <f t="shared" si="10"/>
        <v>0</v>
      </c>
      <c r="AU34" s="13"/>
      <c r="AV34" s="29"/>
      <c r="AW34" s="10"/>
      <c r="AX34" s="21">
        <f t="shared" si="11"/>
        <v>0</v>
      </c>
    </row>
    <row r="35" spans="1:50" x14ac:dyDescent="0.25">
      <c r="A35" s="40">
        <f>'Suivi Investissement'!A35</f>
        <v>0</v>
      </c>
      <c r="B35" s="23">
        <f t="shared" si="0"/>
        <v>0</v>
      </c>
      <c r="C35" s="13"/>
      <c r="D35" s="29"/>
      <c r="E35" s="10"/>
      <c r="F35" s="21">
        <f t="shared" si="1"/>
        <v>0</v>
      </c>
      <c r="G35" s="13"/>
      <c r="H35" s="29"/>
      <c r="I35" s="10"/>
      <c r="J35" s="21">
        <f t="shared" si="2"/>
        <v>0</v>
      </c>
      <c r="K35" s="13"/>
      <c r="L35" s="29"/>
      <c r="M35" s="10"/>
      <c r="N35" s="21">
        <f t="shared" si="3"/>
        <v>0</v>
      </c>
      <c r="O35" s="13"/>
      <c r="P35" s="29"/>
      <c r="Q35" s="10"/>
      <c r="R35" s="22">
        <f t="shared" si="4"/>
        <v>0</v>
      </c>
      <c r="S35" s="13"/>
      <c r="T35" s="29"/>
      <c r="U35" s="10"/>
      <c r="V35" s="21">
        <f t="shared" si="12"/>
        <v>0</v>
      </c>
      <c r="W35" s="13"/>
      <c r="X35" s="29"/>
      <c r="Y35" s="10"/>
      <c r="Z35" s="21">
        <f t="shared" si="5"/>
        <v>0</v>
      </c>
      <c r="AA35" s="13"/>
      <c r="AB35" s="29"/>
      <c r="AC35" s="10"/>
      <c r="AD35" s="21">
        <f t="shared" si="6"/>
        <v>0</v>
      </c>
      <c r="AE35" s="13"/>
      <c r="AF35" s="29"/>
      <c r="AG35" s="10"/>
      <c r="AH35" s="21">
        <f t="shared" si="7"/>
        <v>0</v>
      </c>
      <c r="AI35" s="13"/>
      <c r="AJ35" s="29"/>
      <c r="AK35" s="10"/>
      <c r="AL35" s="21">
        <f t="shared" si="8"/>
        <v>0</v>
      </c>
      <c r="AM35" s="13"/>
      <c r="AN35" s="29"/>
      <c r="AO35" s="10"/>
      <c r="AP35" s="22">
        <f t="shared" si="9"/>
        <v>0</v>
      </c>
      <c r="AQ35" s="13"/>
      <c r="AR35" s="29"/>
      <c r="AS35" s="10"/>
      <c r="AT35" s="22">
        <f t="shared" si="10"/>
        <v>0</v>
      </c>
      <c r="AU35" s="13"/>
      <c r="AV35" s="29"/>
      <c r="AW35" s="10"/>
      <c r="AX35" s="21">
        <f t="shared" si="11"/>
        <v>0</v>
      </c>
    </row>
    <row r="36" spans="1:50" x14ac:dyDescent="0.25">
      <c r="A36" s="40">
        <f>'Suivi Investissement'!A36</f>
        <v>0</v>
      </c>
      <c r="B36" s="23">
        <f t="shared" ref="B36:B67" si="13">IFERROR(((F36+J36+N36+R36+V36+Z36+AD36+AH36+AL36+AP36+AT36+AX36)/(D36+H36+L36+P36+T36+X36+AB36+AF36+AJ36+AN36+AR36+AV36)),0)</f>
        <v>0</v>
      </c>
      <c r="C36" s="13"/>
      <c r="D36" s="29"/>
      <c r="E36" s="10"/>
      <c r="F36" s="21">
        <f t="shared" si="1"/>
        <v>0</v>
      </c>
      <c r="G36" s="13"/>
      <c r="H36" s="29"/>
      <c r="I36" s="10"/>
      <c r="J36" s="21">
        <f t="shared" si="2"/>
        <v>0</v>
      </c>
      <c r="K36" s="13"/>
      <c r="L36" s="29"/>
      <c r="M36" s="10"/>
      <c r="N36" s="21">
        <f t="shared" si="3"/>
        <v>0</v>
      </c>
      <c r="O36" s="13"/>
      <c r="P36" s="29"/>
      <c r="Q36" s="10"/>
      <c r="R36" s="22">
        <f t="shared" si="4"/>
        <v>0</v>
      </c>
      <c r="S36" s="13"/>
      <c r="T36" s="29"/>
      <c r="U36" s="10"/>
      <c r="V36" s="21">
        <f t="shared" si="12"/>
        <v>0</v>
      </c>
      <c r="W36" s="13"/>
      <c r="X36" s="29"/>
      <c r="Y36" s="10"/>
      <c r="Z36" s="21">
        <f t="shared" si="5"/>
        <v>0</v>
      </c>
      <c r="AA36" s="13"/>
      <c r="AB36" s="29"/>
      <c r="AC36" s="10"/>
      <c r="AD36" s="21">
        <f t="shared" si="6"/>
        <v>0</v>
      </c>
      <c r="AE36" s="13"/>
      <c r="AF36" s="29"/>
      <c r="AG36" s="10"/>
      <c r="AH36" s="21">
        <f t="shared" si="7"/>
        <v>0</v>
      </c>
      <c r="AI36" s="13"/>
      <c r="AJ36" s="29"/>
      <c r="AK36" s="10"/>
      <c r="AL36" s="21">
        <f t="shared" si="8"/>
        <v>0</v>
      </c>
      <c r="AM36" s="13"/>
      <c r="AN36" s="29"/>
      <c r="AO36" s="10"/>
      <c r="AP36" s="22">
        <f t="shared" si="9"/>
        <v>0</v>
      </c>
      <c r="AQ36" s="13"/>
      <c r="AR36" s="29"/>
      <c r="AS36" s="10"/>
      <c r="AT36" s="22">
        <f t="shared" si="10"/>
        <v>0</v>
      </c>
      <c r="AU36" s="13"/>
      <c r="AV36" s="29"/>
      <c r="AW36" s="10"/>
      <c r="AX36" s="21">
        <f t="shared" si="11"/>
        <v>0</v>
      </c>
    </row>
    <row r="37" spans="1:50" x14ac:dyDescent="0.25">
      <c r="A37" s="40">
        <f>'Suivi Investissement'!A37</f>
        <v>0</v>
      </c>
      <c r="B37" s="23">
        <f t="shared" si="13"/>
        <v>0</v>
      </c>
      <c r="C37" s="13"/>
      <c r="D37" s="29"/>
      <c r="E37" s="10"/>
      <c r="F37" s="21">
        <f t="shared" si="1"/>
        <v>0</v>
      </c>
      <c r="G37" s="13"/>
      <c r="H37" s="29"/>
      <c r="I37" s="10"/>
      <c r="J37" s="21">
        <f t="shared" si="2"/>
        <v>0</v>
      </c>
      <c r="K37" s="13"/>
      <c r="L37" s="29"/>
      <c r="M37" s="10"/>
      <c r="N37" s="21">
        <f t="shared" si="3"/>
        <v>0</v>
      </c>
      <c r="O37" s="13"/>
      <c r="P37" s="29"/>
      <c r="Q37" s="10"/>
      <c r="R37" s="22">
        <f t="shared" si="4"/>
        <v>0</v>
      </c>
      <c r="S37" s="13"/>
      <c r="T37" s="29"/>
      <c r="U37" s="10"/>
      <c r="V37" s="21">
        <f t="shared" si="12"/>
        <v>0</v>
      </c>
      <c r="W37" s="13"/>
      <c r="X37" s="29"/>
      <c r="Y37" s="10"/>
      <c r="Z37" s="21">
        <f t="shared" si="5"/>
        <v>0</v>
      </c>
      <c r="AA37" s="13"/>
      <c r="AB37" s="29"/>
      <c r="AC37" s="10"/>
      <c r="AD37" s="21">
        <f t="shared" si="6"/>
        <v>0</v>
      </c>
      <c r="AE37" s="13"/>
      <c r="AF37" s="29"/>
      <c r="AG37" s="10"/>
      <c r="AH37" s="21">
        <f t="shared" si="7"/>
        <v>0</v>
      </c>
      <c r="AI37" s="13"/>
      <c r="AJ37" s="29"/>
      <c r="AK37" s="10"/>
      <c r="AL37" s="21">
        <f t="shared" si="8"/>
        <v>0</v>
      </c>
      <c r="AM37" s="13"/>
      <c r="AN37" s="29"/>
      <c r="AO37" s="10"/>
      <c r="AP37" s="22">
        <f t="shared" si="9"/>
        <v>0</v>
      </c>
      <c r="AQ37" s="13"/>
      <c r="AR37" s="29"/>
      <c r="AS37" s="10"/>
      <c r="AT37" s="22">
        <f t="shared" si="10"/>
        <v>0</v>
      </c>
      <c r="AU37" s="13"/>
      <c r="AV37" s="29"/>
      <c r="AW37" s="10"/>
      <c r="AX37" s="21">
        <f t="shared" si="11"/>
        <v>0</v>
      </c>
    </row>
    <row r="38" spans="1:50" x14ac:dyDescent="0.25">
      <c r="A38" s="40">
        <f>'Suivi Investissement'!A38</f>
        <v>0</v>
      </c>
      <c r="B38" s="23">
        <f t="shared" si="13"/>
        <v>0</v>
      </c>
      <c r="C38" s="13"/>
      <c r="D38" s="29"/>
      <c r="E38" s="10"/>
      <c r="F38" s="21">
        <f t="shared" si="1"/>
        <v>0</v>
      </c>
      <c r="G38" s="13"/>
      <c r="H38" s="29"/>
      <c r="I38" s="10"/>
      <c r="J38" s="21">
        <f t="shared" si="2"/>
        <v>0</v>
      </c>
      <c r="K38" s="13"/>
      <c r="L38" s="29"/>
      <c r="M38" s="10"/>
      <c r="N38" s="21">
        <f t="shared" si="3"/>
        <v>0</v>
      </c>
      <c r="O38" s="13"/>
      <c r="P38" s="29"/>
      <c r="Q38" s="10"/>
      <c r="R38" s="22">
        <f t="shared" si="4"/>
        <v>0</v>
      </c>
      <c r="S38" s="13"/>
      <c r="T38" s="29"/>
      <c r="U38" s="10"/>
      <c r="V38" s="21">
        <f t="shared" si="12"/>
        <v>0</v>
      </c>
      <c r="W38" s="13"/>
      <c r="X38" s="29"/>
      <c r="Y38" s="10"/>
      <c r="Z38" s="21">
        <f t="shared" si="5"/>
        <v>0</v>
      </c>
      <c r="AA38" s="13"/>
      <c r="AB38" s="29"/>
      <c r="AC38" s="10"/>
      <c r="AD38" s="21">
        <f t="shared" si="6"/>
        <v>0</v>
      </c>
      <c r="AE38" s="13"/>
      <c r="AF38" s="29"/>
      <c r="AG38" s="10"/>
      <c r="AH38" s="21">
        <f t="shared" si="7"/>
        <v>0</v>
      </c>
      <c r="AI38" s="13"/>
      <c r="AJ38" s="29"/>
      <c r="AK38" s="10"/>
      <c r="AL38" s="21">
        <f t="shared" si="8"/>
        <v>0</v>
      </c>
      <c r="AM38" s="13"/>
      <c r="AN38" s="29"/>
      <c r="AO38" s="10"/>
      <c r="AP38" s="22">
        <f t="shared" si="9"/>
        <v>0</v>
      </c>
      <c r="AQ38" s="13"/>
      <c r="AR38" s="29"/>
      <c r="AS38" s="10"/>
      <c r="AT38" s="22">
        <f t="shared" si="10"/>
        <v>0</v>
      </c>
      <c r="AU38" s="13"/>
      <c r="AV38" s="29"/>
      <c r="AW38" s="10"/>
      <c r="AX38" s="21">
        <f t="shared" si="11"/>
        <v>0</v>
      </c>
    </row>
    <row r="39" spans="1:50" x14ac:dyDescent="0.25">
      <c r="A39" s="40">
        <f>'Suivi Investissement'!A39</f>
        <v>0</v>
      </c>
      <c r="B39" s="23">
        <f t="shared" si="13"/>
        <v>0</v>
      </c>
      <c r="C39" s="13"/>
      <c r="D39" s="29"/>
      <c r="E39" s="10"/>
      <c r="F39" s="21">
        <f t="shared" si="1"/>
        <v>0</v>
      </c>
      <c r="G39" s="13"/>
      <c r="H39" s="29"/>
      <c r="I39" s="10"/>
      <c r="J39" s="21">
        <f t="shared" si="2"/>
        <v>0</v>
      </c>
      <c r="K39" s="13"/>
      <c r="L39" s="29"/>
      <c r="M39" s="10"/>
      <c r="N39" s="21">
        <f t="shared" si="3"/>
        <v>0</v>
      </c>
      <c r="O39" s="13"/>
      <c r="P39" s="29"/>
      <c r="Q39" s="10"/>
      <c r="R39" s="22">
        <f t="shared" si="4"/>
        <v>0</v>
      </c>
      <c r="S39" s="13"/>
      <c r="T39" s="29"/>
      <c r="U39" s="10"/>
      <c r="V39" s="21">
        <f t="shared" si="12"/>
        <v>0</v>
      </c>
      <c r="W39" s="13"/>
      <c r="X39" s="29"/>
      <c r="Y39" s="10"/>
      <c r="Z39" s="21">
        <f t="shared" si="5"/>
        <v>0</v>
      </c>
      <c r="AA39" s="13"/>
      <c r="AB39" s="29"/>
      <c r="AC39" s="10"/>
      <c r="AD39" s="21">
        <f t="shared" si="6"/>
        <v>0</v>
      </c>
      <c r="AE39" s="13"/>
      <c r="AF39" s="29"/>
      <c r="AG39" s="10"/>
      <c r="AH39" s="21">
        <f t="shared" si="7"/>
        <v>0</v>
      </c>
      <c r="AI39" s="13"/>
      <c r="AJ39" s="29"/>
      <c r="AK39" s="10"/>
      <c r="AL39" s="21">
        <f t="shared" si="8"/>
        <v>0</v>
      </c>
      <c r="AM39" s="13"/>
      <c r="AN39" s="29"/>
      <c r="AO39" s="10"/>
      <c r="AP39" s="22">
        <f t="shared" si="9"/>
        <v>0</v>
      </c>
      <c r="AQ39" s="13"/>
      <c r="AR39" s="29"/>
      <c r="AS39" s="10"/>
      <c r="AT39" s="22">
        <f t="shared" si="10"/>
        <v>0</v>
      </c>
      <c r="AU39" s="13"/>
      <c r="AV39" s="29"/>
      <c r="AW39" s="10"/>
      <c r="AX39" s="21">
        <f t="shared" si="11"/>
        <v>0</v>
      </c>
    </row>
    <row r="40" spans="1:50" x14ac:dyDescent="0.25">
      <c r="A40" s="40">
        <f>'Suivi Investissement'!A40</f>
        <v>0</v>
      </c>
      <c r="B40" s="23">
        <f t="shared" si="13"/>
        <v>0</v>
      </c>
      <c r="C40" s="13"/>
      <c r="D40" s="29"/>
      <c r="E40" s="10"/>
      <c r="F40" s="21">
        <f t="shared" si="1"/>
        <v>0</v>
      </c>
      <c r="G40" s="13"/>
      <c r="H40" s="29"/>
      <c r="I40" s="10"/>
      <c r="J40" s="21">
        <f t="shared" si="2"/>
        <v>0</v>
      </c>
      <c r="K40" s="13"/>
      <c r="L40" s="29"/>
      <c r="M40" s="10"/>
      <c r="N40" s="21">
        <f t="shared" si="3"/>
        <v>0</v>
      </c>
      <c r="O40" s="13"/>
      <c r="P40" s="29"/>
      <c r="Q40" s="10"/>
      <c r="R40" s="22">
        <f t="shared" si="4"/>
        <v>0</v>
      </c>
      <c r="S40" s="13"/>
      <c r="T40" s="29"/>
      <c r="U40" s="10"/>
      <c r="V40" s="21">
        <f t="shared" si="12"/>
        <v>0</v>
      </c>
      <c r="W40" s="13"/>
      <c r="X40" s="29"/>
      <c r="Y40" s="10"/>
      <c r="Z40" s="21">
        <f t="shared" si="5"/>
        <v>0</v>
      </c>
      <c r="AA40" s="13"/>
      <c r="AB40" s="29"/>
      <c r="AC40" s="10"/>
      <c r="AD40" s="21">
        <f t="shared" si="6"/>
        <v>0</v>
      </c>
      <c r="AE40" s="13"/>
      <c r="AF40" s="29"/>
      <c r="AG40" s="10"/>
      <c r="AH40" s="21">
        <f t="shared" si="7"/>
        <v>0</v>
      </c>
      <c r="AI40" s="13"/>
      <c r="AJ40" s="29"/>
      <c r="AK40" s="10"/>
      <c r="AL40" s="21">
        <f t="shared" si="8"/>
        <v>0</v>
      </c>
      <c r="AM40" s="13"/>
      <c r="AN40" s="29"/>
      <c r="AO40" s="10"/>
      <c r="AP40" s="22">
        <f t="shared" si="9"/>
        <v>0</v>
      </c>
      <c r="AQ40" s="13"/>
      <c r="AR40" s="29"/>
      <c r="AS40" s="10"/>
      <c r="AT40" s="22">
        <f t="shared" si="10"/>
        <v>0</v>
      </c>
      <c r="AU40" s="13"/>
      <c r="AV40" s="29"/>
      <c r="AW40" s="10"/>
      <c r="AX40" s="21">
        <f t="shared" si="11"/>
        <v>0</v>
      </c>
    </row>
    <row r="41" spans="1:50" x14ac:dyDescent="0.25">
      <c r="A41" s="40">
        <f>'Suivi Investissement'!A41</f>
        <v>0</v>
      </c>
      <c r="B41" s="23">
        <f t="shared" si="13"/>
        <v>0</v>
      </c>
      <c r="C41" s="13"/>
      <c r="D41" s="29"/>
      <c r="E41" s="10"/>
      <c r="F41" s="21">
        <f t="shared" si="1"/>
        <v>0</v>
      </c>
      <c r="G41" s="13"/>
      <c r="H41" s="29"/>
      <c r="I41" s="10"/>
      <c r="J41" s="21">
        <f t="shared" si="2"/>
        <v>0</v>
      </c>
      <c r="K41" s="13"/>
      <c r="L41" s="29"/>
      <c r="M41" s="10"/>
      <c r="N41" s="21">
        <f t="shared" si="3"/>
        <v>0</v>
      </c>
      <c r="O41" s="13"/>
      <c r="P41" s="29"/>
      <c r="Q41" s="10"/>
      <c r="R41" s="22">
        <f t="shared" si="4"/>
        <v>0</v>
      </c>
      <c r="S41" s="13"/>
      <c r="T41" s="29"/>
      <c r="U41" s="10"/>
      <c r="V41" s="21">
        <f t="shared" si="12"/>
        <v>0</v>
      </c>
      <c r="W41" s="13"/>
      <c r="X41" s="29"/>
      <c r="Y41" s="10"/>
      <c r="Z41" s="21">
        <f t="shared" si="5"/>
        <v>0</v>
      </c>
      <c r="AA41" s="13"/>
      <c r="AB41" s="29"/>
      <c r="AC41" s="10"/>
      <c r="AD41" s="21">
        <f t="shared" si="6"/>
        <v>0</v>
      </c>
      <c r="AE41" s="13"/>
      <c r="AF41" s="29"/>
      <c r="AG41" s="10"/>
      <c r="AH41" s="21">
        <f t="shared" si="7"/>
        <v>0</v>
      </c>
      <c r="AI41" s="13"/>
      <c r="AJ41" s="29"/>
      <c r="AK41" s="10"/>
      <c r="AL41" s="21">
        <f t="shared" si="8"/>
        <v>0</v>
      </c>
      <c r="AM41" s="13"/>
      <c r="AN41" s="29"/>
      <c r="AO41" s="10"/>
      <c r="AP41" s="22">
        <f t="shared" si="9"/>
        <v>0</v>
      </c>
      <c r="AQ41" s="13"/>
      <c r="AR41" s="29"/>
      <c r="AS41" s="10"/>
      <c r="AT41" s="22">
        <f t="shared" si="10"/>
        <v>0</v>
      </c>
      <c r="AU41" s="13"/>
      <c r="AV41" s="29"/>
      <c r="AW41" s="10"/>
      <c r="AX41" s="21">
        <f t="shared" si="11"/>
        <v>0</v>
      </c>
    </row>
    <row r="42" spans="1:50" x14ac:dyDescent="0.25">
      <c r="A42" s="40">
        <f>'Suivi Investissement'!A42</f>
        <v>0</v>
      </c>
      <c r="B42" s="23">
        <f t="shared" si="13"/>
        <v>0</v>
      </c>
      <c r="C42" s="13"/>
      <c r="D42" s="29"/>
      <c r="E42" s="10"/>
      <c r="F42" s="21">
        <f t="shared" si="1"/>
        <v>0</v>
      </c>
      <c r="G42" s="13"/>
      <c r="H42" s="29"/>
      <c r="I42" s="10"/>
      <c r="J42" s="21">
        <f t="shared" si="2"/>
        <v>0</v>
      </c>
      <c r="K42" s="13"/>
      <c r="L42" s="29"/>
      <c r="M42" s="10"/>
      <c r="N42" s="21">
        <f t="shared" si="3"/>
        <v>0</v>
      </c>
      <c r="O42" s="13"/>
      <c r="P42" s="29"/>
      <c r="Q42" s="10"/>
      <c r="R42" s="22">
        <f t="shared" si="4"/>
        <v>0</v>
      </c>
      <c r="S42" s="13"/>
      <c r="T42" s="29"/>
      <c r="U42" s="10"/>
      <c r="V42" s="21">
        <f t="shared" si="12"/>
        <v>0</v>
      </c>
      <c r="W42" s="13"/>
      <c r="X42" s="29"/>
      <c r="Y42" s="10"/>
      <c r="Z42" s="21">
        <f t="shared" si="5"/>
        <v>0</v>
      </c>
      <c r="AA42" s="13"/>
      <c r="AB42" s="29"/>
      <c r="AC42" s="10"/>
      <c r="AD42" s="21">
        <f t="shared" si="6"/>
        <v>0</v>
      </c>
      <c r="AE42" s="13"/>
      <c r="AF42" s="29"/>
      <c r="AG42" s="10"/>
      <c r="AH42" s="21">
        <f t="shared" si="7"/>
        <v>0</v>
      </c>
      <c r="AI42" s="13"/>
      <c r="AJ42" s="29"/>
      <c r="AK42" s="10"/>
      <c r="AL42" s="21">
        <f t="shared" si="8"/>
        <v>0</v>
      </c>
      <c r="AM42" s="13"/>
      <c r="AN42" s="29"/>
      <c r="AO42" s="10"/>
      <c r="AP42" s="22">
        <f t="shared" si="9"/>
        <v>0</v>
      </c>
      <c r="AQ42" s="13"/>
      <c r="AR42" s="29"/>
      <c r="AS42" s="10"/>
      <c r="AT42" s="22">
        <f t="shared" si="10"/>
        <v>0</v>
      </c>
      <c r="AU42" s="13"/>
      <c r="AV42" s="29"/>
      <c r="AW42" s="10"/>
      <c r="AX42" s="21">
        <f t="shared" si="11"/>
        <v>0</v>
      </c>
    </row>
    <row r="43" spans="1:50" x14ac:dyDescent="0.25">
      <c r="A43" s="40">
        <f>'Suivi Investissement'!A43</f>
        <v>0</v>
      </c>
      <c r="B43" s="23">
        <f t="shared" si="13"/>
        <v>0</v>
      </c>
      <c r="C43" s="13"/>
      <c r="D43" s="29"/>
      <c r="E43" s="10"/>
      <c r="F43" s="21">
        <f t="shared" si="1"/>
        <v>0</v>
      </c>
      <c r="G43" s="13"/>
      <c r="H43" s="29"/>
      <c r="I43" s="10"/>
      <c r="J43" s="21">
        <f t="shared" si="2"/>
        <v>0</v>
      </c>
      <c r="K43" s="13"/>
      <c r="L43" s="29"/>
      <c r="M43" s="10"/>
      <c r="N43" s="21">
        <f t="shared" si="3"/>
        <v>0</v>
      </c>
      <c r="O43" s="13"/>
      <c r="P43" s="29"/>
      <c r="Q43" s="10"/>
      <c r="R43" s="22">
        <f t="shared" si="4"/>
        <v>0</v>
      </c>
      <c r="S43" s="13"/>
      <c r="T43" s="29"/>
      <c r="U43" s="10"/>
      <c r="V43" s="21">
        <f t="shared" si="12"/>
        <v>0</v>
      </c>
      <c r="W43" s="13"/>
      <c r="X43" s="29"/>
      <c r="Y43" s="10"/>
      <c r="Z43" s="21">
        <f t="shared" si="5"/>
        <v>0</v>
      </c>
      <c r="AA43" s="13"/>
      <c r="AB43" s="29"/>
      <c r="AC43" s="10"/>
      <c r="AD43" s="21">
        <f t="shared" si="6"/>
        <v>0</v>
      </c>
      <c r="AE43" s="13"/>
      <c r="AF43" s="29"/>
      <c r="AG43" s="10"/>
      <c r="AH43" s="21">
        <f t="shared" si="7"/>
        <v>0</v>
      </c>
      <c r="AI43" s="13"/>
      <c r="AJ43" s="29"/>
      <c r="AK43" s="10"/>
      <c r="AL43" s="21">
        <f t="shared" si="8"/>
        <v>0</v>
      </c>
      <c r="AM43" s="13"/>
      <c r="AN43" s="29"/>
      <c r="AO43" s="10"/>
      <c r="AP43" s="22">
        <f t="shared" si="9"/>
        <v>0</v>
      </c>
      <c r="AQ43" s="13"/>
      <c r="AR43" s="29"/>
      <c r="AS43" s="10"/>
      <c r="AT43" s="22">
        <f t="shared" si="10"/>
        <v>0</v>
      </c>
      <c r="AU43" s="13"/>
      <c r="AV43" s="29"/>
      <c r="AW43" s="10"/>
      <c r="AX43" s="21">
        <f t="shared" si="11"/>
        <v>0</v>
      </c>
    </row>
    <row r="44" spans="1:50" x14ac:dyDescent="0.25">
      <c r="A44" s="40">
        <f>'Suivi Investissement'!A44</f>
        <v>0</v>
      </c>
      <c r="B44" s="23">
        <f t="shared" si="13"/>
        <v>0</v>
      </c>
      <c r="C44" s="13"/>
      <c r="D44" s="29"/>
      <c r="E44" s="10"/>
      <c r="F44" s="21">
        <f t="shared" si="1"/>
        <v>0</v>
      </c>
      <c r="G44" s="13"/>
      <c r="H44" s="29"/>
      <c r="I44" s="10"/>
      <c r="J44" s="21">
        <f t="shared" si="2"/>
        <v>0</v>
      </c>
      <c r="K44" s="13"/>
      <c r="L44" s="29"/>
      <c r="M44" s="10"/>
      <c r="N44" s="21">
        <f t="shared" si="3"/>
        <v>0</v>
      </c>
      <c r="O44" s="13"/>
      <c r="P44" s="29"/>
      <c r="Q44" s="10"/>
      <c r="R44" s="22">
        <f t="shared" si="4"/>
        <v>0</v>
      </c>
      <c r="S44" s="13"/>
      <c r="T44" s="29"/>
      <c r="U44" s="10"/>
      <c r="V44" s="21">
        <f t="shared" si="12"/>
        <v>0</v>
      </c>
      <c r="W44" s="13"/>
      <c r="X44" s="29"/>
      <c r="Y44" s="10"/>
      <c r="Z44" s="21">
        <f t="shared" si="5"/>
        <v>0</v>
      </c>
      <c r="AA44" s="13"/>
      <c r="AB44" s="29"/>
      <c r="AC44" s="10"/>
      <c r="AD44" s="21">
        <f t="shared" si="6"/>
        <v>0</v>
      </c>
      <c r="AE44" s="13"/>
      <c r="AF44" s="29"/>
      <c r="AG44" s="10"/>
      <c r="AH44" s="21">
        <f t="shared" si="7"/>
        <v>0</v>
      </c>
      <c r="AI44" s="13"/>
      <c r="AJ44" s="29"/>
      <c r="AK44" s="10"/>
      <c r="AL44" s="21">
        <f t="shared" si="8"/>
        <v>0</v>
      </c>
      <c r="AM44" s="13"/>
      <c r="AN44" s="29"/>
      <c r="AO44" s="10"/>
      <c r="AP44" s="22">
        <f t="shared" si="9"/>
        <v>0</v>
      </c>
      <c r="AQ44" s="13"/>
      <c r="AR44" s="29"/>
      <c r="AS44" s="10"/>
      <c r="AT44" s="22">
        <f t="shared" si="10"/>
        <v>0</v>
      </c>
      <c r="AU44" s="13"/>
      <c r="AV44" s="29"/>
      <c r="AW44" s="10"/>
      <c r="AX44" s="21">
        <f t="shared" si="11"/>
        <v>0</v>
      </c>
    </row>
    <row r="45" spans="1:50" x14ac:dyDescent="0.25">
      <c r="A45" s="40">
        <f>'Suivi Investissement'!A45</f>
        <v>0</v>
      </c>
      <c r="B45" s="23">
        <f t="shared" si="13"/>
        <v>0</v>
      </c>
      <c r="C45" s="13"/>
      <c r="D45" s="29"/>
      <c r="E45" s="10"/>
      <c r="F45" s="21">
        <f t="shared" si="1"/>
        <v>0</v>
      </c>
      <c r="G45" s="13"/>
      <c r="H45" s="29"/>
      <c r="I45" s="10"/>
      <c r="J45" s="21">
        <f t="shared" si="2"/>
        <v>0</v>
      </c>
      <c r="K45" s="13"/>
      <c r="L45" s="29"/>
      <c r="M45" s="10"/>
      <c r="N45" s="21">
        <f t="shared" si="3"/>
        <v>0</v>
      </c>
      <c r="O45" s="13"/>
      <c r="P45" s="29"/>
      <c r="Q45" s="10"/>
      <c r="R45" s="22">
        <f t="shared" si="4"/>
        <v>0</v>
      </c>
      <c r="S45" s="13"/>
      <c r="T45" s="29"/>
      <c r="U45" s="10"/>
      <c r="V45" s="21">
        <f t="shared" si="12"/>
        <v>0</v>
      </c>
      <c r="W45" s="13"/>
      <c r="X45" s="29"/>
      <c r="Y45" s="10"/>
      <c r="Z45" s="21">
        <f t="shared" si="5"/>
        <v>0</v>
      </c>
      <c r="AA45" s="13"/>
      <c r="AB45" s="29"/>
      <c r="AC45" s="10"/>
      <c r="AD45" s="21">
        <f t="shared" si="6"/>
        <v>0</v>
      </c>
      <c r="AE45" s="13"/>
      <c r="AF45" s="29"/>
      <c r="AG45" s="10"/>
      <c r="AH45" s="21">
        <f t="shared" si="7"/>
        <v>0</v>
      </c>
      <c r="AI45" s="13"/>
      <c r="AJ45" s="29"/>
      <c r="AK45" s="10"/>
      <c r="AL45" s="21">
        <f t="shared" si="8"/>
        <v>0</v>
      </c>
      <c r="AM45" s="13"/>
      <c r="AN45" s="29"/>
      <c r="AO45" s="10"/>
      <c r="AP45" s="22">
        <f t="shared" si="9"/>
        <v>0</v>
      </c>
      <c r="AQ45" s="13"/>
      <c r="AR45" s="29"/>
      <c r="AS45" s="10"/>
      <c r="AT45" s="22">
        <f t="shared" si="10"/>
        <v>0</v>
      </c>
      <c r="AU45" s="13"/>
      <c r="AV45" s="29"/>
      <c r="AW45" s="10"/>
      <c r="AX45" s="21">
        <f t="shared" si="11"/>
        <v>0</v>
      </c>
    </row>
    <row r="46" spans="1:50" x14ac:dyDescent="0.25">
      <c r="A46" s="40">
        <f>'Suivi Investissement'!A46</f>
        <v>0</v>
      </c>
      <c r="B46" s="23">
        <f t="shared" si="13"/>
        <v>0</v>
      </c>
      <c r="C46" s="13"/>
      <c r="D46" s="29"/>
      <c r="E46" s="10"/>
      <c r="F46" s="21">
        <f t="shared" si="1"/>
        <v>0</v>
      </c>
      <c r="G46" s="13"/>
      <c r="H46" s="29"/>
      <c r="I46" s="10"/>
      <c r="J46" s="21">
        <f t="shared" si="2"/>
        <v>0</v>
      </c>
      <c r="K46" s="13"/>
      <c r="L46" s="29"/>
      <c r="M46" s="10"/>
      <c r="N46" s="21">
        <f t="shared" si="3"/>
        <v>0</v>
      </c>
      <c r="O46" s="13"/>
      <c r="P46" s="29"/>
      <c r="Q46" s="10"/>
      <c r="R46" s="22">
        <f t="shared" si="4"/>
        <v>0</v>
      </c>
      <c r="S46" s="13"/>
      <c r="T46" s="29"/>
      <c r="U46" s="10"/>
      <c r="V46" s="21">
        <f t="shared" si="12"/>
        <v>0</v>
      </c>
      <c r="W46" s="13"/>
      <c r="X46" s="29"/>
      <c r="Y46" s="10"/>
      <c r="Z46" s="21">
        <f t="shared" si="5"/>
        <v>0</v>
      </c>
      <c r="AA46" s="13"/>
      <c r="AB46" s="29"/>
      <c r="AC46" s="10"/>
      <c r="AD46" s="21">
        <f t="shared" si="6"/>
        <v>0</v>
      </c>
      <c r="AE46" s="13"/>
      <c r="AF46" s="29"/>
      <c r="AG46" s="10"/>
      <c r="AH46" s="21">
        <f t="shared" si="7"/>
        <v>0</v>
      </c>
      <c r="AI46" s="13"/>
      <c r="AJ46" s="29"/>
      <c r="AK46" s="10"/>
      <c r="AL46" s="21">
        <f t="shared" si="8"/>
        <v>0</v>
      </c>
      <c r="AM46" s="13"/>
      <c r="AN46" s="29"/>
      <c r="AO46" s="10"/>
      <c r="AP46" s="22">
        <f t="shared" si="9"/>
        <v>0</v>
      </c>
      <c r="AQ46" s="13"/>
      <c r="AR46" s="29"/>
      <c r="AS46" s="10"/>
      <c r="AT46" s="22">
        <f t="shared" si="10"/>
        <v>0</v>
      </c>
      <c r="AU46" s="13"/>
      <c r="AV46" s="29"/>
      <c r="AW46" s="10"/>
      <c r="AX46" s="21">
        <f t="shared" si="11"/>
        <v>0</v>
      </c>
    </row>
    <row r="47" spans="1:50" x14ac:dyDescent="0.25">
      <c r="A47" s="40">
        <f>'Suivi Investissement'!A47</f>
        <v>0</v>
      </c>
      <c r="B47" s="23">
        <f t="shared" si="13"/>
        <v>0</v>
      </c>
      <c r="C47" s="13"/>
      <c r="D47" s="29"/>
      <c r="E47" s="10"/>
      <c r="F47" s="21">
        <f t="shared" si="1"/>
        <v>0</v>
      </c>
      <c r="G47" s="13"/>
      <c r="H47" s="29"/>
      <c r="I47" s="10"/>
      <c r="J47" s="21">
        <f t="shared" si="2"/>
        <v>0</v>
      </c>
      <c r="K47" s="13"/>
      <c r="L47" s="29"/>
      <c r="M47" s="10"/>
      <c r="N47" s="21">
        <f t="shared" si="3"/>
        <v>0</v>
      </c>
      <c r="O47" s="13"/>
      <c r="P47" s="29"/>
      <c r="Q47" s="10"/>
      <c r="R47" s="22">
        <f t="shared" si="4"/>
        <v>0</v>
      </c>
      <c r="S47" s="13"/>
      <c r="T47" s="29"/>
      <c r="U47" s="10"/>
      <c r="V47" s="21">
        <f t="shared" si="12"/>
        <v>0</v>
      </c>
      <c r="W47" s="13"/>
      <c r="X47" s="29"/>
      <c r="Y47" s="10"/>
      <c r="Z47" s="21">
        <f t="shared" si="5"/>
        <v>0</v>
      </c>
      <c r="AA47" s="13"/>
      <c r="AB47" s="29"/>
      <c r="AC47" s="10"/>
      <c r="AD47" s="21">
        <f t="shared" si="6"/>
        <v>0</v>
      </c>
      <c r="AE47" s="13"/>
      <c r="AF47" s="29"/>
      <c r="AG47" s="10"/>
      <c r="AH47" s="21">
        <f t="shared" si="7"/>
        <v>0</v>
      </c>
      <c r="AI47" s="13"/>
      <c r="AJ47" s="29"/>
      <c r="AK47" s="10"/>
      <c r="AL47" s="21">
        <f t="shared" si="8"/>
        <v>0</v>
      </c>
      <c r="AM47" s="13"/>
      <c r="AN47" s="29"/>
      <c r="AO47" s="10"/>
      <c r="AP47" s="22">
        <f t="shared" si="9"/>
        <v>0</v>
      </c>
      <c r="AQ47" s="13"/>
      <c r="AR47" s="29"/>
      <c r="AS47" s="10"/>
      <c r="AT47" s="22">
        <f t="shared" si="10"/>
        <v>0</v>
      </c>
      <c r="AU47" s="13"/>
      <c r="AV47" s="29"/>
      <c r="AW47" s="10"/>
      <c r="AX47" s="21">
        <f t="shared" si="11"/>
        <v>0</v>
      </c>
    </row>
    <row r="48" spans="1:50" x14ac:dyDescent="0.25">
      <c r="A48" s="40">
        <f>'Suivi Investissement'!A48</f>
        <v>0</v>
      </c>
      <c r="B48" s="23">
        <f t="shared" si="13"/>
        <v>0</v>
      </c>
      <c r="C48" s="13"/>
      <c r="D48" s="29"/>
      <c r="E48" s="10"/>
      <c r="F48" s="21">
        <f t="shared" si="1"/>
        <v>0</v>
      </c>
      <c r="G48" s="13"/>
      <c r="H48" s="29"/>
      <c r="I48" s="10"/>
      <c r="J48" s="21">
        <f t="shared" si="2"/>
        <v>0</v>
      </c>
      <c r="K48" s="13"/>
      <c r="L48" s="29"/>
      <c r="M48" s="10"/>
      <c r="N48" s="21">
        <f t="shared" si="3"/>
        <v>0</v>
      </c>
      <c r="O48" s="13"/>
      <c r="P48" s="29"/>
      <c r="Q48" s="10"/>
      <c r="R48" s="22">
        <f t="shared" si="4"/>
        <v>0</v>
      </c>
      <c r="S48" s="13"/>
      <c r="T48" s="29"/>
      <c r="U48" s="10"/>
      <c r="V48" s="21">
        <f t="shared" si="12"/>
        <v>0</v>
      </c>
      <c r="W48" s="13"/>
      <c r="X48" s="29"/>
      <c r="Y48" s="10"/>
      <c r="Z48" s="21">
        <f t="shared" si="5"/>
        <v>0</v>
      </c>
      <c r="AA48" s="13"/>
      <c r="AB48" s="29"/>
      <c r="AC48" s="10"/>
      <c r="AD48" s="21">
        <f t="shared" si="6"/>
        <v>0</v>
      </c>
      <c r="AE48" s="13"/>
      <c r="AF48" s="29"/>
      <c r="AG48" s="10"/>
      <c r="AH48" s="21">
        <f t="shared" si="7"/>
        <v>0</v>
      </c>
      <c r="AI48" s="13"/>
      <c r="AJ48" s="29"/>
      <c r="AK48" s="10"/>
      <c r="AL48" s="21">
        <f t="shared" si="8"/>
        <v>0</v>
      </c>
      <c r="AM48" s="13"/>
      <c r="AN48" s="29"/>
      <c r="AO48" s="10"/>
      <c r="AP48" s="22">
        <f t="shared" si="9"/>
        <v>0</v>
      </c>
      <c r="AQ48" s="13"/>
      <c r="AR48" s="29"/>
      <c r="AS48" s="10"/>
      <c r="AT48" s="22">
        <f t="shared" si="10"/>
        <v>0</v>
      </c>
      <c r="AU48" s="13"/>
      <c r="AV48" s="29"/>
      <c r="AW48" s="10"/>
      <c r="AX48" s="21">
        <f t="shared" si="11"/>
        <v>0</v>
      </c>
    </row>
    <row r="49" spans="1:50" x14ac:dyDescent="0.25">
      <c r="A49" s="40">
        <f>'Suivi Investissement'!A49</f>
        <v>0</v>
      </c>
      <c r="B49" s="23">
        <f t="shared" si="13"/>
        <v>0</v>
      </c>
      <c r="C49" s="13"/>
      <c r="D49" s="29"/>
      <c r="E49" s="10"/>
      <c r="F49" s="21">
        <f t="shared" si="1"/>
        <v>0</v>
      </c>
      <c r="G49" s="13"/>
      <c r="H49" s="29"/>
      <c r="I49" s="10"/>
      <c r="J49" s="21">
        <f t="shared" si="2"/>
        <v>0</v>
      </c>
      <c r="K49" s="13"/>
      <c r="L49" s="29"/>
      <c r="M49" s="10"/>
      <c r="N49" s="21">
        <f t="shared" si="3"/>
        <v>0</v>
      </c>
      <c r="O49" s="13"/>
      <c r="P49" s="29"/>
      <c r="Q49" s="10"/>
      <c r="R49" s="22">
        <f t="shared" si="4"/>
        <v>0</v>
      </c>
      <c r="S49" s="13"/>
      <c r="T49" s="29"/>
      <c r="U49" s="10"/>
      <c r="V49" s="21">
        <f t="shared" si="12"/>
        <v>0</v>
      </c>
      <c r="W49" s="13"/>
      <c r="X49" s="29"/>
      <c r="Y49" s="10"/>
      <c r="Z49" s="21">
        <f t="shared" si="5"/>
        <v>0</v>
      </c>
      <c r="AA49" s="13"/>
      <c r="AB49" s="29"/>
      <c r="AC49" s="10"/>
      <c r="AD49" s="21">
        <f t="shared" si="6"/>
        <v>0</v>
      </c>
      <c r="AE49" s="13"/>
      <c r="AF49" s="29"/>
      <c r="AG49" s="10"/>
      <c r="AH49" s="21">
        <f t="shared" si="7"/>
        <v>0</v>
      </c>
      <c r="AI49" s="13"/>
      <c r="AJ49" s="29"/>
      <c r="AK49" s="10"/>
      <c r="AL49" s="21">
        <f t="shared" si="8"/>
        <v>0</v>
      </c>
      <c r="AM49" s="13"/>
      <c r="AN49" s="29"/>
      <c r="AO49" s="10"/>
      <c r="AP49" s="22">
        <f t="shared" si="9"/>
        <v>0</v>
      </c>
      <c r="AQ49" s="13"/>
      <c r="AR49" s="29"/>
      <c r="AS49" s="10"/>
      <c r="AT49" s="22">
        <f t="shared" si="10"/>
        <v>0</v>
      </c>
      <c r="AU49" s="13"/>
      <c r="AV49" s="29"/>
      <c r="AW49" s="10"/>
      <c r="AX49" s="21">
        <f t="shared" si="11"/>
        <v>0</v>
      </c>
    </row>
    <row r="50" spans="1:50" x14ac:dyDescent="0.25">
      <c r="A50" s="40">
        <f>'Suivi Investissement'!A50</f>
        <v>0</v>
      </c>
      <c r="B50" s="23">
        <f t="shared" si="13"/>
        <v>0</v>
      </c>
      <c r="C50" s="13"/>
      <c r="D50" s="29"/>
      <c r="E50" s="10"/>
      <c r="F50" s="21">
        <f t="shared" si="1"/>
        <v>0</v>
      </c>
      <c r="G50" s="13"/>
      <c r="H50" s="29"/>
      <c r="I50" s="10"/>
      <c r="J50" s="21">
        <f t="shared" si="2"/>
        <v>0</v>
      </c>
      <c r="K50" s="13"/>
      <c r="L50" s="29"/>
      <c r="M50" s="10"/>
      <c r="N50" s="21">
        <f t="shared" si="3"/>
        <v>0</v>
      </c>
      <c r="O50" s="13"/>
      <c r="P50" s="29"/>
      <c r="Q50" s="10"/>
      <c r="R50" s="22">
        <f t="shared" si="4"/>
        <v>0</v>
      </c>
      <c r="S50" s="13"/>
      <c r="T50" s="29"/>
      <c r="U50" s="10"/>
      <c r="V50" s="21">
        <f t="shared" si="12"/>
        <v>0</v>
      </c>
      <c r="W50" s="13"/>
      <c r="X50" s="29"/>
      <c r="Y50" s="10"/>
      <c r="Z50" s="21">
        <f t="shared" si="5"/>
        <v>0</v>
      </c>
      <c r="AA50" s="13"/>
      <c r="AB50" s="29"/>
      <c r="AC50" s="10"/>
      <c r="AD50" s="21">
        <f t="shared" si="6"/>
        <v>0</v>
      </c>
      <c r="AE50" s="13"/>
      <c r="AF50" s="29"/>
      <c r="AG50" s="10"/>
      <c r="AH50" s="21">
        <f t="shared" si="7"/>
        <v>0</v>
      </c>
      <c r="AI50" s="13"/>
      <c r="AJ50" s="29"/>
      <c r="AK50" s="10"/>
      <c r="AL50" s="21">
        <f t="shared" si="8"/>
        <v>0</v>
      </c>
      <c r="AM50" s="13"/>
      <c r="AN50" s="29"/>
      <c r="AO50" s="10"/>
      <c r="AP50" s="22">
        <f t="shared" si="9"/>
        <v>0</v>
      </c>
      <c r="AQ50" s="13"/>
      <c r="AR50" s="29"/>
      <c r="AS50" s="10"/>
      <c r="AT50" s="22">
        <f t="shared" si="10"/>
        <v>0</v>
      </c>
      <c r="AU50" s="13"/>
      <c r="AV50" s="29"/>
      <c r="AW50" s="10"/>
      <c r="AX50" s="21">
        <f t="shared" si="11"/>
        <v>0</v>
      </c>
    </row>
    <row r="51" spans="1:50" x14ac:dyDescent="0.25">
      <c r="A51" s="40">
        <f>'Suivi Investissement'!A51</f>
        <v>0</v>
      </c>
      <c r="B51" s="23">
        <f t="shared" si="13"/>
        <v>0</v>
      </c>
      <c r="C51" s="13"/>
      <c r="D51" s="29"/>
      <c r="E51" s="10"/>
      <c r="F51" s="21">
        <f t="shared" si="1"/>
        <v>0</v>
      </c>
      <c r="G51" s="13"/>
      <c r="H51" s="29"/>
      <c r="I51" s="10"/>
      <c r="J51" s="21">
        <f t="shared" si="2"/>
        <v>0</v>
      </c>
      <c r="K51" s="13"/>
      <c r="L51" s="29"/>
      <c r="M51" s="10"/>
      <c r="N51" s="21">
        <f t="shared" si="3"/>
        <v>0</v>
      </c>
      <c r="O51" s="13"/>
      <c r="P51" s="29"/>
      <c r="Q51" s="10"/>
      <c r="R51" s="22">
        <f t="shared" si="4"/>
        <v>0</v>
      </c>
      <c r="S51" s="13"/>
      <c r="T51" s="29"/>
      <c r="U51" s="10"/>
      <c r="V51" s="21">
        <f t="shared" si="12"/>
        <v>0</v>
      </c>
      <c r="W51" s="13"/>
      <c r="X51" s="29"/>
      <c r="Y51" s="10"/>
      <c r="Z51" s="21">
        <f t="shared" si="5"/>
        <v>0</v>
      </c>
      <c r="AA51" s="13"/>
      <c r="AB51" s="29"/>
      <c r="AC51" s="10"/>
      <c r="AD51" s="21">
        <f t="shared" si="6"/>
        <v>0</v>
      </c>
      <c r="AE51" s="13"/>
      <c r="AF51" s="29"/>
      <c r="AG51" s="10"/>
      <c r="AH51" s="21">
        <f t="shared" si="7"/>
        <v>0</v>
      </c>
      <c r="AI51" s="13"/>
      <c r="AJ51" s="29"/>
      <c r="AK51" s="10"/>
      <c r="AL51" s="21">
        <f t="shared" si="8"/>
        <v>0</v>
      </c>
      <c r="AM51" s="13"/>
      <c r="AN51" s="29"/>
      <c r="AO51" s="10"/>
      <c r="AP51" s="22">
        <f t="shared" si="9"/>
        <v>0</v>
      </c>
      <c r="AQ51" s="13"/>
      <c r="AR51" s="29"/>
      <c r="AS51" s="10"/>
      <c r="AT51" s="22">
        <f t="shared" si="10"/>
        <v>0</v>
      </c>
      <c r="AU51" s="13"/>
      <c r="AV51" s="29"/>
      <c r="AW51" s="10"/>
      <c r="AX51" s="21">
        <f t="shared" si="11"/>
        <v>0</v>
      </c>
    </row>
    <row r="52" spans="1:50" x14ac:dyDescent="0.25">
      <c r="A52" s="40">
        <f>'Suivi Investissement'!A52</f>
        <v>0</v>
      </c>
      <c r="B52" s="23">
        <f t="shared" si="13"/>
        <v>0</v>
      </c>
      <c r="C52" s="13"/>
      <c r="D52" s="29"/>
      <c r="E52" s="10"/>
      <c r="F52" s="21">
        <f t="shared" si="1"/>
        <v>0</v>
      </c>
      <c r="G52" s="13"/>
      <c r="H52" s="29"/>
      <c r="I52" s="10"/>
      <c r="J52" s="21">
        <f t="shared" si="2"/>
        <v>0</v>
      </c>
      <c r="K52" s="13"/>
      <c r="L52" s="29"/>
      <c r="M52" s="10"/>
      <c r="N52" s="21">
        <f t="shared" si="3"/>
        <v>0</v>
      </c>
      <c r="O52" s="13"/>
      <c r="P52" s="29"/>
      <c r="Q52" s="10"/>
      <c r="R52" s="22">
        <f t="shared" si="4"/>
        <v>0</v>
      </c>
      <c r="S52" s="13"/>
      <c r="T52" s="29"/>
      <c r="U52" s="10"/>
      <c r="V52" s="21">
        <f t="shared" si="12"/>
        <v>0</v>
      </c>
      <c r="W52" s="13"/>
      <c r="X52" s="29"/>
      <c r="Y52" s="10"/>
      <c r="Z52" s="21">
        <f t="shared" si="5"/>
        <v>0</v>
      </c>
      <c r="AA52" s="13"/>
      <c r="AB52" s="29"/>
      <c r="AC52" s="10"/>
      <c r="AD52" s="21">
        <f t="shared" si="6"/>
        <v>0</v>
      </c>
      <c r="AE52" s="13"/>
      <c r="AF52" s="29"/>
      <c r="AG52" s="10"/>
      <c r="AH52" s="21">
        <f t="shared" si="7"/>
        <v>0</v>
      </c>
      <c r="AI52" s="13"/>
      <c r="AJ52" s="29"/>
      <c r="AK52" s="10"/>
      <c r="AL52" s="21">
        <f t="shared" si="8"/>
        <v>0</v>
      </c>
      <c r="AM52" s="13"/>
      <c r="AN52" s="29"/>
      <c r="AO52" s="10"/>
      <c r="AP52" s="22">
        <f t="shared" si="9"/>
        <v>0</v>
      </c>
      <c r="AQ52" s="13"/>
      <c r="AR52" s="29"/>
      <c r="AS52" s="10"/>
      <c r="AT52" s="22">
        <f t="shared" si="10"/>
        <v>0</v>
      </c>
      <c r="AU52" s="13"/>
      <c r="AV52" s="29"/>
      <c r="AW52" s="10"/>
      <c r="AX52" s="21">
        <f t="shared" si="11"/>
        <v>0</v>
      </c>
    </row>
    <row r="53" spans="1:50" x14ac:dyDescent="0.25">
      <c r="A53" s="40">
        <f>'Suivi Investissement'!A53</f>
        <v>0</v>
      </c>
      <c r="B53" s="23">
        <f t="shared" si="13"/>
        <v>0</v>
      </c>
      <c r="C53" s="13"/>
      <c r="D53" s="29"/>
      <c r="E53" s="10"/>
      <c r="F53" s="21">
        <f t="shared" si="1"/>
        <v>0</v>
      </c>
      <c r="G53" s="13"/>
      <c r="H53" s="29"/>
      <c r="I53" s="10"/>
      <c r="J53" s="21">
        <f t="shared" si="2"/>
        <v>0</v>
      </c>
      <c r="K53" s="13"/>
      <c r="L53" s="29"/>
      <c r="M53" s="10"/>
      <c r="N53" s="21">
        <f t="shared" si="3"/>
        <v>0</v>
      </c>
      <c r="O53" s="13"/>
      <c r="P53" s="29"/>
      <c r="Q53" s="10"/>
      <c r="R53" s="22">
        <f t="shared" si="4"/>
        <v>0</v>
      </c>
      <c r="S53" s="13"/>
      <c r="T53" s="29"/>
      <c r="U53" s="10"/>
      <c r="V53" s="21">
        <f t="shared" si="12"/>
        <v>0</v>
      </c>
      <c r="W53" s="13"/>
      <c r="X53" s="29"/>
      <c r="Y53" s="10"/>
      <c r="Z53" s="21">
        <f t="shared" si="5"/>
        <v>0</v>
      </c>
      <c r="AA53" s="13"/>
      <c r="AB53" s="29"/>
      <c r="AC53" s="10"/>
      <c r="AD53" s="21">
        <f t="shared" si="6"/>
        <v>0</v>
      </c>
      <c r="AE53" s="13"/>
      <c r="AF53" s="29"/>
      <c r="AG53" s="10"/>
      <c r="AH53" s="21">
        <f t="shared" si="7"/>
        <v>0</v>
      </c>
      <c r="AI53" s="13"/>
      <c r="AJ53" s="29"/>
      <c r="AK53" s="10"/>
      <c r="AL53" s="21">
        <f t="shared" si="8"/>
        <v>0</v>
      </c>
      <c r="AM53" s="13"/>
      <c r="AN53" s="29"/>
      <c r="AO53" s="10"/>
      <c r="AP53" s="22">
        <f t="shared" si="9"/>
        <v>0</v>
      </c>
      <c r="AQ53" s="13"/>
      <c r="AR53" s="29"/>
      <c r="AS53" s="10"/>
      <c r="AT53" s="22">
        <f t="shared" si="10"/>
        <v>0</v>
      </c>
      <c r="AU53" s="13"/>
      <c r="AV53" s="29"/>
      <c r="AW53" s="10"/>
      <c r="AX53" s="21">
        <f t="shared" si="11"/>
        <v>0</v>
      </c>
    </row>
    <row r="54" spans="1:50" x14ac:dyDescent="0.25">
      <c r="A54" s="40">
        <f>'Suivi Investissement'!A54</f>
        <v>0</v>
      </c>
      <c r="B54" s="23">
        <f t="shared" si="13"/>
        <v>0</v>
      </c>
      <c r="C54" s="13"/>
      <c r="D54" s="29"/>
      <c r="E54" s="10"/>
      <c r="F54" s="21">
        <f t="shared" si="1"/>
        <v>0</v>
      </c>
      <c r="G54" s="13"/>
      <c r="H54" s="29"/>
      <c r="I54" s="10"/>
      <c r="J54" s="21">
        <f t="shared" si="2"/>
        <v>0</v>
      </c>
      <c r="K54" s="13"/>
      <c r="L54" s="29"/>
      <c r="M54" s="10"/>
      <c r="N54" s="21">
        <f t="shared" si="3"/>
        <v>0</v>
      </c>
      <c r="O54" s="13"/>
      <c r="P54" s="29"/>
      <c r="Q54" s="10"/>
      <c r="R54" s="22">
        <f t="shared" si="4"/>
        <v>0</v>
      </c>
      <c r="S54" s="13"/>
      <c r="T54" s="29"/>
      <c r="U54" s="10"/>
      <c r="V54" s="21">
        <f t="shared" si="12"/>
        <v>0</v>
      </c>
      <c r="W54" s="13"/>
      <c r="X54" s="29"/>
      <c r="Y54" s="10"/>
      <c r="Z54" s="21">
        <f t="shared" si="5"/>
        <v>0</v>
      </c>
      <c r="AA54" s="13"/>
      <c r="AB54" s="29"/>
      <c r="AC54" s="10"/>
      <c r="AD54" s="21">
        <f t="shared" si="6"/>
        <v>0</v>
      </c>
      <c r="AE54" s="13"/>
      <c r="AF54" s="29"/>
      <c r="AG54" s="10"/>
      <c r="AH54" s="21">
        <f t="shared" si="7"/>
        <v>0</v>
      </c>
      <c r="AI54" s="13"/>
      <c r="AJ54" s="29"/>
      <c r="AK54" s="10"/>
      <c r="AL54" s="21">
        <f t="shared" si="8"/>
        <v>0</v>
      </c>
      <c r="AM54" s="13"/>
      <c r="AN54" s="29"/>
      <c r="AO54" s="10"/>
      <c r="AP54" s="22">
        <f t="shared" si="9"/>
        <v>0</v>
      </c>
      <c r="AQ54" s="13"/>
      <c r="AR54" s="29"/>
      <c r="AS54" s="10"/>
      <c r="AT54" s="22">
        <f t="shared" si="10"/>
        <v>0</v>
      </c>
      <c r="AU54" s="13"/>
      <c r="AV54" s="29"/>
      <c r="AW54" s="10"/>
      <c r="AX54" s="21">
        <f t="shared" si="11"/>
        <v>0</v>
      </c>
    </row>
    <row r="55" spans="1:50" x14ac:dyDescent="0.25">
      <c r="A55" s="40">
        <f>'Suivi Investissement'!A55</f>
        <v>0</v>
      </c>
      <c r="B55" s="23">
        <f t="shared" si="13"/>
        <v>0</v>
      </c>
      <c r="C55" s="13"/>
      <c r="D55" s="29"/>
      <c r="E55" s="10"/>
      <c r="F55" s="21">
        <f t="shared" si="1"/>
        <v>0</v>
      </c>
      <c r="G55" s="13"/>
      <c r="H55" s="29"/>
      <c r="I55" s="10"/>
      <c r="J55" s="21">
        <f t="shared" si="2"/>
        <v>0</v>
      </c>
      <c r="K55" s="13"/>
      <c r="L55" s="29"/>
      <c r="M55" s="10"/>
      <c r="N55" s="21">
        <f t="shared" si="3"/>
        <v>0</v>
      </c>
      <c r="O55" s="13"/>
      <c r="P55" s="29"/>
      <c r="Q55" s="10"/>
      <c r="R55" s="22">
        <f t="shared" si="4"/>
        <v>0</v>
      </c>
      <c r="S55" s="13"/>
      <c r="T55" s="29"/>
      <c r="U55" s="10"/>
      <c r="V55" s="21">
        <f t="shared" si="12"/>
        <v>0</v>
      </c>
      <c r="W55" s="13"/>
      <c r="X55" s="29"/>
      <c r="Y55" s="10"/>
      <c r="Z55" s="21">
        <f t="shared" si="5"/>
        <v>0</v>
      </c>
      <c r="AA55" s="13"/>
      <c r="AB55" s="29"/>
      <c r="AC55" s="10"/>
      <c r="AD55" s="21">
        <f t="shared" si="6"/>
        <v>0</v>
      </c>
      <c r="AE55" s="13"/>
      <c r="AF55" s="29"/>
      <c r="AG55" s="10"/>
      <c r="AH55" s="21">
        <f t="shared" si="7"/>
        <v>0</v>
      </c>
      <c r="AI55" s="13"/>
      <c r="AJ55" s="29"/>
      <c r="AK55" s="10"/>
      <c r="AL55" s="21">
        <f t="shared" si="8"/>
        <v>0</v>
      </c>
      <c r="AM55" s="13"/>
      <c r="AN55" s="29"/>
      <c r="AO55" s="10"/>
      <c r="AP55" s="22">
        <f t="shared" si="9"/>
        <v>0</v>
      </c>
      <c r="AQ55" s="13"/>
      <c r="AR55" s="29"/>
      <c r="AS55" s="10"/>
      <c r="AT55" s="22">
        <f t="shared" si="10"/>
        <v>0</v>
      </c>
      <c r="AU55" s="13"/>
      <c r="AV55" s="29"/>
      <c r="AW55" s="10"/>
      <c r="AX55" s="21">
        <f t="shared" si="11"/>
        <v>0</v>
      </c>
    </row>
    <row r="56" spans="1:50" x14ac:dyDescent="0.25">
      <c r="A56" s="40">
        <f>'Suivi Investissement'!A56</f>
        <v>0</v>
      </c>
      <c r="B56" s="23">
        <f t="shared" si="13"/>
        <v>0</v>
      </c>
      <c r="C56" s="13"/>
      <c r="D56" s="29"/>
      <c r="E56" s="10"/>
      <c r="F56" s="21">
        <f t="shared" si="1"/>
        <v>0</v>
      </c>
      <c r="G56" s="13"/>
      <c r="H56" s="29"/>
      <c r="I56" s="10"/>
      <c r="J56" s="21">
        <f t="shared" si="2"/>
        <v>0</v>
      </c>
      <c r="K56" s="13"/>
      <c r="L56" s="29"/>
      <c r="M56" s="10"/>
      <c r="N56" s="21">
        <f t="shared" si="3"/>
        <v>0</v>
      </c>
      <c r="O56" s="13"/>
      <c r="P56" s="29"/>
      <c r="Q56" s="10"/>
      <c r="R56" s="22">
        <f t="shared" si="4"/>
        <v>0</v>
      </c>
      <c r="S56" s="13"/>
      <c r="T56" s="29"/>
      <c r="U56" s="10"/>
      <c r="V56" s="21">
        <f t="shared" si="12"/>
        <v>0</v>
      </c>
      <c r="W56" s="13"/>
      <c r="X56" s="29"/>
      <c r="Y56" s="10"/>
      <c r="Z56" s="21">
        <f t="shared" si="5"/>
        <v>0</v>
      </c>
      <c r="AA56" s="13"/>
      <c r="AB56" s="29"/>
      <c r="AC56" s="10"/>
      <c r="AD56" s="21">
        <f t="shared" si="6"/>
        <v>0</v>
      </c>
      <c r="AE56" s="13"/>
      <c r="AF56" s="29"/>
      <c r="AG56" s="10"/>
      <c r="AH56" s="21">
        <f t="shared" si="7"/>
        <v>0</v>
      </c>
      <c r="AI56" s="13"/>
      <c r="AJ56" s="29"/>
      <c r="AK56" s="10"/>
      <c r="AL56" s="21">
        <f t="shared" si="8"/>
        <v>0</v>
      </c>
      <c r="AM56" s="13"/>
      <c r="AN56" s="29"/>
      <c r="AO56" s="10"/>
      <c r="AP56" s="22">
        <f t="shared" si="9"/>
        <v>0</v>
      </c>
      <c r="AQ56" s="13"/>
      <c r="AR56" s="29"/>
      <c r="AS56" s="10"/>
      <c r="AT56" s="22">
        <f t="shared" si="10"/>
        <v>0</v>
      </c>
      <c r="AU56" s="13"/>
      <c r="AV56" s="29"/>
      <c r="AW56" s="10"/>
      <c r="AX56" s="21">
        <f t="shared" si="11"/>
        <v>0</v>
      </c>
    </row>
    <row r="57" spans="1:50" x14ac:dyDescent="0.25">
      <c r="A57" s="40">
        <f>'Suivi Investissement'!A57</f>
        <v>0</v>
      </c>
      <c r="B57" s="23">
        <f t="shared" si="13"/>
        <v>0</v>
      </c>
      <c r="C57" s="13"/>
      <c r="D57" s="29"/>
      <c r="E57" s="10"/>
      <c r="F57" s="21">
        <f t="shared" si="1"/>
        <v>0</v>
      </c>
      <c r="G57" s="13"/>
      <c r="H57" s="29"/>
      <c r="I57" s="10"/>
      <c r="J57" s="21">
        <f t="shared" si="2"/>
        <v>0</v>
      </c>
      <c r="K57" s="13"/>
      <c r="L57" s="29"/>
      <c r="M57" s="10"/>
      <c r="N57" s="21">
        <f t="shared" si="3"/>
        <v>0</v>
      </c>
      <c r="O57" s="13"/>
      <c r="P57" s="29"/>
      <c r="Q57" s="10"/>
      <c r="R57" s="22">
        <f t="shared" si="4"/>
        <v>0</v>
      </c>
      <c r="S57" s="13"/>
      <c r="T57" s="29"/>
      <c r="U57" s="10"/>
      <c r="V57" s="21">
        <f t="shared" si="12"/>
        <v>0</v>
      </c>
      <c r="W57" s="13"/>
      <c r="X57" s="29"/>
      <c r="Y57" s="10"/>
      <c r="Z57" s="21">
        <f t="shared" si="5"/>
        <v>0</v>
      </c>
      <c r="AA57" s="13"/>
      <c r="AB57" s="29"/>
      <c r="AC57" s="10"/>
      <c r="AD57" s="21">
        <f t="shared" si="6"/>
        <v>0</v>
      </c>
      <c r="AE57" s="13"/>
      <c r="AF57" s="29"/>
      <c r="AG57" s="10"/>
      <c r="AH57" s="21">
        <f t="shared" si="7"/>
        <v>0</v>
      </c>
      <c r="AI57" s="13"/>
      <c r="AJ57" s="29"/>
      <c r="AK57" s="10"/>
      <c r="AL57" s="21">
        <f t="shared" si="8"/>
        <v>0</v>
      </c>
      <c r="AM57" s="13"/>
      <c r="AN57" s="29"/>
      <c r="AO57" s="10"/>
      <c r="AP57" s="22">
        <f t="shared" si="9"/>
        <v>0</v>
      </c>
      <c r="AQ57" s="13"/>
      <c r="AR57" s="29"/>
      <c r="AS57" s="10"/>
      <c r="AT57" s="22">
        <f t="shared" si="10"/>
        <v>0</v>
      </c>
      <c r="AU57" s="13"/>
      <c r="AV57" s="29"/>
      <c r="AW57" s="10"/>
      <c r="AX57" s="21">
        <f t="shared" si="11"/>
        <v>0</v>
      </c>
    </row>
    <row r="58" spans="1:50" x14ac:dyDescent="0.25">
      <c r="A58" s="40">
        <f>'Suivi Investissement'!A58</f>
        <v>0</v>
      </c>
      <c r="B58" s="23">
        <f t="shared" si="13"/>
        <v>0</v>
      </c>
      <c r="C58" s="13"/>
      <c r="D58" s="29"/>
      <c r="E58" s="10"/>
      <c r="F58" s="21">
        <f t="shared" si="1"/>
        <v>0</v>
      </c>
      <c r="G58" s="13"/>
      <c r="H58" s="29"/>
      <c r="I58" s="10"/>
      <c r="J58" s="21">
        <f t="shared" si="2"/>
        <v>0</v>
      </c>
      <c r="K58" s="13"/>
      <c r="L58" s="29"/>
      <c r="M58" s="10"/>
      <c r="N58" s="21">
        <f t="shared" si="3"/>
        <v>0</v>
      </c>
      <c r="O58" s="13"/>
      <c r="P58" s="29"/>
      <c r="Q58" s="10"/>
      <c r="R58" s="22">
        <f t="shared" si="4"/>
        <v>0</v>
      </c>
      <c r="S58" s="13"/>
      <c r="T58" s="29"/>
      <c r="U58" s="10"/>
      <c r="V58" s="21">
        <f t="shared" si="12"/>
        <v>0</v>
      </c>
      <c r="W58" s="13"/>
      <c r="X58" s="29"/>
      <c r="Y58" s="10"/>
      <c r="Z58" s="21">
        <f t="shared" si="5"/>
        <v>0</v>
      </c>
      <c r="AA58" s="13"/>
      <c r="AB58" s="29"/>
      <c r="AC58" s="10"/>
      <c r="AD58" s="21">
        <f t="shared" si="6"/>
        <v>0</v>
      </c>
      <c r="AE58" s="13"/>
      <c r="AF58" s="29"/>
      <c r="AG58" s="10"/>
      <c r="AH58" s="21">
        <f t="shared" si="7"/>
        <v>0</v>
      </c>
      <c r="AI58" s="13"/>
      <c r="AJ58" s="29"/>
      <c r="AK58" s="10"/>
      <c r="AL58" s="21">
        <f t="shared" si="8"/>
        <v>0</v>
      </c>
      <c r="AM58" s="13"/>
      <c r="AN58" s="29"/>
      <c r="AO58" s="10"/>
      <c r="AP58" s="22">
        <f t="shared" si="9"/>
        <v>0</v>
      </c>
      <c r="AQ58" s="13"/>
      <c r="AR58" s="29"/>
      <c r="AS58" s="10"/>
      <c r="AT58" s="22">
        <f t="shared" si="10"/>
        <v>0</v>
      </c>
      <c r="AU58" s="13"/>
      <c r="AV58" s="29"/>
      <c r="AW58" s="10"/>
      <c r="AX58" s="21">
        <f t="shared" si="11"/>
        <v>0</v>
      </c>
    </row>
    <row r="59" spans="1:50" x14ac:dyDescent="0.25">
      <c r="A59" s="40">
        <f>'Suivi Investissement'!A59</f>
        <v>0</v>
      </c>
      <c r="B59" s="23">
        <f t="shared" si="13"/>
        <v>0</v>
      </c>
      <c r="C59" s="13"/>
      <c r="D59" s="29"/>
      <c r="E59" s="10"/>
      <c r="F59" s="21">
        <f t="shared" si="1"/>
        <v>0</v>
      </c>
      <c r="G59" s="13"/>
      <c r="H59" s="29"/>
      <c r="I59" s="10"/>
      <c r="J59" s="21">
        <f t="shared" si="2"/>
        <v>0</v>
      </c>
      <c r="K59" s="13"/>
      <c r="L59" s="29"/>
      <c r="M59" s="10"/>
      <c r="N59" s="21">
        <f t="shared" si="3"/>
        <v>0</v>
      </c>
      <c r="O59" s="13"/>
      <c r="P59" s="29"/>
      <c r="Q59" s="10"/>
      <c r="R59" s="22">
        <f t="shared" si="4"/>
        <v>0</v>
      </c>
      <c r="S59" s="13"/>
      <c r="T59" s="29"/>
      <c r="U59" s="10"/>
      <c r="V59" s="21">
        <f t="shared" si="12"/>
        <v>0</v>
      </c>
      <c r="W59" s="13"/>
      <c r="X59" s="29"/>
      <c r="Y59" s="10"/>
      <c r="Z59" s="21">
        <f t="shared" si="5"/>
        <v>0</v>
      </c>
      <c r="AA59" s="13"/>
      <c r="AB59" s="29"/>
      <c r="AC59" s="10"/>
      <c r="AD59" s="21">
        <f t="shared" si="6"/>
        <v>0</v>
      </c>
      <c r="AE59" s="13"/>
      <c r="AF59" s="29"/>
      <c r="AG59" s="10"/>
      <c r="AH59" s="21">
        <f t="shared" si="7"/>
        <v>0</v>
      </c>
      <c r="AI59" s="13"/>
      <c r="AJ59" s="29"/>
      <c r="AK59" s="10"/>
      <c r="AL59" s="21">
        <f t="shared" si="8"/>
        <v>0</v>
      </c>
      <c r="AM59" s="13"/>
      <c r="AN59" s="29"/>
      <c r="AO59" s="10"/>
      <c r="AP59" s="22">
        <f t="shared" si="9"/>
        <v>0</v>
      </c>
      <c r="AQ59" s="13"/>
      <c r="AR59" s="29"/>
      <c r="AS59" s="10"/>
      <c r="AT59" s="22">
        <f t="shared" si="10"/>
        <v>0</v>
      </c>
      <c r="AU59" s="13"/>
      <c r="AV59" s="29"/>
      <c r="AW59" s="10"/>
      <c r="AX59" s="21">
        <f t="shared" si="11"/>
        <v>0</v>
      </c>
    </row>
    <row r="60" spans="1:50" x14ac:dyDescent="0.25">
      <c r="A60" s="40">
        <f>'Suivi Investissement'!A60</f>
        <v>0</v>
      </c>
      <c r="B60" s="23">
        <f t="shared" si="13"/>
        <v>0</v>
      </c>
      <c r="C60" s="13"/>
      <c r="D60" s="29"/>
      <c r="E60" s="10"/>
      <c r="F60" s="21">
        <f t="shared" si="1"/>
        <v>0</v>
      </c>
      <c r="G60" s="13"/>
      <c r="H60" s="29"/>
      <c r="I60" s="10"/>
      <c r="J60" s="21">
        <f t="shared" si="2"/>
        <v>0</v>
      </c>
      <c r="K60" s="13"/>
      <c r="L60" s="29"/>
      <c r="M60" s="10"/>
      <c r="N60" s="21">
        <f t="shared" si="3"/>
        <v>0</v>
      </c>
      <c r="O60" s="13"/>
      <c r="P60" s="29"/>
      <c r="Q60" s="10"/>
      <c r="R60" s="22">
        <f t="shared" si="4"/>
        <v>0</v>
      </c>
      <c r="S60" s="13"/>
      <c r="T60" s="29"/>
      <c r="U60" s="10"/>
      <c r="V60" s="21">
        <f t="shared" si="12"/>
        <v>0</v>
      </c>
      <c r="W60" s="13"/>
      <c r="X60" s="29"/>
      <c r="Y60" s="10"/>
      <c r="Z60" s="21">
        <f t="shared" si="5"/>
        <v>0</v>
      </c>
      <c r="AA60" s="13"/>
      <c r="AB60" s="29"/>
      <c r="AC60" s="10"/>
      <c r="AD60" s="21">
        <f t="shared" si="6"/>
        <v>0</v>
      </c>
      <c r="AE60" s="13"/>
      <c r="AF60" s="29"/>
      <c r="AG60" s="10"/>
      <c r="AH60" s="21">
        <f t="shared" si="7"/>
        <v>0</v>
      </c>
      <c r="AI60" s="13"/>
      <c r="AJ60" s="29"/>
      <c r="AK60" s="10"/>
      <c r="AL60" s="21">
        <f t="shared" si="8"/>
        <v>0</v>
      </c>
      <c r="AM60" s="13"/>
      <c r="AN60" s="29"/>
      <c r="AO60" s="10"/>
      <c r="AP60" s="22">
        <f t="shared" si="9"/>
        <v>0</v>
      </c>
      <c r="AQ60" s="13"/>
      <c r="AR60" s="29"/>
      <c r="AS60" s="10"/>
      <c r="AT60" s="22">
        <f t="shared" si="10"/>
        <v>0</v>
      </c>
      <c r="AU60" s="13"/>
      <c r="AV60" s="29"/>
      <c r="AW60" s="10"/>
      <c r="AX60" s="21">
        <f t="shared" si="11"/>
        <v>0</v>
      </c>
    </row>
    <row r="61" spans="1:50" x14ac:dyDescent="0.25">
      <c r="A61" s="40">
        <f>'Suivi Investissement'!A61</f>
        <v>0</v>
      </c>
      <c r="B61" s="23">
        <f t="shared" si="13"/>
        <v>0</v>
      </c>
      <c r="C61" s="13"/>
      <c r="D61" s="29"/>
      <c r="E61" s="10"/>
      <c r="F61" s="21">
        <f t="shared" si="1"/>
        <v>0</v>
      </c>
      <c r="G61" s="13"/>
      <c r="H61" s="29"/>
      <c r="I61" s="10"/>
      <c r="J61" s="21">
        <f t="shared" si="2"/>
        <v>0</v>
      </c>
      <c r="K61" s="13"/>
      <c r="L61" s="29"/>
      <c r="M61" s="10"/>
      <c r="N61" s="21">
        <f t="shared" si="3"/>
        <v>0</v>
      </c>
      <c r="O61" s="13"/>
      <c r="P61" s="29"/>
      <c r="Q61" s="10"/>
      <c r="R61" s="22">
        <f t="shared" si="4"/>
        <v>0</v>
      </c>
      <c r="S61" s="13"/>
      <c r="T61" s="29"/>
      <c r="U61" s="10"/>
      <c r="V61" s="21">
        <f t="shared" si="12"/>
        <v>0</v>
      </c>
      <c r="W61" s="13"/>
      <c r="X61" s="29"/>
      <c r="Y61" s="10"/>
      <c r="Z61" s="21">
        <f t="shared" si="5"/>
        <v>0</v>
      </c>
      <c r="AA61" s="13"/>
      <c r="AB61" s="29"/>
      <c r="AC61" s="10"/>
      <c r="AD61" s="21">
        <f t="shared" si="6"/>
        <v>0</v>
      </c>
      <c r="AE61" s="13"/>
      <c r="AF61" s="29"/>
      <c r="AG61" s="10"/>
      <c r="AH61" s="21">
        <f t="shared" si="7"/>
        <v>0</v>
      </c>
      <c r="AI61" s="13"/>
      <c r="AJ61" s="29"/>
      <c r="AK61" s="10"/>
      <c r="AL61" s="21">
        <f t="shared" si="8"/>
        <v>0</v>
      </c>
      <c r="AM61" s="13"/>
      <c r="AN61" s="29"/>
      <c r="AO61" s="10"/>
      <c r="AP61" s="22">
        <f t="shared" si="9"/>
        <v>0</v>
      </c>
      <c r="AQ61" s="13"/>
      <c r="AR61" s="29"/>
      <c r="AS61" s="10"/>
      <c r="AT61" s="22">
        <f t="shared" si="10"/>
        <v>0</v>
      </c>
      <c r="AU61" s="13"/>
      <c r="AV61" s="29"/>
      <c r="AW61" s="10"/>
      <c r="AX61" s="21">
        <f t="shared" si="11"/>
        <v>0</v>
      </c>
    </row>
    <row r="62" spans="1:50" x14ac:dyDescent="0.25">
      <c r="A62" s="40">
        <f>'Suivi Investissement'!A62</f>
        <v>0</v>
      </c>
      <c r="B62" s="23">
        <f t="shared" si="13"/>
        <v>0</v>
      </c>
      <c r="C62" s="13"/>
      <c r="D62" s="29"/>
      <c r="E62" s="10"/>
      <c r="F62" s="21">
        <f t="shared" si="1"/>
        <v>0</v>
      </c>
      <c r="G62" s="13"/>
      <c r="H62" s="29"/>
      <c r="I62" s="10"/>
      <c r="J62" s="21">
        <f t="shared" si="2"/>
        <v>0</v>
      </c>
      <c r="K62" s="13"/>
      <c r="L62" s="29"/>
      <c r="M62" s="10"/>
      <c r="N62" s="21">
        <f t="shared" si="3"/>
        <v>0</v>
      </c>
      <c r="O62" s="13"/>
      <c r="P62" s="29"/>
      <c r="Q62" s="10"/>
      <c r="R62" s="22">
        <f t="shared" si="4"/>
        <v>0</v>
      </c>
      <c r="S62" s="13"/>
      <c r="T62" s="29"/>
      <c r="U62" s="10"/>
      <c r="V62" s="21">
        <f t="shared" si="12"/>
        <v>0</v>
      </c>
      <c r="W62" s="13"/>
      <c r="X62" s="29"/>
      <c r="Y62" s="10"/>
      <c r="Z62" s="21">
        <f t="shared" si="5"/>
        <v>0</v>
      </c>
      <c r="AA62" s="13"/>
      <c r="AB62" s="29"/>
      <c r="AC62" s="10"/>
      <c r="AD62" s="21">
        <f t="shared" si="6"/>
        <v>0</v>
      </c>
      <c r="AE62" s="13"/>
      <c r="AF62" s="29"/>
      <c r="AG62" s="10"/>
      <c r="AH62" s="21">
        <f t="shared" si="7"/>
        <v>0</v>
      </c>
      <c r="AI62" s="13"/>
      <c r="AJ62" s="29"/>
      <c r="AK62" s="10"/>
      <c r="AL62" s="21">
        <f t="shared" si="8"/>
        <v>0</v>
      </c>
      <c r="AM62" s="13"/>
      <c r="AN62" s="29"/>
      <c r="AO62" s="10"/>
      <c r="AP62" s="22">
        <f t="shared" si="9"/>
        <v>0</v>
      </c>
      <c r="AQ62" s="13"/>
      <c r="AR62" s="29"/>
      <c r="AS62" s="10"/>
      <c r="AT62" s="22">
        <f t="shared" si="10"/>
        <v>0</v>
      </c>
      <c r="AU62" s="13"/>
      <c r="AV62" s="29"/>
      <c r="AW62" s="10"/>
      <c r="AX62" s="21">
        <f t="shared" si="11"/>
        <v>0</v>
      </c>
    </row>
    <row r="63" spans="1:50" x14ac:dyDescent="0.25">
      <c r="A63" s="40">
        <f>'Suivi Investissement'!A63</f>
        <v>0</v>
      </c>
      <c r="B63" s="23">
        <f t="shared" si="13"/>
        <v>0</v>
      </c>
      <c r="C63" s="13"/>
      <c r="D63" s="29"/>
      <c r="E63" s="10"/>
      <c r="F63" s="21">
        <f t="shared" si="1"/>
        <v>0</v>
      </c>
      <c r="G63" s="13"/>
      <c r="H63" s="29"/>
      <c r="I63" s="10"/>
      <c r="J63" s="21">
        <f t="shared" si="2"/>
        <v>0</v>
      </c>
      <c r="K63" s="13"/>
      <c r="L63" s="29"/>
      <c r="M63" s="10"/>
      <c r="N63" s="21">
        <f t="shared" si="3"/>
        <v>0</v>
      </c>
      <c r="O63" s="13"/>
      <c r="P63" s="29"/>
      <c r="Q63" s="10"/>
      <c r="R63" s="22">
        <f t="shared" si="4"/>
        <v>0</v>
      </c>
      <c r="S63" s="13"/>
      <c r="T63" s="29"/>
      <c r="U63" s="10"/>
      <c r="V63" s="21">
        <f t="shared" si="12"/>
        <v>0</v>
      </c>
      <c r="W63" s="13"/>
      <c r="X63" s="29"/>
      <c r="Y63" s="10"/>
      <c r="Z63" s="21">
        <f t="shared" si="5"/>
        <v>0</v>
      </c>
      <c r="AA63" s="13"/>
      <c r="AB63" s="29"/>
      <c r="AC63" s="10"/>
      <c r="AD63" s="21">
        <f t="shared" si="6"/>
        <v>0</v>
      </c>
      <c r="AE63" s="13"/>
      <c r="AF63" s="29"/>
      <c r="AG63" s="10"/>
      <c r="AH63" s="21">
        <f t="shared" si="7"/>
        <v>0</v>
      </c>
      <c r="AI63" s="13"/>
      <c r="AJ63" s="29"/>
      <c r="AK63" s="10"/>
      <c r="AL63" s="21">
        <f t="shared" si="8"/>
        <v>0</v>
      </c>
      <c r="AM63" s="13"/>
      <c r="AN63" s="29"/>
      <c r="AO63" s="10"/>
      <c r="AP63" s="22">
        <f t="shared" si="9"/>
        <v>0</v>
      </c>
      <c r="AQ63" s="13"/>
      <c r="AR63" s="29"/>
      <c r="AS63" s="10"/>
      <c r="AT63" s="22">
        <f t="shared" si="10"/>
        <v>0</v>
      </c>
      <c r="AU63" s="13"/>
      <c r="AV63" s="29"/>
      <c r="AW63" s="10"/>
      <c r="AX63" s="21">
        <f t="shared" si="11"/>
        <v>0</v>
      </c>
    </row>
    <row r="64" spans="1:50" x14ac:dyDescent="0.25">
      <c r="A64" s="40">
        <f>'Suivi Investissement'!A64</f>
        <v>0</v>
      </c>
      <c r="B64" s="23">
        <f t="shared" si="13"/>
        <v>0</v>
      </c>
      <c r="C64" s="13"/>
      <c r="D64" s="29"/>
      <c r="E64" s="10"/>
      <c r="F64" s="21">
        <f t="shared" si="1"/>
        <v>0</v>
      </c>
      <c r="G64" s="13"/>
      <c r="H64" s="29"/>
      <c r="I64" s="10"/>
      <c r="J64" s="21">
        <f t="shared" si="2"/>
        <v>0</v>
      </c>
      <c r="K64" s="13"/>
      <c r="L64" s="29"/>
      <c r="M64" s="10"/>
      <c r="N64" s="21">
        <f t="shared" si="3"/>
        <v>0</v>
      </c>
      <c r="O64" s="13"/>
      <c r="P64" s="29"/>
      <c r="Q64" s="10"/>
      <c r="R64" s="22">
        <f t="shared" si="4"/>
        <v>0</v>
      </c>
      <c r="S64" s="13"/>
      <c r="T64" s="29"/>
      <c r="U64" s="10"/>
      <c r="V64" s="21">
        <f t="shared" si="12"/>
        <v>0</v>
      </c>
      <c r="W64" s="13"/>
      <c r="X64" s="29"/>
      <c r="Y64" s="10"/>
      <c r="Z64" s="21">
        <f t="shared" si="5"/>
        <v>0</v>
      </c>
      <c r="AA64" s="13"/>
      <c r="AB64" s="29"/>
      <c r="AC64" s="10"/>
      <c r="AD64" s="21">
        <f t="shared" si="6"/>
        <v>0</v>
      </c>
      <c r="AE64" s="13"/>
      <c r="AF64" s="29"/>
      <c r="AG64" s="10"/>
      <c r="AH64" s="21">
        <f t="shared" si="7"/>
        <v>0</v>
      </c>
      <c r="AI64" s="13"/>
      <c r="AJ64" s="29"/>
      <c r="AK64" s="10"/>
      <c r="AL64" s="21">
        <f t="shared" si="8"/>
        <v>0</v>
      </c>
      <c r="AM64" s="13"/>
      <c r="AN64" s="29"/>
      <c r="AO64" s="10"/>
      <c r="AP64" s="22">
        <f t="shared" si="9"/>
        <v>0</v>
      </c>
      <c r="AQ64" s="13"/>
      <c r="AR64" s="29"/>
      <c r="AS64" s="10"/>
      <c r="AT64" s="22">
        <f t="shared" si="10"/>
        <v>0</v>
      </c>
      <c r="AU64" s="13"/>
      <c r="AV64" s="29"/>
      <c r="AW64" s="10"/>
      <c r="AX64" s="21">
        <f t="shared" si="11"/>
        <v>0</v>
      </c>
    </row>
    <row r="65" spans="1:50" x14ac:dyDescent="0.25">
      <c r="A65" s="40">
        <f>'Suivi Investissement'!A65</f>
        <v>0</v>
      </c>
      <c r="B65" s="23">
        <f t="shared" si="13"/>
        <v>0</v>
      </c>
      <c r="C65" s="13"/>
      <c r="D65" s="29"/>
      <c r="E65" s="10"/>
      <c r="F65" s="21">
        <f t="shared" si="1"/>
        <v>0</v>
      </c>
      <c r="G65" s="13"/>
      <c r="H65" s="29"/>
      <c r="I65" s="10"/>
      <c r="J65" s="21">
        <f t="shared" si="2"/>
        <v>0</v>
      </c>
      <c r="K65" s="13"/>
      <c r="L65" s="29"/>
      <c r="M65" s="10"/>
      <c r="N65" s="21">
        <f t="shared" si="3"/>
        <v>0</v>
      </c>
      <c r="O65" s="13"/>
      <c r="P65" s="29"/>
      <c r="Q65" s="10"/>
      <c r="R65" s="22">
        <f t="shared" si="4"/>
        <v>0</v>
      </c>
      <c r="S65" s="13"/>
      <c r="T65" s="29"/>
      <c r="U65" s="10"/>
      <c r="V65" s="21">
        <f t="shared" si="12"/>
        <v>0</v>
      </c>
      <c r="W65" s="13"/>
      <c r="X65" s="29"/>
      <c r="Y65" s="10"/>
      <c r="Z65" s="21">
        <f t="shared" si="5"/>
        <v>0</v>
      </c>
      <c r="AA65" s="13"/>
      <c r="AB65" s="29"/>
      <c r="AC65" s="10"/>
      <c r="AD65" s="21">
        <f t="shared" si="6"/>
        <v>0</v>
      </c>
      <c r="AE65" s="13"/>
      <c r="AF65" s="29"/>
      <c r="AG65" s="10"/>
      <c r="AH65" s="21">
        <f t="shared" si="7"/>
        <v>0</v>
      </c>
      <c r="AI65" s="13"/>
      <c r="AJ65" s="29"/>
      <c r="AK65" s="10"/>
      <c r="AL65" s="21">
        <f t="shared" si="8"/>
        <v>0</v>
      </c>
      <c r="AM65" s="13"/>
      <c r="AN65" s="29"/>
      <c r="AO65" s="10"/>
      <c r="AP65" s="22">
        <f t="shared" si="9"/>
        <v>0</v>
      </c>
      <c r="AQ65" s="13"/>
      <c r="AR65" s="29"/>
      <c r="AS65" s="10"/>
      <c r="AT65" s="22">
        <f t="shared" si="10"/>
        <v>0</v>
      </c>
      <c r="AU65" s="13"/>
      <c r="AV65" s="29"/>
      <c r="AW65" s="10"/>
      <c r="AX65" s="21">
        <f t="shared" si="11"/>
        <v>0</v>
      </c>
    </row>
    <row r="66" spans="1:50" x14ac:dyDescent="0.25">
      <c r="A66" s="40">
        <f>'Suivi Investissement'!A66</f>
        <v>0</v>
      </c>
      <c r="B66" s="23">
        <f t="shared" si="13"/>
        <v>0</v>
      </c>
      <c r="C66" s="13"/>
      <c r="D66" s="29"/>
      <c r="E66" s="10"/>
      <c r="F66" s="21">
        <f t="shared" si="1"/>
        <v>0</v>
      </c>
      <c r="G66" s="13"/>
      <c r="H66" s="29"/>
      <c r="I66" s="10"/>
      <c r="J66" s="21">
        <f t="shared" si="2"/>
        <v>0</v>
      </c>
      <c r="K66" s="13"/>
      <c r="L66" s="29"/>
      <c r="M66" s="10"/>
      <c r="N66" s="21">
        <f t="shared" si="3"/>
        <v>0</v>
      </c>
      <c r="O66" s="13"/>
      <c r="P66" s="29"/>
      <c r="Q66" s="10"/>
      <c r="R66" s="22">
        <f t="shared" si="4"/>
        <v>0</v>
      </c>
      <c r="S66" s="13"/>
      <c r="T66" s="29"/>
      <c r="U66" s="10"/>
      <c r="V66" s="21">
        <f t="shared" si="12"/>
        <v>0</v>
      </c>
      <c r="W66" s="13"/>
      <c r="X66" s="29"/>
      <c r="Y66" s="10"/>
      <c r="Z66" s="21">
        <f t="shared" si="5"/>
        <v>0</v>
      </c>
      <c r="AA66" s="13"/>
      <c r="AB66" s="29"/>
      <c r="AC66" s="10"/>
      <c r="AD66" s="21">
        <f t="shared" si="6"/>
        <v>0</v>
      </c>
      <c r="AE66" s="13"/>
      <c r="AF66" s="29"/>
      <c r="AG66" s="10"/>
      <c r="AH66" s="21">
        <f t="shared" si="7"/>
        <v>0</v>
      </c>
      <c r="AI66" s="13"/>
      <c r="AJ66" s="29"/>
      <c r="AK66" s="10"/>
      <c r="AL66" s="21">
        <f t="shared" si="8"/>
        <v>0</v>
      </c>
      <c r="AM66" s="13"/>
      <c r="AN66" s="29"/>
      <c r="AO66" s="10"/>
      <c r="AP66" s="22">
        <f t="shared" si="9"/>
        <v>0</v>
      </c>
      <c r="AQ66" s="13"/>
      <c r="AR66" s="29"/>
      <c r="AS66" s="10"/>
      <c r="AT66" s="22">
        <f t="shared" si="10"/>
        <v>0</v>
      </c>
      <c r="AU66" s="13"/>
      <c r="AV66" s="29"/>
      <c r="AW66" s="10"/>
      <c r="AX66" s="21">
        <f t="shared" si="11"/>
        <v>0</v>
      </c>
    </row>
    <row r="67" spans="1:50" x14ac:dyDescent="0.25">
      <c r="A67" s="40">
        <f>'Suivi Investissement'!A67</f>
        <v>0</v>
      </c>
      <c r="B67" s="23">
        <f t="shared" si="13"/>
        <v>0</v>
      </c>
      <c r="C67" s="13"/>
      <c r="D67" s="29"/>
      <c r="E67" s="10"/>
      <c r="F67" s="21">
        <f t="shared" si="1"/>
        <v>0</v>
      </c>
      <c r="G67" s="13"/>
      <c r="H67" s="29"/>
      <c r="I67" s="10"/>
      <c r="J67" s="21">
        <f t="shared" si="2"/>
        <v>0</v>
      </c>
      <c r="K67" s="13"/>
      <c r="L67" s="29"/>
      <c r="M67" s="10"/>
      <c r="N67" s="21">
        <f t="shared" si="3"/>
        <v>0</v>
      </c>
      <c r="O67" s="13"/>
      <c r="P67" s="29"/>
      <c r="Q67" s="10"/>
      <c r="R67" s="22">
        <f t="shared" si="4"/>
        <v>0</v>
      </c>
      <c r="S67" s="13"/>
      <c r="T67" s="29"/>
      <c r="U67" s="10"/>
      <c r="V67" s="21">
        <f t="shared" si="12"/>
        <v>0</v>
      </c>
      <c r="W67" s="13"/>
      <c r="X67" s="29"/>
      <c r="Y67" s="10"/>
      <c r="Z67" s="21">
        <f t="shared" si="5"/>
        <v>0</v>
      </c>
      <c r="AA67" s="13"/>
      <c r="AB67" s="29"/>
      <c r="AC67" s="10"/>
      <c r="AD67" s="21">
        <f t="shared" si="6"/>
        <v>0</v>
      </c>
      <c r="AE67" s="13"/>
      <c r="AF67" s="29"/>
      <c r="AG67" s="10"/>
      <c r="AH67" s="21">
        <f t="shared" si="7"/>
        <v>0</v>
      </c>
      <c r="AI67" s="13"/>
      <c r="AJ67" s="29"/>
      <c r="AK67" s="10"/>
      <c r="AL67" s="21">
        <f t="shared" si="8"/>
        <v>0</v>
      </c>
      <c r="AM67" s="13"/>
      <c r="AN67" s="29"/>
      <c r="AO67" s="10"/>
      <c r="AP67" s="22">
        <f t="shared" si="9"/>
        <v>0</v>
      </c>
      <c r="AQ67" s="13"/>
      <c r="AR67" s="29"/>
      <c r="AS67" s="10"/>
      <c r="AT67" s="22">
        <f t="shared" si="10"/>
        <v>0</v>
      </c>
      <c r="AU67" s="13"/>
      <c r="AV67" s="29"/>
      <c r="AW67" s="10"/>
      <c r="AX67" s="21">
        <f t="shared" si="11"/>
        <v>0</v>
      </c>
    </row>
    <row r="68" spans="1:50" x14ac:dyDescent="0.25">
      <c r="A68" s="40">
        <f>'Suivi Investissement'!A68</f>
        <v>0</v>
      </c>
      <c r="B68" s="23">
        <f t="shared" ref="B68:B100" si="14">IFERROR(((F68+J68+N68+R68+V68+Z68+AD68+AH68+AL68+AP68+AT68+AX68)/(D68+H68+L68+P68+T68+X68+AB68+AF68+AJ68+AN68+AR68+AV68)),0)</f>
        <v>0</v>
      </c>
      <c r="C68" s="13"/>
      <c r="D68" s="29"/>
      <c r="E68" s="10"/>
      <c r="F68" s="21">
        <f t="shared" ref="F68:F100" si="15">D68*E68</f>
        <v>0</v>
      </c>
      <c r="G68" s="13"/>
      <c r="H68" s="29"/>
      <c r="I68" s="10"/>
      <c r="J68" s="21">
        <f t="shared" ref="J68:J100" si="16">H68*I68</f>
        <v>0</v>
      </c>
      <c r="K68" s="13"/>
      <c r="L68" s="29"/>
      <c r="M68" s="10"/>
      <c r="N68" s="21">
        <f t="shared" ref="N68:N100" si="17">L68*M68</f>
        <v>0</v>
      </c>
      <c r="O68" s="13"/>
      <c r="P68" s="29"/>
      <c r="Q68" s="10"/>
      <c r="R68" s="22">
        <f t="shared" ref="R68:R100" si="18">P68*Q68</f>
        <v>0</v>
      </c>
      <c r="S68" s="13"/>
      <c r="T68" s="29"/>
      <c r="U68" s="10"/>
      <c r="V68" s="21">
        <f t="shared" ref="V68:V100" si="19">T68*U68</f>
        <v>0</v>
      </c>
      <c r="W68" s="13"/>
      <c r="X68" s="29"/>
      <c r="Y68" s="10"/>
      <c r="Z68" s="21">
        <f t="shared" ref="Z68:Z100" si="20">X68*Y68</f>
        <v>0</v>
      </c>
      <c r="AA68" s="13"/>
      <c r="AB68" s="29"/>
      <c r="AC68" s="10"/>
      <c r="AD68" s="21">
        <f t="shared" ref="AD68:AD100" si="21">AB68*AC68</f>
        <v>0</v>
      </c>
      <c r="AE68" s="13"/>
      <c r="AF68" s="29"/>
      <c r="AG68" s="10"/>
      <c r="AH68" s="21">
        <f t="shared" ref="AH68:AH100" si="22">AF68*AG68</f>
        <v>0</v>
      </c>
      <c r="AI68" s="13"/>
      <c r="AJ68" s="29"/>
      <c r="AK68" s="10"/>
      <c r="AL68" s="21">
        <f t="shared" ref="AL68:AL100" si="23">AJ68*AK68</f>
        <v>0</v>
      </c>
      <c r="AM68" s="13"/>
      <c r="AN68" s="29"/>
      <c r="AO68" s="10"/>
      <c r="AP68" s="22">
        <f t="shared" ref="AP68:AP100" si="24">AN68*AO68</f>
        <v>0</v>
      </c>
      <c r="AQ68" s="13"/>
      <c r="AR68" s="29"/>
      <c r="AS68" s="10"/>
      <c r="AT68" s="22">
        <f t="shared" ref="AT68:AT100" si="25">AR68*AS68</f>
        <v>0</v>
      </c>
      <c r="AU68" s="13"/>
      <c r="AV68" s="29"/>
      <c r="AW68" s="10"/>
      <c r="AX68" s="21">
        <f t="shared" ref="AX68:AX100" si="26">AV68*AW68</f>
        <v>0</v>
      </c>
    </row>
    <row r="69" spans="1:50" x14ac:dyDescent="0.25">
      <c r="A69" s="40">
        <f>'Suivi Investissement'!A69</f>
        <v>0</v>
      </c>
      <c r="B69" s="23">
        <f t="shared" si="14"/>
        <v>0</v>
      </c>
      <c r="C69" s="13"/>
      <c r="D69" s="29"/>
      <c r="E69" s="10"/>
      <c r="F69" s="21">
        <f t="shared" si="15"/>
        <v>0</v>
      </c>
      <c r="G69" s="13"/>
      <c r="H69" s="29"/>
      <c r="I69" s="10"/>
      <c r="J69" s="21">
        <f t="shared" si="16"/>
        <v>0</v>
      </c>
      <c r="K69" s="13"/>
      <c r="L69" s="29"/>
      <c r="M69" s="10"/>
      <c r="N69" s="21">
        <f t="shared" si="17"/>
        <v>0</v>
      </c>
      <c r="O69" s="13"/>
      <c r="P69" s="29"/>
      <c r="Q69" s="10"/>
      <c r="R69" s="22">
        <f t="shared" si="18"/>
        <v>0</v>
      </c>
      <c r="S69" s="13"/>
      <c r="T69" s="29"/>
      <c r="U69" s="10"/>
      <c r="V69" s="21">
        <f t="shared" si="19"/>
        <v>0</v>
      </c>
      <c r="W69" s="13"/>
      <c r="X69" s="29"/>
      <c r="Y69" s="10"/>
      <c r="Z69" s="21">
        <f t="shared" si="20"/>
        <v>0</v>
      </c>
      <c r="AA69" s="13"/>
      <c r="AB69" s="29"/>
      <c r="AC69" s="10"/>
      <c r="AD69" s="21">
        <f t="shared" si="21"/>
        <v>0</v>
      </c>
      <c r="AE69" s="13"/>
      <c r="AF69" s="29"/>
      <c r="AG69" s="10"/>
      <c r="AH69" s="21">
        <f t="shared" si="22"/>
        <v>0</v>
      </c>
      <c r="AI69" s="13"/>
      <c r="AJ69" s="29"/>
      <c r="AK69" s="10"/>
      <c r="AL69" s="21">
        <f t="shared" si="23"/>
        <v>0</v>
      </c>
      <c r="AM69" s="13"/>
      <c r="AN69" s="29"/>
      <c r="AO69" s="10"/>
      <c r="AP69" s="22">
        <f t="shared" si="24"/>
        <v>0</v>
      </c>
      <c r="AQ69" s="13"/>
      <c r="AR69" s="29"/>
      <c r="AS69" s="10"/>
      <c r="AT69" s="22">
        <f t="shared" si="25"/>
        <v>0</v>
      </c>
      <c r="AU69" s="13"/>
      <c r="AV69" s="29"/>
      <c r="AW69" s="10"/>
      <c r="AX69" s="21">
        <f t="shared" si="26"/>
        <v>0</v>
      </c>
    </row>
    <row r="70" spans="1:50" x14ac:dyDescent="0.25">
      <c r="A70" s="40">
        <f>'Suivi Investissement'!A70</f>
        <v>0</v>
      </c>
      <c r="B70" s="23">
        <f t="shared" si="14"/>
        <v>0</v>
      </c>
      <c r="C70" s="13"/>
      <c r="D70" s="29"/>
      <c r="E70" s="10"/>
      <c r="F70" s="21">
        <f t="shared" si="15"/>
        <v>0</v>
      </c>
      <c r="G70" s="13"/>
      <c r="H70" s="29"/>
      <c r="I70" s="10"/>
      <c r="J70" s="21">
        <f t="shared" si="16"/>
        <v>0</v>
      </c>
      <c r="K70" s="13"/>
      <c r="L70" s="29"/>
      <c r="M70" s="10"/>
      <c r="N70" s="21">
        <f t="shared" si="17"/>
        <v>0</v>
      </c>
      <c r="O70" s="13"/>
      <c r="P70" s="29"/>
      <c r="Q70" s="10"/>
      <c r="R70" s="22">
        <f t="shared" si="18"/>
        <v>0</v>
      </c>
      <c r="S70" s="13"/>
      <c r="T70" s="29"/>
      <c r="U70" s="10"/>
      <c r="V70" s="21">
        <f t="shared" si="19"/>
        <v>0</v>
      </c>
      <c r="W70" s="13"/>
      <c r="X70" s="29"/>
      <c r="Y70" s="10"/>
      <c r="Z70" s="21">
        <f t="shared" si="20"/>
        <v>0</v>
      </c>
      <c r="AA70" s="13"/>
      <c r="AB70" s="29"/>
      <c r="AC70" s="10"/>
      <c r="AD70" s="21">
        <f t="shared" si="21"/>
        <v>0</v>
      </c>
      <c r="AE70" s="13"/>
      <c r="AF70" s="29"/>
      <c r="AG70" s="10"/>
      <c r="AH70" s="21">
        <f t="shared" si="22"/>
        <v>0</v>
      </c>
      <c r="AI70" s="13"/>
      <c r="AJ70" s="29"/>
      <c r="AK70" s="10"/>
      <c r="AL70" s="21">
        <f t="shared" si="23"/>
        <v>0</v>
      </c>
      <c r="AM70" s="13"/>
      <c r="AN70" s="29"/>
      <c r="AO70" s="10"/>
      <c r="AP70" s="22">
        <f t="shared" si="24"/>
        <v>0</v>
      </c>
      <c r="AQ70" s="13"/>
      <c r="AR70" s="29"/>
      <c r="AS70" s="10"/>
      <c r="AT70" s="22">
        <f t="shared" si="25"/>
        <v>0</v>
      </c>
      <c r="AU70" s="13"/>
      <c r="AV70" s="29"/>
      <c r="AW70" s="10"/>
      <c r="AX70" s="21">
        <f t="shared" si="26"/>
        <v>0</v>
      </c>
    </row>
    <row r="71" spans="1:50" x14ac:dyDescent="0.25">
      <c r="A71" s="40">
        <f>'Suivi Investissement'!A71</f>
        <v>0</v>
      </c>
      <c r="B71" s="23">
        <f t="shared" si="14"/>
        <v>0</v>
      </c>
      <c r="C71" s="13"/>
      <c r="D71" s="29"/>
      <c r="E71" s="10"/>
      <c r="F71" s="21">
        <f t="shared" si="15"/>
        <v>0</v>
      </c>
      <c r="G71" s="13"/>
      <c r="H71" s="29"/>
      <c r="I71" s="10"/>
      <c r="J71" s="21">
        <f t="shared" si="16"/>
        <v>0</v>
      </c>
      <c r="K71" s="13"/>
      <c r="L71" s="29"/>
      <c r="M71" s="10"/>
      <c r="N71" s="21">
        <f t="shared" si="17"/>
        <v>0</v>
      </c>
      <c r="O71" s="13"/>
      <c r="P71" s="29"/>
      <c r="Q71" s="10"/>
      <c r="R71" s="22">
        <f t="shared" si="18"/>
        <v>0</v>
      </c>
      <c r="S71" s="13"/>
      <c r="T71" s="29"/>
      <c r="U71" s="10"/>
      <c r="V71" s="21">
        <f t="shared" si="19"/>
        <v>0</v>
      </c>
      <c r="W71" s="13"/>
      <c r="X71" s="29"/>
      <c r="Y71" s="10"/>
      <c r="Z71" s="21">
        <f t="shared" si="20"/>
        <v>0</v>
      </c>
      <c r="AA71" s="13"/>
      <c r="AB71" s="29"/>
      <c r="AC71" s="10"/>
      <c r="AD71" s="21">
        <f t="shared" si="21"/>
        <v>0</v>
      </c>
      <c r="AE71" s="13"/>
      <c r="AF71" s="29"/>
      <c r="AG71" s="10"/>
      <c r="AH71" s="21">
        <f t="shared" si="22"/>
        <v>0</v>
      </c>
      <c r="AI71" s="13"/>
      <c r="AJ71" s="29"/>
      <c r="AK71" s="10"/>
      <c r="AL71" s="21">
        <f t="shared" si="23"/>
        <v>0</v>
      </c>
      <c r="AM71" s="13"/>
      <c r="AN71" s="29"/>
      <c r="AO71" s="10"/>
      <c r="AP71" s="22">
        <f t="shared" si="24"/>
        <v>0</v>
      </c>
      <c r="AQ71" s="13"/>
      <c r="AR71" s="29"/>
      <c r="AS71" s="10"/>
      <c r="AT71" s="22">
        <f t="shared" si="25"/>
        <v>0</v>
      </c>
      <c r="AU71" s="13"/>
      <c r="AV71" s="29"/>
      <c r="AW71" s="10"/>
      <c r="AX71" s="21">
        <f t="shared" si="26"/>
        <v>0</v>
      </c>
    </row>
    <row r="72" spans="1:50" x14ac:dyDescent="0.25">
      <c r="A72" s="40">
        <f>'Suivi Investissement'!A72</f>
        <v>0</v>
      </c>
      <c r="B72" s="23">
        <f t="shared" si="14"/>
        <v>0</v>
      </c>
      <c r="C72" s="13"/>
      <c r="D72" s="29"/>
      <c r="E72" s="10"/>
      <c r="F72" s="21">
        <f t="shared" si="15"/>
        <v>0</v>
      </c>
      <c r="G72" s="13"/>
      <c r="H72" s="29"/>
      <c r="I72" s="10"/>
      <c r="J72" s="21">
        <f t="shared" si="16"/>
        <v>0</v>
      </c>
      <c r="K72" s="13"/>
      <c r="L72" s="29"/>
      <c r="M72" s="10"/>
      <c r="N72" s="21">
        <f t="shared" si="17"/>
        <v>0</v>
      </c>
      <c r="O72" s="13"/>
      <c r="P72" s="29"/>
      <c r="Q72" s="10"/>
      <c r="R72" s="22">
        <f t="shared" si="18"/>
        <v>0</v>
      </c>
      <c r="S72" s="13"/>
      <c r="T72" s="29"/>
      <c r="U72" s="10"/>
      <c r="V72" s="21">
        <f t="shared" si="19"/>
        <v>0</v>
      </c>
      <c r="W72" s="13"/>
      <c r="X72" s="29"/>
      <c r="Y72" s="10"/>
      <c r="Z72" s="21">
        <f t="shared" si="20"/>
        <v>0</v>
      </c>
      <c r="AA72" s="13"/>
      <c r="AB72" s="29"/>
      <c r="AC72" s="10"/>
      <c r="AD72" s="21">
        <f t="shared" si="21"/>
        <v>0</v>
      </c>
      <c r="AE72" s="13"/>
      <c r="AF72" s="29"/>
      <c r="AG72" s="10"/>
      <c r="AH72" s="21">
        <f t="shared" si="22"/>
        <v>0</v>
      </c>
      <c r="AI72" s="13"/>
      <c r="AJ72" s="29"/>
      <c r="AK72" s="10"/>
      <c r="AL72" s="21">
        <f t="shared" si="23"/>
        <v>0</v>
      </c>
      <c r="AM72" s="13"/>
      <c r="AN72" s="29"/>
      <c r="AO72" s="10"/>
      <c r="AP72" s="22">
        <f t="shared" si="24"/>
        <v>0</v>
      </c>
      <c r="AQ72" s="13"/>
      <c r="AR72" s="29"/>
      <c r="AS72" s="10"/>
      <c r="AT72" s="22">
        <f t="shared" si="25"/>
        <v>0</v>
      </c>
      <c r="AU72" s="13"/>
      <c r="AV72" s="29"/>
      <c r="AW72" s="10"/>
      <c r="AX72" s="21">
        <f t="shared" si="26"/>
        <v>0</v>
      </c>
    </row>
    <row r="73" spans="1:50" x14ac:dyDescent="0.25">
      <c r="A73" s="40">
        <f>'Suivi Investissement'!A73</f>
        <v>0</v>
      </c>
      <c r="B73" s="23">
        <f t="shared" si="14"/>
        <v>0</v>
      </c>
      <c r="C73" s="13"/>
      <c r="D73" s="29"/>
      <c r="E73" s="10"/>
      <c r="F73" s="21">
        <f t="shared" si="15"/>
        <v>0</v>
      </c>
      <c r="G73" s="13"/>
      <c r="H73" s="29"/>
      <c r="I73" s="10"/>
      <c r="J73" s="21">
        <f t="shared" si="16"/>
        <v>0</v>
      </c>
      <c r="K73" s="13"/>
      <c r="L73" s="29"/>
      <c r="M73" s="10"/>
      <c r="N73" s="21">
        <f t="shared" si="17"/>
        <v>0</v>
      </c>
      <c r="O73" s="13"/>
      <c r="P73" s="29"/>
      <c r="Q73" s="10"/>
      <c r="R73" s="22">
        <f t="shared" si="18"/>
        <v>0</v>
      </c>
      <c r="S73" s="13"/>
      <c r="T73" s="29"/>
      <c r="U73" s="10"/>
      <c r="V73" s="21">
        <f t="shared" si="19"/>
        <v>0</v>
      </c>
      <c r="W73" s="13"/>
      <c r="X73" s="29"/>
      <c r="Y73" s="10"/>
      <c r="Z73" s="21">
        <f t="shared" si="20"/>
        <v>0</v>
      </c>
      <c r="AA73" s="13"/>
      <c r="AB73" s="29"/>
      <c r="AC73" s="10"/>
      <c r="AD73" s="21">
        <f t="shared" si="21"/>
        <v>0</v>
      </c>
      <c r="AE73" s="13"/>
      <c r="AF73" s="29"/>
      <c r="AG73" s="10"/>
      <c r="AH73" s="21">
        <f t="shared" si="22"/>
        <v>0</v>
      </c>
      <c r="AI73" s="13"/>
      <c r="AJ73" s="29"/>
      <c r="AK73" s="10"/>
      <c r="AL73" s="21">
        <f t="shared" si="23"/>
        <v>0</v>
      </c>
      <c r="AM73" s="13"/>
      <c r="AN73" s="29"/>
      <c r="AO73" s="10"/>
      <c r="AP73" s="22">
        <f t="shared" si="24"/>
        <v>0</v>
      </c>
      <c r="AQ73" s="13"/>
      <c r="AR73" s="29"/>
      <c r="AS73" s="10"/>
      <c r="AT73" s="22">
        <f t="shared" si="25"/>
        <v>0</v>
      </c>
      <c r="AU73" s="13"/>
      <c r="AV73" s="29"/>
      <c r="AW73" s="10"/>
      <c r="AX73" s="21">
        <f t="shared" si="26"/>
        <v>0</v>
      </c>
    </row>
    <row r="74" spans="1:50" x14ac:dyDescent="0.25">
      <c r="A74" s="40">
        <f>'Suivi Investissement'!A74</f>
        <v>0</v>
      </c>
      <c r="B74" s="23">
        <f t="shared" si="14"/>
        <v>0</v>
      </c>
      <c r="C74" s="13"/>
      <c r="D74" s="29"/>
      <c r="E74" s="10"/>
      <c r="F74" s="21">
        <f t="shared" si="15"/>
        <v>0</v>
      </c>
      <c r="G74" s="13"/>
      <c r="H74" s="29"/>
      <c r="I74" s="10"/>
      <c r="J74" s="21">
        <f t="shared" si="16"/>
        <v>0</v>
      </c>
      <c r="K74" s="13"/>
      <c r="L74" s="29"/>
      <c r="M74" s="10"/>
      <c r="N74" s="21">
        <f t="shared" si="17"/>
        <v>0</v>
      </c>
      <c r="O74" s="13"/>
      <c r="P74" s="29"/>
      <c r="Q74" s="10"/>
      <c r="R74" s="22">
        <f t="shared" si="18"/>
        <v>0</v>
      </c>
      <c r="S74" s="13"/>
      <c r="T74" s="29"/>
      <c r="U74" s="10"/>
      <c r="V74" s="21">
        <f t="shared" si="19"/>
        <v>0</v>
      </c>
      <c r="W74" s="13"/>
      <c r="X74" s="29"/>
      <c r="Y74" s="10"/>
      <c r="Z74" s="21">
        <f t="shared" si="20"/>
        <v>0</v>
      </c>
      <c r="AA74" s="13"/>
      <c r="AB74" s="29"/>
      <c r="AC74" s="10"/>
      <c r="AD74" s="21">
        <f t="shared" si="21"/>
        <v>0</v>
      </c>
      <c r="AE74" s="13"/>
      <c r="AF74" s="29"/>
      <c r="AG74" s="10"/>
      <c r="AH74" s="21">
        <f t="shared" si="22"/>
        <v>0</v>
      </c>
      <c r="AI74" s="13"/>
      <c r="AJ74" s="29"/>
      <c r="AK74" s="10"/>
      <c r="AL74" s="21">
        <f t="shared" si="23"/>
        <v>0</v>
      </c>
      <c r="AM74" s="13"/>
      <c r="AN74" s="29"/>
      <c r="AO74" s="10"/>
      <c r="AP74" s="22">
        <f t="shared" si="24"/>
        <v>0</v>
      </c>
      <c r="AQ74" s="13"/>
      <c r="AR74" s="29"/>
      <c r="AS74" s="10"/>
      <c r="AT74" s="22">
        <f t="shared" si="25"/>
        <v>0</v>
      </c>
      <c r="AU74" s="13"/>
      <c r="AV74" s="29"/>
      <c r="AW74" s="10"/>
      <c r="AX74" s="21">
        <f t="shared" si="26"/>
        <v>0</v>
      </c>
    </row>
    <row r="75" spans="1:50" x14ac:dyDescent="0.25">
      <c r="A75" s="40">
        <f>'Suivi Investissement'!A75</f>
        <v>0</v>
      </c>
      <c r="B75" s="23">
        <f t="shared" si="14"/>
        <v>0</v>
      </c>
      <c r="C75" s="13"/>
      <c r="D75" s="29"/>
      <c r="E75" s="10"/>
      <c r="F75" s="21">
        <f t="shared" si="15"/>
        <v>0</v>
      </c>
      <c r="G75" s="13"/>
      <c r="H75" s="29"/>
      <c r="I75" s="10"/>
      <c r="J75" s="21">
        <f t="shared" si="16"/>
        <v>0</v>
      </c>
      <c r="K75" s="13"/>
      <c r="L75" s="29"/>
      <c r="M75" s="10"/>
      <c r="N75" s="21">
        <f t="shared" si="17"/>
        <v>0</v>
      </c>
      <c r="O75" s="13"/>
      <c r="P75" s="29"/>
      <c r="Q75" s="10"/>
      <c r="R75" s="22">
        <f t="shared" si="18"/>
        <v>0</v>
      </c>
      <c r="S75" s="13"/>
      <c r="T75" s="29"/>
      <c r="U75" s="10"/>
      <c r="V75" s="21">
        <f t="shared" si="19"/>
        <v>0</v>
      </c>
      <c r="W75" s="13"/>
      <c r="X75" s="29"/>
      <c r="Y75" s="10"/>
      <c r="Z75" s="21">
        <f t="shared" si="20"/>
        <v>0</v>
      </c>
      <c r="AA75" s="13"/>
      <c r="AB75" s="29"/>
      <c r="AC75" s="10"/>
      <c r="AD75" s="21">
        <f t="shared" si="21"/>
        <v>0</v>
      </c>
      <c r="AE75" s="13"/>
      <c r="AF75" s="29"/>
      <c r="AG75" s="10"/>
      <c r="AH75" s="21">
        <f t="shared" si="22"/>
        <v>0</v>
      </c>
      <c r="AI75" s="13"/>
      <c r="AJ75" s="29"/>
      <c r="AK75" s="10"/>
      <c r="AL75" s="21">
        <f t="shared" si="23"/>
        <v>0</v>
      </c>
      <c r="AM75" s="13"/>
      <c r="AN75" s="29"/>
      <c r="AO75" s="10"/>
      <c r="AP75" s="22">
        <f t="shared" si="24"/>
        <v>0</v>
      </c>
      <c r="AQ75" s="13"/>
      <c r="AR75" s="29"/>
      <c r="AS75" s="10"/>
      <c r="AT75" s="22">
        <f t="shared" si="25"/>
        <v>0</v>
      </c>
      <c r="AU75" s="13"/>
      <c r="AV75" s="29"/>
      <c r="AW75" s="10"/>
      <c r="AX75" s="21">
        <f t="shared" si="26"/>
        <v>0</v>
      </c>
    </row>
    <row r="76" spans="1:50" x14ac:dyDescent="0.25">
      <c r="A76" s="40">
        <f>'Suivi Investissement'!A76</f>
        <v>0</v>
      </c>
      <c r="B76" s="23">
        <f t="shared" si="14"/>
        <v>0</v>
      </c>
      <c r="C76" s="13"/>
      <c r="D76" s="29"/>
      <c r="E76" s="10"/>
      <c r="F76" s="21">
        <f t="shared" si="15"/>
        <v>0</v>
      </c>
      <c r="G76" s="13"/>
      <c r="H76" s="29"/>
      <c r="I76" s="10"/>
      <c r="J76" s="21">
        <f t="shared" si="16"/>
        <v>0</v>
      </c>
      <c r="K76" s="13"/>
      <c r="L76" s="29"/>
      <c r="M76" s="10"/>
      <c r="N76" s="21">
        <f t="shared" si="17"/>
        <v>0</v>
      </c>
      <c r="O76" s="13"/>
      <c r="P76" s="29"/>
      <c r="Q76" s="10"/>
      <c r="R76" s="22">
        <f t="shared" si="18"/>
        <v>0</v>
      </c>
      <c r="S76" s="13"/>
      <c r="T76" s="29"/>
      <c r="U76" s="10"/>
      <c r="V76" s="21">
        <f t="shared" si="19"/>
        <v>0</v>
      </c>
      <c r="W76" s="13"/>
      <c r="X76" s="29"/>
      <c r="Y76" s="10"/>
      <c r="Z76" s="21">
        <f t="shared" si="20"/>
        <v>0</v>
      </c>
      <c r="AA76" s="13"/>
      <c r="AB76" s="29"/>
      <c r="AC76" s="10"/>
      <c r="AD76" s="21">
        <f t="shared" si="21"/>
        <v>0</v>
      </c>
      <c r="AE76" s="13"/>
      <c r="AF76" s="29"/>
      <c r="AG76" s="10"/>
      <c r="AH76" s="21">
        <f t="shared" si="22"/>
        <v>0</v>
      </c>
      <c r="AI76" s="13"/>
      <c r="AJ76" s="29"/>
      <c r="AK76" s="10"/>
      <c r="AL76" s="21">
        <f t="shared" si="23"/>
        <v>0</v>
      </c>
      <c r="AM76" s="13"/>
      <c r="AN76" s="29"/>
      <c r="AO76" s="10"/>
      <c r="AP76" s="22">
        <f t="shared" si="24"/>
        <v>0</v>
      </c>
      <c r="AQ76" s="13"/>
      <c r="AR76" s="29"/>
      <c r="AS76" s="10"/>
      <c r="AT76" s="22">
        <f t="shared" si="25"/>
        <v>0</v>
      </c>
      <c r="AU76" s="13"/>
      <c r="AV76" s="29"/>
      <c r="AW76" s="10"/>
      <c r="AX76" s="21">
        <f t="shared" si="26"/>
        <v>0</v>
      </c>
    </row>
    <row r="77" spans="1:50" x14ac:dyDescent="0.25">
      <c r="A77" s="40">
        <f>'Suivi Investissement'!A77</f>
        <v>0</v>
      </c>
      <c r="B77" s="23">
        <f t="shared" si="14"/>
        <v>0</v>
      </c>
      <c r="C77" s="13"/>
      <c r="D77" s="29"/>
      <c r="E77" s="10"/>
      <c r="F77" s="21">
        <f t="shared" si="15"/>
        <v>0</v>
      </c>
      <c r="G77" s="13"/>
      <c r="H77" s="29"/>
      <c r="I77" s="10"/>
      <c r="J77" s="21">
        <f t="shared" si="16"/>
        <v>0</v>
      </c>
      <c r="K77" s="13"/>
      <c r="L77" s="29"/>
      <c r="M77" s="10"/>
      <c r="N77" s="21">
        <f t="shared" si="17"/>
        <v>0</v>
      </c>
      <c r="O77" s="13"/>
      <c r="P77" s="29"/>
      <c r="Q77" s="10"/>
      <c r="R77" s="22">
        <f t="shared" si="18"/>
        <v>0</v>
      </c>
      <c r="S77" s="13"/>
      <c r="T77" s="29"/>
      <c r="U77" s="10"/>
      <c r="V77" s="21">
        <f t="shared" si="19"/>
        <v>0</v>
      </c>
      <c r="W77" s="13"/>
      <c r="X77" s="29"/>
      <c r="Y77" s="10"/>
      <c r="Z77" s="21">
        <f t="shared" si="20"/>
        <v>0</v>
      </c>
      <c r="AA77" s="13"/>
      <c r="AB77" s="29"/>
      <c r="AC77" s="10"/>
      <c r="AD77" s="21">
        <f t="shared" si="21"/>
        <v>0</v>
      </c>
      <c r="AE77" s="13"/>
      <c r="AF77" s="29"/>
      <c r="AG77" s="10"/>
      <c r="AH77" s="21">
        <f t="shared" si="22"/>
        <v>0</v>
      </c>
      <c r="AI77" s="13"/>
      <c r="AJ77" s="29"/>
      <c r="AK77" s="10"/>
      <c r="AL77" s="21">
        <f t="shared" si="23"/>
        <v>0</v>
      </c>
      <c r="AM77" s="13"/>
      <c r="AN77" s="29"/>
      <c r="AO77" s="10"/>
      <c r="AP77" s="22">
        <f t="shared" si="24"/>
        <v>0</v>
      </c>
      <c r="AQ77" s="13"/>
      <c r="AR77" s="29"/>
      <c r="AS77" s="10"/>
      <c r="AT77" s="22">
        <f t="shared" si="25"/>
        <v>0</v>
      </c>
      <c r="AU77" s="13"/>
      <c r="AV77" s="29"/>
      <c r="AW77" s="10"/>
      <c r="AX77" s="21">
        <f t="shared" si="26"/>
        <v>0</v>
      </c>
    </row>
    <row r="78" spans="1:50" x14ac:dyDescent="0.25">
      <c r="A78" s="40">
        <f>'Suivi Investissement'!A78</f>
        <v>0</v>
      </c>
      <c r="B78" s="23">
        <f t="shared" si="14"/>
        <v>0</v>
      </c>
      <c r="C78" s="13"/>
      <c r="D78" s="29"/>
      <c r="E78" s="10"/>
      <c r="F78" s="21">
        <f t="shared" si="15"/>
        <v>0</v>
      </c>
      <c r="G78" s="13"/>
      <c r="H78" s="29"/>
      <c r="I78" s="10"/>
      <c r="J78" s="21">
        <f t="shared" si="16"/>
        <v>0</v>
      </c>
      <c r="K78" s="13"/>
      <c r="L78" s="29"/>
      <c r="M78" s="10"/>
      <c r="N78" s="21">
        <f t="shared" si="17"/>
        <v>0</v>
      </c>
      <c r="O78" s="13"/>
      <c r="P78" s="29"/>
      <c r="Q78" s="10"/>
      <c r="R78" s="22">
        <f t="shared" si="18"/>
        <v>0</v>
      </c>
      <c r="S78" s="13"/>
      <c r="T78" s="29"/>
      <c r="U78" s="10"/>
      <c r="V78" s="21">
        <f t="shared" si="19"/>
        <v>0</v>
      </c>
      <c r="W78" s="13"/>
      <c r="X78" s="29"/>
      <c r="Y78" s="10"/>
      <c r="Z78" s="21">
        <f t="shared" si="20"/>
        <v>0</v>
      </c>
      <c r="AA78" s="13"/>
      <c r="AB78" s="29"/>
      <c r="AC78" s="10"/>
      <c r="AD78" s="21">
        <f t="shared" si="21"/>
        <v>0</v>
      </c>
      <c r="AE78" s="13"/>
      <c r="AF78" s="29"/>
      <c r="AG78" s="10"/>
      <c r="AH78" s="21">
        <f t="shared" si="22"/>
        <v>0</v>
      </c>
      <c r="AI78" s="13"/>
      <c r="AJ78" s="29"/>
      <c r="AK78" s="10"/>
      <c r="AL78" s="21">
        <f t="shared" si="23"/>
        <v>0</v>
      </c>
      <c r="AM78" s="13"/>
      <c r="AN78" s="29"/>
      <c r="AO78" s="10"/>
      <c r="AP78" s="22">
        <f t="shared" si="24"/>
        <v>0</v>
      </c>
      <c r="AQ78" s="13"/>
      <c r="AR78" s="29"/>
      <c r="AS78" s="10"/>
      <c r="AT78" s="22">
        <f t="shared" si="25"/>
        <v>0</v>
      </c>
      <c r="AU78" s="13"/>
      <c r="AV78" s="29"/>
      <c r="AW78" s="10"/>
      <c r="AX78" s="21">
        <f t="shared" si="26"/>
        <v>0</v>
      </c>
    </row>
    <row r="79" spans="1:50" x14ac:dyDescent="0.25">
      <c r="A79" s="40">
        <f>'Suivi Investissement'!A79</f>
        <v>0</v>
      </c>
      <c r="B79" s="23">
        <f t="shared" si="14"/>
        <v>0</v>
      </c>
      <c r="C79" s="13"/>
      <c r="D79" s="29"/>
      <c r="E79" s="10"/>
      <c r="F79" s="21">
        <f t="shared" si="15"/>
        <v>0</v>
      </c>
      <c r="G79" s="13"/>
      <c r="H79" s="29"/>
      <c r="I79" s="10"/>
      <c r="J79" s="21">
        <f t="shared" si="16"/>
        <v>0</v>
      </c>
      <c r="K79" s="13"/>
      <c r="L79" s="29"/>
      <c r="M79" s="10"/>
      <c r="N79" s="21">
        <f t="shared" si="17"/>
        <v>0</v>
      </c>
      <c r="O79" s="13"/>
      <c r="P79" s="29"/>
      <c r="Q79" s="10"/>
      <c r="R79" s="22">
        <f t="shared" si="18"/>
        <v>0</v>
      </c>
      <c r="S79" s="13"/>
      <c r="T79" s="29"/>
      <c r="U79" s="10"/>
      <c r="V79" s="21">
        <f t="shared" si="19"/>
        <v>0</v>
      </c>
      <c r="W79" s="13"/>
      <c r="X79" s="29"/>
      <c r="Y79" s="10"/>
      <c r="Z79" s="21">
        <f t="shared" si="20"/>
        <v>0</v>
      </c>
      <c r="AA79" s="13"/>
      <c r="AB79" s="29"/>
      <c r="AC79" s="10"/>
      <c r="AD79" s="21">
        <f t="shared" si="21"/>
        <v>0</v>
      </c>
      <c r="AE79" s="13"/>
      <c r="AF79" s="29"/>
      <c r="AG79" s="10"/>
      <c r="AH79" s="21">
        <f t="shared" si="22"/>
        <v>0</v>
      </c>
      <c r="AI79" s="13"/>
      <c r="AJ79" s="29"/>
      <c r="AK79" s="10"/>
      <c r="AL79" s="21">
        <f t="shared" si="23"/>
        <v>0</v>
      </c>
      <c r="AM79" s="13"/>
      <c r="AN79" s="29"/>
      <c r="AO79" s="10"/>
      <c r="AP79" s="22">
        <f t="shared" si="24"/>
        <v>0</v>
      </c>
      <c r="AQ79" s="13"/>
      <c r="AR79" s="29"/>
      <c r="AS79" s="10"/>
      <c r="AT79" s="22">
        <f t="shared" si="25"/>
        <v>0</v>
      </c>
      <c r="AU79" s="13"/>
      <c r="AV79" s="29"/>
      <c r="AW79" s="10"/>
      <c r="AX79" s="21">
        <f t="shared" si="26"/>
        <v>0</v>
      </c>
    </row>
    <row r="80" spans="1:50" x14ac:dyDescent="0.25">
      <c r="A80" s="40">
        <f>'Suivi Investissement'!A80</f>
        <v>0</v>
      </c>
      <c r="B80" s="23">
        <f t="shared" si="14"/>
        <v>0</v>
      </c>
      <c r="C80" s="13"/>
      <c r="D80" s="29"/>
      <c r="E80" s="10"/>
      <c r="F80" s="21">
        <f t="shared" si="15"/>
        <v>0</v>
      </c>
      <c r="G80" s="13"/>
      <c r="H80" s="29"/>
      <c r="I80" s="10"/>
      <c r="J80" s="21">
        <f t="shared" si="16"/>
        <v>0</v>
      </c>
      <c r="K80" s="13"/>
      <c r="L80" s="29"/>
      <c r="M80" s="10"/>
      <c r="N80" s="21">
        <f t="shared" si="17"/>
        <v>0</v>
      </c>
      <c r="O80" s="13"/>
      <c r="P80" s="29"/>
      <c r="Q80" s="10"/>
      <c r="R80" s="22">
        <f t="shared" si="18"/>
        <v>0</v>
      </c>
      <c r="S80" s="13"/>
      <c r="T80" s="29"/>
      <c r="U80" s="10"/>
      <c r="V80" s="21">
        <f t="shared" si="19"/>
        <v>0</v>
      </c>
      <c r="W80" s="13"/>
      <c r="X80" s="29"/>
      <c r="Y80" s="10"/>
      <c r="Z80" s="21">
        <f t="shared" si="20"/>
        <v>0</v>
      </c>
      <c r="AA80" s="13"/>
      <c r="AB80" s="29"/>
      <c r="AC80" s="10"/>
      <c r="AD80" s="21">
        <f t="shared" si="21"/>
        <v>0</v>
      </c>
      <c r="AE80" s="13"/>
      <c r="AF80" s="29"/>
      <c r="AG80" s="10"/>
      <c r="AH80" s="21">
        <f t="shared" si="22"/>
        <v>0</v>
      </c>
      <c r="AI80" s="13"/>
      <c r="AJ80" s="29"/>
      <c r="AK80" s="10"/>
      <c r="AL80" s="21">
        <f t="shared" si="23"/>
        <v>0</v>
      </c>
      <c r="AM80" s="13"/>
      <c r="AN80" s="29"/>
      <c r="AO80" s="10"/>
      <c r="AP80" s="22">
        <f t="shared" si="24"/>
        <v>0</v>
      </c>
      <c r="AQ80" s="13"/>
      <c r="AR80" s="29"/>
      <c r="AS80" s="10"/>
      <c r="AT80" s="22">
        <f t="shared" si="25"/>
        <v>0</v>
      </c>
      <c r="AU80" s="13"/>
      <c r="AV80" s="29"/>
      <c r="AW80" s="10"/>
      <c r="AX80" s="21">
        <f t="shared" si="26"/>
        <v>0</v>
      </c>
    </row>
    <row r="81" spans="1:50" x14ac:dyDescent="0.25">
      <c r="A81" s="40">
        <f>'Suivi Investissement'!A81</f>
        <v>0</v>
      </c>
      <c r="B81" s="23">
        <f t="shared" si="14"/>
        <v>0</v>
      </c>
      <c r="C81" s="13"/>
      <c r="D81" s="29"/>
      <c r="E81" s="10"/>
      <c r="F81" s="21">
        <f t="shared" si="15"/>
        <v>0</v>
      </c>
      <c r="G81" s="13"/>
      <c r="H81" s="29"/>
      <c r="I81" s="10"/>
      <c r="J81" s="21">
        <f t="shared" si="16"/>
        <v>0</v>
      </c>
      <c r="K81" s="13"/>
      <c r="L81" s="29"/>
      <c r="M81" s="10"/>
      <c r="N81" s="21">
        <f t="shared" si="17"/>
        <v>0</v>
      </c>
      <c r="O81" s="13"/>
      <c r="P81" s="29"/>
      <c r="Q81" s="10"/>
      <c r="R81" s="22">
        <f t="shared" si="18"/>
        <v>0</v>
      </c>
      <c r="S81" s="13"/>
      <c r="T81" s="29"/>
      <c r="U81" s="10"/>
      <c r="V81" s="21">
        <f t="shared" si="19"/>
        <v>0</v>
      </c>
      <c r="W81" s="13"/>
      <c r="X81" s="29"/>
      <c r="Y81" s="10"/>
      <c r="Z81" s="21">
        <f t="shared" si="20"/>
        <v>0</v>
      </c>
      <c r="AA81" s="13"/>
      <c r="AB81" s="29"/>
      <c r="AC81" s="10"/>
      <c r="AD81" s="21">
        <f t="shared" si="21"/>
        <v>0</v>
      </c>
      <c r="AE81" s="13"/>
      <c r="AF81" s="29"/>
      <c r="AG81" s="10"/>
      <c r="AH81" s="21">
        <f t="shared" si="22"/>
        <v>0</v>
      </c>
      <c r="AI81" s="13"/>
      <c r="AJ81" s="29"/>
      <c r="AK81" s="10"/>
      <c r="AL81" s="21">
        <f t="shared" si="23"/>
        <v>0</v>
      </c>
      <c r="AM81" s="13"/>
      <c r="AN81" s="29"/>
      <c r="AO81" s="10"/>
      <c r="AP81" s="22">
        <f t="shared" si="24"/>
        <v>0</v>
      </c>
      <c r="AQ81" s="13"/>
      <c r="AR81" s="29"/>
      <c r="AS81" s="10"/>
      <c r="AT81" s="22">
        <f t="shared" si="25"/>
        <v>0</v>
      </c>
      <c r="AU81" s="13"/>
      <c r="AV81" s="29"/>
      <c r="AW81" s="10"/>
      <c r="AX81" s="21">
        <f t="shared" si="26"/>
        <v>0</v>
      </c>
    </row>
    <row r="82" spans="1:50" x14ac:dyDescent="0.25">
      <c r="A82" s="40">
        <f>'Suivi Investissement'!A82</f>
        <v>0</v>
      </c>
      <c r="B82" s="23">
        <f t="shared" si="14"/>
        <v>0</v>
      </c>
      <c r="C82" s="13"/>
      <c r="D82" s="29"/>
      <c r="E82" s="10"/>
      <c r="F82" s="21">
        <f t="shared" si="15"/>
        <v>0</v>
      </c>
      <c r="G82" s="13"/>
      <c r="H82" s="29"/>
      <c r="I82" s="10"/>
      <c r="J82" s="21">
        <f t="shared" si="16"/>
        <v>0</v>
      </c>
      <c r="K82" s="13"/>
      <c r="L82" s="29"/>
      <c r="M82" s="10"/>
      <c r="N82" s="21">
        <f t="shared" si="17"/>
        <v>0</v>
      </c>
      <c r="O82" s="13"/>
      <c r="P82" s="29"/>
      <c r="Q82" s="10"/>
      <c r="R82" s="22">
        <f t="shared" si="18"/>
        <v>0</v>
      </c>
      <c r="S82" s="13"/>
      <c r="T82" s="29"/>
      <c r="U82" s="10"/>
      <c r="V82" s="21">
        <f t="shared" si="19"/>
        <v>0</v>
      </c>
      <c r="W82" s="13"/>
      <c r="X82" s="29"/>
      <c r="Y82" s="10"/>
      <c r="Z82" s="21">
        <f t="shared" si="20"/>
        <v>0</v>
      </c>
      <c r="AA82" s="13"/>
      <c r="AB82" s="29"/>
      <c r="AC82" s="10"/>
      <c r="AD82" s="21">
        <f t="shared" si="21"/>
        <v>0</v>
      </c>
      <c r="AE82" s="13"/>
      <c r="AF82" s="29"/>
      <c r="AG82" s="10"/>
      <c r="AH82" s="21">
        <f t="shared" si="22"/>
        <v>0</v>
      </c>
      <c r="AI82" s="13"/>
      <c r="AJ82" s="29"/>
      <c r="AK82" s="10"/>
      <c r="AL82" s="21">
        <f t="shared" si="23"/>
        <v>0</v>
      </c>
      <c r="AM82" s="13"/>
      <c r="AN82" s="29"/>
      <c r="AO82" s="10"/>
      <c r="AP82" s="22">
        <f t="shared" si="24"/>
        <v>0</v>
      </c>
      <c r="AQ82" s="13"/>
      <c r="AR82" s="29"/>
      <c r="AS82" s="10"/>
      <c r="AT82" s="22">
        <f t="shared" si="25"/>
        <v>0</v>
      </c>
      <c r="AU82" s="13"/>
      <c r="AV82" s="29"/>
      <c r="AW82" s="10"/>
      <c r="AX82" s="21">
        <f t="shared" si="26"/>
        <v>0</v>
      </c>
    </row>
    <row r="83" spans="1:50" x14ac:dyDescent="0.25">
      <c r="A83" s="40">
        <f>'Suivi Investissement'!A83</f>
        <v>0</v>
      </c>
      <c r="B83" s="23">
        <f t="shared" si="14"/>
        <v>0</v>
      </c>
      <c r="C83" s="13"/>
      <c r="D83" s="29"/>
      <c r="E83" s="10"/>
      <c r="F83" s="21">
        <f t="shared" si="15"/>
        <v>0</v>
      </c>
      <c r="G83" s="13"/>
      <c r="H83" s="29"/>
      <c r="I83" s="10"/>
      <c r="J83" s="21">
        <f t="shared" si="16"/>
        <v>0</v>
      </c>
      <c r="K83" s="13"/>
      <c r="L83" s="29"/>
      <c r="M83" s="10"/>
      <c r="N83" s="21">
        <f t="shared" si="17"/>
        <v>0</v>
      </c>
      <c r="O83" s="13"/>
      <c r="P83" s="29"/>
      <c r="Q83" s="10"/>
      <c r="R83" s="22">
        <f t="shared" si="18"/>
        <v>0</v>
      </c>
      <c r="S83" s="13"/>
      <c r="T83" s="29"/>
      <c r="U83" s="10"/>
      <c r="V83" s="21">
        <f t="shared" si="19"/>
        <v>0</v>
      </c>
      <c r="W83" s="13"/>
      <c r="X83" s="29"/>
      <c r="Y83" s="10"/>
      <c r="Z83" s="21">
        <f t="shared" si="20"/>
        <v>0</v>
      </c>
      <c r="AA83" s="13"/>
      <c r="AB83" s="29"/>
      <c r="AC83" s="10"/>
      <c r="AD83" s="21">
        <f t="shared" si="21"/>
        <v>0</v>
      </c>
      <c r="AE83" s="13"/>
      <c r="AF83" s="29"/>
      <c r="AG83" s="10"/>
      <c r="AH83" s="21">
        <f t="shared" si="22"/>
        <v>0</v>
      </c>
      <c r="AI83" s="13"/>
      <c r="AJ83" s="29"/>
      <c r="AK83" s="10"/>
      <c r="AL83" s="21">
        <f t="shared" si="23"/>
        <v>0</v>
      </c>
      <c r="AM83" s="13"/>
      <c r="AN83" s="29"/>
      <c r="AO83" s="10"/>
      <c r="AP83" s="22">
        <f t="shared" si="24"/>
        <v>0</v>
      </c>
      <c r="AQ83" s="13"/>
      <c r="AR83" s="29"/>
      <c r="AS83" s="10"/>
      <c r="AT83" s="22">
        <f t="shared" si="25"/>
        <v>0</v>
      </c>
      <c r="AU83" s="13"/>
      <c r="AV83" s="29"/>
      <c r="AW83" s="10"/>
      <c r="AX83" s="21">
        <f t="shared" si="26"/>
        <v>0</v>
      </c>
    </row>
    <row r="84" spans="1:50" x14ac:dyDescent="0.25">
      <c r="A84" s="40">
        <f>'Suivi Investissement'!A84</f>
        <v>0</v>
      </c>
      <c r="B84" s="23">
        <f t="shared" si="14"/>
        <v>0</v>
      </c>
      <c r="C84" s="13"/>
      <c r="D84" s="29"/>
      <c r="E84" s="10"/>
      <c r="F84" s="21">
        <f t="shared" si="15"/>
        <v>0</v>
      </c>
      <c r="G84" s="13"/>
      <c r="H84" s="29"/>
      <c r="I84" s="10"/>
      <c r="J84" s="21">
        <f t="shared" si="16"/>
        <v>0</v>
      </c>
      <c r="K84" s="13"/>
      <c r="L84" s="29"/>
      <c r="M84" s="10"/>
      <c r="N84" s="21">
        <f t="shared" si="17"/>
        <v>0</v>
      </c>
      <c r="O84" s="13"/>
      <c r="P84" s="29"/>
      <c r="Q84" s="10"/>
      <c r="R84" s="22">
        <f t="shared" si="18"/>
        <v>0</v>
      </c>
      <c r="S84" s="13"/>
      <c r="T84" s="29"/>
      <c r="U84" s="10"/>
      <c r="V84" s="21">
        <f t="shared" si="19"/>
        <v>0</v>
      </c>
      <c r="W84" s="13"/>
      <c r="X84" s="29"/>
      <c r="Y84" s="10"/>
      <c r="Z84" s="21">
        <f t="shared" si="20"/>
        <v>0</v>
      </c>
      <c r="AA84" s="13"/>
      <c r="AB84" s="29"/>
      <c r="AC84" s="10"/>
      <c r="AD84" s="21">
        <f t="shared" si="21"/>
        <v>0</v>
      </c>
      <c r="AE84" s="13"/>
      <c r="AF84" s="29"/>
      <c r="AG84" s="10"/>
      <c r="AH84" s="21">
        <f t="shared" si="22"/>
        <v>0</v>
      </c>
      <c r="AI84" s="13"/>
      <c r="AJ84" s="29"/>
      <c r="AK84" s="10"/>
      <c r="AL84" s="21">
        <f t="shared" si="23"/>
        <v>0</v>
      </c>
      <c r="AM84" s="13"/>
      <c r="AN84" s="29"/>
      <c r="AO84" s="10"/>
      <c r="AP84" s="22">
        <f t="shared" si="24"/>
        <v>0</v>
      </c>
      <c r="AQ84" s="13"/>
      <c r="AR84" s="29"/>
      <c r="AS84" s="10"/>
      <c r="AT84" s="22">
        <f t="shared" si="25"/>
        <v>0</v>
      </c>
      <c r="AU84" s="13"/>
      <c r="AV84" s="29"/>
      <c r="AW84" s="10"/>
      <c r="AX84" s="21">
        <f t="shared" si="26"/>
        <v>0</v>
      </c>
    </row>
    <row r="85" spans="1:50" x14ac:dyDescent="0.25">
      <c r="A85" s="40">
        <f>'Suivi Investissement'!A85</f>
        <v>0</v>
      </c>
      <c r="B85" s="23">
        <f t="shared" si="14"/>
        <v>0</v>
      </c>
      <c r="C85" s="13"/>
      <c r="D85" s="29"/>
      <c r="E85" s="10"/>
      <c r="F85" s="21">
        <f t="shared" si="15"/>
        <v>0</v>
      </c>
      <c r="G85" s="13"/>
      <c r="H85" s="29"/>
      <c r="I85" s="10"/>
      <c r="J85" s="21">
        <f t="shared" si="16"/>
        <v>0</v>
      </c>
      <c r="K85" s="13"/>
      <c r="L85" s="29"/>
      <c r="M85" s="10"/>
      <c r="N85" s="21">
        <f t="shared" si="17"/>
        <v>0</v>
      </c>
      <c r="O85" s="13"/>
      <c r="P85" s="29"/>
      <c r="Q85" s="10"/>
      <c r="R85" s="22">
        <f t="shared" si="18"/>
        <v>0</v>
      </c>
      <c r="S85" s="13"/>
      <c r="T85" s="29"/>
      <c r="U85" s="10"/>
      <c r="V85" s="21">
        <f t="shared" si="19"/>
        <v>0</v>
      </c>
      <c r="W85" s="13"/>
      <c r="X85" s="29"/>
      <c r="Y85" s="10"/>
      <c r="Z85" s="21">
        <f t="shared" si="20"/>
        <v>0</v>
      </c>
      <c r="AA85" s="13"/>
      <c r="AB85" s="29"/>
      <c r="AC85" s="10"/>
      <c r="AD85" s="21">
        <f t="shared" si="21"/>
        <v>0</v>
      </c>
      <c r="AE85" s="13"/>
      <c r="AF85" s="29"/>
      <c r="AG85" s="10"/>
      <c r="AH85" s="21">
        <f t="shared" si="22"/>
        <v>0</v>
      </c>
      <c r="AI85" s="13"/>
      <c r="AJ85" s="29"/>
      <c r="AK85" s="10"/>
      <c r="AL85" s="21">
        <f t="shared" si="23"/>
        <v>0</v>
      </c>
      <c r="AM85" s="13"/>
      <c r="AN85" s="29"/>
      <c r="AO85" s="10"/>
      <c r="AP85" s="22">
        <f t="shared" si="24"/>
        <v>0</v>
      </c>
      <c r="AQ85" s="13"/>
      <c r="AR85" s="29"/>
      <c r="AS85" s="10"/>
      <c r="AT85" s="22">
        <f t="shared" si="25"/>
        <v>0</v>
      </c>
      <c r="AU85" s="13"/>
      <c r="AV85" s="29"/>
      <c r="AW85" s="10"/>
      <c r="AX85" s="21">
        <f t="shared" si="26"/>
        <v>0</v>
      </c>
    </row>
    <row r="86" spans="1:50" x14ac:dyDescent="0.25">
      <c r="A86" s="40">
        <f>'Suivi Investissement'!A86</f>
        <v>0</v>
      </c>
      <c r="B86" s="23">
        <f t="shared" si="14"/>
        <v>0</v>
      </c>
      <c r="C86" s="13"/>
      <c r="D86" s="29"/>
      <c r="E86" s="10"/>
      <c r="F86" s="21">
        <f t="shared" si="15"/>
        <v>0</v>
      </c>
      <c r="G86" s="13"/>
      <c r="H86" s="29"/>
      <c r="I86" s="10"/>
      <c r="J86" s="21">
        <f t="shared" si="16"/>
        <v>0</v>
      </c>
      <c r="K86" s="13"/>
      <c r="L86" s="29"/>
      <c r="M86" s="10"/>
      <c r="N86" s="21">
        <f t="shared" si="17"/>
        <v>0</v>
      </c>
      <c r="O86" s="13"/>
      <c r="P86" s="29"/>
      <c r="Q86" s="10"/>
      <c r="R86" s="22">
        <f t="shared" si="18"/>
        <v>0</v>
      </c>
      <c r="S86" s="13"/>
      <c r="T86" s="29"/>
      <c r="U86" s="10"/>
      <c r="V86" s="21">
        <f t="shared" si="19"/>
        <v>0</v>
      </c>
      <c r="W86" s="13"/>
      <c r="X86" s="29"/>
      <c r="Y86" s="10"/>
      <c r="Z86" s="21">
        <f t="shared" si="20"/>
        <v>0</v>
      </c>
      <c r="AA86" s="13"/>
      <c r="AB86" s="29"/>
      <c r="AC86" s="10"/>
      <c r="AD86" s="21">
        <f t="shared" si="21"/>
        <v>0</v>
      </c>
      <c r="AE86" s="13"/>
      <c r="AF86" s="29"/>
      <c r="AG86" s="10"/>
      <c r="AH86" s="21">
        <f t="shared" si="22"/>
        <v>0</v>
      </c>
      <c r="AI86" s="13"/>
      <c r="AJ86" s="29"/>
      <c r="AK86" s="10"/>
      <c r="AL86" s="21">
        <f t="shared" si="23"/>
        <v>0</v>
      </c>
      <c r="AM86" s="13"/>
      <c r="AN86" s="29"/>
      <c r="AO86" s="10"/>
      <c r="AP86" s="22">
        <f t="shared" si="24"/>
        <v>0</v>
      </c>
      <c r="AQ86" s="13"/>
      <c r="AR86" s="29"/>
      <c r="AS86" s="10"/>
      <c r="AT86" s="22">
        <f t="shared" si="25"/>
        <v>0</v>
      </c>
      <c r="AU86" s="13"/>
      <c r="AV86" s="29"/>
      <c r="AW86" s="10"/>
      <c r="AX86" s="21">
        <f t="shared" si="26"/>
        <v>0</v>
      </c>
    </row>
    <row r="87" spans="1:50" x14ac:dyDescent="0.25">
      <c r="A87" s="40">
        <f>'Suivi Investissement'!A87</f>
        <v>0</v>
      </c>
      <c r="B87" s="23">
        <f t="shared" si="14"/>
        <v>0</v>
      </c>
      <c r="C87" s="13"/>
      <c r="D87" s="29"/>
      <c r="E87" s="10"/>
      <c r="F87" s="21">
        <f t="shared" si="15"/>
        <v>0</v>
      </c>
      <c r="G87" s="13"/>
      <c r="H87" s="29"/>
      <c r="I87" s="10"/>
      <c r="J87" s="21">
        <f t="shared" si="16"/>
        <v>0</v>
      </c>
      <c r="K87" s="13"/>
      <c r="L87" s="29"/>
      <c r="M87" s="10"/>
      <c r="N87" s="21">
        <f t="shared" si="17"/>
        <v>0</v>
      </c>
      <c r="O87" s="13"/>
      <c r="P87" s="29"/>
      <c r="Q87" s="10"/>
      <c r="R87" s="22">
        <f t="shared" si="18"/>
        <v>0</v>
      </c>
      <c r="S87" s="13"/>
      <c r="T87" s="29"/>
      <c r="U87" s="10"/>
      <c r="V87" s="21">
        <f t="shared" si="19"/>
        <v>0</v>
      </c>
      <c r="W87" s="13"/>
      <c r="X87" s="29"/>
      <c r="Y87" s="10"/>
      <c r="Z87" s="21">
        <f t="shared" si="20"/>
        <v>0</v>
      </c>
      <c r="AA87" s="13"/>
      <c r="AB87" s="29"/>
      <c r="AC87" s="10"/>
      <c r="AD87" s="21">
        <f t="shared" si="21"/>
        <v>0</v>
      </c>
      <c r="AE87" s="13"/>
      <c r="AF87" s="29"/>
      <c r="AG87" s="10"/>
      <c r="AH87" s="21">
        <f t="shared" si="22"/>
        <v>0</v>
      </c>
      <c r="AI87" s="13"/>
      <c r="AJ87" s="29"/>
      <c r="AK87" s="10"/>
      <c r="AL87" s="21">
        <f t="shared" si="23"/>
        <v>0</v>
      </c>
      <c r="AM87" s="13"/>
      <c r="AN87" s="29"/>
      <c r="AO87" s="10"/>
      <c r="AP87" s="22">
        <f t="shared" si="24"/>
        <v>0</v>
      </c>
      <c r="AQ87" s="13"/>
      <c r="AR87" s="29"/>
      <c r="AS87" s="10"/>
      <c r="AT87" s="22">
        <f t="shared" si="25"/>
        <v>0</v>
      </c>
      <c r="AU87" s="13"/>
      <c r="AV87" s="29"/>
      <c r="AW87" s="10"/>
      <c r="AX87" s="21">
        <f t="shared" si="26"/>
        <v>0</v>
      </c>
    </row>
    <row r="88" spans="1:50" x14ac:dyDescent="0.25">
      <c r="A88" s="40">
        <f>'Suivi Investissement'!A88</f>
        <v>0</v>
      </c>
      <c r="B88" s="23">
        <f t="shared" si="14"/>
        <v>0</v>
      </c>
      <c r="C88" s="13"/>
      <c r="D88" s="29"/>
      <c r="E88" s="10"/>
      <c r="F88" s="21">
        <f t="shared" si="15"/>
        <v>0</v>
      </c>
      <c r="G88" s="13"/>
      <c r="H88" s="29"/>
      <c r="I88" s="10"/>
      <c r="J88" s="21">
        <f t="shared" si="16"/>
        <v>0</v>
      </c>
      <c r="K88" s="13"/>
      <c r="L88" s="29"/>
      <c r="M88" s="10"/>
      <c r="N88" s="21">
        <f t="shared" si="17"/>
        <v>0</v>
      </c>
      <c r="O88" s="13"/>
      <c r="P88" s="29"/>
      <c r="Q88" s="10"/>
      <c r="R88" s="22">
        <f t="shared" si="18"/>
        <v>0</v>
      </c>
      <c r="S88" s="13"/>
      <c r="T88" s="29"/>
      <c r="U88" s="10"/>
      <c r="V88" s="21">
        <f t="shared" si="19"/>
        <v>0</v>
      </c>
      <c r="W88" s="13"/>
      <c r="X88" s="29"/>
      <c r="Y88" s="10"/>
      <c r="Z88" s="21">
        <f t="shared" si="20"/>
        <v>0</v>
      </c>
      <c r="AA88" s="13"/>
      <c r="AB88" s="29"/>
      <c r="AC88" s="10"/>
      <c r="AD88" s="21">
        <f t="shared" si="21"/>
        <v>0</v>
      </c>
      <c r="AE88" s="13"/>
      <c r="AF88" s="29"/>
      <c r="AG88" s="10"/>
      <c r="AH88" s="21">
        <f t="shared" si="22"/>
        <v>0</v>
      </c>
      <c r="AI88" s="13"/>
      <c r="AJ88" s="29"/>
      <c r="AK88" s="10"/>
      <c r="AL88" s="21">
        <f t="shared" si="23"/>
        <v>0</v>
      </c>
      <c r="AM88" s="13"/>
      <c r="AN88" s="29"/>
      <c r="AO88" s="10"/>
      <c r="AP88" s="22">
        <f t="shared" si="24"/>
        <v>0</v>
      </c>
      <c r="AQ88" s="13"/>
      <c r="AR88" s="29"/>
      <c r="AS88" s="10"/>
      <c r="AT88" s="22">
        <f t="shared" si="25"/>
        <v>0</v>
      </c>
      <c r="AU88" s="13"/>
      <c r="AV88" s="29"/>
      <c r="AW88" s="10"/>
      <c r="AX88" s="21">
        <f t="shared" si="26"/>
        <v>0</v>
      </c>
    </row>
    <row r="89" spans="1:50" x14ac:dyDescent="0.25">
      <c r="A89" s="40">
        <f>'Suivi Investissement'!A89</f>
        <v>0</v>
      </c>
      <c r="B89" s="23">
        <f t="shared" si="14"/>
        <v>0</v>
      </c>
      <c r="C89" s="13"/>
      <c r="D89" s="29"/>
      <c r="E89" s="10"/>
      <c r="F89" s="21">
        <f t="shared" si="15"/>
        <v>0</v>
      </c>
      <c r="G89" s="13"/>
      <c r="H89" s="29"/>
      <c r="I89" s="10"/>
      <c r="J89" s="21">
        <f t="shared" si="16"/>
        <v>0</v>
      </c>
      <c r="K89" s="13"/>
      <c r="L89" s="29"/>
      <c r="M89" s="10"/>
      <c r="N89" s="21">
        <f t="shared" si="17"/>
        <v>0</v>
      </c>
      <c r="O89" s="13"/>
      <c r="P89" s="29"/>
      <c r="Q89" s="10"/>
      <c r="R89" s="22">
        <f t="shared" si="18"/>
        <v>0</v>
      </c>
      <c r="S89" s="13"/>
      <c r="T89" s="29"/>
      <c r="U89" s="10"/>
      <c r="V89" s="21">
        <f t="shared" si="19"/>
        <v>0</v>
      </c>
      <c r="W89" s="13"/>
      <c r="X89" s="29"/>
      <c r="Y89" s="10"/>
      <c r="Z89" s="21">
        <f t="shared" si="20"/>
        <v>0</v>
      </c>
      <c r="AA89" s="13"/>
      <c r="AB89" s="29"/>
      <c r="AC89" s="10"/>
      <c r="AD89" s="21">
        <f t="shared" si="21"/>
        <v>0</v>
      </c>
      <c r="AE89" s="13"/>
      <c r="AF89" s="29"/>
      <c r="AG89" s="10"/>
      <c r="AH89" s="21">
        <f t="shared" si="22"/>
        <v>0</v>
      </c>
      <c r="AI89" s="13"/>
      <c r="AJ89" s="29"/>
      <c r="AK89" s="10"/>
      <c r="AL89" s="21">
        <f t="shared" si="23"/>
        <v>0</v>
      </c>
      <c r="AM89" s="13"/>
      <c r="AN89" s="29"/>
      <c r="AO89" s="10"/>
      <c r="AP89" s="22">
        <f t="shared" si="24"/>
        <v>0</v>
      </c>
      <c r="AQ89" s="13"/>
      <c r="AR89" s="29"/>
      <c r="AS89" s="10"/>
      <c r="AT89" s="22">
        <f t="shared" si="25"/>
        <v>0</v>
      </c>
      <c r="AU89" s="13"/>
      <c r="AV89" s="29"/>
      <c r="AW89" s="10"/>
      <c r="AX89" s="21">
        <f t="shared" si="26"/>
        <v>0</v>
      </c>
    </row>
    <row r="90" spans="1:50" x14ac:dyDescent="0.25">
      <c r="A90" s="40">
        <f>'Suivi Investissement'!A90</f>
        <v>0</v>
      </c>
      <c r="B90" s="23">
        <f t="shared" si="14"/>
        <v>0</v>
      </c>
      <c r="C90" s="13"/>
      <c r="D90" s="29"/>
      <c r="E90" s="10"/>
      <c r="F90" s="21">
        <f t="shared" si="15"/>
        <v>0</v>
      </c>
      <c r="G90" s="13"/>
      <c r="H90" s="29"/>
      <c r="I90" s="10"/>
      <c r="J90" s="21">
        <f t="shared" si="16"/>
        <v>0</v>
      </c>
      <c r="K90" s="13"/>
      <c r="L90" s="29"/>
      <c r="M90" s="10"/>
      <c r="N90" s="21">
        <f t="shared" si="17"/>
        <v>0</v>
      </c>
      <c r="O90" s="13"/>
      <c r="P90" s="29"/>
      <c r="Q90" s="10"/>
      <c r="R90" s="22">
        <f t="shared" si="18"/>
        <v>0</v>
      </c>
      <c r="S90" s="13"/>
      <c r="T90" s="29"/>
      <c r="U90" s="10"/>
      <c r="V90" s="21">
        <f t="shared" si="19"/>
        <v>0</v>
      </c>
      <c r="W90" s="13"/>
      <c r="X90" s="29"/>
      <c r="Y90" s="10"/>
      <c r="Z90" s="21">
        <f t="shared" si="20"/>
        <v>0</v>
      </c>
      <c r="AA90" s="13"/>
      <c r="AB90" s="29"/>
      <c r="AC90" s="10"/>
      <c r="AD90" s="21">
        <f t="shared" si="21"/>
        <v>0</v>
      </c>
      <c r="AE90" s="13"/>
      <c r="AF90" s="29"/>
      <c r="AG90" s="10"/>
      <c r="AH90" s="21">
        <f t="shared" si="22"/>
        <v>0</v>
      </c>
      <c r="AI90" s="13"/>
      <c r="AJ90" s="29"/>
      <c r="AK90" s="10"/>
      <c r="AL90" s="21">
        <f t="shared" si="23"/>
        <v>0</v>
      </c>
      <c r="AM90" s="13"/>
      <c r="AN90" s="29"/>
      <c r="AO90" s="10"/>
      <c r="AP90" s="22">
        <f t="shared" si="24"/>
        <v>0</v>
      </c>
      <c r="AQ90" s="13"/>
      <c r="AR90" s="29"/>
      <c r="AS90" s="10"/>
      <c r="AT90" s="22">
        <f t="shared" si="25"/>
        <v>0</v>
      </c>
      <c r="AU90" s="13"/>
      <c r="AV90" s="29"/>
      <c r="AW90" s="10"/>
      <c r="AX90" s="21">
        <f t="shared" si="26"/>
        <v>0</v>
      </c>
    </row>
    <row r="91" spans="1:50" x14ac:dyDescent="0.25">
      <c r="A91" s="40">
        <f>'Suivi Investissement'!A91</f>
        <v>0</v>
      </c>
      <c r="B91" s="23">
        <f t="shared" si="14"/>
        <v>0</v>
      </c>
      <c r="C91" s="13"/>
      <c r="D91" s="29"/>
      <c r="E91" s="10"/>
      <c r="F91" s="21">
        <f t="shared" si="15"/>
        <v>0</v>
      </c>
      <c r="G91" s="13"/>
      <c r="H91" s="29"/>
      <c r="I91" s="10"/>
      <c r="J91" s="21">
        <f t="shared" si="16"/>
        <v>0</v>
      </c>
      <c r="K91" s="13"/>
      <c r="L91" s="29"/>
      <c r="M91" s="10"/>
      <c r="N91" s="21">
        <f t="shared" si="17"/>
        <v>0</v>
      </c>
      <c r="O91" s="13"/>
      <c r="P91" s="29"/>
      <c r="Q91" s="10"/>
      <c r="R91" s="22">
        <f t="shared" si="18"/>
        <v>0</v>
      </c>
      <c r="S91" s="13"/>
      <c r="T91" s="29"/>
      <c r="U91" s="10"/>
      <c r="V91" s="21">
        <f t="shared" si="19"/>
        <v>0</v>
      </c>
      <c r="W91" s="13"/>
      <c r="X91" s="29"/>
      <c r="Y91" s="10"/>
      <c r="Z91" s="21">
        <f t="shared" si="20"/>
        <v>0</v>
      </c>
      <c r="AA91" s="13"/>
      <c r="AB91" s="29"/>
      <c r="AC91" s="10"/>
      <c r="AD91" s="21">
        <f t="shared" si="21"/>
        <v>0</v>
      </c>
      <c r="AE91" s="13"/>
      <c r="AF91" s="29"/>
      <c r="AG91" s="10"/>
      <c r="AH91" s="21">
        <f t="shared" si="22"/>
        <v>0</v>
      </c>
      <c r="AI91" s="13"/>
      <c r="AJ91" s="29"/>
      <c r="AK91" s="10"/>
      <c r="AL91" s="21">
        <f t="shared" si="23"/>
        <v>0</v>
      </c>
      <c r="AM91" s="13"/>
      <c r="AN91" s="29"/>
      <c r="AO91" s="10"/>
      <c r="AP91" s="22">
        <f t="shared" si="24"/>
        <v>0</v>
      </c>
      <c r="AQ91" s="13"/>
      <c r="AR91" s="29"/>
      <c r="AS91" s="10"/>
      <c r="AT91" s="22">
        <f t="shared" si="25"/>
        <v>0</v>
      </c>
      <c r="AU91" s="13"/>
      <c r="AV91" s="29"/>
      <c r="AW91" s="10"/>
      <c r="AX91" s="21">
        <f t="shared" si="26"/>
        <v>0</v>
      </c>
    </row>
    <row r="92" spans="1:50" x14ac:dyDescent="0.25">
      <c r="A92" s="40">
        <f>'Suivi Investissement'!A92</f>
        <v>0</v>
      </c>
      <c r="B92" s="23">
        <f t="shared" si="14"/>
        <v>0</v>
      </c>
      <c r="C92" s="13"/>
      <c r="D92" s="29"/>
      <c r="E92" s="10"/>
      <c r="F92" s="21">
        <f t="shared" si="15"/>
        <v>0</v>
      </c>
      <c r="G92" s="13"/>
      <c r="H92" s="29"/>
      <c r="I92" s="10"/>
      <c r="J92" s="21">
        <f t="shared" si="16"/>
        <v>0</v>
      </c>
      <c r="K92" s="13"/>
      <c r="L92" s="29"/>
      <c r="M92" s="10"/>
      <c r="N92" s="21">
        <f t="shared" si="17"/>
        <v>0</v>
      </c>
      <c r="O92" s="13"/>
      <c r="P92" s="29"/>
      <c r="Q92" s="10"/>
      <c r="R92" s="22">
        <f t="shared" si="18"/>
        <v>0</v>
      </c>
      <c r="S92" s="13"/>
      <c r="T92" s="29"/>
      <c r="U92" s="10"/>
      <c r="V92" s="21">
        <f t="shared" si="19"/>
        <v>0</v>
      </c>
      <c r="W92" s="13"/>
      <c r="X92" s="29"/>
      <c r="Y92" s="10"/>
      <c r="Z92" s="21">
        <f t="shared" si="20"/>
        <v>0</v>
      </c>
      <c r="AA92" s="13"/>
      <c r="AB92" s="29"/>
      <c r="AC92" s="10"/>
      <c r="AD92" s="21">
        <f t="shared" si="21"/>
        <v>0</v>
      </c>
      <c r="AE92" s="13"/>
      <c r="AF92" s="29"/>
      <c r="AG92" s="10"/>
      <c r="AH92" s="21">
        <f t="shared" si="22"/>
        <v>0</v>
      </c>
      <c r="AI92" s="13"/>
      <c r="AJ92" s="29"/>
      <c r="AK92" s="10"/>
      <c r="AL92" s="21">
        <f t="shared" si="23"/>
        <v>0</v>
      </c>
      <c r="AM92" s="13"/>
      <c r="AN92" s="29"/>
      <c r="AO92" s="10"/>
      <c r="AP92" s="22">
        <f t="shared" si="24"/>
        <v>0</v>
      </c>
      <c r="AQ92" s="13"/>
      <c r="AR92" s="29"/>
      <c r="AS92" s="10"/>
      <c r="AT92" s="22">
        <f t="shared" si="25"/>
        <v>0</v>
      </c>
      <c r="AU92" s="13"/>
      <c r="AV92" s="29"/>
      <c r="AW92" s="10"/>
      <c r="AX92" s="21">
        <f t="shared" si="26"/>
        <v>0</v>
      </c>
    </row>
    <row r="93" spans="1:50" x14ac:dyDescent="0.25">
      <c r="A93" s="40">
        <f>'Suivi Investissement'!A93</f>
        <v>0</v>
      </c>
      <c r="B93" s="23">
        <f t="shared" si="14"/>
        <v>0</v>
      </c>
      <c r="C93" s="13"/>
      <c r="D93" s="29"/>
      <c r="E93" s="10"/>
      <c r="F93" s="21">
        <f t="shared" si="15"/>
        <v>0</v>
      </c>
      <c r="G93" s="13"/>
      <c r="H93" s="29"/>
      <c r="I93" s="10"/>
      <c r="J93" s="21">
        <f t="shared" si="16"/>
        <v>0</v>
      </c>
      <c r="K93" s="13"/>
      <c r="L93" s="29"/>
      <c r="M93" s="10"/>
      <c r="N93" s="21">
        <f t="shared" si="17"/>
        <v>0</v>
      </c>
      <c r="O93" s="13"/>
      <c r="P93" s="29"/>
      <c r="Q93" s="10"/>
      <c r="R93" s="22">
        <f t="shared" si="18"/>
        <v>0</v>
      </c>
      <c r="S93" s="13"/>
      <c r="T93" s="29"/>
      <c r="U93" s="10"/>
      <c r="V93" s="21">
        <f t="shared" si="19"/>
        <v>0</v>
      </c>
      <c r="W93" s="13"/>
      <c r="X93" s="29"/>
      <c r="Y93" s="10"/>
      <c r="Z93" s="21">
        <f t="shared" si="20"/>
        <v>0</v>
      </c>
      <c r="AA93" s="13"/>
      <c r="AB93" s="29"/>
      <c r="AC93" s="10"/>
      <c r="AD93" s="21">
        <f t="shared" si="21"/>
        <v>0</v>
      </c>
      <c r="AE93" s="13"/>
      <c r="AF93" s="29"/>
      <c r="AG93" s="10"/>
      <c r="AH93" s="21">
        <f t="shared" si="22"/>
        <v>0</v>
      </c>
      <c r="AI93" s="13"/>
      <c r="AJ93" s="29"/>
      <c r="AK93" s="10"/>
      <c r="AL93" s="21">
        <f t="shared" si="23"/>
        <v>0</v>
      </c>
      <c r="AM93" s="13"/>
      <c r="AN93" s="29"/>
      <c r="AO93" s="10"/>
      <c r="AP93" s="22">
        <f t="shared" si="24"/>
        <v>0</v>
      </c>
      <c r="AQ93" s="13"/>
      <c r="AR93" s="29"/>
      <c r="AS93" s="10"/>
      <c r="AT93" s="22">
        <f t="shared" si="25"/>
        <v>0</v>
      </c>
      <c r="AU93" s="13"/>
      <c r="AV93" s="29"/>
      <c r="AW93" s="10"/>
      <c r="AX93" s="21">
        <f t="shared" si="26"/>
        <v>0</v>
      </c>
    </row>
    <row r="94" spans="1:50" x14ac:dyDescent="0.25">
      <c r="A94" s="40">
        <f>'Suivi Investissement'!A94</f>
        <v>0</v>
      </c>
      <c r="B94" s="23">
        <f t="shared" si="14"/>
        <v>0</v>
      </c>
      <c r="C94" s="13"/>
      <c r="D94" s="29"/>
      <c r="E94" s="10"/>
      <c r="F94" s="21">
        <f t="shared" si="15"/>
        <v>0</v>
      </c>
      <c r="G94" s="13"/>
      <c r="H94" s="29"/>
      <c r="I94" s="10"/>
      <c r="J94" s="21">
        <f t="shared" si="16"/>
        <v>0</v>
      </c>
      <c r="K94" s="13"/>
      <c r="L94" s="29"/>
      <c r="M94" s="10"/>
      <c r="N94" s="21">
        <f t="shared" si="17"/>
        <v>0</v>
      </c>
      <c r="O94" s="13"/>
      <c r="P94" s="29"/>
      <c r="Q94" s="10"/>
      <c r="R94" s="22">
        <f t="shared" si="18"/>
        <v>0</v>
      </c>
      <c r="S94" s="13"/>
      <c r="T94" s="29"/>
      <c r="U94" s="10"/>
      <c r="V94" s="21">
        <f t="shared" si="19"/>
        <v>0</v>
      </c>
      <c r="W94" s="13"/>
      <c r="X94" s="29"/>
      <c r="Y94" s="10"/>
      <c r="Z94" s="21">
        <f t="shared" si="20"/>
        <v>0</v>
      </c>
      <c r="AA94" s="13"/>
      <c r="AB94" s="29"/>
      <c r="AC94" s="10"/>
      <c r="AD94" s="21">
        <f t="shared" si="21"/>
        <v>0</v>
      </c>
      <c r="AE94" s="13"/>
      <c r="AF94" s="29"/>
      <c r="AG94" s="10"/>
      <c r="AH94" s="21">
        <f t="shared" si="22"/>
        <v>0</v>
      </c>
      <c r="AI94" s="13"/>
      <c r="AJ94" s="29"/>
      <c r="AK94" s="10"/>
      <c r="AL94" s="21">
        <f t="shared" si="23"/>
        <v>0</v>
      </c>
      <c r="AM94" s="13"/>
      <c r="AN94" s="29"/>
      <c r="AO94" s="10"/>
      <c r="AP94" s="22">
        <f t="shared" si="24"/>
        <v>0</v>
      </c>
      <c r="AQ94" s="13"/>
      <c r="AR94" s="29"/>
      <c r="AS94" s="10"/>
      <c r="AT94" s="22">
        <f t="shared" si="25"/>
        <v>0</v>
      </c>
      <c r="AU94" s="13"/>
      <c r="AV94" s="29"/>
      <c r="AW94" s="10"/>
      <c r="AX94" s="21">
        <f t="shared" si="26"/>
        <v>0</v>
      </c>
    </row>
    <row r="95" spans="1:50" x14ac:dyDescent="0.25">
      <c r="A95" s="40">
        <f>'Suivi Investissement'!A95</f>
        <v>0</v>
      </c>
      <c r="B95" s="23">
        <f t="shared" si="14"/>
        <v>0</v>
      </c>
      <c r="C95" s="13"/>
      <c r="D95" s="29"/>
      <c r="E95" s="10"/>
      <c r="F95" s="21">
        <f t="shared" si="15"/>
        <v>0</v>
      </c>
      <c r="G95" s="13"/>
      <c r="H95" s="29"/>
      <c r="I95" s="10"/>
      <c r="J95" s="21">
        <f t="shared" si="16"/>
        <v>0</v>
      </c>
      <c r="K95" s="13"/>
      <c r="L95" s="29"/>
      <c r="M95" s="10"/>
      <c r="N95" s="21">
        <f t="shared" si="17"/>
        <v>0</v>
      </c>
      <c r="O95" s="13"/>
      <c r="P95" s="29"/>
      <c r="Q95" s="10"/>
      <c r="R95" s="22">
        <f t="shared" si="18"/>
        <v>0</v>
      </c>
      <c r="S95" s="13"/>
      <c r="T95" s="29"/>
      <c r="U95" s="10"/>
      <c r="V95" s="21">
        <f t="shared" si="19"/>
        <v>0</v>
      </c>
      <c r="W95" s="13"/>
      <c r="X95" s="29"/>
      <c r="Y95" s="10"/>
      <c r="Z95" s="21">
        <f t="shared" si="20"/>
        <v>0</v>
      </c>
      <c r="AA95" s="13"/>
      <c r="AB95" s="29"/>
      <c r="AC95" s="10"/>
      <c r="AD95" s="21">
        <f t="shared" si="21"/>
        <v>0</v>
      </c>
      <c r="AE95" s="13"/>
      <c r="AF95" s="29"/>
      <c r="AG95" s="10"/>
      <c r="AH95" s="21">
        <f t="shared" si="22"/>
        <v>0</v>
      </c>
      <c r="AI95" s="13"/>
      <c r="AJ95" s="29"/>
      <c r="AK95" s="10"/>
      <c r="AL95" s="21">
        <f t="shared" si="23"/>
        <v>0</v>
      </c>
      <c r="AM95" s="13"/>
      <c r="AN95" s="29"/>
      <c r="AO95" s="10"/>
      <c r="AP95" s="22">
        <f t="shared" si="24"/>
        <v>0</v>
      </c>
      <c r="AQ95" s="13"/>
      <c r="AR95" s="29"/>
      <c r="AS95" s="10"/>
      <c r="AT95" s="22">
        <f t="shared" si="25"/>
        <v>0</v>
      </c>
      <c r="AU95" s="13"/>
      <c r="AV95" s="29"/>
      <c r="AW95" s="10"/>
      <c r="AX95" s="21">
        <f t="shared" si="26"/>
        <v>0</v>
      </c>
    </row>
    <row r="96" spans="1:50" x14ac:dyDescent="0.25">
      <c r="A96" s="40">
        <f>'Suivi Investissement'!A96</f>
        <v>0</v>
      </c>
      <c r="B96" s="23">
        <f t="shared" si="14"/>
        <v>0</v>
      </c>
      <c r="C96" s="13"/>
      <c r="D96" s="29"/>
      <c r="E96" s="10"/>
      <c r="F96" s="21">
        <f t="shared" si="15"/>
        <v>0</v>
      </c>
      <c r="G96" s="13"/>
      <c r="H96" s="29"/>
      <c r="I96" s="10"/>
      <c r="J96" s="21">
        <f t="shared" si="16"/>
        <v>0</v>
      </c>
      <c r="K96" s="13"/>
      <c r="L96" s="29"/>
      <c r="M96" s="10"/>
      <c r="N96" s="21">
        <f t="shared" si="17"/>
        <v>0</v>
      </c>
      <c r="O96" s="13"/>
      <c r="P96" s="29"/>
      <c r="Q96" s="10"/>
      <c r="R96" s="22">
        <f t="shared" si="18"/>
        <v>0</v>
      </c>
      <c r="S96" s="13"/>
      <c r="T96" s="29"/>
      <c r="U96" s="10"/>
      <c r="V96" s="21">
        <f t="shared" si="19"/>
        <v>0</v>
      </c>
      <c r="W96" s="13"/>
      <c r="X96" s="29"/>
      <c r="Y96" s="10"/>
      <c r="Z96" s="21">
        <f t="shared" si="20"/>
        <v>0</v>
      </c>
      <c r="AA96" s="13"/>
      <c r="AB96" s="29"/>
      <c r="AC96" s="10"/>
      <c r="AD96" s="21">
        <f t="shared" si="21"/>
        <v>0</v>
      </c>
      <c r="AE96" s="13"/>
      <c r="AF96" s="29"/>
      <c r="AG96" s="10"/>
      <c r="AH96" s="21">
        <f t="shared" si="22"/>
        <v>0</v>
      </c>
      <c r="AI96" s="13"/>
      <c r="AJ96" s="29"/>
      <c r="AK96" s="10"/>
      <c r="AL96" s="21">
        <f t="shared" si="23"/>
        <v>0</v>
      </c>
      <c r="AM96" s="13"/>
      <c r="AN96" s="29"/>
      <c r="AO96" s="10"/>
      <c r="AP96" s="22">
        <f t="shared" si="24"/>
        <v>0</v>
      </c>
      <c r="AQ96" s="13"/>
      <c r="AR96" s="29"/>
      <c r="AS96" s="10"/>
      <c r="AT96" s="22">
        <f t="shared" si="25"/>
        <v>0</v>
      </c>
      <c r="AU96" s="13"/>
      <c r="AV96" s="29"/>
      <c r="AW96" s="10"/>
      <c r="AX96" s="21">
        <f t="shared" si="26"/>
        <v>0</v>
      </c>
    </row>
    <row r="97" spans="1:50" x14ac:dyDescent="0.25">
      <c r="A97" s="40">
        <f>'Suivi Investissement'!A97</f>
        <v>0</v>
      </c>
      <c r="B97" s="23">
        <f t="shared" si="14"/>
        <v>0</v>
      </c>
      <c r="C97" s="13"/>
      <c r="D97" s="29"/>
      <c r="E97" s="10"/>
      <c r="F97" s="21">
        <f t="shared" si="15"/>
        <v>0</v>
      </c>
      <c r="G97" s="13"/>
      <c r="H97" s="29"/>
      <c r="I97" s="10"/>
      <c r="J97" s="21">
        <f t="shared" si="16"/>
        <v>0</v>
      </c>
      <c r="K97" s="13"/>
      <c r="L97" s="29"/>
      <c r="M97" s="10"/>
      <c r="N97" s="21">
        <f t="shared" si="17"/>
        <v>0</v>
      </c>
      <c r="O97" s="13"/>
      <c r="P97" s="29"/>
      <c r="Q97" s="10"/>
      <c r="R97" s="22">
        <f t="shared" si="18"/>
        <v>0</v>
      </c>
      <c r="S97" s="13"/>
      <c r="T97" s="29"/>
      <c r="U97" s="10"/>
      <c r="V97" s="21">
        <f t="shared" si="19"/>
        <v>0</v>
      </c>
      <c r="W97" s="13"/>
      <c r="X97" s="29"/>
      <c r="Y97" s="10"/>
      <c r="Z97" s="21">
        <f t="shared" si="20"/>
        <v>0</v>
      </c>
      <c r="AA97" s="13"/>
      <c r="AB97" s="29"/>
      <c r="AC97" s="10"/>
      <c r="AD97" s="21">
        <f t="shared" si="21"/>
        <v>0</v>
      </c>
      <c r="AE97" s="13"/>
      <c r="AF97" s="29"/>
      <c r="AG97" s="10"/>
      <c r="AH97" s="21">
        <f t="shared" si="22"/>
        <v>0</v>
      </c>
      <c r="AI97" s="13"/>
      <c r="AJ97" s="29"/>
      <c r="AK97" s="10"/>
      <c r="AL97" s="21">
        <f t="shared" si="23"/>
        <v>0</v>
      </c>
      <c r="AM97" s="13"/>
      <c r="AN97" s="29"/>
      <c r="AO97" s="10"/>
      <c r="AP97" s="22">
        <f t="shared" si="24"/>
        <v>0</v>
      </c>
      <c r="AQ97" s="13"/>
      <c r="AR97" s="29"/>
      <c r="AS97" s="10"/>
      <c r="AT97" s="22">
        <f t="shared" si="25"/>
        <v>0</v>
      </c>
      <c r="AU97" s="13"/>
      <c r="AV97" s="29"/>
      <c r="AW97" s="10"/>
      <c r="AX97" s="21">
        <f t="shared" si="26"/>
        <v>0</v>
      </c>
    </row>
    <row r="98" spans="1:50" x14ac:dyDescent="0.25">
      <c r="A98" s="40">
        <f>'Suivi Investissement'!A98</f>
        <v>0</v>
      </c>
      <c r="B98" s="23">
        <f t="shared" si="14"/>
        <v>0</v>
      </c>
      <c r="C98" s="13"/>
      <c r="D98" s="29"/>
      <c r="E98" s="10"/>
      <c r="F98" s="21">
        <f t="shared" si="15"/>
        <v>0</v>
      </c>
      <c r="G98" s="13"/>
      <c r="H98" s="29"/>
      <c r="I98" s="10"/>
      <c r="J98" s="21">
        <f t="shared" si="16"/>
        <v>0</v>
      </c>
      <c r="K98" s="13"/>
      <c r="L98" s="29"/>
      <c r="M98" s="10"/>
      <c r="N98" s="21">
        <f t="shared" si="17"/>
        <v>0</v>
      </c>
      <c r="O98" s="13"/>
      <c r="P98" s="29"/>
      <c r="Q98" s="10"/>
      <c r="R98" s="22">
        <f t="shared" si="18"/>
        <v>0</v>
      </c>
      <c r="S98" s="13"/>
      <c r="T98" s="29"/>
      <c r="U98" s="10"/>
      <c r="V98" s="21">
        <f t="shared" si="19"/>
        <v>0</v>
      </c>
      <c r="W98" s="13"/>
      <c r="X98" s="29"/>
      <c r="Y98" s="10"/>
      <c r="Z98" s="21">
        <f t="shared" si="20"/>
        <v>0</v>
      </c>
      <c r="AA98" s="13"/>
      <c r="AB98" s="29"/>
      <c r="AC98" s="10"/>
      <c r="AD98" s="21">
        <f t="shared" si="21"/>
        <v>0</v>
      </c>
      <c r="AE98" s="13"/>
      <c r="AF98" s="29"/>
      <c r="AG98" s="10"/>
      <c r="AH98" s="21">
        <f t="shared" si="22"/>
        <v>0</v>
      </c>
      <c r="AI98" s="13"/>
      <c r="AJ98" s="29"/>
      <c r="AK98" s="10"/>
      <c r="AL98" s="21">
        <f t="shared" si="23"/>
        <v>0</v>
      </c>
      <c r="AM98" s="13"/>
      <c r="AN98" s="29"/>
      <c r="AO98" s="10"/>
      <c r="AP98" s="22">
        <f t="shared" si="24"/>
        <v>0</v>
      </c>
      <c r="AQ98" s="13"/>
      <c r="AR98" s="29"/>
      <c r="AS98" s="10"/>
      <c r="AT98" s="22">
        <f t="shared" si="25"/>
        <v>0</v>
      </c>
      <c r="AU98" s="13"/>
      <c r="AV98" s="29"/>
      <c r="AW98" s="10"/>
      <c r="AX98" s="21">
        <f t="shared" si="26"/>
        <v>0</v>
      </c>
    </row>
    <row r="99" spans="1:50" x14ac:dyDescent="0.25">
      <c r="A99" s="40">
        <f>'Suivi Investissement'!A99</f>
        <v>0</v>
      </c>
      <c r="B99" s="23">
        <f t="shared" si="14"/>
        <v>0</v>
      </c>
      <c r="C99" s="13"/>
      <c r="D99" s="29"/>
      <c r="E99" s="10"/>
      <c r="F99" s="21">
        <f t="shared" si="15"/>
        <v>0</v>
      </c>
      <c r="G99" s="13"/>
      <c r="H99" s="29"/>
      <c r="I99" s="10"/>
      <c r="J99" s="21">
        <f t="shared" si="16"/>
        <v>0</v>
      </c>
      <c r="K99" s="13"/>
      <c r="L99" s="29"/>
      <c r="M99" s="10"/>
      <c r="N99" s="21">
        <f t="shared" si="17"/>
        <v>0</v>
      </c>
      <c r="O99" s="13"/>
      <c r="P99" s="29"/>
      <c r="Q99" s="10"/>
      <c r="R99" s="22">
        <f t="shared" si="18"/>
        <v>0</v>
      </c>
      <c r="S99" s="13"/>
      <c r="T99" s="29"/>
      <c r="U99" s="10"/>
      <c r="V99" s="21">
        <f t="shared" si="19"/>
        <v>0</v>
      </c>
      <c r="W99" s="13"/>
      <c r="X99" s="29"/>
      <c r="Y99" s="10"/>
      <c r="Z99" s="21">
        <f t="shared" si="20"/>
        <v>0</v>
      </c>
      <c r="AA99" s="13"/>
      <c r="AB99" s="29"/>
      <c r="AC99" s="10"/>
      <c r="AD99" s="21">
        <f t="shared" si="21"/>
        <v>0</v>
      </c>
      <c r="AE99" s="13"/>
      <c r="AF99" s="29"/>
      <c r="AG99" s="10"/>
      <c r="AH99" s="21">
        <f t="shared" si="22"/>
        <v>0</v>
      </c>
      <c r="AI99" s="13"/>
      <c r="AJ99" s="29"/>
      <c r="AK99" s="10"/>
      <c r="AL99" s="21">
        <f t="shared" si="23"/>
        <v>0</v>
      </c>
      <c r="AM99" s="13"/>
      <c r="AN99" s="29"/>
      <c r="AO99" s="10"/>
      <c r="AP99" s="22">
        <f t="shared" si="24"/>
        <v>0</v>
      </c>
      <c r="AQ99" s="13"/>
      <c r="AR99" s="29"/>
      <c r="AS99" s="10"/>
      <c r="AT99" s="22">
        <f t="shared" si="25"/>
        <v>0</v>
      </c>
      <c r="AU99" s="13"/>
      <c r="AV99" s="29"/>
      <c r="AW99" s="10"/>
      <c r="AX99" s="21">
        <f t="shared" si="26"/>
        <v>0</v>
      </c>
    </row>
    <row r="100" spans="1:50" ht="15.75" thickBot="1" x14ac:dyDescent="0.3">
      <c r="A100" s="41">
        <f>'Suivi Investissement'!A100</f>
        <v>0</v>
      </c>
      <c r="B100" s="26">
        <f t="shared" si="14"/>
        <v>0</v>
      </c>
      <c r="C100" s="14"/>
      <c r="D100" s="30"/>
      <c r="E100" s="11"/>
      <c r="F100" s="24">
        <f t="shared" si="15"/>
        <v>0</v>
      </c>
      <c r="G100" s="14"/>
      <c r="H100" s="30"/>
      <c r="I100" s="11"/>
      <c r="J100" s="24">
        <f t="shared" si="16"/>
        <v>0</v>
      </c>
      <c r="K100" s="14"/>
      <c r="L100" s="30"/>
      <c r="M100" s="11"/>
      <c r="N100" s="24">
        <f t="shared" si="17"/>
        <v>0</v>
      </c>
      <c r="O100" s="14"/>
      <c r="P100" s="30"/>
      <c r="Q100" s="11"/>
      <c r="R100" s="25">
        <f t="shared" si="18"/>
        <v>0</v>
      </c>
      <c r="S100" s="14"/>
      <c r="T100" s="30"/>
      <c r="U100" s="11"/>
      <c r="V100" s="24">
        <f t="shared" si="19"/>
        <v>0</v>
      </c>
      <c r="W100" s="14"/>
      <c r="X100" s="30"/>
      <c r="Y100" s="11"/>
      <c r="Z100" s="24">
        <f t="shared" si="20"/>
        <v>0</v>
      </c>
      <c r="AA100" s="14"/>
      <c r="AB100" s="30"/>
      <c r="AC100" s="11"/>
      <c r="AD100" s="24">
        <f t="shared" si="21"/>
        <v>0</v>
      </c>
      <c r="AE100" s="14"/>
      <c r="AF100" s="30"/>
      <c r="AG100" s="11"/>
      <c r="AH100" s="24">
        <f t="shared" si="22"/>
        <v>0</v>
      </c>
      <c r="AI100" s="14"/>
      <c r="AJ100" s="30"/>
      <c r="AK100" s="11"/>
      <c r="AL100" s="24">
        <f t="shared" si="23"/>
        <v>0</v>
      </c>
      <c r="AM100" s="14"/>
      <c r="AN100" s="30"/>
      <c r="AO100" s="11"/>
      <c r="AP100" s="25">
        <f t="shared" si="24"/>
        <v>0</v>
      </c>
      <c r="AQ100" s="14"/>
      <c r="AR100" s="30"/>
      <c r="AS100" s="11"/>
      <c r="AT100" s="25">
        <f t="shared" si="25"/>
        <v>0</v>
      </c>
      <c r="AU100" s="14"/>
      <c r="AV100" s="30"/>
      <c r="AW100" s="11"/>
      <c r="AX100" s="24">
        <f t="shared" si="26"/>
        <v>0</v>
      </c>
    </row>
  </sheetData>
  <sheetProtection selectLockedCells="1"/>
  <mergeCells count="14">
    <mergeCell ref="B1:AX1"/>
    <mergeCell ref="W2:Z2"/>
    <mergeCell ref="AA2:AD2"/>
    <mergeCell ref="AE2:AH2"/>
    <mergeCell ref="AI2:AL2"/>
    <mergeCell ref="AM2:AP2"/>
    <mergeCell ref="AQ2:AT2"/>
    <mergeCell ref="AU2:AX2"/>
    <mergeCell ref="B2:B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H49"/>
  <sheetViews>
    <sheetView showZeros="0" topLeftCell="A16" workbookViewId="0">
      <selection activeCell="I19" sqref="I19"/>
    </sheetView>
  </sheetViews>
  <sheetFormatPr baseColWidth="10" defaultRowHeight="15" x14ac:dyDescent="0.25"/>
  <cols>
    <col min="2" max="2" width="12.7109375" customWidth="1"/>
    <col min="3" max="4" width="15.7109375" customWidth="1"/>
    <col min="5" max="5" width="17.85546875" customWidth="1"/>
  </cols>
  <sheetData>
    <row r="2" spans="2:8" ht="15.75" thickBot="1" x14ac:dyDescent="0.3"/>
    <row r="3" spans="2:8" ht="15.75" thickBot="1" x14ac:dyDescent="0.3">
      <c r="B3" s="3" t="s">
        <v>14</v>
      </c>
      <c r="C3" s="4" t="s">
        <v>16</v>
      </c>
      <c r="D3" s="5" t="s">
        <v>15</v>
      </c>
      <c r="E3" s="46" t="s">
        <v>1376</v>
      </c>
      <c r="G3" s="37"/>
    </row>
    <row r="4" spans="2:8" x14ac:dyDescent="0.25">
      <c r="B4" s="34"/>
      <c r="C4" s="35"/>
      <c r="D4" s="36"/>
      <c r="E4" s="47"/>
      <c r="G4" s="119"/>
    </row>
    <row r="5" spans="2:8" x14ac:dyDescent="0.25">
      <c r="B5" s="31"/>
      <c r="C5" s="32"/>
      <c r="D5" s="121"/>
      <c r="E5" s="48"/>
      <c r="G5" s="119"/>
      <c r="H5" s="120"/>
    </row>
    <row r="6" spans="2:8" x14ac:dyDescent="0.25">
      <c r="B6" s="31"/>
      <c r="C6" s="32"/>
      <c r="D6" s="121"/>
      <c r="E6" s="48"/>
      <c r="H6" s="120"/>
    </row>
    <row r="7" spans="2:8" x14ac:dyDescent="0.25">
      <c r="B7" s="31"/>
      <c r="C7" s="32"/>
      <c r="D7" s="121"/>
      <c r="E7" s="48"/>
    </row>
    <row r="8" spans="2:8" x14ac:dyDescent="0.25">
      <c r="B8" s="31"/>
      <c r="C8" s="32"/>
      <c r="D8" s="121"/>
      <c r="E8" s="48"/>
    </row>
    <row r="9" spans="2:8" x14ac:dyDescent="0.25">
      <c r="B9" s="31"/>
      <c r="C9" s="32"/>
      <c r="D9" s="121"/>
      <c r="E9" s="48"/>
    </row>
    <row r="10" spans="2:8" x14ac:dyDescent="0.25">
      <c r="B10" s="31"/>
      <c r="C10" s="32"/>
      <c r="D10" s="121"/>
      <c r="E10" s="48"/>
    </row>
    <row r="11" spans="2:8" x14ac:dyDescent="0.25">
      <c r="B11" s="31"/>
      <c r="C11" s="32"/>
      <c r="D11" s="121"/>
      <c r="E11" s="48"/>
    </row>
    <row r="12" spans="2:8" x14ac:dyDescent="0.25">
      <c r="B12" s="31"/>
      <c r="C12" s="32"/>
      <c r="D12" s="121"/>
      <c r="E12" s="48"/>
    </row>
    <row r="13" spans="2:8" x14ac:dyDescent="0.25">
      <c r="B13" s="31"/>
      <c r="C13" s="32"/>
      <c r="D13" s="121"/>
      <c r="E13" s="48"/>
    </row>
    <row r="14" spans="2:8" x14ac:dyDescent="0.25">
      <c r="B14" s="31"/>
      <c r="C14" s="32"/>
      <c r="D14" s="121"/>
      <c r="E14" s="48"/>
    </row>
    <row r="15" spans="2:8" x14ac:dyDescent="0.25">
      <c r="B15" s="31"/>
      <c r="C15" s="32"/>
      <c r="D15" s="121"/>
      <c r="E15" s="48"/>
    </row>
    <row r="16" spans="2:8" x14ac:dyDescent="0.25">
      <c r="B16" s="31"/>
      <c r="C16" s="32"/>
      <c r="D16" s="121"/>
      <c r="E16" s="48"/>
    </row>
    <row r="17" spans="2:5" x14ac:dyDescent="0.25">
      <c r="B17" s="31"/>
      <c r="C17" s="32"/>
      <c r="D17" s="121"/>
      <c r="E17" s="48"/>
    </row>
    <row r="18" spans="2:5" x14ac:dyDescent="0.25">
      <c r="B18" s="31"/>
      <c r="C18" s="32"/>
      <c r="D18" s="121"/>
      <c r="E18" s="48"/>
    </row>
    <row r="19" spans="2:5" x14ac:dyDescent="0.25">
      <c r="B19" s="31"/>
      <c r="C19" s="32"/>
      <c r="D19" s="121"/>
      <c r="E19" s="48"/>
    </row>
    <row r="20" spans="2:5" x14ac:dyDescent="0.25">
      <c r="B20" s="31"/>
      <c r="C20" s="32"/>
      <c r="D20" s="121"/>
      <c r="E20" s="48"/>
    </row>
    <row r="21" spans="2:5" x14ac:dyDescent="0.25">
      <c r="B21" s="31"/>
      <c r="C21" s="32"/>
      <c r="D21" s="121"/>
      <c r="E21" s="48"/>
    </row>
    <row r="22" spans="2:5" x14ac:dyDescent="0.25">
      <c r="B22" s="31"/>
      <c r="C22" s="32"/>
      <c r="D22" s="121"/>
      <c r="E22" s="48"/>
    </row>
    <row r="23" spans="2:5" x14ac:dyDescent="0.25">
      <c r="B23" s="31"/>
      <c r="C23" s="32"/>
      <c r="D23" s="121"/>
      <c r="E23" s="48"/>
    </row>
    <row r="24" spans="2:5" x14ac:dyDescent="0.25">
      <c r="B24" s="31"/>
      <c r="C24" s="32"/>
      <c r="D24" s="121"/>
      <c r="E24" s="48"/>
    </row>
    <row r="25" spans="2:5" x14ac:dyDescent="0.25">
      <c r="B25" s="31"/>
      <c r="C25" s="32"/>
      <c r="D25" s="121"/>
      <c r="E25" s="48"/>
    </row>
    <row r="26" spans="2:5" x14ac:dyDescent="0.25">
      <c r="B26" s="31"/>
      <c r="C26" s="32"/>
      <c r="D26" s="121"/>
      <c r="E26" s="48"/>
    </row>
    <row r="27" spans="2:5" x14ac:dyDescent="0.25">
      <c r="B27" s="31"/>
      <c r="C27" s="32"/>
      <c r="D27" s="121"/>
      <c r="E27" s="48"/>
    </row>
    <row r="28" spans="2:5" x14ac:dyDescent="0.25">
      <c r="B28" s="31"/>
      <c r="C28" s="32"/>
      <c r="D28" s="121"/>
      <c r="E28" s="48"/>
    </row>
    <row r="29" spans="2:5" x14ac:dyDescent="0.25">
      <c r="B29" s="31"/>
      <c r="C29" s="32"/>
      <c r="D29" s="121"/>
      <c r="E29" s="48"/>
    </row>
    <row r="30" spans="2:5" x14ac:dyDescent="0.25">
      <c r="B30" s="31"/>
      <c r="C30" s="32"/>
      <c r="D30" s="121"/>
      <c r="E30" s="48"/>
    </row>
    <row r="31" spans="2:5" x14ac:dyDescent="0.25">
      <c r="B31" s="31"/>
      <c r="C31" s="32"/>
      <c r="D31" s="121"/>
      <c r="E31" s="48"/>
    </row>
    <row r="32" spans="2:5" x14ac:dyDescent="0.25">
      <c r="B32" s="122"/>
      <c r="C32" s="32"/>
      <c r="D32" s="123"/>
      <c r="E32" s="48"/>
    </row>
    <row r="33" spans="2:5" x14ac:dyDescent="0.25">
      <c r="B33" s="122"/>
      <c r="C33" s="32"/>
      <c r="D33" s="123"/>
      <c r="E33" s="48"/>
    </row>
    <row r="34" spans="2:5" x14ac:dyDescent="0.25">
      <c r="B34" s="122"/>
      <c r="C34" s="32"/>
      <c r="D34" s="123"/>
      <c r="E34" s="48"/>
    </row>
    <row r="35" spans="2:5" x14ac:dyDescent="0.25">
      <c r="B35" s="122"/>
      <c r="C35" s="32"/>
      <c r="D35" s="123"/>
      <c r="E35" s="48"/>
    </row>
    <row r="36" spans="2:5" x14ac:dyDescent="0.25">
      <c r="B36" s="122"/>
      <c r="C36" s="32"/>
      <c r="D36" s="123"/>
      <c r="E36" s="48"/>
    </row>
    <row r="37" spans="2:5" x14ac:dyDescent="0.25">
      <c r="B37" s="122"/>
      <c r="C37" s="32"/>
      <c r="D37" s="123"/>
      <c r="E37" s="48"/>
    </row>
    <row r="38" spans="2:5" x14ac:dyDescent="0.25">
      <c r="B38" s="122"/>
      <c r="C38" s="32"/>
      <c r="D38" s="123"/>
      <c r="E38" s="48"/>
    </row>
    <row r="39" spans="2:5" x14ac:dyDescent="0.25">
      <c r="B39" s="122"/>
      <c r="C39" s="32"/>
      <c r="D39" s="123"/>
      <c r="E39" s="48"/>
    </row>
    <row r="40" spans="2:5" x14ac:dyDescent="0.25">
      <c r="B40" s="122"/>
      <c r="C40" s="32"/>
      <c r="D40" s="123"/>
      <c r="E40" s="48"/>
    </row>
    <row r="41" spans="2:5" x14ac:dyDescent="0.25">
      <c r="B41" s="122"/>
      <c r="C41" s="32"/>
      <c r="D41" s="123"/>
      <c r="E41" s="48"/>
    </row>
    <row r="42" spans="2:5" x14ac:dyDescent="0.25">
      <c r="B42" s="122"/>
      <c r="C42" s="32"/>
      <c r="D42" s="123"/>
      <c r="E42" s="48"/>
    </row>
    <row r="43" spans="2:5" x14ac:dyDescent="0.25">
      <c r="B43" s="122"/>
      <c r="C43" s="32"/>
      <c r="D43" s="123"/>
      <c r="E43" s="48"/>
    </row>
    <row r="44" spans="2:5" x14ac:dyDescent="0.25">
      <c r="B44" s="122"/>
      <c r="C44" s="32"/>
      <c r="D44" s="123"/>
      <c r="E44" s="48"/>
    </row>
    <row r="45" spans="2:5" x14ac:dyDescent="0.25">
      <c r="B45" s="122"/>
      <c r="C45" s="32"/>
      <c r="D45" s="123"/>
      <c r="E45" s="48"/>
    </row>
    <row r="46" spans="2:5" x14ac:dyDescent="0.25">
      <c r="B46" s="122"/>
      <c r="C46" s="32"/>
      <c r="D46" s="123"/>
      <c r="E46" s="48"/>
    </row>
    <row r="47" spans="2:5" ht="15.75" thickBot="1" x14ac:dyDescent="0.3">
      <c r="B47" s="124"/>
      <c r="C47" s="33"/>
      <c r="D47" s="125"/>
      <c r="E47" s="49"/>
    </row>
    <row r="49" spans="2:4" x14ac:dyDescent="0.25">
      <c r="B49" s="1" t="s">
        <v>17</v>
      </c>
      <c r="C49" s="6">
        <f>SUM(C4:C47)</f>
        <v>0</v>
      </c>
      <c r="D49" s="2">
        <f>SUM(D4:D47)</f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1511"/>
  <sheetViews>
    <sheetView workbookViewId="0">
      <selection sqref="A1:I1514"/>
    </sheetView>
  </sheetViews>
  <sheetFormatPr baseColWidth="10" defaultRowHeight="15" x14ac:dyDescent="0.25"/>
  <cols>
    <col min="1" max="1" width="18.140625" bestFit="1" customWidth="1"/>
    <col min="2" max="2" width="31.28515625" customWidth="1"/>
    <col min="3" max="3" width="23.85546875" bestFit="1" customWidth="1"/>
    <col min="4" max="4" width="22.140625" bestFit="1" customWidth="1"/>
    <col min="5" max="5" width="27.140625" bestFit="1" customWidth="1"/>
    <col min="6" max="6" width="22.85546875" bestFit="1" customWidth="1"/>
    <col min="7" max="7" width="22.42578125" bestFit="1" customWidth="1"/>
    <col min="8" max="8" width="14.5703125" bestFit="1" customWidth="1"/>
    <col min="9" max="9" width="23.85546875" bestFit="1" customWidth="1"/>
    <col min="10" max="20" width="9.42578125" bestFit="1" customWidth="1"/>
    <col min="21" max="27" width="10.42578125" bestFit="1" customWidth="1"/>
    <col min="28" max="28" width="23.42578125" bestFit="1" customWidth="1"/>
    <col min="29" max="29" width="14" bestFit="1" customWidth="1"/>
    <col min="30" max="30" width="32.7109375" bestFit="1" customWidth="1"/>
  </cols>
  <sheetData>
    <row r="1" spans="1:9" x14ac:dyDescent="0.25">
      <c r="A1" s="8" t="s">
        <v>19</v>
      </c>
      <c r="B1" s="8" t="s">
        <v>20</v>
      </c>
      <c r="C1" s="8" t="s">
        <v>21</v>
      </c>
      <c r="D1" s="8" t="s">
        <v>441</v>
      </c>
      <c r="E1" s="8" t="s">
        <v>22</v>
      </c>
      <c r="F1" s="8" t="s">
        <v>1318</v>
      </c>
      <c r="G1" s="8" t="s">
        <v>1319</v>
      </c>
      <c r="H1" s="8" t="s">
        <v>442</v>
      </c>
      <c r="I1" s="8" t="s">
        <v>1455</v>
      </c>
    </row>
    <row r="2" spans="1:9" x14ac:dyDescent="0.25">
      <c r="A2" s="8" t="s">
        <v>23</v>
      </c>
      <c r="B2" s="8" t="s">
        <v>24</v>
      </c>
      <c r="C2" s="8">
        <v>22496</v>
      </c>
      <c r="D2" s="8">
        <v>432990039976</v>
      </c>
      <c r="E2" s="8">
        <v>1</v>
      </c>
      <c r="F2" s="8">
        <v>21000000</v>
      </c>
      <c r="G2" s="8">
        <v>21000000</v>
      </c>
      <c r="H2" s="8">
        <v>69045</v>
      </c>
      <c r="I2" s="8"/>
    </row>
    <row r="3" spans="1:9" x14ac:dyDescent="0.25">
      <c r="A3" s="8" t="s">
        <v>25</v>
      </c>
      <c r="B3" s="8" t="s">
        <v>26</v>
      </c>
      <c r="C3" s="8">
        <v>1580.17</v>
      </c>
      <c r="D3" s="8">
        <v>189880424786</v>
      </c>
      <c r="E3" s="8">
        <v>2</v>
      </c>
      <c r="F3" s="8">
        <v>120478314.690935</v>
      </c>
      <c r="G3" s="8"/>
      <c r="H3" s="8">
        <v>4878.26</v>
      </c>
      <c r="I3" s="8"/>
    </row>
    <row r="4" spans="1:9" x14ac:dyDescent="0.25">
      <c r="A4" s="8" t="s">
        <v>27</v>
      </c>
      <c r="B4" s="8" t="s">
        <v>28</v>
      </c>
      <c r="C4" s="8">
        <v>1.0009999999999999</v>
      </c>
      <c r="D4" s="8">
        <v>71238722391</v>
      </c>
      <c r="E4" s="8">
        <v>3</v>
      </c>
      <c r="F4" s="8">
        <v>71116628508.946198</v>
      </c>
      <c r="G4" s="8"/>
      <c r="H4" s="8">
        <v>1.32</v>
      </c>
      <c r="I4" s="8"/>
    </row>
    <row r="5" spans="1:9" x14ac:dyDescent="0.25">
      <c r="A5" s="8" t="s">
        <v>29</v>
      </c>
      <c r="B5" s="8" t="s">
        <v>1609</v>
      </c>
      <c r="C5" s="8">
        <v>290.38</v>
      </c>
      <c r="D5" s="8">
        <v>45760842960</v>
      </c>
      <c r="E5" s="8">
        <v>4</v>
      </c>
      <c r="F5" s="8">
        <v>157900174</v>
      </c>
      <c r="G5" s="8">
        <v>200000000</v>
      </c>
      <c r="H5" s="8">
        <v>686.31</v>
      </c>
      <c r="I5" s="8"/>
    </row>
    <row r="6" spans="1:9" x14ac:dyDescent="0.25">
      <c r="A6" s="8" t="s">
        <v>30</v>
      </c>
      <c r="B6" s="8" t="s">
        <v>31</v>
      </c>
      <c r="C6" s="8">
        <v>1.002</v>
      </c>
      <c r="D6" s="8">
        <v>43217229672</v>
      </c>
      <c r="E6" s="8">
        <v>5</v>
      </c>
      <c r="F6" s="8">
        <v>43160876495.125504</v>
      </c>
      <c r="G6" s="8"/>
      <c r="H6" s="8">
        <v>1.17</v>
      </c>
      <c r="I6" s="8"/>
    </row>
    <row r="7" spans="1:9" x14ac:dyDescent="0.25">
      <c r="A7" s="8" t="s">
        <v>36</v>
      </c>
      <c r="B7" s="8" t="s">
        <v>37</v>
      </c>
      <c r="C7" s="8">
        <v>0.37094199999999999</v>
      </c>
      <c r="D7" s="8">
        <v>18874539047</v>
      </c>
      <c r="E7" s="8">
        <v>6</v>
      </c>
      <c r="F7" s="8">
        <v>99989113908</v>
      </c>
      <c r="G7" s="8">
        <v>100000000000</v>
      </c>
      <c r="H7" s="8">
        <v>3.4</v>
      </c>
      <c r="I7" s="8"/>
    </row>
    <row r="8" spans="1:9" x14ac:dyDescent="0.25">
      <c r="A8" s="8" t="s">
        <v>64</v>
      </c>
      <c r="B8" s="8" t="s">
        <v>65</v>
      </c>
      <c r="C8" s="8">
        <v>49.58</v>
      </c>
      <c r="D8" s="8">
        <v>12180599275</v>
      </c>
      <c r="E8" s="8">
        <v>7</v>
      </c>
      <c r="F8" s="8">
        <v>300000000</v>
      </c>
      <c r="G8" s="8"/>
      <c r="H8" s="8">
        <v>58.66</v>
      </c>
      <c r="I8" s="8"/>
    </row>
    <row r="9" spans="1:9" x14ac:dyDescent="0.25">
      <c r="A9" s="8" t="s">
        <v>32</v>
      </c>
      <c r="B9" s="8" t="s">
        <v>33</v>
      </c>
      <c r="C9" s="8">
        <v>0.34083599999999997</v>
      </c>
      <c r="D9" s="8">
        <v>11911405863</v>
      </c>
      <c r="E9" s="8">
        <v>8</v>
      </c>
      <c r="F9" s="8">
        <v>45000000000</v>
      </c>
      <c r="G9" s="8">
        <v>45000000000</v>
      </c>
      <c r="H9" s="8">
        <v>3.09</v>
      </c>
      <c r="I9" s="8"/>
    </row>
    <row r="10" spans="1:9" x14ac:dyDescent="0.25">
      <c r="A10" s="8" t="s">
        <v>47</v>
      </c>
      <c r="B10" s="8" t="s">
        <v>48</v>
      </c>
      <c r="C10" s="8">
        <v>1.17</v>
      </c>
      <c r="D10" s="8">
        <v>10583398921</v>
      </c>
      <c r="E10" s="8">
        <v>9</v>
      </c>
      <c r="F10" s="8">
        <v>10000000000</v>
      </c>
      <c r="G10" s="8">
        <v>10000000000</v>
      </c>
      <c r="H10" s="8">
        <v>2.92</v>
      </c>
      <c r="I10" s="8"/>
    </row>
    <row r="11" spans="1:9" x14ac:dyDescent="0.25">
      <c r="A11" s="8" t="s">
        <v>40</v>
      </c>
      <c r="B11" s="8" t="s">
        <v>41</v>
      </c>
      <c r="C11" s="8">
        <v>7.6635999999999996E-2</v>
      </c>
      <c r="D11" s="8">
        <v>10572755761</v>
      </c>
      <c r="E11" s="8">
        <v>10</v>
      </c>
      <c r="F11" s="8"/>
      <c r="G11" s="8"/>
      <c r="H11" s="8">
        <v>0.73157799999999995</v>
      </c>
      <c r="I11" s="8"/>
    </row>
    <row r="12" spans="1:9" x14ac:dyDescent="0.25">
      <c r="A12" s="8" t="s">
        <v>43</v>
      </c>
      <c r="B12" s="8" t="s">
        <v>44</v>
      </c>
      <c r="C12" s="8">
        <v>1.004</v>
      </c>
      <c r="D12" s="8">
        <v>9624942041</v>
      </c>
      <c r="E12" s="8">
        <v>11</v>
      </c>
      <c r="F12" s="8">
        <v>9608316713.8999996</v>
      </c>
      <c r="G12" s="8"/>
      <c r="H12" s="8">
        <v>1.1499999999999999</v>
      </c>
      <c r="I12" s="8"/>
    </row>
    <row r="13" spans="1:9" x14ac:dyDescent="0.25">
      <c r="A13" s="8" t="s">
        <v>76</v>
      </c>
      <c r="B13" s="8" t="s">
        <v>77</v>
      </c>
      <c r="C13" s="8">
        <v>1576.61</v>
      </c>
      <c r="D13" s="8">
        <v>8975951610</v>
      </c>
      <c r="E13" s="8">
        <v>12</v>
      </c>
      <c r="F13" s="8">
        <v>5706587.2320730304</v>
      </c>
      <c r="G13" s="8">
        <v>5706587.2320730304</v>
      </c>
      <c r="H13" s="8">
        <v>4829.57</v>
      </c>
      <c r="I13" s="8"/>
    </row>
    <row r="14" spans="1:9" x14ac:dyDescent="0.25">
      <c r="A14" s="8" t="s">
        <v>34</v>
      </c>
      <c r="B14" s="8" t="s">
        <v>35</v>
      </c>
      <c r="C14" s="8">
        <v>21.44</v>
      </c>
      <c r="D14" s="8">
        <v>8076452050</v>
      </c>
      <c r="E14" s="8">
        <v>13</v>
      </c>
      <c r="F14" s="8">
        <v>541903209.82215595</v>
      </c>
      <c r="G14" s="8"/>
      <c r="H14" s="8">
        <v>259.95999999999998</v>
      </c>
      <c r="I14" s="8"/>
    </row>
    <row r="15" spans="1:9" x14ac:dyDescent="0.25">
      <c r="A15" s="8" t="s">
        <v>38</v>
      </c>
      <c r="B15" s="8" t="s">
        <v>39</v>
      </c>
      <c r="C15" s="8">
        <v>6.09</v>
      </c>
      <c r="D15" s="8">
        <v>7329877796</v>
      </c>
      <c r="E15" s="8">
        <v>14</v>
      </c>
      <c r="F15" s="8">
        <v>1289016715.1375101</v>
      </c>
      <c r="G15" s="8"/>
      <c r="H15" s="8">
        <v>54.98</v>
      </c>
      <c r="I15" s="8"/>
    </row>
    <row r="16" spans="1:9" x14ac:dyDescent="0.25">
      <c r="A16" s="8" t="s">
        <v>45</v>
      </c>
      <c r="B16" s="8" t="s">
        <v>46</v>
      </c>
      <c r="C16" s="8">
        <v>1.1399999999999999E-5</v>
      </c>
      <c r="D16" s="8">
        <v>6691689456</v>
      </c>
      <c r="E16" s="8">
        <v>15</v>
      </c>
      <c r="F16" s="8">
        <v>999990942807043</v>
      </c>
      <c r="G16" s="8"/>
      <c r="H16" s="8">
        <v>8.6160000000000002E-5</v>
      </c>
      <c r="I16" s="8"/>
    </row>
    <row r="17" spans="1:9" x14ac:dyDescent="0.25">
      <c r="A17" s="8" t="s">
        <v>55</v>
      </c>
      <c r="B17" s="8" t="s">
        <v>56</v>
      </c>
      <c r="C17" s="8">
        <v>89.51</v>
      </c>
      <c r="D17" s="8">
        <v>6461115384</v>
      </c>
      <c r="E17" s="8">
        <v>16</v>
      </c>
      <c r="F17" s="8">
        <v>84000000</v>
      </c>
      <c r="G17" s="8">
        <v>84000000</v>
      </c>
      <c r="H17" s="8">
        <v>410.26</v>
      </c>
      <c r="I17" s="8"/>
    </row>
    <row r="18" spans="1:9" x14ac:dyDescent="0.25">
      <c r="A18" s="8" t="s">
        <v>66</v>
      </c>
      <c r="B18" s="8" t="s">
        <v>67</v>
      </c>
      <c r="C18" s="8">
        <v>6.7913000000000001E-2</v>
      </c>
      <c r="D18" s="8">
        <v>6191547651</v>
      </c>
      <c r="E18" s="8">
        <v>17</v>
      </c>
      <c r="F18" s="8">
        <v>91395229880.592102</v>
      </c>
      <c r="G18" s="8"/>
      <c r="H18" s="8">
        <v>0.23167299999999999</v>
      </c>
      <c r="I18" s="8"/>
    </row>
    <row r="19" spans="1:9" x14ac:dyDescent="0.25">
      <c r="A19" s="8" t="s">
        <v>1624</v>
      </c>
      <c r="B19" s="8" t="s">
        <v>42</v>
      </c>
      <c r="C19" s="8">
        <v>16.62</v>
      </c>
      <c r="D19" s="8">
        <v>5381532211</v>
      </c>
      <c r="E19" s="8">
        <v>18</v>
      </c>
      <c r="F19" s="8">
        <v>420865635.75532198</v>
      </c>
      <c r="G19" s="8">
        <v>720000000</v>
      </c>
      <c r="H19" s="8">
        <v>144.96</v>
      </c>
      <c r="I19" s="8"/>
    </row>
    <row r="20" spans="1:9" x14ac:dyDescent="0.25">
      <c r="A20" s="8" t="s">
        <v>53</v>
      </c>
      <c r="B20" s="8" t="s">
        <v>54</v>
      </c>
      <c r="C20" s="8">
        <v>1.0009999999999999</v>
      </c>
      <c r="D20" s="8">
        <v>5031569843</v>
      </c>
      <c r="E20" s="8">
        <v>19</v>
      </c>
      <c r="F20" s="8">
        <v>5028670903.43505</v>
      </c>
      <c r="G20" s="8">
        <v>5028670903.43505</v>
      </c>
      <c r="H20" s="8">
        <v>1.22</v>
      </c>
      <c r="I20" s="8"/>
    </row>
    <row r="21" spans="1:9" x14ac:dyDescent="0.25">
      <c r="A21" s="8" t="s">
        <v>70</v>
      </c>
      <c r="B21" s="8" t="s">
        <v>71</v>
      </c>
      <c r="C21" s="8">
        <v>6.28</v>
      </c>
      <c r="D21" s="8">
        <v>4717299248</v>
      </c>
      <c r="E21" s="8">
        <v>20</v>
      </c>
      <c r="F21" s="8">
        <v>1000000000</v>
      </c>
      <c r="G21" s="8">
        <v>1000000000</v>
      </c>
      <c r="H21" s="8">
        <v>44.92</v>
      </c>
      <c r="I21" s="8"/>
    </row>
    <row r="22" spans="1:9" x14ac:dyDescent="0.25">
      <c r="A22" s="8" t="s">
        <v>544</v>
      </c>
      <c r="B22" s="8" t="s">
        <v>2479</v>
      </c>
      <c r="C22" s="8">
        <v>2.39</v>
      </c>
      <c r="D22" s="8">
        <v>3514375704</v>
      </c>
      <c r="E22" s="8">
        <v>21</v>
      </c>
      <c r="F22" s="8">
        <v>5057362773.99687</v>
      </c>
      <c r="G22" s="8"/>
      <c r="H22" s="8">
        <v>5.29</v>
      </c>
      <c r="I22" s="8"/>
    </row>
    <row r="23" spans="1:9" x14ac:dyDescent="0.25">
      <c r="A23" s="8" t="s">
        <v>52</v>
      </c>
      <c r="B23" s="8" t="s">
        <v>1653</v>
      </c>
      <c r="C23" s="8">
        <v>12.02</v>
      </c>
      <c r="D23" s="8">
        <v>3506762870</v>
      </c>
      <c r="E23" s="8">
        <v>22</v>
      </c>
      <c r="F23" s="8"/>
      <c r="G23" s="8"/>
      <c r="H23" s="8">
        <v>44.45</v>
      </c>
      <c r="I23" s="8"/>
    </row>
    <row r="24" spans="1:9" x14ac:dyDescent="0.25">
      <c r="A24" s="8" t="s">
        <v>50</v>
      </c>
      <c r="B24" s="8" t="s">
        <v>51</v>
      </c>
      <c r="C24" s="8">
        <v>22464</v>
      </c>
      <c r="D24" s="8">
        <v>3431947714</v>
      </c>
      <c r="E24" s="8">
        <v>23</v>
      </c>
      <c r="F24" s="8">
        <v>153164.13424730001</v>
      </c>
      <c r="G24" s="8">
        <v>153164.13424730001</v>
      </c>
      <c r="H24" s="8">
        <v>70643</v>
      </c>
      <c r="I24" s="8"/>
    </row>
    <row r="25" spans="1:9" x14ac:dyDescent="0.25">
      <c r="A25" s="8" t="s">
        <v>57</v>
      </c>
      <c r="B25" s="8" t="s">
        <v>58</v>
      </c>
      <c r="C25" s="8">
        <v>6.95</v>
      </c>
      <c r="D25" s="8">
        <v>3399775168</v>
      </c>
      <c r="E25" s="8">
        <v>24</v>
      </c>
      <c r="F25" s="8">
        <v>1000000000</v>
      </c>
      <c r="G25" s="8">
        <v>1000000000</v>
      </c>
      <c r="H25" s="8">
        <v>52.7</v>
      </c>
      <c r="I25" s="8"/>
    </row>
    <row r="26" spans="1:9" x14ac:dyDescent="0.25">
      <c r="A26" s="8" t="s">
        <v>90</v>
      </c>
      <c r="B26" s="8" t="s">
        <v>91</v>
      </c>
      <c r="C26" s="8">
        <v>3.36</v>
      </c>
      <c r="D26" s="8">
        <v>3115377252</v>
      </c>
      <c r="E26" s="8">
        <v>25</v>
      </c>
      <c r="F26" s="8">
        <v>985239504</v>
      </c>
      <c r="G26" s="8"/>
      <c r="H26" s="8">
        <v>8.14</v>
      </c>
      <c r="I26" s="8"/>
    </row>
    <row r="27" spans="1:9" x14ac:dyDescent="0.25">
      <c r="A27" s="8" t="s">
        <v>88</v>
      </c>
      <c r="B27" s="8" t="s">
        <v>89</v>
      </c>
      <c r="C27" s="8">
        <v>20.07</v>
      </c>
      <c r="D27" s="8">
        <v>2795581099</v>
      </c>
      <c r="E27" s="8">
        <v>26</v>
      </c>
      <c r="F27" s="8">
        <v>210700000</v>
      </c>
      <c r="G27" s="8">
        <v>210700000</v>
      </c>
      <c r="H27" s="8">
        <v>167.09</v>
      </c>
      <c r="I27" s="8"/>
    </row>
    <row r="28" spans="1:9" x14ac:dyDescent="0.25">
      <c r="A28" s="8" t="s">
        <v>105</v>
      </c>
      <c r="B28" s="8" t="s">
        <v>106</v>
      </c>
      <c r="C28" s="8">
        <v>146.28</v>
      </c>
      <c r="D28" s="8">
        <v>2645350145</v>
      </c>
      <c r="E28" s="8">
        <v>27</v>
      </c>
      <c r="F28" s="8"/>
      <c r="G28" s="8"/>
      <c r="H28" s="8">
        <v>542.33000000000004</v>
      </c>
      <c r="I28" s="8"/>
    </row>
    <row r="29" spans="1:9" x14ac:dyDescent="0.25">
      <c r="A29" s="8" t="s">
        <v>503</v>
      </c>
      <c r="B29" s="8" t="s">
        <v>504</v>
      </c>
      <c r="C29" s="8">
        <v>3.03</v>
      </c>
      <c r="D29" s="8">
        <v>2563627130</v>
      </c>
      <c r="E29" s="8">
        <v>28</v>
      </c>
      <c r="F29" s="8">
        <v>1000000000</v>
      </c>
      <c r="G29" s="8">
        <v>1000000000</v>
      </c>
      <c r="H29" s="8">
        <v>7.3</v>
      </c>
      <c r="I29" s="8"/>
    </row>
    <row r="30" spans="1:9" x14ac:dyDescent="0.25">
      <c r="A30" s="8" t="s">
        <v>99</v>
      </c>
      <c r="B30" s="8" t="s">
        <v>100</v>
      </c>
      <c r="C30" s="8">
        <v>6.33</v>
      </c>
      <c r="D30" s="8">
        <v>2489183588</v>
      </c>
      <c r="E30" s="8">
        <v>29</v>
      </c>
      <c r="F30" s="8">
        <v>1965831130</v>
      </c>
      <c r="G30" s="8">
        <v>1965831130</v>
      </c>
      <c r="H30" s="8">
        <v>236.84</v>
      </c>
      <c r="I30" s="8"/>
    </row>
    <row r="31" spans="1:9" x14ac:dyDescent="0.25">
      <c r="A31" s="8" t="s">
        <v>68</v>
      </c>
      <c r="B31" s="8" t="s">
        <v>69</v>
      </c>
      <c r="C31" s="8">
        <v>126.12</v>
      </c>
      <c r="D31" s="8">
        <v>2420441826</v>
      </c>
      <c r="E31" s="8">
        <v>30</v>
      </c>
      <c r="F31" s="8">
        <v>21000000</v>
      </c>
      <c r="G31" s="8">
        <v>21000000</v>
      </c>
      <c r="H31" s="8">
        <v>3785.82</v>
      </c>
      <c r="I31" s="8"/>
    </row>
    <row r="32" spans="1:9" x14ac:dyDescent="0.25">
      <c r="A32" s="8" t="s">
        <v>72</v>
      </c>
      <c r="B32" s="8" t="s">
        <v>73</v>
      </c>
      <c r="C32" s="8">
        <v>8.5236999999999993E-2</v>
      </c>
      <c r="D32" s="8">
        <v>2246626680</v>
      </c>
      <c r="E32" s="8">
        <v>31</v>
      </c>
      <c r="F32" s="8">
        <v>50001787442.757698</v>
      </c>
      <c r="G32" s="8">
        <v>50001787442.757698</v>
      </c>
      <c r="H32" s="8">
        <v>0.87556299999999998</v>
      </c>
      <c r="I32" s="8"/>
    </row>
    <row r="33" spans="1:9" x14ac:dyDescent="0.25">
      <c r="A33" s="8" t="s">
        <v>2328</v>
      </c>
      <c r="B33" s="8" t="s">
        <v>2329</v>
      </c>
      <c r="C33" s="8">
        <v>11.88</v>
      </c>
      <c r="D33" s="8">
        <v>2021202281</v>
      </c>
      <c r="E33" s="8">
        <v>32</v>
      </c>
      <c r="F33" s="8">
        <v>1022554514.16671</v>
      </c>
      <c r="G33" s="8"/>
      <c r="H33" s="8">
        <v>19.920000000000002</v>
      </c>
      <c r="I33" s="8"/>
    </row>
    <row r="34" spans="1:9" x14ac:dyDescent="0.25">
      <c r="A34" s="8" t="s">
        <v>49</v>
      </c>
      <c r="B34" s="8" t="s">
        <v>1616</v>
      </c>
      <c r="C34" s="8">
        <v>7.3472999999999997E-2</v>
      </c>
      <c r="D34" s="8">
        <v>1851963014</v>
      </c>
      <c r="E34" s="8">
        <v>33</v>
      </c>
      <c r="F34" s="8">
        <v>30263013692</v>
      </c>
      <c r="G34" s="8"/>
      <c r="H34" s="8">
        <v>0.96540700000000002</v>
      </c>
      <c r="I34" s="8"/>
    </row>
    <row r="35" spans="1:9" x14ac:dyDescent="0.25">
      <c r="A35" s="8" t="s">
        <v>84</v>
      </c>
      <c r="B35" s="8" t="s">
        <v>85</v>
      </c>
      <c r="C35" s="8">
        <v>2.5557099999999999E-2</v>
      </c>
      <c r="D35" s="8">
        <v>1846973040</v>
      </c>
      <c r="E35" s="8">
        <v>34</v>
      </c>
      <c r="F35" s="8">
        <v>85985041177</v>
      </c>
      <c r="G35" s="8">
        <v>86712634466</v>
      </c>
      <c r="H35" s="8">
        <v>0.28099099999999999</v>
      </c>
      <c r="I35" s="8"/>
    </row>
    <row r="36" spans="1:9" x14ac:dyDescent="0.25">
      <c r="A36" s="8" t="s">
        <v>59</v>
      </c>
      <c r="B36" s="8" t="s">
        <v>1717</v>
      </c>
      <c r="C36" s="8">
        <v>2.14</v>
      </c>
      <c r="D36" s="8">
        <v>1844258489</v>
      </c>
      <c r="E36" s="8">
        <v>35</v>
      </c>
      <c r="F36" s="8">
        <v>1000000000</v>
      </c>
      <c r="G36" s="8">
        <v>1000000000</v>
      </c>
      <c r="H36" s="8">
        <v>20.440000000000001</v>
      </c>
      <c r="I36" s="8"/>
    </row>
    <row r="37" spans="1:9" x14ac:dyDescent="0.25">
      <c r="A37" s="8" t="s">
        <v>80</v>
      </c>
      <c r="B37" s="8" t="s">
        <v>81</v>
      </c>
      <c r="C37" s="8">
        <v>6.5824999999999995E-2</v>
      </c>
      <c r="D37" s="8">
        <v>1835342016</v>
      </c>
      <c r="E37" s="8">
        <v>36</v>
      </c>
      <c r="F37" s="8">
        <v>50000000000</v>
      </c>
      <c r="G37" s="8">
        <v>50000000000</v>
      </c>
      <c r="H37" s="8">
        <v>0.56922899999999998</v>
      </c>
      <c r="I37" s="8"/>
    </row>
    <row r="38" spans="1:9" x14ac:dyDescent="0.25">
      <c r="A38" s="8" t="s">
        <v>1683</v>
      </c>
      <c r="B38" s="8" t="s">
        <v>1684</v>
      </c>
      <c r="C38" s="8">
        <v>4.9000000000000004</v>
      </c>
      <c r="D38" s="8">
        <v>1802834903</v>
      </c>
      <c r="E38" s="8">
        <v>37</v>
      </c>
      <c r="F38" s="8">
        <v>1000000000</v>
      </c>
      <c r="G38" s="8">
        <v>1000000000</v>
      </c>
      <c r="H38" s="8">
        <v>26.7</v>
      </c>
      <c r="I38" s="8"/>
    </row>
    <row r="39" spans="1:9" x14ac:dyDescent="0.25">
      <c r="A39" s="8" t="s">
        <v>156</v>
      </c>
      <c r="B39" s="8" t="s">
        <v>157</v>
      </c>
      <c r="C39" s="8">
        <v>123.94</v>
      </c>
      <c r="D39" s="8">
        <v>1797400150</v>
      </c>
      <c r="E39" s="8">
        <v>38</v>
      </c>
      <c r="F39" s="8">
        <v>14612493</v>
      </c>
      <c r="G39" s="8">
        <v>14612493</v>
      </c>
      <c r="H39" s="8">
        <v>427.42</v>
      </c>
      <c r="I39" s="8"/>
    </row>
    <row r="40" spans="1:9" x14ac:dyDescent="0.25">
      <c r="A40" s="8" t="s">
        <v>60</v>
      </c>
      <c r="B40" s="8" t="s">
        <v>61</v>
      </c>
      <c r="C40" s="8">
        <v>0.23468600000000001</v>
      </c>
      <c r="D40" s="8">
        <v>1666140858</v>
      </c>
      <c r="E40" s="8">
        <v>39</v>
      </c>
      <c r="F40" s="8">
        <v>7340407081.8830004</v>
      </c>
      <c r="G40" s="8">
        <v>10000000000</v>
      </c>
      <c r="H40" s="8">
        <v>3.56</v>
      </c>
      <c r="I40" s="8"/>
    </row>
    <row r="41" spans="1:9" x14ac:dyDescent="0.25">
      <c r="A41" s="8" t="s">
        <v>78</v>
      </c>
      <c r="B41" s="8" t="s">
        <v>79</v>
      </c>
      <c r="C41" s="8">
        <v>5.63</v>
      </c>
      <c r="D41" s="8">
        <v>1630199721</v>
      </c>
      <c r="E41" s="8">
        <v>40</v>
      </c>
      <c r="F41" s="8">
        <v>496214858.53174901</v>
      </c>
      <c r="G41" s="8">
        <v>469213710</v>
      </c>
      <c r="H41" s="8">
        <v>700.65</v>
      </c>
      <c r="I41" s="8"/>
    </row>
    <row r="42" spans="1:9" x14ac:dyDescent="0.25">
      <c r="A42" s="8" t="s">
        <v>123</v>
      </c>
      <c r="B42" s="8" t="s">
        <v>124</v>
      </c>
      <c r="C42" s="8">
        <v>1.26</v>
      </c>
      <c r="D42" s="8">
        <v>1383612659</v>
      </c>
      <c r="E42" s="8">
        <v>41</v>
      </c>
      <c r="F42" s="8"/>
      <c r="G42" s="8"/>
      <c r="H42" s="8">
        <v>22.71</v>
      </c>
      <c r="I42" s="8"/>
    </row>
    <row r="43" spans="1:9" x14ac:dyDescent="0.25">
      <c r="A43" s="8" t="s">
        <v>109</v>
      </c>
      <c r="B43" s="8" t="s">
        <v>110</v>
      </c>
      <c r="C43" s="8">
        <v>0.14921400000000001</v>
      </c>
      <c r="D43" s="8">
        <v>1315012381</v>
      </c>
      <c r="E43" s="8">
        <v>42</v>
      </c>
      <c r="F43" s="8">
        <v>10000000000</v>
      </c>
      <c r="G43" s="8"/>
      <c r="H43" s="8">
        <v>2.84</v>
      </c>
      <c r="I43" s="8"/>
    </row>
    <row r="44" spans="1:9" x14ac:dyDescent="0.25">
      <c r="A44" s="8" t="s">
        <v>62</v>
      </c>
      <c r="B44" s="8" t="s">
        <v>63</v>
      </c>
      <c r="C44" s="8">
        <v>0.430058</v>
      </c>
      <c r="D44" s="8">
        <v>1185276456</v>
      </c>
      <c r="E44" s="8">
        <v>43</v>
      </c>
      <c r="F44" s="8">
        <v>3175000000</v>
      </c>
      <c r="G44" s="8">
        <v>3175000000</v>
      </c>
      <c r="H44" s="8">
        <v>3.46</v>
      </c>
      <c r="I44" s="8"/>
    </row>
    <row r="45" spans="1:9" x14ac:dyDescent="0.25">
      <c r="A45" s="8" t="s">
        <v>152</v>
      </c>
      <c r="B45" s="8" t="s">
        <v>153</v>
      </c>
      <c r="C45" s="8">
        <v>0.86238199999999998</v>
      </c>
      <c r="D45" s="8">
        <v>1164615190</v>
      </c>
      <c r="E45" s="8">
        <v>44</v>
      </c>
      <c r="F45" s="8">
        <v>1818000000</v>
      </c>
      <c r="G45" s="8">
        <v>1818000000</v>
      </c>
      <c r="H45" s="8">
        <v>3.39</v>
      </c>
      <c r="I45" s="8"/>
    </row>
    <row r="46" spans="1:9" x14ac:dyDescent="0.25">
      <c r="A46" s="8" t="s">
        <v>154</v>
      </c>
      <c r="B46" s="8" t="s">
        <v>155</v>
      </c>
      <c r="C46" s="8">
        <v>1.002</v>
      </c>
      <c r="D46" s="8">
        <v>1163585602</v>
      </c>
      <c r="E46" s="8">
        <v>45</v>
      </c>
      <c r="F46" s="8">
        <v>1162649082.4100001</v>
      </c>
      <c r="G46" s="8"/>
      <c r="H46" s="8">
        <v>1.62</v>
      </c>
      <c r="I46" s="8"/>
    </row>
    <row r="47" spans="1:9" x14ac:dyDescent="0.25">
      <c r="A47" s="8" t="s">
        <v>96</v>
      </c>
      <c r="B47" s="8" t="s">
        <v>97</v>
      </c>
      <c r="C47" s="8">
        <v>0.64144400000000001</v>
      </c>
      <c r="D47" s="8">
        <v>1150368105</v>
      </c>
      <c r="E47" s="8">
        <v>46</v>
      </c>
      <c r="F47" s="8">
        <v>3000000000</v>
      </c>
      <c r="G47" s="8">
        <v>3000000000</v>
      </c>
      <c r="H47" s="8">
        <v>8.4</v>
      </c>
      <c r="I47" s="8"/>
    </row>
    <row r="48" spans="1:9" x14ac:dyDescent="0.25">
      <c r="A48" s="8" t="s">
        <v>135</v>
      </c>
      <c r="B48" s="8" t="s">
        <v>136</v>
      </c>
      <c r="C48" s="8">
        <v>1.0740000000000001</v>
      </c>
      <c r="D48" s="8">
        <v>1108840413</v>
      </c>
      <c r="E48" s="8">
        <v>47</v>
      </c>
      <c r="F48" s="8">
        <v>1417972341.2580099</v>
      </c>
      <c r="G48" s="8">
        <v>1417972341.2580099</v>
      </c>
      <c r="H48" s="8">
        <v>42.4</v>
      </c>
      <c r="I48" s="8"/>
    </row>
    <row r="49" spans="1:9" x14ac:dyDescent="0.25">
      <c r="A49" s="8" t="s">
        <v>98</v>
      </c>
      <c r="B49" s="8" t="s">
        <v>2596</v>
      </c>
      <c r="C49" s="8">
        <v>43.93</v>
      </c>
      <c r="D49" s="8">
        <v>1097531976</v>
      </c>
      <c r="E49" s="8">
        <v>48</v>
      </c>
      <c r="F49" s="8">
        <v>25080725</v>
      </c>
      <c r="G49" s="8">
        <v>31415926</v>
      </c>
      <c r="H49" s="8">
        <v>545.64</v>
      </c>
      <c r="I49" s="8"/>
    </row>
    <row r="50" spans="1:9" x14ac:dyDescent="0.25">
      <c r="A50" s="8" t="s">
        <v>125</v>
      </c>
      <c r="B50" s="8" t="s">
        <v>126</v>
      </c>
      <c r="C50" s="8">
        <v>76.88</v>
      </c>
      <c r="D50" s="8">
        <v>1095805142</v>
      </c>
      <c r="E50" s="8">
        <v>49</v>
      </c>
      <c r="F50" s="8">
        <v>16000000</v>
      </c>
      <c r="G50" s="8">
        <v>16000000</v>
      </c>
      <c r="H50" s="8">
        <v>661.69</v>
      </c>
      <c r="I50" s="8"/>
    </row>
    <row r="51" spans="1:9" x14ac:dyDescent="0.25">
      <c r="A51" s="8" t="s">
        <v>86</v>
      </c>
      <c r="B51" s="8" t="s">
        <v>87</v>
      </c>
      <c r="C51" s="8">
        <v>0.60268200000000005</v>
      </c>
      <c r="D51" s="8">
        <v>1095585681</v>
      </c>
      <c r="E51" s="8">
        <v>50</v>
      </c>
      <c r="F51" s="8">
        <v>2193206527.3201499</v>
      </c>
      <c r="G51" s="8">
        <v>2193206527.3201499</v>
      </c>
      <c r="H51" s="8">
        <v>5.85</v>
      </c>
      <c r="I51" s="8"/>
    </row>
    <row r="52" spans="1:9" x14ac:dyDescent="0.25">
      <c r="A52" s="8" t="s">
        <v>101</v>
      </c>
      <c r="B52" s="8" t="s">
        <v>102</v>
      </c>
      <c r="C52" s="8">
        <v>1.0669999999999999</v>
      </c>
      <c r="D52" s="8">
        <v>1063810643</v>
      </c>
      <c r="E52" s="8">
        <v>51</v>
      </c>
      <c r="F52" s="8">
        <v>1000000000</v>
      </c>
      <c r="G52" s="8">
        <v>1000000000</v>
      </c>
      <c r="H52" s="8">
        <v>15.72</v>
      </c>
      <c r="I52" s="8"/>
    </row>
    <row r="53" spans="1:9" x14ac:dyDescent="0.25">
      <c r="A53" s="8" t="s">
        <v>82</v>
      </c>
      <c r="B53" s="8" t="s">
        <v>83</v>
      </c>
      <c r="C53" s="8">
        <v>9.1</v>
      </c>
      <c r="D53" s="8">
        <v>1048253109</v>
      </c>
      <c r="E53" s="8">
        <v>52</v>
      </c>
      <c r="F53" s="8">
        <v>270000000</v>
      </c>
      <c r="G53" s="8">
        <v>270000000</v>
      </c>
      <c r="H53" s="8">
        <v>164.9</v>
      </c>
      <c r="I53" s="8"/>
    </row>
    <row r="54" spans="1:9" x14ac:dyDescent="0.25">
      <c r="A54" s="8" t="s">
        <v>111</v>
      </c>
      <c r="B54" s="8" t="s">
        <v>112</v>
      </c>
      <c r="C54" s="8">
        <v>1.0049999999999999</v>
      </c>
      <c r="D54" s="8">
        <v>1042510741</v>
      </c>
      <c r="E54" s="8">
        <v>53</v>
      </c>
      <c r="F54" s="8">
        <v>1039853133.25878</v>
      </c>
      <c r="G54" s="8">
        <v>1039853133.25878</v>
      </c>
      <c r="H54" s="8">
        <v>1.1399999999999999</v>
      </c>
      <c r="I54" s="8"/>
    </row>
    <row r="55" spans="1:9" x14ac:dyDescent="0.25">
      <c r="A55" s="8" t="s">
        <v>107</v>
      </c>
      <c r="B55" s="8" t="s">
        <v>108</v>
      </c>
      <c r="C55" s="8">
        <v>1.1200000000000001</v>
      </c>
      <c r="D55" s="8">
        <v>1030049858</v>
      </c>
      <c r="E55" s="8">
        <v>54</v>
      </c>
      <c r="F55" s="8"/>
      <c r="G55" s="8"/>
      <c r="H55" s="8">
        <v>9.1199999999999992</v>
      </c>
      <c r="I55" s="8"/>
    </row>
    <row r="56" spans="1:9" x14ac:dyDescent="0.25">
      <c r="A56" s="8" t="s">
        <v>2198</v>
      </c>
      <c r="B56" s="8" t="s">
        <v>2199</v>
      </c>
      <c r="C56" s="8">
        <v>1.5260999999999999E-4</v>
      </c>
      <c r="D56" s="8">
        <v>897494393</v>
      </c>
      <c r="E56" s="8">
        <v>55</v>
      </c>
      <c r="F56" s="8">
        <v>6860571403181.9805</v>
      </c>
      <c r="G56" s="8"/>
      <c r="H56" s="8">
        <v>119.18</v>
      </c>
      <c r="I56" s="8"/>
    </row>
    <row r="57" spans="1:9" x14ac:dyDescent="0.25">
      <c r="A57" s="8" t="s">
        <v>276</v>
      </c>
      <c r="B57" s="8" t="s">
        <v>2350</v>
      </c>
      <c r="C57" s="8">
        <v>1.0509999999999999</v>
      </c>
      <c r="D57" s="8">
        <v>890764855</v>
      </c>
      <c r="E57" s="8">
        <v>56</v>
      </c>
      <c r="F57" s="8">
        <v>2000000000</v>
      </c>
      <c r="G57" s="8">
        <v>2000000000</v>
      </c>
      <c r="H57" s="8">
        <v>9.52</v>
      </c>
      <c r="I57" s="8"/>
    </row>
    <row r="58" spans="1:9" x14ac:dyDescent="0.25">
      <c r="A58" s="8" t="s">
        <v>195</v>
      </c>
      <c r="B58" s="8" t="s">
        <v>1987</v>
      </c>
      <c r="C58" s="8">
        <v>2.84</v>
      </c>
      <c r="D58" s="8">
        <v>887136585</v>
      </c>
      <c r="E58" s="8">
        <v>57</v>
      </c>
      <c r="F58" s="8">
        <v>315256998.08877403</v>
      </c>
      <c r="G58" s="8">
        <v>315256998.08877403</v>
      </c>
      <c r="H58" s="8">
        <v>28.53</v>
      </c>
      <c r="I58" s="8"/>
    </row>
    <row r="59" spans="1:9" x14ac:dyDescent="0.25">
      <c r="A59" s="8" t="s">
        <v>169</v>
      </c>
      <c r="B59" s="8" t="s">
        <v>1955</v>
      </c>
      <c r="C59" s="8">
        <v>8.41</v>
      </c>
      <c r="D59" s="8">
        <v>840060681</v>
      </c>
      <c r="E59" s="8">
        <v>58</v>
      </c>
      <c r="F59" s="8">
        <v>144809282.45723599</v>
      </c>
      <c r="G59" s="8"/>
      <c r="H59" s="8">
        <v>28.83</v>
      </c>
      <c r="I59" s="8"/>
    </row>
    <row r="60" spans="1:9" x14ac:dyDescent="0.25">
      <c r="A60" s="8" t="s">
        <v>139</v>
      </c>
      <c r="B60" s="8" t="s">
        <v>140</v>
      </c>
      <c r="C60" s="8">
        <v>921.65</v>
      </c>
      <c r="D60" s="8">
        <v>830989896</v>
      </c>
      <c r="E60" s="8">
        <v>59</v>
      </c>
      <c r="F60" s="8">
        <v>977631.036950888</v>
      </c>
      <c r="G60" s="8">
        <v>1005577</v>
      </c>
      <c r="H60" s="8">
        <v>6292.31</v>
      </c>
      <c r="I60" s="8"/>
    </row>
    <row r="61" spans="1:9" x14ac:dyDescent="0.25">
      <c r="A61" s="8" t="s">
        <v>163</v>
      </c>
      <c r="B61" s="8" t="s">
        <v>164</v>
      </c>
      <c r="C61" s="8">
        <v>11.62</v>
      </c>
      <c r="D61" s="8">
        <v>816208285</v>
      </c>
      <c r="E61" s="8">
        <v>60</v>
      </c>
      <c r="F61" s="8">
        <v>100000000</v>
      </c>
      <c r="G61" s="8"/>
      <c r="H61" s="8">
        <v>198.38</v>
      </c>
      <c r="I61" s="8"/>
    </row>
    <row r="62" spans="1:9" x14ac:dyDescent="0.25">
      <c r="A62" s="8" t="s">
        <v>162</v>
      </c>
      <c r="B62" s="8" t="s">
        <v>1956</v>
      </c>
      <c r="C62" s="8">
        <v>4.99</v>
      </c>
      <c r="D62" s="8">
        <v>808182079</v>
      </c>
      <c r="E62" s="8">
        <v>61</v>
      </c>
      <c r="F62" s="8">
        <v>203980445.30000001</v>
      </c>
      <c r="G62" s="8">
        <v>203980445.30000001</v>
      </c>
      <c r="H62" s="8">
        <v>39.659999999999997</v>
      </c>
      <c r="I62" s="8"/>
    </row>
    <row r="63" spans="1:9" x14ac:dyDescent="0.25">
      <c r="A63" s="8" t="s">
        <v>295</v>
      </c>
      <c r="B63" s="8" t="s">
        <v>296</v>
      </c>
      <c r="C63" s="8">
        <v>41.6</v>
      </c>
      <c r="D63" s="8">
        <v>795255240</v>
      </c>
      <c r="E63" s="8">
        <v>62</v>
      </c>
      <c r="F63" s="8">
        <v>19185084.9288099</v>
      </c>
      <c r="G63" s="8"/>
      <c r="H63" s="8">
        <v>59.46</v>
      </c>
      <c r="I63" s="8"/>
    </row>
    <row r="64" spans="1:9" x14ac:dyDescent="0.25">
      <c r="A64" s="8" t="s">
        <v>184</v>
      </c>
      <c r="B64" s="8" t="s">
        <v>185</v>
      </c>
      <c r="C64" s="8">
        <v>1.0009999999999999</v>
      </c>
      <c r="D64" s="8">
        <v>793373788</v>
      </c>
      <c r="E64" s="8">
        <v>63</v>
      </c>
      <c r="F64" s="8">
        <v>794341959.05068302</v>
      </c>
      <c r="G64" s="8"/>
      <c r="H64" s="8">
        <v>1.1299999999999999</v>
      </c>
      <c r="I64" s="8"/>
    </row>
    <row r="65" spans="1:9" x14ac:dyDescent="0.25">
      <c r="A65" s="8" t="s">
        <v>1487</v>
      </c>
      <c r="B65" s="8" t="s">
        <v>1488</v>
      </c>
      <c r="C65" s="8">
        <v>10.42</v>
      </c>
      <c r="D65" s="8">
        <v>771798149</v>
      </c>
      <c r="E65" s="8">
        <v>64</v>
      </c>
      <c r="F65" s="8">
        <v>99822984.114571407</v>
      </c>
      <c r="G65" s="8">
        <v>99822984.114571407</v>
      </c>
      <c r="H65" s="8">
        <v>42.8</v>
      </c>
      <c r="I65" s="8"/>
    </row>
    <row r="66" spans="1:9" x14ac:dyDescent="0.25">
      <c r="A66" s="8" t="s">
        <v>187</v>
      </c>
      <c r="B66" s="8" t="s">
        <v>188</v>
      </c>
      <c r="C66" s="8">
        <v>69.150000000000006</v>
      </c>
      <c r="D66" s="8">
        <v>771197507</v>
      </c>
      <c r="E66" s="8">
        <v>65</v>
      </c>
      <c r="F66" s="8">
        <v>18920000</v>
      </c>
      <c r="G66" s="8"/>
      <c r="H66" s="8">
        <v>1493.59</v>
      </c>
      <c r="I66" s="8"/>
    </row>
    <row r="67" spans="1:9" x14ac:dyDescent="0.25">
      <c r="A67" s="8" t="s">
        <v>204</v>
      </c>
      <c r="B67" s="8" t="s">
        <v>205</v>
      </c>
      <c r="C67" s="8">
        <v>0.89961800000000003</v>
      </c>
      <c r="D67" s="8">
        <v>766941557</v>
      </c>
      <c r="E67" s="8">
        <v>66</v>
      </c>
      <c r="F67" s="8">
        <v>1008610732.84004</v>
      </c>
      <c r="G67" s="8"/>
      <c r="H67" s="8">
        <v>9.09</v>
      </c>
      <c r="I67" s="8"/>
    </row>
    <row r="68" spans="1:9" x14ac:dyDescent="0.25">
      <c r="A68" s="8" t="s">
        <v>133</v>
      </c>
      <c r="B68" s="8" t="s">
        <v>134</v>
      </c>
      <c r="C68" s="8">
        <v>38.97</v>
      </c>
      <c r="D68" s="8">
        <v>750369591</v>
      </c>
      <c r="E68" s="8">
        <v>67</v>
      </c>
      <c r="F68" s="8">
        <v>21000000</v>
      </c>
      <c r="G68" s="8">
        <v>21000000</v>
      </c>
      <c r="H68" s="8">
        <v>489.75</v>
      </c>
      <c r="I68" s="8"/>
    </row>
    <row r="69" spans="1:9" x14ac:dyDescent="0.25">
      <c r="A69" s="8" t="s">
        <v>92</v>
      </c>
      <c r="B69" s="8" t="s">
        <v>93</v>
      </c>
      <c r="C69" s="8">
        <v>0.240121</v>
      </c>
      <c r="D69" s="8">
        <v>737177361</v>
      </c>
      <c r="E69" s="8">
        <v>68</v>
      </c>
      <c r="F69" s="8"/>
      <c r="G69" s="8"/>
      <c r="H69" s="8">
        <v>4.34</v>
      </c>
      <c r="I69" s="8"/>
    </row>
    <row r="70" spans="1:9" x14ac:dyDescent="0.25">
      <c r="A70" s="8" t="s">
        <v>1806</v>
      </c>
      <c r="B70" s="8" t="s">
        <v>1807</v>
      </c>
      <c r="C70" s="8">
        <v>1.002</v>
      </c>
      <c r="D70" s="8">
        <v>725447801</v>
      </c>
      <c r="E70" s="8">
        <v>69</v>
      </c>
      <c r="F70" s="8"/>
      <c r="G70" s="8"/>
      <c r="H70" s="8">
        <v>1.044</v>
      </c>
      <c r="I70" s="8"/>
    </row>
    <row r="71" spans="1:9" x14ac:dyDescent="0.25">
      <c r="A71" s="8" t="s">
        <v>173</v>
      </c>
      <c r="B71" s="8" t="s">
        <v>1920</v>
      </c>
      <c r="C71" s="8">
        <v>0.93446799999999997</v>
      </c>
      <c r="D71" s="8">
        <v>703059034</v>
      </c>
      <c r="E71" s="8">
        <v>70</v>
      </c>
      <c r="F71" s="8">
        <v>1910067506.9382</v>
      </c>
      <c r="G71" s="8">
        <v>3303030299</v>
      </c>
      <c r="H71" s="8">
        <v>15.37</v>
      </c>
      <c r="I71" s="8"/>
    </row>
    <row r="72" spans="1:9" x14ac:dyDescent="0.25">
      <c r="A72" s="8" t="s">
        <v>186</v>
      </c>
      <c r="B72" s="8" t="s">
        <v>1986</v>
      </c>
      <c r="C72" s="8">
        <v>4.91</v>
      </c>
      <c r="D72" s="8">
        <v>690544146</v>
      </c>
      <c r="E72" s="8">
        <v>71</v>
      </c>
      <c r="F72" s="8">
        <v>300000000</v>
      </c>
      <c r="G72" s="8"/>
      <c r="H72" s="8">
        <v>12.94</v>
      </c>
      <c r="I72" s="8"/>
    </row>
    <row r="73" spans="1:9" x14ac:dyDescent="0.25">
      <c r="A73" s="8" t="s">
        <v>191</v>
      </c>
      <c r="B73" s="8" t="s">
        <v>192</v>
      </c>
      <c r="C73" s="8">
        <v>0.12754499999999999</v>
      </c>
      <c r="D73" s="8">
        <v>679648654</v>
      </c>
      <c r="E73" s="8">
        <v>72</v>
      </c>
      <c r="F73" s="8">
        <v>8888888888</v>
      </c>
      <c r="G73" s="8">
        <v>8888888888</v>
      </c>
      <c r="H73" s="8">
        <v>0.878633</v>
      </c>
      <c r="I73" s="8"/>
    </row>
    <row r="74" spans="1:9" x14ac:dyDescent="0.25">
      <c r="A74" s="8" t="s">
        <v>1321</v>
      </c>
      <c r="B74" s="8" t="s">
        <v>1322</v>
      </c>
      <c r="C74" s="8">
        <v>7.1147900000000004E-7</v>
      </c>
      <c r="D74" s="8">
        <v>675331874</v>
      </c>
      <c r="E74" s="8">
        <v>73</v>
      </c>
      <c r="F74" s="8">
        <v>990000000000000</v>
      </c>
      <c r="G74" s="8">
        <v>990000000000000</v>
      </c>
      <c r="H74" s="8">
        <v>3.4300000000000002E-6</v>
      </c>
      <c r="I74" s="8"/>
    </row>
    <row r="75" spans="1:9" x14ac:dyDescent="0.25">
      <c r="A75" s="8" t="s">
        <v>1429</v>
      </c>
      <c r="B75" s="8" t="s">
        <v>1617</v>
      </c>
      <c r="C75" s="8">
        <v>0.534968</v>
      </c>
      <c r="D75" s="8">
        <v>673367653</v>
      </c>
      <c r="E75" s="8">
        <v>74</v>
      </c>
      <c r="F75" s="8">
        <v>9610239403</v>
      </c>
      <c r="G75" s="8">
        <v>9610239403</v>
      </c>
      <c r="H75" s="8">
        <v>3.1</v>
      </c>
      <c r="I75" s="8"/>
    </row>
    <row r="76" spans="1:9" x14ac:dyDescent="0.25">
      <c r="A76" s="8" t="s">
        <v>127</v>
      </c>
      <c r="B76" s="8" t="s">
        <v>128</v>
      </c>
      <c r="C76" s="8">
        <v>3.76</v>
      </c>
      <c r="D76" s="8">
        <v>672764760</v>
      </c>
      <c r="E76" s="8">
        <v>75</v>
      </c>
      <c r="F76" s="8">
        <v>370137892.90540802</v>
      </c>
      <c r="G76" s="8">
        <v>750000000</v>
      </c>
      <c r="H76" s="8">
        <v>43.96</v>
      </c>
      <c r="I76" s="8"/>
    </row>
    <row r="77" spans="1:9" x14ac:dyDescent="0.25">
      <c r="A77" s="8" t="s">
        <v>158</v>
      </c>
      <c r="B77" s="8" t="s">
        <v>159</v>
      </c>
      <c r="C77" s="8">
        <v>3.2289999999999997E-5</v>
      </c>
      <c r="D77" s="8">
        <v>623156491</v>
      </c>
      <c r="E77" s="8">
        <v>76</v>
      </c>
      <c r="F77" s="8">
        <v>21000000000000</v>
      </c>
      <c r="G77" s="8">
        <v>21000000000000</v>
      </c>
      <c r="H77" s="8">
        <v>3.8001000000000002E-4</v>
      </c>
      <c r="I77" s="8"/>
    </row>
    <row r="78" spans="1:9" x14ac:dyDescent="0.25">
      <c r="A78" s="8" t="s">
        <v>119</v>
      </c>
      <c r="B78" s="8" t="s">
        <v>120</v>
      </c>
      <c r="C78" s="8">
        <v>0.22472900000000001</v>
      </c>
      <c r="D78" s="8">
        <v>623139724</v>
      </c>
      <c r="E78" s="8">
        <v>77</v>
      </c>
      <c r="F78" s="8">
        <v>2779530283</v>
      </c>
      <c r="G78" s="8"/>
      <c r="H78" s="8">
        <v>5.25</v>
      </c>
      <c r="I78" s="8"/>
    </row>
    <row r="79" spans="1:9" x14ac:dyDescent="0.25">
      <c r="A79" s="8" t="s">
        <v>117</v>
      </c>
      <c r="B79" s="8" t="s">
        <v>118</v>
      </c>
      <c r="C79" s="8">
        <v>2.2823969999999999E-2</v>
      </c>
      <c r="D79" s="8">
        <v>606605616</v>
      </c>
      <c r="E79" s="8">
        <v>78</v>
      </c>
      <c r="F79" s="8">
        <v>26605066576.3811</v>
      </c>
      <c r="G79" s="8"/>
      <c r="H79" s="8">
        <v>5.8842999999999999E-2</v>
      </c>
      <c r="I79" s="8"/>
    </row>
    <row r="80" spans="1:9" x14ac:dyDescent="0.25">
      <c r="A80" s="8" t="s">
        <v>357</v>
      </c>
      <c r="B80" s="8" t="s">
        <v>358</v>
      </c>
      <c r="C80" s="8">
        <v>69.55</v>
      </c>
      <c r="D80" s="8">
        <v>590281030</v>
      </c>
      <c r="E80" s="8">
        <v>79</v>
      </c>
      <c r="F80" s="8">
        <v>8514181.4488052893</v>
      </c>
      <c r="G80" s="8">
        <v>13250000</v>
      </c>
      <c r="H80" s="8">
        <v>85.07</v>
      </c>
      <c r="I80" s="8"/>
    </row>
    <row r="81" spans="1:9" x14ac:dyDescent="0.25">
      <c r="A81" s="8" t="s">
        <v>2395</v>
      </c>
      <c r="B81" s="8" t="s">
        <v>2396</v>
      </c>
      <c r="C81" s="8">
        <v>0.410607</v>
      </c>
      <c r="D81" s="8">
        <v>575884349</v>
      </c>
      <c r="E81" s="8">
        <v>80</v>
      </c>
      <c r="F81" s="8">
        <v>2000000000</v>
      </c>
      <c r="G81" s="8">
        <v>2000000000</v>
      </c>
      <c r="H81" s="8">
        <v>0.51547100000000001</v>
      </c>
      <c r="I81" s="8"/>
    </row>
    <row r="82" spans="1:9" x14ac:dyDescent="0.25">
      <c r="A82" s="8" t="s">
        <v>483</v>
      </c>
      <c r="B82" s="8" t="s">
        <v>484</v>
      </c>
      <c r="C82" s="8">
        <v>1.004</v>
      </c>
      <c r="D82" s="8">
        <v>562432096</v>
      </c>
      <c r="E82" s="8">
        <v>81</v>
      </c>
      <c r="F82" s="8">
        <v>561766827.49000001</v>
      </c>
      <c r="G82" s="8"/>
      <c r="H82" s="8">
        <v>3.3</v>
      </c>
      <c r="I82" s="8"/>
    </row>
    <row r="83" spans="1:9" x14ac:dyDescent="0.25">
      <c r="A83" s="8" t="s">
        <v>1958</v>
      </c>
      <c r="B83" s="8" t="s">
        <v>1959</v>
      </c>
      <c r="C83" s="8">
        <v>2.61</v>
      </c>
      <c r="D83" s="8">
        <v>557292256</v>
      </c>
      <c r="E83" s="8">
        <v>82</v>
      </c>
      <c r="F83" s="8">
        <v>4294967296</v>
      </c>
      <c r="G83" s="8">
        <v>4294967296</v>
      </c>
      <c r="H83" s="8">
        <v>3.22</v>
      </c>
      <c r="I83" s="8"/>
    </row>
    <row r="84" spans="1:9" x14ac:dyDescent="0.25">
      <c r="A84" s="8" t="s">
        <v>2817</v>
      </c>
      <c r="B84" s="8" t="s">
        <v>2818</v>
      </c>
      <c r="C84" s="8">
        <v>3.82</v>
      </c>
      <c r="D84" s="8">
        <v>552894570</v>
      </c>
      <c r="E84" s="8">
        <v>83</v>
      </c>
      <c r="F84" s="8">
        <v>380540317</v>
      </c>
      <c r="G84" s="8">
        <v>400000000</v>
      </c>
      <c r="H84" s="8">
        <v>14.64</v>
      </c>
      <c r="I84" s="8"/>
    </row>
    <row r="85" spans="1:9" x14ac:dyDescent="0.25">
      <c r="A85" s="8" t="s">
        <v>113</v>
      </c>
      <c r="B85" s="8" t="s">
        <v>114</v>
      </c>
      <c r="C85" s="8">
        <v>2.2222019999999999E-2</v>
      </c>
      <c r="D85" s="8">
        <v>545142565</v>
      </c>
      <c r="E85" s="8">
        <v>84</v>
      </c>
      <c r="F85" s="8">
        <v>24531640666.428398</v>
      </c>
      <c r="G85" s="8"/>
      <c r="H85" s="8">
        <v>3.159087E-2</v>
      </c>
      <c r="I85" s="8"/>
    </row>
    <row r="86" spans="1:9" x14ac:dyDescent="0.25">
      <c r="A86" s="8" t="s">
        <v>664</v>
      </c>
      <c r="B86" s="8" t="s">
        <v>665</v>
      </c>
      <c r="C86" s="8">
        <v>0.45229799999999998</v>
      </c>
      <c r="D86" s="8">
        <v>541919635</v>
      </c>
      <c r="E86" s="8">
        <v>85</v>
      </c>
      <c r="F86" s="8">
        <v>1260825344.7363901</v>
      </c>
      <c r="G86" s="8">
        <v>2000000000</v>
      </c>
      <c r="H86" s="8">
        <v>0.95023000000000002</v>
      </c>
      <c r="I86" s="8"/>
    </row>
    <row r="87" spans="1:9" x14ac:dyDescent="0.25">
      <c r="A87" s="8" t="s">
        <v>2628</v>
      </c>
      <c r="B87" s="8" t="s">
        <v>2629</v>
      </c>
      <c r="C87" s="8">
        <v>1.0029999999999999</v>
      </c>
      <c r="D87" s="8">
        <v>526085980</v>
      </c>
      <c r="E87" s="8">
        <v>86</v>
      </c>
      <c r="F87" s="8">
        <v>1000000000</v>
      </c>
      <c r="G87" s="8">
        <v>1000000000000</v>
      </c>
      <c r="H87" s="8">
        <v>2</v>
      </c>
      <c r="I87" s="8"/>
    </row>
    <row r="88" spans="1:9" x14ac:dyDescent="0.25">
      <c r="A88" s="8" t="s">
        <v>477</v>
      </c>
      <c r="B88" s="8" t="s">
        <v>1940</v>
      </c>
      <c r="C88" s="8">
        <v>1.25</v>
      </c>
      <c r="D88" s="8">
        <v>519876219</v>
      </c>
      <c r="E88" s="8">
        <v>87</v>
      </c>
      <c r="F88" s="8">
        <v>1000000000</v>
      </c>
      <c r="G88" s="8"/>
      <c r="H88" s="8">
        <v>2.72</v>
      </c>
      <c r="I88" s="8"/>
    </row>
    <row r="89" spans="1:9" x14ac:dyDescent="0.25">
      <c r="A89" s="8" t="s">
        <v>246</v>
      </c>
      <c r="B89" s="8" t="s">
        <v>1891</v>
      </c>
      <c r="C89" s="8">
        <v>27.95</v>
      </c>
      <c r="D89" s="8">
        <v>497441374</v>
      </c>
      <c r="E89" s="8">
        <v>88</v>
      </c>
      <c r="F89" s="8">
        <v>17847259.5</v>
      </c>
      <c r="G89" s="8">
        <v>41690000</v>
      </c>
      <c r="H89" s="8">
        <v>250.53</v>
      </c>
      <c r="I89" s="8"/>
    </row>
    <row r="90" spans="1:9" x14ac:dyDescent="0.25">
      <c r="A90" s="8" t="s">
        <v>2447</v>
      </c>
      <c r="B90" s="8" t="s">
        <v>2448</v>
      </c>
      <c r="C90" s="8">
        <v>2</v>
      </c>
      <c r="D90" s="8">
        <v>490993905</v>
      </c>
      <c r="E90" s="8">
        <v>89</v>
      </c>
      <c r="F90" s="8">
        <v>960742721.54266405</v>
      </c>
      <c r="G90" s="8"/>
      <c r="H90" s="8">
        <v>24.71</v>
      </c>
      <c r="I90" s="8"/>
    </row>
    <row r="91" spans="1:9" x14ac:dyDescent="0.25">
      <c r="A91" s="8" t="s">
        <v>1828</v>
      </c>
      <c r="B91" s="8" t="s">
        <v>1829</v>
      </c>
      <c r="C91" s="8">
        <v>6.11</v>
      </c>
      <c r="D91" s="8">
        <v>487384437</v>
      </c>
      <c r="E91" s="8">
        <v>90</v>
      </c>
      <c r="F91" s="8">
        <v>100000000</v>
      </c>
      <c r="G91" s="8">
        <v>100000000</v>
      </c>
      <c r="H91" s="8">
        <v>22.3</v>
      </c>
      <c r="I91" s="8"/>
    </row>
    <row r="92" spans="1:9" x14ac:dyDescent="0.25">
      <c r="A92" s="8" t="s">
        <v>176</v>
      </c>
      <c r="B92" s="8" t="s">
        <v>177</v>
      </c>
      <c r="C92" s="8">
        <v>39.950000000000003</v>
      </c>
      <c r="D92" s="8">
        <v>479485389</v>
      </c>
      <c r="E92" s="8">
        <v>91</v>
      </c>
      <c r="F92" s="8">
        <v>21000000</v>
      </c>
      <c r="G92" s="8">
        <v>21000000</v>
      </c>
      <c r="H92" s="8">
        <v>3191.93</v>
      </c>
      <c r="I92" s="8"/>
    </row>
    <row r="93" spans="1:9" x14ac:dyDescent="0.25">
      <c r="A93" s="8" t="s">
        <v>115</v>
      </c>
      <c r="B93" s="8" t="s">
        <v>116</v>
      </c>
      <c r="C93" s="8">
        <v>0.87556</v>
      </c>
      <c r="D93" s="8">
        <v>472350713</v>
      </c>
      <c r="E93" s="8">
        <v>92</v>
      </c>
      <c r="F93" s="8">
        <v>325000000</v>
      </c>
      <c r="G93" s="8">
        <v>1000000000</v>
      </c>
      <c r="H93" s="8">
        <v>11.25</v>
      </c>
      <c r="I93" s="8"/>
    </row>
    <row r="94" spans="1:9" x14ac:dyDescent="0.25">
      <c r="A94" s="8" t="s">
        <v>137</v>
      </c>
      <c r="B94" s="8" t="s">
        <v>138</v>
      </c>
      <c r="C94" s="8">
        <v>9.4499999999999993</v>
      </c>
      <c r="D94" s="8">
        <v>469766748</v>
      </c>
      <c r="E94" s="8">
        <v>93</v>
      </c>
      <c r="F94" s="8">
        <v>64598643</v>
      </c>
      <c r="G94" s="8">
        <v>66000000</v>
      </c>
      <c r="H94" s="8">
        <v>89.24</v>
      </c>
      <c r="I94" s="8"/>
    </row>
    <row r="95" spans="1:9" x14ac:dyDescent="0.25">
      <c r="A95" s="8" t="s">
        <v>391</v>
      </c>
      <c r="B95" s="8" t="s">
        <v>392</v>
      </c>
      <c r="C95" s="8">
        <v>4.3153839999999999E-2</v>
      </c>
      <c r="D95" s="8">
        <v>466790570</v>
      </c>
      <c r="E95" s="8">
        <v>94</v>
      </c>
      <c r="F95" s="8">
        <v>11539835104</v>
      </c>
      <c r="G95" s="8"/>
      <c r="H95" s="8">
        <v>1.33</v>
      </c>
      <c r="I95" s="8"/>
    </row>
    <row r="96" spans="1:9" x14ac:dyDescent="0.25">
      <c r="A96" s="8" t="s">
        <v>233</v>
      </c>
      <c r="B96" s="8" t="s">
        <v>234</v>
      </c>
      <c r="C96" s="8">
        <v>2.8734909999999999E-2</v>
      </c>
      <c r="D96" s="8">
        <v>463879593</v>
      </c>
      <c r="E96" s="8">
        <v>95</v>
      </c>
      <c r="F96" s="8">
        <v>17245282056.240101</v>
      </c>
      <c r="G96" s="8">
        <v>21000000000</v>
      </c>
      <c r="H96" s="8">
        <v>0.25537599999999999</v>
      </c>
      <c r="I96" s="8"/>
    </row>
    <row r="97" spans="1:9" x14ac:dyDescent="0.25">
      <c r="A97" s="8" t="s">
        <v>344</v>
      </c>
      <c r="B97" s="8" t="s">
        <v>345</v>
      </c>
      <c r="C97" s="8">
        <v>1839.83</v>
      </c>
      <c r="D97" s="8">
        <v>461818488</v>
      </c>
      <c r="E97" s="8">
        <v>96</v>
      </c>
      <c r="F97" s="8">
        <v>251402.17800000001</v>
      </c>
      <c r="G97" s="8"/>
      <c r="H97" s="8">
        <v>2241.37</v>
      </c>
      <c r="I97" s="8"/>
    </row>
    <row r="98" spans="1:9" x14ac:dyDescent="0.25">
      <c r="A98" s="8" t="s">
        <v>313</v>
      </c>
      <c r="B98" s="8" t="s">
        <v>314</v>
      </c>
      <c r="C98" s="8">
        <v>1851.15</v>
      </c>
      <c r="D98" s="8">
        <v>455557805</v>
      </c>
      <c r="E98" s="8">
        <v>97</v>
      </c>
      <c r="F98" s="8">
        <v>246524.33</v>
      </c>
      <c r="G98" s="8"/>
      <c r="H98" s="8">
        <v>2096.29</v>
      </c>
      <c r="I98" s="8"/>
    </row>
    <row r="99" spans="1:9" x14ac:dyDescent="0.25">
      <c r="A99" s="8" t="s">
        <v>167</v>
      </c>
      <c r="B99" s="8" t="s">
        <v>168</v>
      </c>
      <c r="C99" s="8">
        <v>1.52</v>
      </c>
      <c r="D99" s="8">
        <v>455462517</v>
      </c>
      <c r="E99" s="8">
        <v>98</v>
      </c>
      <c r="F99" s="8">
        <v>500000000</v>
      </c>
      <c r="G99" s="8">
        <v>500000000</v>
      </c>
      <c r="H99" s="8">
        <v>20.87</v>
      </c>
      <c r="I99" s="8"/>
    </row>
    <row r="100" spans="1:9" x14ac:dyDescent="0.25">
      <c r="A100" s="8" t="s">
        <v>446</v>
      </c>
      <c r="B100" s="8" t="s">
        <v>447</v>
      </c>
      <c r="C100" s="8">
        <v>0.43055500000000002</v>
      </c>
      <c r="D100" s="8">
        <v>448014004</v>
      </c>
      <c r="E100" s="8">
        <v>99</v>
      </c>
      <c r="F100" s="8">
        <v>1152997575</v>
      </c>
      <c r="G100" s="8">
        <v>1152997575</v>
      </c>
      <c r="H100" s="8">
        <v>1.17</v>
      </c>
      <c r="I100" s="8"/>
    </row>
    <row r="101" spans="1:9" x14ac:dyDescent="0.25">
      <c r="A101" s="8" t="s">
        <v>165</v>
      </c>
      <c r="B101" s="8" t="s">
        <v>166</v>
      </c>
      <c r="C101" s="8">
        <v>5.92</v>
      </c>
      <c r="D101" s="8">
        <v>443096349</v>
      </c>
      <c r="E101" s="8">
        <v>100</v>
      </c>
      <c r="F101" s="8">
        <v>97523227.113841802</v>
      </c>
      <c r="G101" s="8">
        <v>100000000</v>
      </c>
      <c r="H101" s="8">
        <v>60.09</v>
      </c>
      <c r="I101" s="8"/>
    </row>
    <row r="102" spans="1:9" x14ac:dyDescent="0.25">
      <c r="A102" s="8" t="s">
        <v>94</v>
      </c>
      <c r="B102" s="8" t="s">
        <v>95</v>
      </c>
      <c r="C102" s="8">
        <v>31.72</v>
      </c>
      <c r="D102" s="8">
        <v>437563579</v>
      </c>
      <c r="E102" s="8">
        <v>101</v>
      </c>
      <c r="F102" s="8">
        <v>13922830.3361423</v>
      </c>
      <c r="G102" s="8"/>
      <c r="H102" s="8">
        <v>97.75</v>
      </c>
      <c r="I102" s="8"/>
    </row>
    <row r="103" spans="1:9" x14ac:dyDescent="0.25">
      <c r="A103" s="8" t="s">
        <v>146</v>
      </c>
      <c r="B103" s="8" t="s">
        <v>147</v>
      </c>
      <c r="C103" s="8">
        <v>0.43857600000000002</v>
      </c>
      <c r="D103" s="8">
        <v>436961741</v>
      </c>
      <c r="E103" s="8">
        <v>102</v>
      </c>
      <c r="F103" s="8">
        <v>1000000000</v>
      </c>
      <c r="G103" s="8">
        <v>1000000000</v>
      </c>
      <c r="H103" s="8">
        <v>4.82</v>
      </c>
      <c r="I103" s="8"/>
    </row>
    <row r="104" spans="1:9" x14ac:dyDescent="0.25">
      <c r="A104" s="7" t="s">
        <v>214</v>
      </c>
      <c r="B104" s="7" t="s">
        <v>214</v>
      </c>
      <c r="C104" s="7">
        <v>0.528555</v>
      </c>
      <c r="D104" s="7">
        <v>436610199</v>
      </c>
      <c r="E104" s="7">
        <v>103</v>
      </c>
      <c r="F104" s="7">
        <v>1500000000</v>
      </c>
      <c r="G104" s="7">
        <v>1500000000</v>
      </c>
      <c r="H104" s="7">
        <v>8.65</v>
      </c>
      <c r="I104" s="7"/>
    </row>
    <row r="105" spans="1:9" x14ac:dyDescent="0.25">
      <c r="A105" s="7" t="s">
        <v>142</v>
      </c>
      <c r="B105" s="7" t="s">
        <v>143</v>
      </c>
      <c r="C105" s="7">
        <v>4.3127970000000002E-2</v>
      </c>
      <c r="D105" s="7">
        <v>435762189</v>
      </c>
      <c r="E105" s="7">
        <v>104</v>
      </c>
      <c r="F105" s="7">
        <v>12515531315.813299</v>
      </c>
      <c r="G105" s="7">
        <v>24000000000</v>
      </c>
      <c r="H105" s="7">
        <v>0.65126399999999995</v>
      </c>
      <c r="I105" s="7"/>
    </row>
    <row r="106" spans="1:9" x14ac:dyDescent="0.25">
      <c r="A106" s="7" t="s">
        <v>529</v>
      </c>
      <c r="B106" s="7" t="s">
        <v>530</v>
      </c>
      <c r="C106" s="7">
        <v>0.19922100000000001</v>
      </c>
      <c r="D106" s="7">
        <v>417348957</v>
      </c>
      <c r="E106" s="7">
        <v>105</v>
      </c>
      <c r="F106" s="7">
        <v>5284997962.6251297</v>
      </c>
      <c r="G106" s="7"/>
      <c r="H106" s="7">
        <v>1.7</v>
      </c>
      <c r="I106" s="7"/>
    </row>
    <row r="107" spans="1:9" x14ac:dyDescent="0.25">
      <c r="A107" s="7" t="s">
        <v>160</v>
      </c>
      <c r="B107" s="7" t="s">
        <v>161</v>
      </c>
      <c r="C107" s="7">
        <v>0.336507</v>
      </c>
      <c r="D107" s="7">
        <v>416957835</v>
      </c>
      <c r="E107" s="7">
        <v>106</v>
      </c>
      <c r="F107" s="7">
        <v>1373873397.4424601</v>
      </c>
      <c r="G107" s="7">
        <v>1374513896</v>
      </c>
      <c r="H107" s="7">
        <v>3.75</v>
      </c>
      <c r="I107" s="7"/>
    </row>
    <row r="108" spans="1:9" x14ac:dyDescent="0.25">
      <c r="A108" s="7" t="s">
        <v>2593</v>
      </c>
      <c r="B108" s="7" t="s">
        <v>2597</v>
      </c>
      <c r="C108" s="7">
        <v>3.7351769999999999E-2</v>
      </c>
      <c r="D108" s="7">
        <v>416183293</v>
      </c>
      <c r="E108" s="7">
        <v>107</v>
      </c>
      <c r="F108" s="7">
        <v>100723436575.85001</v>
      </c>
      <c r="G108" s="7"/>
      <c r="H108" s="7">
        <v>0.15007300000000001</v>
      </c>
      <c r="I108" s="7"/>
    </row>
    <row r="109" spans="1:9" x14ac:dyDescent="0.25">
      <c r="A109" s="7" t="s">
        <v>325</v>
      </c>
      <c r="B109" s="7" t="s">
        <v>1937</v>
      </c>
      <c r="C109" s="7">
        <v>1.38</v>
      </c>
      <c r="D109" s="7">
        <v>411650827</v>
      </c>
      <c r="E109" s="7">
        <v>108</v>
      </c>
      <c r="F109" s="7">
        <v>531016083.38879597</v>
      </c>
      <c r="G109" s="7">
        <v>531016083.38879597</v>
      </c>
      <c r="H109" s="7">
        <v>8.7799999999999994</v>
      </c>
      <c r="I109" s="7"/>
    </row>
    <row r="110" spans="1:9" x14ac:dyDescent="0.25">
      <c r="A110" s="7" t="s">
        <v>589</v>
      </c>
      <c r="B110" s="7" t="s">
        <v>590</v>
      </c>
      <c r="C110" s="7">
        <v>2.57</v>
      </c>
      <c r="D110" s="7">
        <v>409027752</v>
      </c>
      <c r="E110" s="7">
        <v>109</v>
      </c>
      <c r="F110" s="7">
        <v>200000000</v>
      </c>
      <c r="G110" s="7">
        <v>200000000</v>
      </c>
      <c r="H110" s="7">
        <v>9.2100000000000009</v>
      </c>
      <c r="I110" s="7"/>
    </row>
    <row r="111" spans="1:9" x14ac:dyDescent="0.25">
      <c r="A111" s="7" t="s">
        <v>301</v>
      </c>
      <c r="B111" s="7" t="s">
        <v>302</v>
      </c>
      <c r="C111" s="7">
        <v>2.68</v>
      </c>
      <c r="D111" s="7">
        <v>405971645</v>
      </c>
      <c r="E111" s="7">
        <v>110</v>
      </c>
      <c r="F111" s="7">
        <v>1000000000</v>
      </c>
      <c r="G111" s="7">
        <v>1000000000</v>
      </c>
      <c r="H111" s="7">
        <v>27.86</v>
      </c>
      <c r="I111" s="7"/>
    </row>
    <row r="112" spans="1:9" x14ac:dyDescent="0.25">
      <c r="A112" s="7" t="s">
        <v>1662</v>
      </c>
      <c r="B112" s="7" t="s">
        <v>2346</v>
      </c>
      <c r="C112" s="7">
        <v>4.1300000000000001E-5</v>
      </c>
      <c r="D112" s="7">
        <v>401356919</v>
      </c>
      <c r="E112" s="7">
        <v>111</v>
      </c>
      <c r="F112" s="7">
        <v>10000000000000</v>
      </c>
      <c r="G112" s="7"/>
      <c r="H112" s="7">
        <v>3.3650999999999999E-4</v>
      </c>
      <c r="I112" s="7"/>
    </row>
    <row r="113" spans="1:9" x14ac:dyDescent="0.25">
      <c r="A113" s="7" t="s">
        <v>172</v>
      </c>
      <c r="B113" s="7" t="s">
        <v>1957</v>
      </c>
      <c r="C113" s="7">
        <v>0.26924500000000001</v>
      </c>
      <c r="D113" s="7">
        <v>401336787</v>
      </c>
      <c r="E113" s="7">
        <v>112</v>
      </c>
      <c r="F113" s="7">
        <v>1500000000</v>
      </c>
      <c r="G113" s="7">
        <v>1500000000</v>
      </c>
      <c r="H113" s="7">
        <v>1.9</v>
      </c>
      <c r="I113" s="7"/>
    </row>
    <row r="114" spans="1:9" x14ac:dyDescent="0.25">
      <c r="A114" s="7" t="s">
        <v>215</v>
      </c>
      <c r="B114" s="7" t="s">
        <v>216</v>
      </c>
      <c r="C114" s="7">
        <v>2.8876840000000001E-2</v>
      </c>
      <c r="D114" s="7">
        <v>398661799</v>
      </c>
      <c r="E114" s="7">
        <v>113</v>
      </c>
      <c r="F114" s="7">
        <v>37819061502.449997</v>
      </c>
      <c r="G114" s="7"/>
      <c r="H114" s="7">
        <v>0.19275400000000001</v>
      </c>
      <c r="I114" s="7"/>
    </row>
    <row r="115" spans="1:9" x14ac:dyDescent="0.25">
      <c r="A115" s="7" t="s">
        <v>196</v>
      </c>
      <c r="B115" s="7" t="s">
        <v>197</v>
      </c>
      <c r="C115" s="7">
        <v>4.371746E-2</v>
      </c>
      <c r="D115" s="7">
        <v>391822420</v>
      </c>
      <c r="E115" s="7">
        <v>114</v>
      </c>
      <c r="F115" s="7">
        <v>8999999999</v>
      </c>
      <c r="G115" s="7"/>
      <c r="H115" s="7">
        <v>1.87</v>
      </c>
      <c r="I115" s="7"/>
    </row>
    <row r="116" spans="1:9" x14ac:dyDescent="0.25">
      <c r="A116" s="7" t="s">
        <v>317</v>
      </c>
      <c r="B116" s="7" t="s">
        <v>318</v>
      </c>
      <c r="C116" s="7">
        <v>14.46</v>
      </c>
      <c r="D116" s="7">
        <v>371320709</v>
      </c>
      <c r="E116" s="7">
        <v>115</v>
      </c>
      <c r="F116" s="7">
        <v>100000000</v>
      </c>
      <c r="G116" s="7">
        <v>100000000</v>
      </c>
      <c r="H116" s="7">
        <v>83.4</v>
      </c>
      <c r="I116" s="7"/>
    </row>
    <row r="117" spans="1:9" x14ac:dyDescent="0.25">
      <c r="A117" s="7" t="s">
        <v>2299</v>
      </c>
      <c r="B117" s="7" t="s">
        <v>2300</v>
      </c>
      <c r="C117" s="7">
        <v>3.46</v>
      </c>
      <c r="D117" s="7">
        <v>370666320</v>
      </c>
      <c r="E117" s="7">
        <v>116</v>
      </c>
      <c r="F117" s="7">
        <v>107818717.04993001</v>
      </c>
      <c r="G117" s="7"/>
      <c r="H117" s="7">
        <v>58.54</v>
      </c>
      <c r="I117" s="7"/>
    </row>
    <row r="118" spans="1:9" x14ac:dyDescent="0.25">
      <c r="A118" s="7" t="s">
        <v>180</v>
      </c>
      <c r="B118" s="7" t="s">
        <v>181</v>
      </c>
      <c r="C118" s="7">
        <v>0.66169299999999998</v>
      </c>
      <c r="D118" s="7">
        <v>369634091</v>
      </c>
      <c r="E118" s="7">
        <v>117</v>
      </c>
      <c r="F118" s="7">
        <v>1000000000</v>
      </c>
      <c r="G118" s="7">
        <v>1000000000</v>
      </c>
      <c r="H118" s="7">
        <v>4.07</v>
      </c>
      <c r="I118" s="7"/>
    </row>
    <row r="119" spans="1:9" x14ac:dyDescent="0.25">
      <c r="A119" s="7" t="s">
        <v>198</v>
      </c>
      <c r="B119" s="7" t="s">
        <v>199</v>
      </c>
      <c r="C119" s="7">
        <v>10999.35</v>
      </c>
      <c r="D119" s="7">
        <v>360524439</v>
      </c>
      <c r="E119" s="7">
        <v>118</v>
      </c>
      <c r="F119" s="7">
        <v>36666</v>
      </c>
      <c r="G119" s="7">
        <v>36666</v>
      </c>
      <c r="H119" s="7">
        <v>90787</v>
      </c>
      <c r="I119" s="7"/>
    </row>
    <row r="120" spans="1:9" x14ac:dyDescent="0.25">
      <c r="A120" s="7" t="s">
        <v>2020</v>
      </c>
      <c r="B120" s="7" t="s">
        <v>2021</v>
      </c>
      <c r="C120" s="7">
        <v>1.58</v>
      </c>
      <c r="D120" s="7">
        <v>356466227</v>
      </c>
      <c r="E120" s="7">
        <v>119</v>
      </c>
      <c r="F120" s="7">
        <v>1066685614.0053</v>
      </c>
      <c r="G120" s="7"/>
      <c r="H120" s="7">
        <v>18.87</v>
      </c>
      <c r="I120" s="7"/>
    </row>
    <row r="121" spans="1:9" x14ac:dyDescent="0.25">
      <c r="A121" s="7" t="s">
        <v>1027</v>
      </c>
      <c r="B121" s="7" t="s">
        <v>1028</v>
      </c>
      <c r="C121" s="7">
        <v>1.55</v>
      </c>
      <c r="D121" s="7">
        <v>356414827</v>
      </c>
      <c r="E121" s="7">
        <v>120</v>
      </c>
      <c r="F121" s="7">
        <v>230003022.82484701</v>
      </c>
      <c r="G121" s="7">
        <v>250000000</v>
      </c>
      <c r="H121" s="7">
        <v>15.5</v>
      </c>
      <c r="I121" s="7"/>
    </row>
    <row r="122" spans="1:9" x14ac:dyDescent="0.25">
      <c r="A122" s="7" t="s">
        <v>1713</v>
      </c>
      <c r="B122" s="7" t="s">
        <v>1714</v>
      </c>
      <c r="C122" s="7">
        <v>0.52498599999999995</v>
      </c>
      <c r="D122" s="7">
        <v>350519969</v>
      </c>
      <c r="E122" s="7">
        <v>121</v>
      </c>
      <c r="F122" s="7">
        <v>1200000000</v>
      </c>
      <c r="G122" s="7"/>
      <c r="H122" s="7">
        <v>5.61</v>
      </c>
      <c r="I122" s="7"/>
    </row>
    <row r="123" spans="1:9" x14ac:dyDescent="0.25">
      <c r="A123" s="7" t="s">
        <v>2235</v>
      </c>
      <c r="B123" s="7" t="s">
        <v>2236</v>
      </c>
      <c r="C123" s="7">
        <v>1686.35</v>
      </c>
      <c r="D123" s="7">
        <v>349238500</v>
      </c>
      <c r="E123" s="7">
        <v>122</v>
      </c>
      <c r="F123" s="7">
        <v>207596.56912324199</v>
      </c>
      <c r="G123" s="7"/>
      <c r="H123" s="7">
        <v>4814.3100000000004</v>
      </c>
      <c r="I123" s="7"/>
    </row>
    <row r="124" spans="1:9" x14ac:dyDescent="0.25">
      <c r="A124" s="7" t="s">
        <v>289</v>
      </c>
      <c r="B124" s="7" t="s">
        <v>290</v>
      </c>
      <c r="C124" s="7">
        <v>0.81617899999999999</v>
      </c>
      <c r="D124" s="7">
        <v>349147020</v>
      </c>
      <c r="E124" s="7">
        <v>123</v>
      </c>
      <c r="F124" s="7">
        <v>429177285</v>
      </c>
      <c r="G124" s="7"/>
      <c r="H124" s="7">
        <v>9.1199999999999992</v>
      </c>
      <c r="I124" s="7"/>
    </row>
    <row r="125" spans="1:9" x14ac:dyDescent="0.25">
      <c r="A125" s="7" t="s">
        <v>103</v>
      </c>
      <c r="B125" s="7" t="s">
        <v>104</v>
      </c>
      <c r="C125" s="7">
        <v>2.52</v>
      </c>
      <c r="D125" s="7">
        <v>347410932</v>
      </c>
      <c r="E125" s="7">
        <v>124</v>
      </c>
      <c r="F125" s="7">
        <v>223000000</v>
      </c>
      <c r="G125" s="7">
        <v>223000000</v>
      </c>
      <c r="H125" s="7">
        <v>54.88</v>
      </c>
      <c r="I125" s="7"/>
    </row>
    <row r="126" spans="1:9" x14ac:dyDescent="0.25">
      <c r="A126" s="7" t="s">
        <v>221</v>
      </c>
      <c r="B126" s="7" t="s">
        <v>222</v>
      </c>
      <c r="C126" s="7">
        <v>2.2290000000000001E-9</v>
      </c>
      <c r="D126" s="7">
        <v>346333200</v>
      </c>
      <c r="E126" s="7">
        <v>125</v>
      </c>
      <c r="F126" s="7">
        <v>4.2E+17</v>
      </c>
      <c r="G126" s="7">
        <v>4.2E+17</v>
      </c>
      <c r="H126" s="7">
        <v>6.3449999999999999E-9</v>
      </c>
      <c r="I126" s="7"/>
    </row>
    <row r="127" spans="1:9" x14ac:dyDescent="0.25">
      <c r="A127" s="7" t="s">
        <v>212</v>
      </c>
      <c r="B127" s="7" t="s">
        <v>213</v>
      </c>
      <c r="C127" s="7">
        <v>1.92991E-3</v>
      </c>
      <c r="D127" s="7">
        <v>341564011</v>
      </c>
      <c r="E127" s="7">
        <v>126</v>
      </c>
      <c r="F127" s="7">
        <v>177619433541.14099</v>
      </c>
      <c r="G127" s="7"/>
      <c r="H127" s="7">
        <v>3.1266820000000001E-2</v>
      </c>
      <c r="I127" s="7"/>
    </row>
    <row r="128" spans="1:9" x14ac:dyDescent="0.25">
      <c r="A128" s="7" t="s">
        <v>170</v>
      </c>
      <c r="B128" s="7" t="s">
        <v>171</v>
      </c>
      <c r="C128" s="7">
        <v>0.68970799999999999</v>
      </c>
      <c r="D128" s="7">
        <v>338120893</v>
      </c>
      <c r="E128" s="7">
        <v>127</v>
      </c>
      <c r="F128" s="7">
        <v>1000000000</v>
      </c>
      <c r="G128" s="7">
        <v>1000000000</v>
      </c>
      <c r="H128" s="7">
        <v>9.82</v>
      </c>
      <c r="I128" s="7"/>
    </row>
    <row r="129" spans="1:9" x14ac:dyDescent="0.25">
      <c r="A129" s="7" t="s">
        <v>208</v>
      </c>
      <c r="B129" s="7" t="s">
        <v>209</v>
      </c>
      <c r="C129" s="7">
        <v>22.42</v>
      </c>
      <c r="D129" s="7">
        <v>330154966</v>
      </c>
      <c r="E129" s="7">
        <v>128</v>
      </c>
      <c r="F129" s="7">
        <v>21000000</v>
      </c>
      <c r="G129" s="7"/>
      <c r="H129" s="7">
        <v>247.35</v>
      </c>
      <c r="I129" s="7"/>
    </row>
    <row r="130" spans="1:9" x14ac:dyDescent="0.25">
      <c r="A130" s="7" t="s">
        <v>129</v>
      </c>
      <c r="B130" s="7" t="s">
        <v>130</v>
      </c>
      <c r="C130" s="7">
        <v>5.4170000000000003E-2</v>
      </c>
      <c r="D130" s="7">
        <v>326912182</v>
      </c>
      <c r="E130" s="7">
        <v>129</v>
      </c>
      <c r="F130" s="7">
        <v>6050670967</v>
      </c>
      <c r="G130" s="7"/>
      <c r="H130" s="7">
        <v>0.68159000000000003</v>
      </c>
      <c r="I130" s="7"/>
    </row>
    <row r="131" spans="1:9" x14ac:dyDescent="0.25">
      <c r="A131" s="7" t="s">
        <v>223</v>
      </c>
      <c r="B131" s="7" t="s">
        <v>224</v>
      </c>
      <c r="C131" s="7">
        <v>2.7501459999999998E-2</v>
      </c>
      <c r="D131" s="7">
        <v>326022191</v>
      </c>
      <c r="E131" s="7">
        <v>130</v>
      </c>
      <c r="F131" s="7">
        <v>11907780693.812901</v>
      </c>
      <c r="G131" s="7"/>
      <c r="H131" s="7">
        <v>0.28521800000000003</v>
      </c>
      <c r="I131" s="7"/>
    </row>
    <row r="132" spans="1:9" x14ac:dyDescent="0.25">
      <c r="A132" s="7" t="s">
        <v>206</v>
      </c>
      <c r="B132" s="7" t="s">
        <v>207</v>
      </c>
      <c r="C132" s="7">
        <v>46.89</v>
      </c>
      <c r="D132" s="7">
        <v>320398335</v>
      </c>
      <c r="E132" s="7">
        <v>131</v>
      </c>
      <c r="F132" s="7">
        <v>10000000</v>
      </c>
      <c r="G132" s="7">
        <v>10000000</v>
      </c>
      <c r="H132" s="7">
        <v>910.54</v>
      </c>
      <c r="I132" s="7"/>
    </row>
    <row r="133" spans="1:9" x14ac:dyDescent="0.25">
      <c r="A133" s="7" t="s">
        <v>252</v>
      </c>
      <c r="B133" s="7" t="s">
        <v>253</v>
      </c>
      <c r="C133" s="7">
        <v>0.19479299999999999</v>
      </c>
      <c r="D133" s="7">
        <v>319641618</v>
      </c>
      <c r="E133" s="7">
        <v>132</v>
      </c>
      <c r="F133" s="7">
        <v>2250658857.9018602</v>
      </c>
      <c r="G133" s="7">
        <v>2250658857.9018602</v>
      </c>
      <c r="H133" s="7">
        <v>1.78</v>
      </c>
      <c r="I133" s="7"/>
    </row>
    <row r="134" spans="1:9" x14ac:dyDescent="0.25">
      <c r="A134" s="7" t="s">
        <v>247</v>
      </c>
      <c r="B134" s="7" t="s">
        <v>248</v>
      </c>
      <c r="C134" s="7">
        <v>3.03</v>
      </c>
      <c r="D134" s="7">
        <v>315887341</v>
      </c>
      <c r="E134" s="7">
        <v>133</v>
      </c>
      <c r="F134" s="7">
        <v>107822406</v>
      </c>
      <c r="G134" s="7"/>
      <c r="H134" s="7">
        <v>100.22</v>
      </c>
      <c r="I134" s="7"/>
    </row>
    <row r="135" spans="1:9" x14ac:dyDescent="0.25">
      <c r="A135" s="7" t="s">
        <v>1911</v>
      </c>
      <c r="B135" s="7" t="s">
        <v>1912</v>
      </c>
      <c r="C135" s="7">
        <v>44.62</v>
      </c>
      <c r="D135" s="7">
        <v>315474165</v>
      </c>
      <c r="E135" s="7">
        <v>134</v>
      </c>
      <c r="F135" s="7">
        <v>11076871</v>
      </c>
      <c r="G135" s="7"/>
      <c r="H135" s="7">
        <v>49.52</v>
      </c>
      <c r="I135" s="7"/>
    </row>
    <row r="136" spans="1:9" x14ac:dyDescent="0.25">
      <c r="A136" s="7" t="s">
        <v>244</v>
      </c>
      <c r="B136" s="7" t="s">
        <v>245</v>
      </c>
      <c r="C136" s="7">
        <v>45.21</v>
      </c>
      <c r="D136" s="7">
        <v>305664774</v>
      </c>
      <c r="E136" s="7">
        <v>135</v>
      </c>
      <c r="F136" s="7">
        <v>6761220.42651085</v>
      </c>
      <c r="G136" s="7">
        <v>6761220.42651085</v>
      </c>
      <c r="H136" s="7">
        <v>185.97</v>
      </c>
      <c r="I136" s="7"/>
    </row>
    <row r="137" spans="1:9" x14ac:dyDescent="0.25">
      <c r="A137" s="7" t="s">
        <v>144</v>
      </c>
      <c r="B137" s="7" t="s">
        <v>145</v>
      </c>
      <c r="C137" s="7">
        <v>34.1</v>
      </c>
      <c r="D137" s="7">
        <v>304808120</v>
      </c>
      <c r="E137" s="7">
        <v>136</v>
      </c>
      <c r="F137" s="7">
        <v>10000000</v>
      </c>
      <c r="G137" s="7">
        <v>10000000</v>
      </c>
      <c r="H137" s="7">
        <v>621.71</v>
      </c>
      <c r="I137" s="7"/>
    </row>
    <row r="138" spans="1:9" x14ac:dyDescent="0.25">
      <c r="A138" s="7" t="s">
        <v>2330</v>
      </c>
      <c r="B138" s="7" t="s">
        <v>2331</v>
      </c>
      <c r="C138" s="7">
        <v>1.4</v>
      </c>
      <c r="D138" s="7">
        <v>301274380</v>
      </c>
      <c r="E138" s="7">
        <v>137</v>
      </c>
      <c r="F138" s="7">
        <v>325411248.33895397</v>
      </c>
      <c r="G138" s="7"/>
      <c r="H138" s="7">
        <v>3.09</v>
      </c>
      <c r="I138" s="7"/>
    </row>
    <row r="139" spans="1:9" x14ac:dyDescent="0.25">
      <c r="A139" s="7" t="s">
        <v>174</v>
      </c>
      <c r="B139" s="7" t="s">
        <v>175</v>
      </c>
      <c r="C139" s="7">
        <v>6.0101000000000002E-2</v>
      </c>
      <c r="D139" s="7">
        <v>301189361</v>
      </c>
      <c r="E139" s="7">
        <v>138</v>
      </c>
      <c r="F139" s="7">
        <v>10000000000</v>
      </c>
      <c r="G139" s="7">
        <v>10000000000</v>
      </c>
      <c r="H139" s="7">
        <v>0.59734699999999996</v>
      </c>
      <c r="I139" s="7"/>
    </row>
    <row r="140" spans="1:9" x14ac:dyDescent="0.25">
      <c r="A140" s="7" t="s">
        <v>690</v>
      </c>
      <c r="B140" s="7" t="s">
        <v>691</v>
      </c>
      <c r="C140" s="7">
        <v>1.43</v>
      </c>
      <c r="D140" s="7">
        <v>301051845</v>
      </c>
      <c r="E140" s="7">
        <v>139</v>
      </c>
      <c r="F140" s="7">
        <v>339645510.317976</v>
      </c>
      <c r="G140" s="7">
        <v>347714007</v>
      </c>
      <c r="H140" s="7">
        <v>6.32</v>
      </c>
      <c r="I140" s="7"/>
    </row>
    <row r="141" spans="1:9" x14ac:dyDescent="0.25">
      <c r="A141" s="7" t="s">
        <v>367</v>
      </c>
      <c r="B141" s="7" t="s">
        <v>368</v>
      </c>
      <c r="C141" s="7">
        <v>0.23003100000000001</v>
      </c>
      <c r="D141" s="7">
        <v>298046409</v>
      </c>
      <c r="E141" s="7">
        <v>140</v>
      </c>
      <c r="F141" s="7">
        <v>3885390081.74825</v>
      </c>
      <c r="G141" s="7">
        <v>3885390081.74825</v>
      </c>
      <c r="H141" s="7">
        <v>2.61</v>
      </c>
      <c r="I141" s="7"/>
    </row>
    <row r="142" spans="1:9" x14ac:dyDescent="0.25">
      <c r="A142" s="7" t="s">
        <v>2342</v>
      </c>
      <c r="B142" s="7" t="s">
        <v>2343</v>
      </c>
      <c r="C142" s="7">
        <v>6.4148000000000004E-4</v>
      </c>
      <c r="D142" s="7">
        <v>295880249</v>
      </c>
      <c r="E142" s="7">
        <v>141</v>
      </c>
      <c r="F142" s="7">
        <v>1000000000000</v>
      </c>
      <c r="G142" s="7"/>
      <c r="H142" s="7">
        <v>1.276469E-2</v>
      </c>
      <c r="I142" s="7"/>
    </row>
    <row r="143" spans="1:9" x14ac:dyDescent="0.25">
      <c r="A143" s="7" t="s">
        <v>256</v>
      </c>
      <c r="B143" s="7" t="s">
        <v>2681</v>
      </c>
      <c r="C143" s="7">
        <v>3.5965070000000002E-2</v>
      </c>
      <c r="D143" s="7">
        <v>294226402</v>
      </c>
      <c r="E143" s="7">
        <v>142</v>
      </c>
      <c r="F143" s="7">
        <v>10000000000</v>
      </c>
      <c r="G143" s="7">
        <v>10000000000</v>
      </c>
      <c r="H143" s="7">
        <v>0.21351300000000001</v>
      </c>
      <c r="I143" s="7"/>
    </row>
    <row r="144" spans="1:9" x14ac:dyDescent="0.25">
      <c r="A144" s="7" t="s">
        <v>2850</v>
      </c>
      <c r="B144" s="7" t="s">
        <v>2851</v>
      </c>
      <c r="C144" s="7">
        <v>0.73979099999999998</v>
      </c>
      <c r="D144" s="7">
        <v>293345585</v>
      </c>
      <c r="E144" s="7">
        <v>143</v>
      </c>
      <c r="F144" s="7">
        <v>3000000000</v>
      </c>
      <c r="G144" s="7">
        <v>3000000000</v>
      </c>
      <c r="H144" s="7">
        <v>5.0199999999999996</v>
      </c>
      <c r="I144" s="7"/>
    </row>
    <row r="145" spans="1:9" x14ac:dyDescent="0.25">
      <c r="A145" s="7" t="s">
        <v>506</v>
      </c>
      <c r="B145" s="7" t="s">
        <v>507</v>
      </c>
      <c r="C145" s="7">
        <v>7.0277000000000006E-2</v>
      </c>
      <c r="D145" s="7">
        <v>290894681</v>
      </c>
      <c r="E145" s="7">
        <v>144</v>
      </c>
      <c r="F145" s="7">
        <v>7795683029</v>
      </c>
      <c r="G145" s="7"/>
      <c r="H145" s="7">
        <v>0.421574</v>
      </c>
      <c r="I145" s="7"/>
    </row>
    <row r="146" spans="1:9" x14ac:dyDescent="0.25">
      <c r="A146" s="7" t="s">
        <v>461</v>
      </c>
      <c r="B146" s="7" t="s">
        <v>1654</v>
      </c>
      <c r="C146" s="7">
        <v>3.68</v>
      </c>
      <c r="D146" s="7">
        <v>285825965</v>
      </c>
      <c r="E146" s="7">
        <v>145</v>
      </c>
      <c r="F146" s="7">
        <v>100000000</v>
      </c>
      <c r="G146" s="7">
        <v>100000000</v>
      </c>
      <c r="H146" s="7">
        <v>24.89</v>
      </c>
      <c r="I146" s="7"/>
    </row>
    <row r="147" spans="1:9" x14ac:dyDescent="0.25">
      <c r="A147" s="7" t="s">
        <v>277</v>
      </c>
      <c r="B147" s="7" t="s">
        <v>278</v>
      </c>
      <c r="C147" s="7">
        <v>16.260000000000002</v>
      </c>
      <c r="D147" s="7">
        <v>284477876</v>
      </c>
      <c r="E147" s="7">
        <v>146</v>
      </c>
      <c r="F147" s="7">
        <v>21000000</v>
      </c>
      <c r="G147" s="7"/>
      <c r="H147" s="7">
        <v>456.25</v>
      </c>
      <c r="I147" s="7"/>
    </row>
    <row r="148" spans="1:9" x14ac:dyDescent="0.25">
      <c r="A148" s="7" t="s">
        <v>141</v>
      </c>
      <c r="B148" s="7" t="s">
        <v>2392</v>
      </c>
      <c r="C148" s="7">
        <v>3.7818259999999999E-2</v>
      </c>
      <c r="D148" s="7">
        <v>284418015</v>
      </c>
      <c r="E148" s="7">
        <v>147</v>
      </c>
      <c r="F148" s="7">
        <v>39143225867.828598</v>
      </c>
      <c r="G148" s="7">
        <v>50000000000</v>
      </c>
      <c r="H148" s="7">
        <v>0.82483700000000004</v>
      </c>
      <c r="I148" s="7"/>
    </row>
    <row r="149" spans="1:9" x14ac:dyDescent="0.25">
      <c r="A149" s="7" t="s">
        <v>238</v>
      </c>
      <c r="B149" s="7" t="s">
        <v>239</v>
      </c>
      <c r="C149" s="7">
        <v>10.26</v>
      </c>
      <c r="D149" s="7">
        <v>284359420</v>
      </c>
      <c r="E149" s="7">
        <v>148</v>
      </c>
      <c r="F149" s="7">
        <v>28608198.604121398</v>
      </c>
      <c r="G149" s="7">
        <v>28608198.604121398</v>
      </c>
      <c r="H149" s="7">
        <v>1415.26</v>
      </c>
      <c r="I149" s="7"/>
    </row>
    <row r="150" spans="1:9" x14ac:dyDescent="0.25">
      <c r="A150" s="7" t="s">
        <v>150</v>
      </c>
      <c r="B150" s="7" t="s">
        <v>151</v>
      </c>
      <c r="C150" s="7">
        <v>5.0948599999999997E-3</v>
      </c>
      <c r="D150" s="7">
        <v>284279658</v>
      </c>
      <c r="E150" s="7">
        <v>149</v>
      </c>
      <c r="F150" s="7">
        <v>99445906373.927399</v>
      </c>
      <c r="G150" s="7">
        <v>99445906373.927399</v>
      </c>
      <c r="H150" s="7">
        <v>0.120813</v>
      </c>
      <c r="I150" s="7"/>
    </row>
    <row r="151" spans="1:9" x14ac:dyDescent="0.25">
      <c r="A151" s="7" t="s">
        <v>2107</v>
      </c>
      <c r="B151" s="7" t="s">
        <v>2108</v>
      </c>
      <c r="C151" s="7">
        <v>1.8</v>
      </c>
      <c r="D151" s="7">
        <v>281583446</v>
      </c>
      <c r="E151" s="7">
        <v>150</v>
      </c>
      <c r="F151" s="7">
        <v>888077888</v>
      </c>
      <c r="G151" s="7">
        <v>888077888</v>
      </c>
      <c r="H151" s="7">
        <v>4.88</v>
      </c>
      <c r="I151" s="7"/>
    </row>
    <row r="152" spans="1:9" x14ac:dyDescent="0.25">
      <c r="A152" s="7" t="s">
        <v>291</v>
      </c>
      <c r="B152" s="7" t="s">
        <v>292</v>
      </c>
      <c r="C152" s="7">
        <v>0.28470200000000001</v>
      </c>
      <c r="D152" s="7">
        <v>280110289</v>
      </c>
      <c r="E152" s="7">
        <v>151</v>
      </c>
      <c r="F152" s="7">
        <v>1148381657.6828101</v>
      </c>
      <c r="G152" s="7">
        <v>1148381657.6828101</v>
      </c>
      <c r="H152" s="7">
        <v>4.95</v>
      </c>
      <c r="I152" s="7"/>
    </row>
    <row r="153" spans="1:9" x14ac:dyDescent="0.25">
      <c r="A153" s="7" t="s">
        <v>227</v>
      </c>
      <c r="B153" s="7" t="s">
        <v>228</v>
      </c>
      <c r="C153" s="7">
        <v>41.23</v>
      </c>
      <c r="D153" s="7">
        <v>279475494</v>
      </c>
      <c r="E153" s="7">
        <v>152</v>
      </c>
      <c r="F153" s="7">
        <v>6734458</v>
      </c>
      <c r="G153" s="7"/>
      <c r="H153" s="7">
        <v>345.88</v>
      </c>
      <c r="I153" s="7"/>
    </row>
    <row r="154" spans="1:9" x14ac:dyDescent="0.25">
      <c r="A154" s="7" t="s">
        <v>381</v>
      </c>
      <c r="B154" s="7" t="s">
        <v>382</v>
      </c>
      <c r="C154" s="7">
        <v>5.9680000000000001E-9</v>
      </c>
      <c r="D154" s="7">
        <v>277800683</v>
      </c>
      <c r="E154" s="7">
        <v>153</v>
      </c>
      <c r="F154" s="7">
        <v>1000000000000000</v>
      </c>
      <c r="G154" s="7"/>
      <c r="H154" s="7">
        <v>1.094E-5</v>
      </c>
      <c r="I154" s="7"/>
    </row>
    <row r="155" spans="1:9" x14ac:dyDescent="0.25">
      <c r="A155" s="7" t="s">
        <v>279</v>
      </c>
      <c r="B155" s="7" t="s">
        <v>280</v>
      </c>
      <c r="C155" s="7">
        <v>103.92</v>
      </c>
      <c r="D155" s="7">
        <v>268642847</v>
      </c>
      <c r="E155" s="7">
        <v>154</v>
      </c>
      <c r="F155" s="7">
        <v>3000000</v>
      </c>
      <c r="G155" s="7">
        <v>3000000</v>
      </c>
      <c r="H155" s="7">
        <v>644.20000000000005</v>
      </c>
      <c r="I155" s="7"/>
    </row>
    <row r="156" spans="1:9" x14ac:dyDescent="0.25">
      <c r="A156" s="7" t="s">
        <v>638</v>
      </c>
      <c r="B156" s="7" t="s">
        <v>639</v>
      </c>
      <c r="C156" s="7">
        <v>7458.56</v>
      </c>
      <c r="D156" s="7">
        <v>267262557</v>
      </c>
      <c r="E156" s="7">
        <v>155</v>
      </c>
      <c r="F156" s="7">
        <v>35833.000376334399</v>
      </c>
      <c r="G156" s="7">
        <v>35833.000376334399</v>
      </c>
      <c r="H156" s="7">
        <v>11444.33</v>
      </c>
      <c r="I156" s="7"/>
    </row>
    <row r="157" spans="1:9" x14ac:dyDescent="0.25">
      <c r="A157" s="7" t="s">
        <v>577</v>
      </c>
      <c r="B157" s="7" t="s">
        <v>578</v>
      </c>
      <c r="C157" s="7">
        <v>6.6</v>
      </c>
      <c r="D157" s="7">
        <v>261775688</v>
      </c>
      <c r="E157" s="7">
        <v>156</v>
      </c>
      <c r="F157" s="7">
        <v>55706607.649067201</v>
      </c>
      <c r="G157" s="7">
        <v>96150704</v>
      </c>
      <c r="H157" s="7">
        <v>74.45</v>
      </c>
      <c r="I157" s="7"/>
    </row>
    <row r="158" spans="1:9" x14ac:dyDescent="0.25">
      <c r="A158" s="7" t="s">
        <v>523</v>
      </c>
      <c r="B158" s="7" t="s">
        <v>524</v>
      </c>
      <c r="C158" s="7">
        <v>5.5196200000000003E-3</v>
      </c>
      <c r="D158" s="7">
        <v>261330677</v>
      </c>
      <c r="E158" s="7">
        <v>157</v>
      </c>
      <c r="F158" s="7">
        <v>50000000000</v>
      </c>
      <c r="G158" s="7">
        <v>50000000000</v>
      </c>
      <c r="H158" s="7">
        <v>4.79</v>
      </c>
      <c r="I158" s="7"/>
    </row>
    <row r="159" spans="1:9" x14ac:dyDescent="0.25">
      <c r="A159" s="7" t="s">
        <v>131</v>
      </c>
      <c r="B159" s="7" t="s">
        <v>132</v>
      </c>
      <c r="C159" s="7">
        <v>9.6781000000000005E-4</v>
      </c>
      <c r="D159" s="7">
        <v>261290311</v>
      </c>
      <c r="E159" s="7">
        <v>158</v>
      </c>
      <c r="F159" s="7">
        <v>310902725662.63</v>
      </c>
      <c r="G159" s="7">
        <v>750000000000</v>
      </c>
      <c r="H159" s="7">
        <v>1.343572E-2</v>
      </c>
      <c r="I159" s="7"/>
    </row>
    <row r="160" spans="1:9" x14ac:dyDescent="0.25">
      <c r="A160" s="7" t="s">
        <v>985</v>
      </c>
      <c r="B160" s="7" t="s">
        <v>986</v>
      </c>
      <c r="C160" s="7">
        <v>0.37662000000000001</v>
      </c>
      <c r="D160" s="7">
        <v>254579763</v>
      </c>
      <c r="E160" s="7">
        <v>159</v>
      </c>
      <c r="F160" s="7">
        <v>1000000000</v>
      </c>
      <c r="G160" s="7"/>
      <c r="H160" s="7">
        <v>0.471999</v>
      </c>
      <c r="I160" s="7"/>
    </row>
    <row r="161" spans="1:9" x14ac:dyDescent="0.25">
      <c r="A161" s="7" t="s">
        <v>348</v>
      </c>
      <c r="B161" s="7" t="s">
        <v>349</v>
      </c>
      <c r="C161" s="7">
        <v>0.25380599999999998</v>
      </c>
      <c r="D161" s="7">
        <v>252981652</v>
      </c>
      <c r="E161" s="7">
        <v>160</v>
      </c>
      <c r="F161" s="7">
        <v>1000000000</v>
      </c>
      <c r="G161" s="7"/>
      <c r="H161" s="7">
        <v>1.32</v>
      </c>
      <c r="I161" s="7"/>
    </row>
    <row r="162" spans="1:9" x14ac:dyDescent="0.25">
      <c r="A162" s="7" t="s">
        <v>450</v>
      </c>
      <c r="B162" s="7" t="s">
        <v>451</v>
      </c>
      <c r="C162" s="7">
        <v>37.450000000000003</v>
      </c>
      <c r="D162" s="7">
        <v>248542568</v>
      </c>
      <c r="E162" s="7">
        <v>161</v>
      </c>
      <c r="F162" s="7">
        <v>27654958.1607631</v>
      </c>
      <c r="G162" s="7"/>
      <c r="H162" s="7">
        <v>1645.12</v>
      </c>
      <c r="I162" s="7"/>
    </row>
    <row r="163" spans="1:9" x14ac:dyDescent="0.25">
      <c r="A163" s="7" t="s">
        <v>121</v>
      </c>
      <c r="B163" s="7" t="s">
        <v>122</v>
      </c>
      <c r="C163" s="7">
        <v>2.0143350000000001E-2</v>
      </c>
      <c r="D163" s="7">
        <v>246860231</v>
      </c>
      <c r="E163" s="7">
        <v>162</v>
      </c>
      <c r="F163" s="7">
        <v>13156044839.79314</v>
      </c>
      <c r="G163" s="7">
        <v>13156044839.79314</v>
      </c>
      <c r="H163" s="7">
        <v>0.37902000000000002</v>
      </c>
      <c r="I163" s="7"/>
    </row>
    <row r="164" spans="1:9" x14ac:dyDescent="0.25">
      <c r="A164" s="7" t="s">
        <v>491</v>
      </c>
      <c r="B164" s="7" t="s">
        <v>492</v>
      </c>
      <c r="C164" s="7">
        <v>1.64</v>
      </c>
      <c r="D164" s="7">
        <v>246421122</v>
      </c>
      <c r="E164" s="7">
        <v>163</v>
      </c>
      <c r="F164" s="7">
        <v>277524000</v>
      </c>
      <c r="G164" s="7">
        <v>277524000</v>
      </c>
      <c r="H164" s="7">
        <v>8.7100000000000009</v>
      </c>
      <c r="I164" s="7"/>
    </row>
    <row r="165" spans="1:9" x14ac:dyDescent="0.25">
      <c r="A165" s="7" t="s">
        <v>1938</v>
      </c>
      <c r="B165" s="7" t="s">
        <v>1939</v>
      </c>
      <c r="C165" s="7">
        <v>2.5161369999999999E-2</v>
      </c>
      <c r="D165" s="7">
        <v>245811857</v>
      </c>
      <c r="E165" s="7">
        <v>164</v>
      </c>
      <c r="F165" s="7">
        <v>9800479690.1615009</v>
      </c>
      <c r="G165" s="7"/>
      <c r="H165" s="7">
        <v>1.0920000000000001</v>
      </c>
      <c r="I165" s="7"/>
    </row>
    <row r="166" spans="1:9" x14ac:dyDescent="0.25">
      <c r="A166" s="7" t="s">
        <v>373</v>
      </c>
      <c r="B166" s="7" t="s">
        <v>374</v>
      </c>
      <c r="C166" s="7">
        <v>2.7583119999999999E-2</v>
      </c>
      <c r="D166" s="7">
        <v>245457447</v>
      </c>
      <c r="E166" s="7">
        <v>165</v>
      </c>
      <c r="F166" s="7">
        <v>9900000000</v>
      </c>
      <c r="G166" s="7">
        <v>9900000000</v>
      </c>
      <c r="H166" s="7">
        <v>0.19325400000000001</v>
      </c>
      <c r="I166" s="7"/>
    </row>
    <row r="167" spans="1:9" x14ac:dyDescent="0.25">
      <c r="A167" s="7" t="s">
        <v>217</v>
      </c>
      <c r="B167" s="7" t="s">
        <v>218</v>
      </c>
      <c r="C167" s="7">
        <v>2.5998029999999998E-2</v>
      </c>
      <c r="D167" s="7">
        <v>244574163</v>
      </c>
      <c r="E167" s="7">
        <v>166</v>
      </c>
      <c r="F167" s="7">
        <v>9496266827.3199997</v>
      </c>
      <c r="G167" s="7">
        <v>9496266827.3199997</v>
      </c>
      <c r="H167" s="7">
        <v>0.25559300000000001</v>
      </c>
      <c r="I167" s="7"/>
    </row>
    <row r="168" spans="1:9" x14ac:dyDescent="0.25">
      <c r="A168" s="7" t="s">
        <v>178</v>
      </c>
      <c r="B168" s="7" t="s">
        <v>179</v>
      </c>
      <c r="C168" s="7">
        <v>2.4300000000000002</v>
      </c>
      <c r="D168" s="7">
        <v>242612234</v>
      </c>
      <c r="E168" s="7">
        <v>167</v>
      </c>
      <c r="F168" s="7">
        <v>100000000</v>
      </c>
      <c r="G168" s="7"/>
      <c r="H168" s="7">
        <v>61.3</v>
      </c>
      <c r="I168" s="7"/>
    </row>
    <row r="169" spans="1:9" x14ac:dyDescent="0.25">
      <c r="A169" s="7" t="s">
        <v>249</v>
      </c>
      <c r="B169" s="7" t="s">
        <v>250</v>
      </c>
      <c r="C169" s="7">
        <v>0.41559400000000002</v>
      </c>
      <c r="D169" s="7">
        <v>242406561</v>
      </c>
      <c r="E169" s="7">
        <v>168</v>
      </c>
      <c r="F169" s="7">
        <v>1057889716</v>
      </c>
      <c r="G169" s="7"/>
      <c r="H169" s="7">
        <v>19.5</v>
      </c>
      <c r="I169" s="7"/>
    </row>
    <row r="170" spans="1:9" x14ac:dyDescent="0.25">
      <c r="A170" s="7" t="s">
        <v>202</v>
      </c>
      <c r="B170" s="7" t="s">
        <v>203</v>
      </c>
      <c r="C170" s="7">
        <v>1.24</v>
      </c>
      <c r="D170" s="7">
        <v>238129312</v>
      </c>
      <c r="E170" s="7">
        <v>169</v>
      </c>
      <c r="F170" s="7">
        <v>247914841.84603301</v>
      </c>
      <c r="G170" s="7">
        <v>250000000</v>
      </c>
      <c r="H170" s="7">
        <v>23.38</v>
      </c>
      <c r="I170" s="7"/>
    </row>
    <row r="171" spans="1:9" x14ac:dyDescent="0.25">
      <c r="A171" s="7" t="s">
        <v>1672</v>
      </c>
      <c r="B171" s="7" t="s">
        <v>1673</v>
      </c>
      <c r="C171" s="7">
        <v>0.39731499999999997</v>
      </c>
      <c r="D171" s="7">
        <v>237553586</v>
      </c>
      <c r="E171" s="7">
        <v>170</v>
      </c>
      <c r="F171" s="7">
        <v>6000000000</v>
      </c>
      <c r="G171" s="7">
        <v>6000000000</v>
      </c>
      <c r="H171" s="7">
        <v>4.1100000000000003</v>
      </c>
      <c r="I171" s="7"/>
    </row>
    <row r="172" spans="1:9" x14ac:dyDescent="0.25">
      <c r="A172" s="7" t="s">
        <v>399</v>
      </c>
      <c r="B172" s="7" t="s">
        <v>400</v>
      </c>
      <c r="C172" s="7">
        <v>3.47</v>
      </c>
      <c r="D172" s="7">
        <v>236351363</v>
      </c>
      <c r="E172" s="7">
        <v>171</v>
      </c>
      <c r="F172" s="7">
        <v>100000000</v>
      </c>
      <c r="G172" s="7">
        <v>100000000</v>
      </c>
      <c r="H172" s="7">
        <v>41.45</v>
      </c>
      <c r="I172" s="7"/>
    </row>
    <row r="173" spans="1:9" x14ac:dyDescent="0.25">
      <c r="A173" s="7" t="s">
        <v>2140</v>
      </c>
      <c r="B173" s="7" t="s">
        <v>2141</v>
      </c>
      <c r="C173" s="7">
        <v>1.382426E-2</v>
      </c>
      <c r="D173" s="7">
        <v>234719693</v>
      </c>
      <c r="E173" s="7">
        <v>172</v>
      </c>
      <c r="F173" s="7">
        <v>17025529988</v>
      </c>
      <c r="G173" s="7"/>
      <c r="H173" s="7">
        <v>1.4741590000000001E-2</v>
      </c>
      <c r="I173" s="7"/>
    </row>
    <row r="174" spans="1:9" x14ac:dyDescent="0.25">
      <c r="A174" s="7" t="s">
        <v>193</v>
      </c>
      <c r="B174" s="7" t="s">
        <v>194</v>
      </c>
      <c r="C174" s="7">
        <v>1.0529999999999999</v>
      </c>
      <c r="D174" s="7">
        <v>233960267</v>
      </c>
      <c r="E174" s="7">
        <v>173</v>
      </c>
      <c r="F174" s="7">
        <v>1000000000</v>
      </c>
      <c r="G174" s="7">
        <v>1000000000</v>
      </c>
      <c r="H174" s="7">
        <v>27.64</v>
      </c>
      <c r="I174" s="7"/>
    </row>
    <row r="175" spans="1:9" x14ac:dyDescent="0.25">
      <c r="A175" s="7" t="s">
        <v>297</v>
      </c>
      <c r="B175" s="7" t="s">
        <v>298</v>
      </c>
      <c r="C175" s="7">
        <v>1.006</v>
      </c>
      <c r="D175" s="7">
        <v>230935899</v>
      </c>
      <c r="E175" s="7">
        <v>174</v>
      </c>
      <c r="F175" s="7">
        <v>229975480.29686499</v>
      </c>
      <c r="G175" s="7"/>
      <c r="H175" s="7">
        <v>1.1599999999999999</v>
      </c>
      <c r="I175" s="7"/>
    </row>
    <row r="176" spans="1:9" x14ac:dyDescent="0.25">
      <c r="A176" s="7" t="s">
        <v>460</v>
      </c>
      <c r="B176" s="7" t="s">
        <v>1892</v>
      </c>
      <c r="C176" s="7">
        <v>2.8</v>
      </c>
      <c r="D176" s="7">
        <v>228752259</v>
      </c>
      <c r="E176" s="7">
        <v>175</v>
      </c>
      <c r="F176" s="7">
        <v>250000000</v>
      </c>
      <c r="G176" s="7"/>
      <c r="H176" s="7">
        <v>3.61</v>
      </c>
      <c r="I176" s="7"/>
    </row>
    <row r="177" spans="1:9" x14ac:dyDescent="0.25">
      <c r="A177" s="7" t="s">
        <v>266</v>
      </c>
      <c r="B177" s="7" t="s">
        <v>267</v>
      </c>
      <c r="C177" s="7">
        <v>0.785354</v>
      </c>
      <c r="D177" s="7">
        <v>227346558</v>
      </c>
      <c r="E177" s="7">
        <v>176</v>
      </c>
      <c r="F177" s="7">
        <v>290161208.82906997</v>
      </c>
      <c r="G177" s="7"/>
      <c r="H177" s="7">
        <v>6.48</v>
      </c>
      <c r="I177" s="7"/>
    </row>
    <row r="178" spans="1:9" x14ac:dyDescent="0.25">
      <c r="A178" s="7" t="s">
        <v>569</v>
      </c>
      <c r="B178" s="7" t="s">
        <v>570</v>
      </c>
      <c r="C178" s="7">
        <v>1.83</v>
      </c>
      <c r="D178" s="7">
        <v>224859185</v>
      </c>
      <c r="E178" s="7">
        <v>177</v>
      </c>
      <c r="F178" s="7">
        <v>132091119.416316</v>
      </c>
      <c r="G178" s="7"/>
      <c r="H178" s="7">
        <v>22.83</v>
      </c>
      <c r="I178" s="7"/>
    </row>
    <row r="179" spans="1:9" x14ac:dyDescent="0.25">
      <c r="A179" s="7" t="s">
        <v>1925</v>
      </c>
      <c r="B179" s="7" t="s">
        <v>1926</v>
      </c>
      <c r="C179" s="7">
        <v>7.33</v>
      </c>
      <c r="D179" s="7">
        <v>222343061</v>
      </c>
      <c r="E179" s="7">
        <v>178</v>
      </c>
      <c r="F179" s="7">
        <v>30390000</v>
      </c>
      <c r="G179" s="7">
        <v>30390000</v>
      </c>
      <c r="H179" s="7">
        <v>12.48</v>
      </c>
      <c r="I179" s="7"/>
    </row>
    <row r="180" spans="1:9" x14ac:dyDescent="0.25">
      <c r="A180" s="7" t="s">
        <v>456</v>
      </c>
      <c r="B180" s="7" t="s">
        <v>457</v>
      </c>
      <c r="C180" s="7">
        <v>1.0640000000000001</v>
      </c>
      <c r="D180" s="7">
        <v>218825077</v>
      </c>
      <c r="E180" s="7">
        <v>179</v>
      </c>
      <c r="F180" s="7">
        <v>400000050</v>
      </c>
      <c r="G180" s="7">
        <v>400000050</v>
      </c>
      <c r="H180" s="7">
        <v>1.31</v>
      </c>
      <c r="I180" s="7"/>
    </row>
    <row r="181" spans="1:9" x14ac:dyDescent="0.25">
      <c r="A181" s="7" t="s">
        <v>242</v>
      </c>
      <c r="B181" s="7" t="s">
        <v>243</v>
      </c>
      <c r="C181" s="7">
        <v>1.56</v>
      </c>
      <c r="D181" s="7">
        <v>218214407</v>
      </c>
      <c r="E181" s="7">
        <v>180</v>
      </c>
      <c r="F181" s="7">
        <v>140245398.24513301</v>
      </c>
      <c r="G181" s="7">
        <v>140245398.24513301</v>
      </c>
      <c r="H181" s="7">
        <v>25.62</v>
      </c>
      <c r="I181" s="7"/>
    </row>
    <row r="182" spans="1:9" x14ac:dyDescent="0.25">
      <c r="A182" s="7" t="s">
        <v>304</v>
      </c>
      <c r="B182" s="7" t="s">
        <v>303</v>
      </c>
      <c r="C182" s="7">
        <v>0.25235400000000002</v>
      </c>
      <c r="D182" s="7">
        <v>213207089</v>
      </c>
      <c r="E182" s="7">
        <v>181</v>
      </c>
      <c r="F182" s="7">
        <v>1000000000</v>
      </c>
      <c r="G182" s="7">
        <v>1000000000</v>
      </c>
      <c r="H182" s="7">
        <v>2.5</v>
      </c>
      <c r="I182" s="7"/>
    </row>
    <row r="183" spans="1:9" x14ac:dyDescent="0.25">
      <c r="A183" s="7" t="s">
        <v>415</v>
      </c>
      <c r="B183" s="7" t="s">
        <v>1950</v>
      </c>
      <c r="C183" s="7">
        <v>4.6691199999999997E-3</v>
      </c>
      <c r="D183" s="7">
        <v>212031228</v>
      </c>
      <c r="E183" s="7">
        <v>182</v>
      </c>
      <c r="F183" s="7">
        <v>100000000000</v>
      </c>
      <c r="G183" s="7">
        <v>100000000000</v>
      </c>
      <c r="H183" s="7">
        <v>0.117424</v>
      </c>
      <c r="I183" s="7"/>
    </row>
    <row r="184" spans="1:9" x14ac:dyDescent="0.25">
      <c r="A184" s="7" t="s">
        <v>330</v>
      </c>
      <c r="B184" s="7" t="s">
        <v>331</v>
      </c>
      <c r="C184" s="7">
        <v>0.76294399999999996</v>
      </c>
      <c r="D184" s="7">
        <v>211238648</v>
      </c>
      <c r="E184" s="7">
        <v>183</v>
      </c>
      <c r="F184" s="7">
        <v>440000000</v>
      </c>
      <c r="G184" s="7"/>
      <c r="H184" s="7">
        <v>3.33</v>
      </c>
      <c r="I184" s="7"/>
    </row>
    <row r="185" spans="1:9" x14ac:dyDescent="0.25">
      <c r="A185" s="7" t="s">
        <v>285</v>
      </c>
      <c r="B185" s="7" t="s">
        <v>286</v>
      </c>
      <c r="C185" s="7">
        <v>3.8364099999999999E-7</v>
      </c>
      <c r="D185" s="7">
        <v>210745997</v>
      </c>
      <c r="E185" s="7">
        <v>184</v>
      </c>
      <c r="F185" s="7">
        <v>1000000000000000</v>
      </c>
      <c r="G185" s="7">
        <v>1000000000000000</v>
      </c>
      <c r="H185" s="7">
        <v>2.5900000000000002E-6</v>
      </c>
      <c r="I185" s="7"/>
    </row>
    <row r="186" spans="1:9" x14ac:dyDescent="0.25">
      <c r="A186" s="7" t="s">
        <v>283</v>
      </c>
      <c r="B186" s="7" t="s">
        <v>284</v>
      </c>
      <c r="C186" s="7">
        <v>0.23378699999999999</v>
      </c>
      <c r="D186" s="7">
        <v>209585849</v>
      </c>
      <c r="E186" s="7">
        <v>185</v>
      </c>
      <c r="F186" s="7">
        <v>953824725.32109201</v>
      </c>
      <c r="G186" s="7"/>
      <c r="H186" s="7">
        <v>13.16</v>
      </c>
      <c r="I186" s="7"/>
    </row>
    <row r="187" spans="1:9" x14ac:dyDescent="0.25">
      <c r="A187" s="7" t="s">
        <v>311</v>
      </c>
      <c r="B187" s="7" t="s">
        <v>312</v>
      </c>
      <c r="C187" s="7">
        <v>1.1100000000000001</v>
      </c>
      <c r="D187" s="7">
        <v>208878501</v>
      </c>
      <c r="E187" s="7">
        <v>186</v>
      </c>
      <c r="F187" s="7">
        <v>184907850</v>
      </c>
      <c r="G187" s="7">
        <v>250000000</v>
      </c>
      <c r="H187" s="7">
        <v>4.92</v>
      </c>
      <c r="I187" s="7"/>
    </row>
    <row r="188" spans="1:9" x14ac:dyDescent="0.25">
      <c r="A188" s="7" t="s">
        <v>261</v>
      </c>
      <c r="B188" s="7" t="s">
        <v>262</v>
      </c>
      <c r="C188" s="7">
        <v>1.113456E-2</v>
      </c>
      <c r="D188" s="7">
        <v>207920537</v>
      </c>
      <c r="E188" s="7">
        <v>187</v>
      </c>
      <c r="F188" s="7">
        <v>18708894189</v>
      </c>
      <c r="G188" s="7">
        <v>90000000000</v>
      </c>
      <c r="H188" s="7">
        <v>0.129829</v>
      </c>
      <c r="I188" s="7"/>
    </row>
    <row r="189" spans="1:9" x14ac:dyDescent="0.25">
      <c r="A189" s="7" t="s">
        <v>1744</v>
      </c>
      <c r="B189" s="7" t="s">
        <v>2688</v>
      </c>
      <c r="C189" s="7">
        <v>8.8229199999999997E-3</v>
      </c>
      <c r="D189" s="7">
        <v>207191696</v>
      </c>
      <c r="E189" s="7">
        <v>188</v>
      </c>
      <c r="F189" s="7">
        <v>48470523779</v>
      </c>
      <c r="G189" s="7">
        <v>48470523779</v>
      </c>
      <c r="H189" s="7">
        <v>0.184139</v>
      </c>
      <c r="I189" s="7"/>
    </row>
    <row r="190" spans="1:9" x14ac:dyDescent="0.25">
      <c r="A190" s="7" t="s">
        <v>148</v>
      </c>
      <c r="B190" s="7" t="s">
        <v>149</v>
      </c>
      <c r="C190" s="7">
        <v>23108</v>
      </c>
      <c r="D190" s="7">
        <v>206417354</v>
      </c>
      <c r="E190" s="7">
        <v>189</v>
      </c>
      <c r="F190" s="7">
        <v>8969.4970047419993</v>
      </c>
      <c r="G190" s="7">
        <v>8969.4970047419993</v>
      </c>
      <c r="H190" s="7">
        <v>166135</v>
      </c>
      <c r="I190" s="7"/>
    </row>
    <row r="191" spans="1:9" x14ac:dyDescent="0.25">
      <c r="A191" s="7" t="s">
        <v>287</v>
      </c>
      <c r="B191" s="7" t="s">
        <v>288</v>
      </c>
      <c r="C191" s="7">
        <v>4.0126299999999997E-3</v>
      </c>
      <c r="D191" s="7">
        <v>205616798</v>
      </c>
      <c r="E191" s="7">
        <v>190</v>
      </c>
      <c r="F191" s="7"/>
      <c r="G191" s="7"/>
      <c r="H191" s="7">
        <v>9.2868000000000006E-2</v>
      </c>
      <c r="I191" s="7"/>
    </row>
    <row r="192" spans="1:9" x14ac:dyDescent="0.25">
      <c r="A192" s="7" t="s">
        <v>1484</v>
      </c>
      <c r="B192" s="7" t="s">
        <v>2482</v>
      </c>
      <c r="C192" s="7">
        <v>5.6705999999999999E-2</v>
      </c>
      <c r="D192" s="7">
        <v>205020557</v>
      </c>
      <c r="E192" s="7">
        <v>191</v>
      </c>
      <c r="F192" s="7">
        <v>10000000000</v>
      </c>
      <c r="G192" s="7">
        <v>10000000000</v>
      </c>
      <c r="H192" s="7">
        <v>0.20131199999999999</v>
      </c>
      <c r="I192" s="7"/>
    </row>
    <row r="193" spans="1:9" x14ac:dyDescent="0.25">
      <c r="A193" s="7" t="s">
        <v>452</v>
      </c>
      <c r="B193" s="7" t="s">
        <v>453</v>
      </c>
      <c r="C193" s="7">
        <v>0.41893000000000002</v>
      </c>
      <c r="D193" s="7">
        <v>204224476</v>
      </c>
      <c r="E193" s="7">
        <v>192</v>
      </c>
      <c r="F193" s="7">
        <v>1000000000</v>
      </c>
      <c r="G193" s="7">
        <v>1000000000</v>
      </c>
      <c r="H193" s="7">
        <v>21.45</v>
      </c>
      <c r="I193" s="7"/>
    </row>
    <row r="194" spans="1:9" x14ac:dyDescent="0.25">
      <c r="A194" s="7" t="s">
        <v>315</v>
      </c>
      <c r="B194" s="7" t="s">
        <v>316</v>
      </c>
      <c r="C194" s="7">
        <v>0.23016200000000001</v>
      </c>
      <c r="D194" s="7">
        <v>202914365</v>
      </c>
      <c r="E194" s="7">
        <v>193</v>
      </c>
      <c r="F194" s="7">
        <v>1000000000</v>
      </c>
      <c r="G194" s="7"/>
      <c r="H194" s="7">
        <v>10.92</v>
      </c>
      <c r="I194" s="7"/>
    </row>
    <row r="195" spans="1:9" x14ac:dyDescent="0.25">
      <c r="A195" s="7" t="s">
        <v>272</v>
      </c>
      <c r="B195" s="7" t="s">
        <v>273</v>
      </c>
      <c r="C195" s="7">
        <v>0.21102099999999999</v>
      </c>
      <c r="D195" s="7">
        <v>200351591</v>
      </c>
      <c r="E195" s="7">
        <v>194</v>
      </c>
      <c r="F195" s="7">
        <v>1000000000</v>
      </c>
      <c r="G195" s="7"/>
      <c r="H195" s="7">
        <v>1.64</v>
      </c>
      <c r="I195" s="7"/>
    </row>
    <row r="196" spans="1:9" x14ac:dyDescent="0.25">
      <c r="A196" s="7" t="s">
        <v>2233</v>
      </c>
      <c r="B196" s="7" t="s">
        <v>2234</v>
      </c>
      <c r="C196" s="7">
        <v>5.0186600000000003E-7</v>
      </c>
      <c r="D196" s="7">
        <v>198363479</v>
      </c>
      <c r="E196" s="7">
        <v>195</v>
      </c>
      <c r="F196" s="7">
        <v>427063549263988</v>
      </c>
      <c r="G196" s="7">
        <v>1000000000000000</v>
      </c>
      <c r="H196" s="7">
        <v>1.84E-6</v>
      </c>
      <c r="I196" s="7"/>
    </row>
    <row r="197" spans="1:9" x14ac:dyDescent="0.25">
      <c r="A197" s="7" t="s">
        <v>2313</v>
      </c>
      <c r="B197" s="7" t="s">
        <v>2314</v>
      </c>
      <c r="C197" s="7">
        <v>22528</v>
      </c>
      <c r="D197" s="7">
        <v>191152170</v>
      </c>
      <c r="E197" s="7">
        <v>196</v>
      </c>
      <c r="F197" s="7">
        <v>8504.5148481699998</v>
      </c>
      <c r="G197" s="7"/>
      <c r="H197" s="7">
        <v>42442</v>
      </c>
      <c r="I197" s="7"/>
    </row>
    <row r="198" spans="1:9" x14ac:dyDescent="0.25">
      <c r="A198" s="7" t="s">
        <v>1618</v>
      </c>
      <c r="B198" s="7" t="s">
        <v>1619</v>
      </c>
      <c r="C198" s="7">
        <v>9.8000000000000007</v>
      </c>
      <c r="D198" s="7">
        <v>188869707</v>
      </c>
      <c r="E198" s="7">
        <v>197</v>
      </c>
      <c r="F198" s="7">
        <v>100000000</v>
      </c>
      <c r="G198" s="7"/>
      <c r="H198" s="7">
        <v>33.64</v>
      </c>
      <c r="I198" s="7"/>
    </row>
    <row r="199" spans="1:9" x14ac:dyDescent="0.25">
      <c r="A199" s="7" t="s">
        <v>1482</v>
      </c>
      <c r="B199" s="7" t="s">
        <v>1489</v>
      </c>
      <c r="C199" s="7">
        <v>81.89</v>
      </c>
      <c r="D199" s="7">
        <v>186962728</v>
      </c>
      <c r="E199" s="7">
        <v>198</v>
      </c>
      <c r="F199" s="7">
        <v>7499904.1043290198</v>
      </c>
      <c r="G199" s="7">
        <v>10000000</v>
      </c>
      <c r="H199" s="7">
        <v>1911.26</v>
      </c>
      <c r="I199" s="7"/>
    </row>
    <row r="200" spans="1:9" x14ac:dyDescent="0.25">
      <c r="A200" s="7" t="s">
        <v>636</v>
      </c>
      <c r="B200" s="7" t="s">
        <v>637</v>
      </c>
      <c r="C200" s="7">
        <v>0.19467999999999999</v>
      </c>
      <c r="D200" s="7">
        <v>185833703</v>
      </c>
      <c r="E200" s="7">
        <v>199</v>
      </c>
      <c r="F200" s="7">
        <v>1000000000</v>
      </c>
      <c r="G200" s="7"/>
      <c r="H200" s="7">
        <v>0.45593800000000001</v>
      </c>
      <c r="I200" s="7"/>
    </row>
    <row r="201" spans="1:9" x14ac:dyDescent="0.25">
      <c r="A201" s="7" t="s">
        <v>309</v>
      </c>
      <c r="B201" s="7" t="s">
        <v>310</v>
      </c>
      <c r="C201" s="7">
        <v>4.4166650000000002E-2</v>
      </c>
      <c r="D201" s="7">
        <v>185095370</v>
      </c>
      <c r="E201" s="7">
        <v>200</v>
      </c>
      <c r="F201" s="7">
        <v>4979251468.3408804</v>
      </c>
      <c r="G201" s="7">
        <v>7000000000</v>
      </c>
      <c r="H201" s="7">
        <v>1.22</v>
      </c>
      <c r="I201" s="7"/>
    </row>
    <row r="202" spans="1:9" x14ac:dyDescent="0.25">
      <c r="A202" s="7" t="s">
        <v>257</v>
      </c>
      <c r="B202" s="7" t="s">
        <v>258</v>
      </c>
      <c r="C202" s="7">
        <v>7.6869999999999994E-2</v>
      </c>
      <c r="D202" s="7">
        <v>183858051</v>
      </c>
      <c r="E202" s="7">
        <v>201</v>
      </c>
      <c r="F202" s="7">
        <v>3770303327</v>
      </c>
      <c r="G202" s="7">
        <v>3770303327</v>
      </c>
      <c r="H202" s="7">
        <v>2.77</v>
      </c>
      <c r="I202" s="7"/>
    </row>
    <row r="203" spans="1:9" x14ac:dyDescent="0.25">
      <c r="A203" s="7" t="s">
        <v>2491</v>
      </c>
      <c r="B203" s="7" t="s">
        <v>2492</v>
      </c>
      <c r="C203" s="7">
        <v>0.19824600000000001</v>
      </c>
      <c r="D203" s="7">
        <v>182531482</v>
      </c>
      <c r="E203" s="7">
        <v>202</v>
      </c>
      <c r="F203" s="7">
        <v>1205750000</v>
      </c>
      <c r="G203" s="7">
        <v>1205750000</v>
      </c>
      <c r="H203" s="7">
        <v>1.61</v>
      </c>
      <c r="I203" s="7"/>
    </row>
    <row r="204" spans="1:9" x14ac:dyDescent="0.25">
      <c r="A204" s="7" t="s">
        <v>1900</v>
      </c>
      <c r="B204" s="7" t="s">
        <v>1949</v>
      </c>
      <c r="C204" s="7">
        <v>3.96</v>
      </c>
      <c r="D204" s="7">
        <v>182184798</v>
      </c>
      <c r="E204" s="7">
        <v>203</v>
      </c>
      <c r="F204" s="7">
        <v>69017450.945563301</v>
      </c>
      <c r="G204" s="7">
        <v>100000000</v>
      </c>
      <c r="H204" s="7">
        <v>22.67</v>
      </c>
      <c r="I204" s="7"/>
    </row>
    <row r="205" spans="1:9" x14ac:dyDescent="0.25">
      <c r="A205" s="7" t="s">
        <v>299</v>
      </c>
      <c r="B205" s="7" t="s">
        <v>300</v>
      </c>
      <c r="C205" s="7">
        <v>2.65855E-3</v>
      </c>
      <c r="D205" s="7">
        <v>180892997</v>
      </c>
      <c r="E205" s="7">
        <v>204</v>
      </c>
      <c r="F205" s="7">
        <v>100000000000</v>
      </c>
      <c r="G205" s="7"/>
      <c r="H205" s="7">
        <v>6.4482999999999999E-2</v>
      </c>
      <c r="I205" s="7"/>
    </row>
    <row r="206" spans="1:9" x14ac:dyDescent="0.25">
      <c r="A206" s="7" t="s">
        <v>342</v>
      </c>
      <c r="B206" s="7" t="s">
        <v>343</v>
      </c>
      <c r="C206" s="7">
        <v>0.19976099999999999</v>
      </c>
      <c r="D206" s="7">
        <v>179182794</v>
      </c>
      <c r="E206" s="7">
        <v>205</v>
      </c>
      <c r="F206" s="7">
        <v>1000000000</v>
      </c>
      <c r="G206" s="7"/>
      <c r="H206" s="7">
        <v>1.59</v>
      </c>
      <c r="I206" s="7"/>
    </row>
    <row r="207" spans="1:9" x14ac:dyDescent="0.25">
      <c r="A207" s="7" t="s">
        <v>240</v>
      </c>
      <c r="B207" s="7" t="s">
        <v>241</v>
      </c>
      <c r="C207" s="7">
        <v>6.57</v>
      </c>
      <c r="D207" s="7">
        <v>178983560</v>
      </c>
      <c r="E207" s="7">
        <v>206</v>
      </c>
      <c r="F207" s="7">
        <v>27364825.299844299</v>
      </c>
      <c r="G207" s="7">
        <v>27364825.299844299</v>
      </c>
      <c r="H207" s="7">
        <v>99.03</v>
      </c>
      <c r="I207" s="7"/>
    </row>
    <row r="208" spans="1:9" x14ac:dyDescent="0.25">
      <c r="A208" s="7" t="s">
        <v>738</v>
      </c>
      <c r="B208" s="7" t="s">
        <v>739</v>
      </c>
      <c r="C208" s="7">
        <v>0.48042400000000002</v>
      </c>
      <c r="D208" s="7">
        <v>177136847</v>
      </c>
      <c r="E208" s="7">
        <v>207</v>
      </c>
      <c r="F208" s="7">
        <v>500000000</v>
      </c>
      <c r="G208" s="7">
        <v>500000000</v>
      </c>
      <c r="H208" s="7">
        <v>4.1900000000000004</v>
      </c>
      <c r="I208" s="7"/>
    </row>
    <row r="209" spans="1:9" x14ac:dyDescent="0.25">
      <c r="A209" s="7" t="s">
        <v>717</v>
      </c>
      <c r="B209" s="7" t="s">
        <v>2835</v>
      </c>
      <c r="C209" s="7">
        <v>2.83</v>
      </c>
      <c r="D209" s="7">
        <v>176585751</v>
      </c>
      <c r="E209" s="7">
        <v>208</v>
      </c>
      <c r="F209" s="7">
        <v>2100000000</v>
      </c>
      <c r="G209" s="7">
        <v>2100000000</v>
      </c>
      <c r="H209" s="7">
        <v>6.14</v>
      </c>
      <c r="I209" s="7"/>
    </row>
    <row r="210" spans="1:9" x14ac:dyDescent="0.25">
      <c r="A210" s="7" t="s">
        <v>189</v>
      </c>
      <c r="B210" s="7" t="s">
        <v>190</v>
      </c>
      <c r="C210" s="7">
        <v>0.40880100000000003</v>
      </c>
      <c r="D210" s="7">
        <v>173084677</v>
      </c>
      <c r="E210" s="7">
        <v>209</v>
      </c>
      <c r="F210" s="7">
        <v>692753441.4971</v>
      </c>
      <c r="G210" s="7"/>
      <c r="H210" s="7">
        <v>8.0500000000000007</v>
      </c>
      <c r="I210" s="7"/>
    </row>
    <row r="211" spans="1:9" x14ac:dyDescent="0.25">
      <c r="A211" s="7" t="s">
        <v>395</v>
      </c>
      <c r="B211" s="7" t="s">
        <v>396</v>
      </c>
      <c r="C211" s="7">
        <v>0.99707000000000001</v>
      </c>
      <c r="D211" s="7">
        <v>172894518</v>
      </c>
      <c r="E211" s="7">
        <v>210</v>
      </c>
      <c r="F211" s="7">
        <v>173550065.124051</v>
      </c>
      <c r="G211" s="7"/>
      <c r="H211" s="7">
        <v>2.13</v>
      </c>
      <c r="I211" s="7"/>
    </row>
    <row r="212" spans="1:9" x14ac:dyDescent="0.25">
      <c r="A212" s="7" t="s">
        <v>2645</v>
      </c>
      <c r="B212" s="7" t="s">
        <v>2646</v>
      </c>
      <c r="C212" s="7">
        <v>1577.72</v>
      </c>
      <c r="D212" s="7">
        <v>171282176</v>
      </c>
      <c r="E212" s="7">
        <v>211</v>
      </c>
      <c r="F212" s="7">
        <v>108817.373213434</v>
      </c>
      <c r="G212" s="7"/>
      <c r="H212" s="7">
        <v>1735.3</v>
      </c>
      <c r="I212" s="7"/>
    </row>
    <row r="213" spans="1:9" x14ac:dyDescent="0.25">
      <c r="A213" s="7" t="s">
        <v>340</v>
      </c>
      <c r="B213" s="7" t="s">
        <v>341</v>
      </c>
      <c r="C213" s="7">
        <v>1.0510240000000001E-2</v>
      </c>
      <c r="D213" s="7">
        <v>168358220</v>
      </c>
      <c r="E213" s="7">
        <v>212</v>
      </c>
      <c r="F213" s="7">
        <v>21000000000</v>
      </c>
      <c r="G213" s="7"/>
      <c r="H213" s="7">
        <v>0.17808399999999999</v>
      </c>
      <c r="I213" s="7"/>
    </row>
    <row r="214" spans="1:9" x14ac:dyDescent="0.25">
      <c r="A214" s="7" t="s">
        <v>332</v>
      </c>
      <c r="B214" s="7" t="s">
        <v>333</v>
      </c>
      <c r="C214" s="7">
        <v>1.68</v>
      </c>
      <c r="D214" s="7">
        <v>166310752</v>
      </c>
      <c r="E214" s="7">
        <v>213</v>
      </c>
      <c r="F214" s="7">
        <v>98735764.893999994</v>
      </c>
      <c r="G214" s="7">
        <v>98735764.893999994</v>
      </c>
      <c r="H214" s="7">
        <v>7.56</v>
      </c>
      <c r="I214" s="7"/>
    </row>
    <row r="215" spans="1:9" x14ac:dyDescent="0.25">
      <c r="A215" s="7" t="s">
        <v>632</v>
      </c>
      <c r="B215" s="7" t="s">
        <v>633</v>
      </c>
      <c r="C215" s="7">
        <v>3.7014169999999999E-2</v>
      </c>
      <c r="D215" s="7">
        <v>165952788</v>
      </c>
      <c r="E215" s="7">
        <v>214</v>
      </c>
      <c r="F215" s="7">
        <v>9914667393.3794994</v>
      </c>
      <c r="G215" s="7"/>
      <c r="H215" s="7">
        <v>137242055</v>
      </c>
      <c r="I215" s="7"/>
    </row>
    <row r="216" spans="1:9" x14ac:dyDescent="0.25">
      <c r="A216" s="7" t="s">
        <v>407</v>
      </c>
      <c r="B216" s="7" t="s">
        <v>1668</v>
      </c>
      <c r="C216" s="7">
        <v>0.297209</v>
      </c>
      <c r="D216" s="7">
        <v>164773495</v>
      </c>
      <c r="E216" s="7">
        <v>215</v>
      </c>
      <c r="F216" s="7">
        <v>556608268.60763597</v>
      </c>
      <c r="G216" s="7"/>
      <c r="H216" s="7">
        <v>5.79</v>
      </c>
      <c r="I216" s="7"/>
    </row>
    <row r="217" spans="1:9" x14ac:dyDescent="0.25">
      <c r="A217" s="7" t="s">
        <v>559</v>
      </c>
      <c r="B217" s="7" t="s">
        <v>1988</v>
      </c>
      <c r="C217" s="7">
        <v>1.66</v>
      </c>
      <c r="D217" s="7">
        <v>164497729</v>
      </c>
      <c r="E217" s="7">
        <v>216</v>
      </c>
      <c r="F217" s="7">
        <v>437200002.05000001</v>
      </c>
      <c r="G217" s="7"/>
      <c r="H217" s="7">
        <v>3.7</v>
      </c>
      <c r="I217" s="7"/>
    </row>
    <row r="218" spans="1:9" x14ac:dyDescent="0.25">
      <c r="A218" s="7" t="s">
        <v>2174</v>
      </c>
      <c r="B218" s="7" t="s">
        <v>2175</v>
      </c>
      <c r="C218" s="7">
        <v>0.37264799999999998</v>
      </c>
      <c r="D218" s="7">
        <v>164424733</v>
      </c>
      <c r="E218" s="7">
        <v>217</v>
      </c>
      <c r="F218" s="7">
        <v>1000000000</v>
      </c>
      <c r="G218" s="7"/>
      <c r="H218" s="7">
        <v>0.76450099999999999</v>
      </c>
      <c r="I218" s="7"/>
    </row>
    <row r="219" spans="1:9" x14ac:dyDescent="0.25">
      <c r="A219" s="7" t="s">
        <v>571</v>
      </c>
      <c r="B219" s="7" t="s">
        <v>572</v>
      </c>
      <c r="C219" s="7">
        <v>3.2679609999999998E-2</v>
      </c>
      <c r="D219" s="7">
        <v>161313012</v>
      </c>
      <c r="E219" s="7">
        <v>218</v>
      </c>
      <c r="F219" s="7">
        <v>10000000000</v>
      </c>
      <c r="G219" s="7">
        <v>10000000000</v>
      </c>
      <c r="H219" s="7">
        <v>0.19866600000000001</v>
      </c>
      <c r="I219" s="7"/>
    </row>
    <row r="220" spans="1:9" x14ac:dyDescent="0.25">
      <c r="A220" s="7" t="s">
        <v>385</v>
      </c>
      <c r="B220" s="7" t="s">
        <v>386</v>
      </c>
      <c r="C220" s="7">
        <v>9.2616000000000004E-2</v>
      </c>
      <c r="D220" s="7">
        <v>160675416</v>
      </c>
      <c r="E220" s="7">
        <v>219</v>
      </c>
      <c r="F220" s="7">
        <v>2076924794</v>
      </c>
      <c r="G220" s="7"/>
      <c r="H220" s="7">
        <v>2.56</v>
      </c>
      <c r="I220" s="7"/>
    </row>
    <row r="221" spans="1:9" x14ac:dyDescent="0.25">
      <c r="A221" s="7" t="s">
        <v>1498</v>
      </c>
      <c r="B221" s="7" t="s">
        <v>1499</v>
      </c>
      <c r="C221" s="7">
        <v>0.37031799999999998</v>
      </c>
      <c r="D221" s="7">
        <v>160047464</v>
      </c>
      <c r="E221" s="7">
        <v>220</v>
      </c>
      <c r="F221" s="7">
        <v>613099141</v>
      </c>
      <c r="G221" s="7">
        <v>1410000000</v>
      </c>
      <c r="H221" s="7">
        <v>1.93</v>
      </c>
      <c r="I221" s="7"/>
    </row>
    <row r="222" spans="1:9" x14ac:dyDescent="0.25">
      <c r="A222" s="7" t="s">
        <v>307</v>
      </c>
      <c r="B222" s="7" t="s">
        <v>308</v>
      </c>
      <c r="C222" s="7">
        <v>4.7903499999999996E-3</v>
      </c>
      <c r="D222" s="7">
        <v>159470268</v>
      </c>
      <c r="E222" s="7">
        <v>221</v>
      </c>
      <c r="F222" s="7"/>
      <c r="G222" s="7"/>
      <c r="H222" s="7">
        <v>4.3706330000000002E-2</v>
      </c>
      <c r="I222" s="7"/>
    </row>
    <row r="223" spans="1:9" x14ac:dyDescent="0.25">
      <c r="A223" s="7" t="s">
        <v>1811</v>
      </c>
      <c r="B223" s="7" t="s">
        <v>1812</v>
      </c>
      <c r="C223" s="7">
        <v>0.36050199999999999</v>
      </c>
      <c r="D223" s="7">
        <v>158493589</v>
      </c>
      <c r="E223" s="7">
        <v>222</v>
      </c>
      <c r="F223" s="7">
        <v>1000000000</v>
      </c>
      <c r="G223" s="7"/>
      <c r="H223" s="7">
        <v>6.84</v>
      </c>
      <c r="I223" s="7"/>
    </row>
    <row r="224" spans="1:9" x14ac:dyDescent="0.25">
      <c r="A224" s="7" t="s">
        <v>210</v>
      </c>
      <c r="B224" s="7" t="s">
        <v>211</v>
      </c>
      <c r="C224" s="7">
        <v>1.77</v>
      </c>
      <c r="D224" s="7">
        <v>157870187</v>
      </c>
      <c r="E224" s="7">
        <v>223</v>
      </c>
      <c r="F224" s="7">
        <v>110000000</v>
      </c>
      <c r="G224" s="7">
        <v>110000000</v>
      </c>
      <c r="H224" s="7">
        <v>17.239999999999998</v>
      </c>
      <c r="I224" s="7"/>
    </row>
    <row r="225" spans="1:9" x14ac:dyDescent="0.25">
      <c r="A225" s="7" t="s">
        <v>346</v>
      </c>
      <c r="B225" s="7" t="s">
        <v>347</v>
      </c>
      <c r="C225" s="7">
        <v>0.426925</v>
      </c>
      <c r="D225" s="7">
        <v>157771772</v>
      </c>
      <c r="E225" s="7">
        <v>224</v>
      </c>
      <c r="F225" s="7"/>
      <c r="G225" s="7"/>
      <c r="H225" s="7">
        <v>3.41</v>
      </c>
      <c r="I225" s="7"/>
    </row>
    <row r="226" spans="1:9" x14ac:dyDescent="0.25">
      <c r="A226" s="7" t="s">
        <v>182</v>
      </c>
      <c r="B226" s="7" t="s">
        <v>183</v>
      </c>
      <c r="C226" s="7">
        <v>0.79811500000000002</v>
      </c>
      <c r="D226" s="7">
        <v>157258683</v>
      </c>
      <c r="E226" s="7">
        <v>225</v>
      </c>
      <c r="F226" s="7">
        <v>190198234</v>
      </c>
      <c r="G226" s="7"/>
      <c r="H226" s="7">
        <v>10.38</v>
      </c>
      <c r="I226" s="7"/>
    </row>
    <row r="227" spans="1:9" x14ac:dyDescent="0.25">
      <c r="A227" s="7" t="s">
        <v>389</v>
      </c>
      <c r="B227" s="7" t="s">
        <v>390</v>
      </c>
      <c r="C227" s="7">
        <v>1.0740000000000001</v>
      </c>
      <c r="D227" s="7">
        <v>155143042</v>
      </c>
      <c r="E227" s="7">
        <v>226</v>
      </c>
      <c r="F227" s="7"/>
      <c r="G227" s="7"/>
      <c r="H227" s="7">
        <v>34.92</v>
      </c>
      <c r="I227" s="7"/>
    </row>
    <row r="228" spans="1:9" x14ac:dyDescent="0.25">
      <c r="A228" s="7" t="s">
        <v>2024</v>
      </c>
      <c r="B228" s="7" t="s">
        <v>2025</v>
      </c>
      <c r="C228" s="7">
        <v>0.88335699999999995</v>
      </c>
      <c r="D228" s="7">
        <v>147575098</v>
      </c>
      <c r="E228" s="7">
        <v>227</v>
      </c>
      <c r="F228" s="7">
        <v>1000000000</v>
      </c>
      <c r="G228" s="7">
        <v>1000000000</v>
      </c>
      <c r="H228" s="7">
        <v>4.2699999999999996</v>
      </c>
      <c r="I228" s="7"/>
    </row>
    <row r="229" spans="1:9" x14ac:dyDescent="0.25">
      <c r="A229" s="7" t="s">
        <v>2362</v>
      </c>
      <c r="B229" s="7" t="s">
        <v>2363</v>
      </c>
      <c r="C229" s="7">
        <v>0.39727299999999999</v>
      </c>
      <c r="D229" s="7">
        <v>147331724</v>
      </c>
      <c r="E229" s="7">
        <v>228</v>
      </c>
      <c r="F229" s="7">
        <v>1026999521.42184</v>
      </c>
      <c r="G229" s="7">
        <v>1250000000</v>
      </c>
      <c r="H229" s="7">
        <v>0.75117699999999998</v>
      </c>
      <c r="I229" s="7"/>
    </row>
    <row r="230" spans="1:9" x14ac:dyDescent="0.25">
      <c r="A230" s="7" t="s">
        <v>962</v>
      </c>
      <c r="B230" s="7" t="s">
        <v>963</v>
      </c>
      <c r="C230" s="7">
        <v>1.62</v>
      </c>
      <c r="D230" s="7">
        <v>146864639</v>
      </c>
      <c r="E230" s="7">
        <v>229</v>
      </c>
      <c r="F230" s="7">
        <v>100000000</v>
      </c>
      <c r="G230" s="7">
        <v>100000000</v>
      </c>
      <c r="H230" s="7">
        <v>146.94</v>
      </c>
      <c r="I230" s="7"/>
    </row>
    <row r="231" spans="1:9" x14ac:dyDescent="0.25">
      <c r="A231" s="7" t="s">
        <v>305</v>
      </c>
      <c r="B231" s="7" t="s">
        <v>306</v>
      </c>
      <c r="C231" s="7">
        <v>10.96</v>
      </c>
      <c r="D231" s="7">
        <v>146608117</v>
      </c>
      <c r="E231" s="7">
        <v>230</v>
      </c>
      <c r="F231" s="7">
        <v>13427606.25</v>
      </c>
      <c r="G231" s="7">
        <v>21000000</v>
      </c>
      <c r="H231" s="7">
        <v>165.92</v>
      </c>
      <c r="I231" s="7"/>
    </row>
    <row r="232" spans="1:9" x14ac:dyDescent="0.25">
      <c r="A232" s="7" t="s">
        <v>440</v>
      </c>
      <c r="B232" s="7" t="s">
        <v>1943</v>
      </c>
      <c r="C232" s="7">
        <v>9.52</v>
      </c>
      <c r="D232" s="7">
        <v>146406222</v>
      </c>
      <c r="E232" s="7">
        <v>231</v>
      </c>
      <c r="F232" s="7">
        <v>100000000</v>
      </c>
      <c r="G232" s="7">
        <v>100000000</v>
      </c>
      <c r="H232" s="7">
        <v>41.18</v>
      </c>
      <c r="I232" s="7"/>
    </row>
    <row r="233" spans="1:9" x14ac:dyDescent="0.25">
      <c r="A233" s="7" t="s">
        <v>319</v>
      </c>
      <c r="B233" s="7" t="s">
        <v>320</v>
      </c>
      <c r="C233" s="7">
        <v>2.09</v>
      </c>
      <c r="D233" s="7">
        <v>146305504</v>
      </c>
      <c r="E233" s="7">
        <v>232</v>
      </c>
      <c r="F233" s="7">
        <v>113008864.88939101</v>
      </c>
      <c r="G233" s="7">
        <v>113008864.88939101</v>
      </c>
      <c r="H233" s="7">
        <v>41.56</v>
      </c>
      <c r="I233" s="7"/>
    </row>
    <row r="234" spans="1:9" x14ac:dyDescent="0.25">
      <c r="A234" s="7" t="s">
        <v>426</v>
      </c>
      <c r="B234" s="7" t="s">
        <v>427</v>
      </c>
      <c r="C234" s="7">
        <v>2.5834000000000002E-4</v>
      </c>
      <c r="D234" s="7">
        <v>144750003</v>
      </c>
      <c r="E234" s="7">
        <v>233</v>
      </c>
      <c r="F234" s="7">
        <v>1000000000000</v>
      </c>
      <c r="G234" s="7"/>
      <c r="H234" s="7">
        <v>3.3827200000000001E-3</v>
      </c>
      <c r="I234" s="7"/>
    </row>
    <row r="235" spans="1:9" x14ac:dyDescent="0.25">
      <c r="A235" s="7" t="s">
        <v>2083</v>
      </c>
      <c r="B235" s="7" t="s">
        <v>2084</v>
      </c>
      <c r="C235" s="7">
        <v>2.2984399999999999E-2</v>
      </c>
      <c r="D235" s="7">
        <v>143512404</v>
      </c>
      <c r="E235" s="7">
        <v>234</v>
      </c>
      <c r="F235" s="7">
        <v>9996820984.0097694</v>
      </c>
      <c r="G235" s="7">
        <v>10000000000</v>
      </c>
      <c r="H235" s="7">
        <v>0.100051</v>
      </c>
      <c r="I235" s="7"/>
    </row>
    <row r="236" spans="1:9" x14ac:dyDescent="0.25">
      <c r="A236" s="7" t="s">
        <v>751</v>
      </c>
      <c r="B236" s="7" t="s">
        <v>752</v>
      </c>
      <c r="C236" s="7">
        <v>0.21910199999999999</v>
      </c>
      <c r="D236" s="7">
        <v>141046642</v>
      </c>
      <c r="E236" s="7">
        <v>235</v>
      </c>
      <c r="F236" s="7">
        <v>1000000000</v>
      </c>
      <c r="G236" s="7">
        <v>1000000000</v>
      </c>
      <c r="H236" s="7">
        <v>5.54</v>
      </c>
      <c r="I236" s="7"/>
    </row>
    <row r="237" spans="1:9" x14ac:dyDescent="0.25">
      <c r="A237" s="7" t="s">
        <v>2870</v>
      </c>
      <c r="B237" s="7" t="s">
        <v>2871</v>
      </c>
      <c r="C237" s="7">
        <v>4.2483699999999996E-3</v>
      </c>
      <c r="D237" s="7">
        <v>140137294</v>
      </c>
      <c r="E237" s="7">
        <v>236</v>
      </c>
      <c r="F237" s="7">
        <v>99965818453.389999</v>
      </c>
      <c r="G237" s="7"/>
      <c r="H237" s="7">
        <v>2.6878929999999999E-2</v>
      </c>
      <c r="I237" s="7"/>
    </row>
    <row r="238" spans="1:9" x14ac:dyDescent="0.25">
      <c r="A238" s="7" t="s">
        <v>2368</v>
      </c>
      <c r="B238" s="7" t="s">
        <v>2369</v>
      </c>
      <c r="C238" s="7">
        <v>2.2799999999999998</v>
      </c>
      <c r="D238" s="7">
        <v>138182723</v>
      </c>
      <c r="E238" s="7">
        <v>237</v>
      </c>
      <c r="F238" s="7">
        <v>1000000000</v>
      </c>
      <c r="G238" s="7"/>
      <c r="H238" s="7">
        <v>4.3</v>
      </c>
      <c r="I238" s="7"/>
    </row>
    <row r="239" spans="1:9" x14ac:dyDescent="0.25">
      <c r="A239" s="7" t="s">
        <v>556</v>
      </c>
      <c r="B239" s="7" t="s">
        <v>555</v>
      </c>
      <c r="C239" s="7">
        <v>0.297261</v>
      </c>
      <c r="D239" s="7">
        <v>136336568</v>
      </c>
      <c r="E239" s="7">
        <v>238</v>
      </c>
      <c r="F239" s="7">
        <v>879999999.98646605</v>
      </c>
      <c r="G239" s="7"/>
      <c r="H239" s="7">
        <v>2.6</v>
      </c>
      <c r="I239" s="7"/>
    </row>
    <row r="240" spans="1:9" x14ac:dyDescent="0.25">
      <c r="A240" s="7" t="s">
        <v>432</v>
      </c>
      <c r="B240" s="7" t="s">
        <v>433</v>
      </c>
      <c r="C240" s="7">
        <v>0.76473800000000003</v>
      </c>
      <c r="D240" s="7">
        <v>134961398</v>
      </c>
      <c r="E240" s="7">
        <v>239</v>
      </c>
      <c r="F240" s="7">
        <v>1000000000</v>
      </c>
      <c r="G240" s="7">
        <v>1000000000</v>
      </c>
      <c r="H240" s="7">
        <v>4.29</v>
      </c>
      <c r="I240" s="7"/>
    </row>
    <row r="241" spans="1:9" x14ac:dyDescent="0.25">
      <c r="A241" s="7" t="s">
        <v>354</v>
      </c>
      <c r="B241" s="7" t="s">
        <v>1874</v>
      </c>
      <c r="C241" s="7">
        <v>30.81</v>
      </c>
      <c r="D241" s="7">
        <v>133735807</v>
      </c>
      <c r="E241" s="7">
        <v>240</v>
      </c>
      <c r="F241" s="7">
        <v>5410000.5099999998</v>
      </c>
      <c r="G241" s="7">
        <v>10000000</v>
      </c>
      <c r="H241" s="7">
        <v>323.54000000000002</v>
      </c>
      <c r="I241" s="7"/>
    </row>
    <row r="242" spans="1:9" x14ac:dyDescent="0.25">
      <c r="A242" s="7" t="s">
        <v>591</v>
      </c>
      <c r="B242" s="7" t="s">
        <v>592</v>
      </c>
      <c r="C242" s="7">
        <v>1.83</v>
      </c>
      <c r="D242" s="7">
        <v>131917315</v>
      </c>
      <c r="E242" s="7">
        <v>241</v>
      </c>
      <c r="F242" s="7">
        <v>86999784.986845493</v>
      </c>
      <c r="G242" s="7">
        <v>86999784.986845493</v>
      </c>
      <c r="H242" s="7">
        <v>15.51</v>
      </c>
      <c r="I242" s="7"/>
    </row>
    <row r="243" spans="1:9" x14ac:dyDescent="0.25">
      <c r="A243" s="7" t="s">
        <v>670</v>
      </c>
      <c r="B243" s="7" t="s">
        <v>671</v>
      </c>
      <c r="C243" s="7">
        <v>1.0649999999999999</v>
      </c>
      <c r="D243" s="7">
        <v>131879634</v>
      </c>
      <c r="E243" s="7">
        <v>242</v>
      </c>
      <c r="F243" s="7">
        <v>124125940</v>
      </c>
      <c r="G243" s="7">
        <v>124125940</v>
      </c>
      <c r="H243" s="7">
        <v>1.44</v>
      </c>
      <c r="I243" s="7"/>
    </row>
    <row r="244" spans="1:9" x14ac:dyDescent="0.25">
      <c r="A244" s="7" t="s">
        <v>2415</v>
      </c>
      <c r="B244" s="7" t="s">
        <v>2416</v>
      </c>
      <c r="C244" s="7">
        <v>0.182313</v>
      </c>
      <c r="D244" s="7">
        <v>131660780</v>
      </c>
      <c r="E244" s="7">
        <v>243</v>
      </c>
      <c r="F244" s="7">
        <v>726679613.04667902</v>
      </c>
      <c r="G244" s="7"/>
      <c r="H244" s="7">
        <v>0.49420799999999998</v>
      </c>
      <c r="I244" s="7"/>
    </row>
    <row r="245" spans="1:9" x14ac:dyDescent="0.25">
      <c r="A245" s="7" t="s">
        <v>259</v>
      </c>
      <c r="B245" s="7" t="s">
        <v>260</v>
      </c>
      <c r="C245" s="7">
        <v>4.7506000000000002E-7</v>
      </c>
      <c r="D245" s="7">
        <v>131404994</v>
      </c>
      <c r="E245" s="7">
        <v>244</v>
      </c>
      <c r="F245" s="7">
        <v>999990000000000</v>
      </c>
      <c r="G245" s="7">
        <v>999990000000000</v>
      </c>
      <c r="H245" s="7">
        <v>7.5299999999999999E-6</v>
      </c>
      <c r="I245" s="7"/>
    </row>
    <row r="246" spans="1:9" x14ac:dyDescent="0.25">
      <c r="A246" s="7" t="s">
        <v>2454</v>
      </c>
      <c r="B246" s="7" t="s">
        <v>2455</v>
      </c>
      <c r="C246" s="7">
        <v>0.71225000000000005</v>
      </c>
      <c r="D246" s="7">
        <v>128070715</v>
      </c>
      <c r="E246" s="7">
        <v>245</v>
      </c>
      <c r="F246" s="7">
        <v>1043508080.79818</v>
      </c>
      <c r="G246" s="7"/>
      <c r="H246" s="7">
        <v>1.1499999999999999</v>
      </c>
      <c r="I246" s="7"/>
    </row>
    <row r="247" spans="1:9" x14ac:dyDescent="0.25">
      <c r="A247" s="7" t="s">
        <v>350</v>
      </c>
      <c r="B247" s="7" t="s">
        <v>351</v>
      </c>
      <c r="C247" s="7">
        <v>0.127745</v>
      </c>
      <c r="D247" s="7">
        <v>127579868</v>
      </c>
      <c r="E247" s="7">
        <v>246</v>
      </c>
      <c r="F247" s="7">
        <v>1000000000</v>
      </c>
      <c r="G247" s="7">
        <v>1000000000</v>
      </c>
      <c r="H247" s="7">
        <v>1.8</v>
      </c>
      <c r="I247" s="7"/>
    </row>
    <row r="248" spans="1:9" x14ac:dyDescent="0.25">
      <c r="A248" s="7" t="s">
        <v>401</v>
      </c>
      <c r="B248" s="7" t="s">
        <v>402</v>
      </c>
      <c r="C248" s="7">
        <v>0.23852000000000001</v>
      </c>
      <c r="D248" s="7">
        <v>127313465</v>
      </c>
      <c r="E248" s="7">
        <v>247</v>
      </c>
      <c r="F248" s="7">
        <v>700000000</v>
      </c>
      <c r="G248" s="7"/>
      <c r="H248" s="7">
        <v>3.74</v>
      </c>
      <c r="I248" s="7"/>
    </row>
    <row r="249" spans="1:9" x14ac:dyDescent="0.25">
      <c r="A249" s="7" t="s">
        <v>321</v>
      </c>
      <c r="B249" s="7" t="s">
        <v>322</v>
      </c>
      <c r="C249" s="7">
        <v>4.8714559999999997E-2</v>
      </c>
      <c r="D249" s="7">
        <v>127266213</v>
      </c>
      <c r="E249" s="7">
        <v>248</v>
      </c>
      <c r="F249" s="7">
        <v>3550000000</v>
      </c>
      <c r="G249" s="7"/>
      <c r="H249" s="7">
        <v>0.45176100000000002</v>
      </c>
      <c r="I249" s="7"/>
    </row>
    <row r="250" spans="1:9" x14ac:dyDescent="0.25">
      <c r="A250" s="7" t="s">
        <v>1186</v>
      </c>
      <c r="B250" s="7" t="s">
        <v>1187</v>
      </c>
      <c r="C250" s="7">
        <v>2.135745E-2</v>
      </c>
      <c r="D250" s="7">
        <v>126421706</v>
      </c>
      <c r="E250" s="7">
        <v>249</v>
      </c>
      <c r="F250" s="7">
        <v>10000000000</v>
      </c>
      <c r="G250" s="7">
        <v>10000000000</v>
      </c>
      <c r="H250" s="7">
        <v>0.237647</v>
      </c>
      <c r="I250" s="7"/>
    </row>
    <row r="251" spans="1:9" x14ac:dyDescent="0.25">
      <c r="A251" s="7" t="s">
        <v>514</v>
      </c>
      <c r="B251" s="7" t="s">
        <v>515</v>
      </c>
      <c r="C251" s="7">
        <v>0.34588799999999997</v>
      </c>
      <c r="D251" s="7">
        <v>125477378</v>
      </c>
      <c r="E251" s="7">
        <v>250</v>
      </c>
      <c r="F251" s="7">
        <v>647136750.159356</v>
      </c>
      <c r="G251" s="7">
        <v>647136750.159356</v>
      </c>
      <c r="H251" s="7">
        <v>11.7</v>
      </c>
      <c r="I251" s="7"/>
    </row>
    <row r="252" spans="1:9" x14ac:dyDescent="0.25">
      <c r="A252" s="7" t="s">
        <v>424</v>
      </c>
      <c r="B252" s="7" t="s">
        <v>425</v>
      </c>
      <c r="C252" s="7">
        <v>0.32613799999999998</v>
      </c>
      <c r="D252" s="7">
        <v>124907526</v>
      </c>
      <c r="E252" s="7">
        <v>251</v>
      </c>
      <c r="F252" s="7">
        <v>500000000</v>
      </c>
      <c r="G252" s="7">
        <v>500000000</v>
      </c>
      <c r="H252" s="7">
        <v>3.5</v>
      </c>
      <c r="I252" s="7"/>
    </row>
    <row r="253" spans="1:9" x14ac:dyDescent="0.25">
      <c r="A253" s="7" t="s">
        <v>1343</v>
      </c>
      <c r="B253" s="7" t="s">
        <v>1344</v>
      </c>
      <c r="C253" s="7">
        <v>3.7500000000000001E-6</v>
      </c>
      <c r="D253" s="7">
        <v>124734152</v>
      </c>
      <c r="E253" s="7">
        <v>252</v>
      </c>
      <c r="F253" s="7">
        <v>70562070320388.297</v>
      </c>
      <c r="G253" s="7">
        <v>100000000000000</v>
      </c>
      <c r="H253" s="7">
        <v>3.3093E-4</v>
      </c>
      <c r="I253" s="7"/>
    </row>
    <row r="254" spans="1:9" x14ac:dyDescent="0.25">
      <c r="A254" s="7" t="s">
        <v>334</v>
      </c>
      <c r="B254" s="7" t="s">
        <v>335</v>
      </c>
      <c r="C254" s="7">
        <v>3.08004E-3</v>
      </c>
      <c r="D254" s="7">
        <v>123002309</v>
      </c>
      <c r="E254" s="7">
        <v>253</v>
      </c>
      <c r="F254" s="7"/>
      <c r="G254" s="7"/>
      <c r="H254" s="7">
        <v>0.399727</v>
      </c>
      <c r="I254" s="7"/>
    </row>
    <row r="255" spans="1:9" x14ac:dyDescent="0.25">
      <c r="A255" s="7" t="s">
        <v>864</v>
      </c>
      <c r="B255" s="7" t="s">
        <v>865</v>
      </c>
      <c r="C255" s="7">
        <v>1.72</v>
      </c>
      <c r="D255" s="7">
        <v>122802814</v>
      </c>
      <c r="E255" s="7">
        <v>256</v>
      </c>
      <c r="F255" s="7">
        <v>71051748</v>
      </c>
      <c r="G255" s="7"/>
      <c r="H255" s="7">
        <v>5.44</v>
      </c>
      <c r="I255" s="7"/>
    </row>
    <row r="256" spans="1:9" x14ac:dyDescent="0.25">
      <c r="A256" s="7" t="s">
        <v>1830</v>
      </c>
      <c r="B256" s="7" t="s">
        <v>1831</v>
      </c>
      <c r="C256" s="7">
        <v>0.47510999999999998</v>
      </c>
      <c r="D256" s="7">
        <v>122723871</v>
      </c>
      <c r="E256" s="7">
        <v>258</v>
      </c>
      <c r="F256" s="7">
        <v>258441720.099924</v>
      </c>
      <c r="G256" s="7">
        <v>258441720.099924</v>
      </c>
      <c r="H256" s="7">
        <v>10.07</v>
      </c>
      <c r="I256" s="7"/>
    </row>
    <row r="257" spans="1:9" x14ac:dyDescent="0.25">
      <c r="A257" s="7" t="s">
        <v>263</v>
      </c>
      <c r="B257" s="7" t="s">
        <v>264</v>
      </c>
      <c r="C257" s="7">
        <v>0.17393800000000001</v>
      </c>
      <c r="D257" s="7">
        <v>122273827</v>
      </c>
      <c r="E257" s="7">
        <v>254</v>
      </c>
      <c r="F257" s="7">
        <v>753571730.59983504</v>
      </c>
      <c r="G257" s="7"/>
      <c r="H257" s="7">
        <v>1.3</v>
      </c>
      <c r="I257" s="7"/>
    </row>
    <row r="258" spans="1:9" x14ac:dyDescent="0.25">
      <c r="A258" s="7" t="s">
        <v>521</v>
      </c>
      <c r="B258" s="7" t="s">
        <v>522</v>
      </c>
      <c r="C258" s="7">
        <v>0.75742100000000001</v>
      </c>
      <c r="D258" s="7">
        <v>122170995</v>
      </c>
      <c r="E258" s="7">
        <v>255</v>
      </c>
      <c r="F258" s="7">
        <v>223850693.53786099</v>
      </c>
      <c r="G258" s="7">
        <v>226000000</v>
      </c>
      <c r="H258" s="7">
        <v>5.7</v>
      </c>
      <c r="I258" s="7"/>
    </row>
    <row r="259" spans="1:9" x14ac:dyDescent="0.25">
      <c r="A259" s="7" t="s">
        <v>2172</v>
      </c>
      <c r="B259" s="7" t="s">
        <v>2173</v>
      </c>
      <c r="C259" s="7">
        <v>1.8601369999999999E-2</v>
      </c>
      <c r="D259" s="7">
        <v>120849682</v>
      </c>
      <c r="E259" s="7">
        <v>257</v>
      </c>
      <c r="F259" s="7">
        <v>6496815417.9468699</v>
      </c>
      <c r="G259" s="7"/>
      <c r="H259" s="7">
        <v>2.4685990000000001E-2</v>
      </c>
      <c r="I259" s="7"/>
    </row>
    <row r="260" spans="1:9" x14ac:dyDescent="0.25">
      <c r="A260" s="7" t="s">
        <v>575</v>
      </c>
      <c r="B260" s="7" t="s">
        <v>576</v>
      </c>
      <c r="C260" s="7">
        <v>19.47</v>
      </c>
      <c r="D260" s="7">
        <v>120647221</v>
      </c>
      <c r="E260" s="7">
        <v>259</v>
      </c>
      <c r="F260" s="7">
        <v>10893545.240154</v>
      </c>
      <c r="G260" s="7">
        <v>11000000</v>
      </c>
      <c r="H260" s="7">
        <v>93.15</v>
      </c>
      <c r="I260" s="7"/>
    </row>
    <row r="261" spans="1:9" x14ac:dyDescent="0.25">
      <c r="A261" s="7" t="s">
        <v>547</v>
      </c>
      <c r="B261" s="7" t="s">
        <v>548</v>
      </c>
      <c r="C261" s="7">
        <v>1.49</v>
      </c>
      <c r="D261" s="7">
        <v>120298022</v>
      </c>
      <c r="E261" s="7">
        <v>261</v>
      </c>
      <c r="F261" s="7">
        <v>121960052.58467101</v>
      </c>
      <c r="G261" s="7">
        <v>121960052.58467101</v>
      </c>
      <c r="H261" s="7">
        <v>10.3</v>
      </c>
      <c r="I261" s="7"/>
    </row>
    <row r="262" spans="1:9" x14ac:dyDescent="0.25">
      <c r="A262" s="7" t="s">
        <v>468</v>
      </c>
      <c r="B262" s="7" t="s">
        <v>1989</v>
      </c>
      <c r="C262" s="7">
        <v>3.8515430000000003E-2</v>
      </c>
      <c r="D262" s="7">
        <v>119742947</v>
      </c>
      <c r="E262" s="7">
        <v>260</v>
      </c>
      <c r="F262" s="7">
        <v>5868849037.6131697</v>
      </c>
      <c r="G262" s="7">
        <v>10000000000</v>
      </c>
      <c r="H262" s="7">
        <v>0.15029300000000001</v>
      </c>
      <c r="I262" s="7"/>
    </row>
    <row r="263" spans="1:9" x14ac:dyDescent="0.25">
      <c r="A263" s="7" t="s">
        <v>428</v>
      </c>
      <c r="B263" s="7" t="s">
        <v>429</v>
      </c>
      <c r="C263" s="7">
        <v>2.336624E-2</v>
      </c>
      <c r="D263" s="7">
        <v>118110426</v>
      </c>
      <c r="E263" s="7">
        <v>262</v>
      </c>
      <c r="F263" s="7">
        <v>5067352632.2371101</v>
      </c>
      <c r="G263" s="7">
        <v>5067352632.2371101</v>
      </c>
      <c r="H263" s="7">
        <v>0.18502199999999999</v>
      </c>
      <c r="I263" s="7"/>
    </row>
    <row r="264" spans="1:9" x14ac:dyDescent="0.25">
      <c r="A264" s="7" t="s">
        <v>1486</v>
      </c>
      <c r="B264" s="7" t="s">
        <v>1491</v>
      </c>
      <c r="C264" s="7">
        <v>0.25833499999999998</v>
      </c>
      <c r="D264" s="7">
        <v>117712159</v>
      </c>
      <c r="E264" s="7">
        <v>263</v>
      </c>
      <c r="F264" s="7">
        <v>1000000000</v>
      </c>
      <c r="G264" s="7">
        <v>1000000000</v>
      </c>
      <c r="H264" s="7">
        <v>2.4500000000000002</v>
      </c>
      <c r="I264" s="7"/>
    </row>
    <row r="265" spans="1:9" x14ac:dyDescent="0.25">
      <c r="A265" s="7" t="s">
        <v>281</v>
      </c>
      <c r="B265" s="7" t="s">
        <v>282</v>
      </c>
      <c r="C265" s="7">
        <v>2.5127569999999998E-2</v>
      </c>
      <c r="D265" s="7">
        <v>117214250</v>
      </c>
      <c r="E265" s="7">
        <v>271</v>
      </c>
      <c r="F265" s="7">
        <v>15000000000</v>
      </c>
      <c r="G265" s="7">
        <v>15000000000</v>
      </c>
      <c r="H265" s="7">
        <v>1.4</v>
      </c>
      <c r="I265" s="7"/>
    </row>
    <row r="266" spans="1:9" x14ac:dyDescent="0.25">
      <c r="A266" s="7" t="s">
        <v>74</v>
      </c>
      <c r="B266" s="7" t="s">
        <v>75</v>
      </c>
      <c r="C266" s="7">
        <v>0.99913300000000005</v>
      </c>
      <c r="D266" s="7">
        <v>115952774</v>
      </c>
      <c r="E266" s="7">
        <v>264</v>
      </c>
      <c r="F266" s="7">
        <v>705948351.02122903</v>
      </c>
      <c r="G266" s="7"/>
      <c r="H266" s="7">
        <v>1.0409999999999999</v>
      </c>
      <c r="I266" s="7"/>
    </row>
    <row r="267" spans="1:9" x14ac:dyDescent="0.25">
      <c r="A267" s="7" t="s">
        <v>352</v>
      </c>
      <c r="B267" s="7" t="s">
        <v>353</v>
      </c>
      <c r="C267" s="7">
        <v>0.87090299999999998</v>
      </c>
      <c r="D267" s="7">
        <v>115805734</v>
      </c>
      <c r="E267" s="7">
        <v>266</v>
      </c>
      <c r="F267" s="7">
        <v>133248290</v>
      </c>
      <c r="G267" s="7">
        <v>133248290</v>
      </c>
      <c r="H267" s="7">
        <v>33.69</v>
      </c>
      <c r="I267" s="7"/>
    </row>
    <row r="268" spans="1:9" x14ac:dyDescent="0.25">
      <c r="A268" s="7" t="s">
        <v>1640</v>
      </c>
      <c r="B268" s="7" t="s">
        <v>1641</v>
      </c>
      <c r="C268" s="7">
        <v>1564.29</v>
      </c>
      <c r="D268" s="7">
        <v>115377318</v>
      </c>
      <c r="E268" s="7">
        <v>267</v>
      </c>
      <c r="F268" s="7">
        <v>73785.307400989506</v>
      </c>
      <c r="G268" s="7"/>
      <c r="H268" s="7">
        <v>4821.87</v>
      </c>
      <c r="I268" s="7"/>
    </row>
    <row r="269" spans="1:9" x14ac:dyDescent="0.25">
      <c r="A269" s="7" t="s">
        <v>2237</v>
      </c>
      <c r="B269" s="7" t="s">
        <v>2238</v>
      </c>
      <c r="C269" s="7">
        <v>7.3</v>
      </c>
      <c r="D269" s="7">
        <v>115327158</v>
      </c>
      <c r="E269" s="7">
        <v>265</v>
      </c>
      <c r="F269" s="7">
        <v>27182818.284589998</v>
      </c>
      <c r="G269" s="7">
        <v>27182818</v>
      </c>
      <c r="H269" s="7">
        <v>12.78</v>
      </c>
      <c r="I269" s="7"/>
    </row>
    <row r="270" spans="1:9" x14ac:dyDescent="0.25">
      <c r="A270" s="7" t="s">
        <v>1262</v>
      </c>
      <c r="B270" s="7" t="s">
        <v>1667</v>
      </c>
      <c r="C270" s="7">
        <v>0.26057200000000003</v>
      </c>
      <c r="D270" s="7">
        <v>114483802</v>
      </c>
      <c r="E270" s="7">
        <v>268</v>
      </c>
      <c r="F270" s="7">
        <v>1000000000</v>
      </c>
      <c r="G270" s="7"/>
      <c r="H270" s="7">
        <v>2.19</v>
      </c>
      <c r="I270" s="7"/>
    </row>
    <row r="271" spans="1:9" x14ac:dyDescent="0.25">
      <c r="A271" s="7" t="s">
        <v>2734</v>
      </c>
      <c r="B271" s="7" t="s">
        <v>2735</v>
      </c>
      <c r="C271" s="7">
        <v>1.89</v>
      </c>
      <c r="D271" s="7">
        <v>113490195</v>
      </c>
      <c r="E271" s="7">
        <v>273</v>
      </c>
      <c r="F271" s="7">
        <v>100000000</v>
      </c>
      <c r="G271" s="7">
        <v>100000000</v>
      </c>
      <c r="H271" s="7">
        <v>89.62</v>
      </c>
      <c r="I271" s="7"/>
    </row>
    <row r="272" spans="1:9" x14ac:dyDescent="0.25">
      <c r="A272" s="7" t="s">
        <v>1483</v>
      </c>
      <c r="B272" s="7" t="s">
        <v>1490</v>
      </c>
      <c r="C272" s="7">
        <v>0.20641000000000001</v>
      </c>
      <c r="D272" s="7">
        <v>113431227</v>
      </c>
      <c r="E272" s="7">
        <v>270</v>
      </c>
      <c r="F272" s="7">
        <v>1000000000</v>
      </c>
      <c r="G272" s="7">
        <v>1000000000</v>
      </c>
      <c r="H272" s="7">
        <v>6.1</v>
      </c>
      <c r="I272" s="7"/>
    </row>
    <row r="273" spans="1:9" x14ac:dyDescent="0.25">
      <c r="A273" s="7" t="s">
        <v>375</v>
      </c>
      <c r="B273" s="7" t="s">
        <v>376</v>
      </c>
      <c r="C273" s="7">
        <v>0.19320200000000001</v>
      </c>
      <c r="D273" s="7">
        <v>113328340</v>
      </c>
      <c r="E273" s="7">
        <v>272</v>
      </c>
      <c r="F273" s="7">
        <v>586446459.72516501</v>
      </c>
      <c r="G273" s="7">
        <v>1893022625</v>
      </c>
      <c r="H273" s="7">
        <v>2.2000000000000002</v>
      </c>
      <c r="I273" s="7"/>
    </row>
    <row r="274" spans="1:9" x14ac:dyDescent="0.25">
      <c r="A274" s="7" t="s">
        <v>611</v>
      </c>
      <c r="B274" s="7" t="s">
        <v>612</v>
      </c>
      <c r="C274" s="7">
        <v>0.64538799999999996</v>
      </c>
      <c r="D274" s="7">
        <v>113253000</v>
      </c>
      <c r="E274" s="7">
        <v>269</v>
      </c>
      <c r="F274" s="7">
        <v>175540360.80000001</v>
      </c>
      <c r="G274" s="7">
        <v>175540360.80000001</v>
      </c>
      <c r="H274" s="7">
        <v>6.48</v>
      </c>
      <c r="I274" s="7"/>
    </row>
    <row r="275" spans="1:9" x14ac:dyDescent="0.25">
      <c r="A275" s="7" t="s">
        <v>411</v>
      </c>
      <c r="B275" s="7" t="s">
        <v>412</v>
      </c>
      <c r="C275" s="7">
        <v>1.1695900000000001E-3</v>
      </c>
      <c r="D275" s="7">
        <v>111869293</v>
      </c>
      <c r="E275" s="7">
        <v>274</v>
      </c>
      <c r="F275" s="7">
        <v>100000000000</v>
      </c>
      <c r="G275" s="7"/>
      <c r="H275" s="7">
        <v>0.10059999999999999</v>
      </c>
      <c r="I275" s="7"/>
    </row>
    <row r="276" spans="1:9" x14ac:dyDescent="0.25">
      <c r="A276" s="7" t="s">
        <v>377</v>
      </c>
      <c r="B276" s="7" t="s">
        <v>378</v>
      </c>
      <c r="C276" s="7">
        <v>0.29546499999999998</v>
      </c>
      <c r="D276" s="7">
        <v>109835153</v>
      </c>
      <c r="E276" s="7">
        <v>275</v>
      </c>
      <c r="F276" s="7">
        <v>1092844982.3099999</v>
      </c>
      <c r="G276" s="7">
        <v>10161000000</v>
      </c>
      <c r="H276" s="7">
        <v>13.78</v>
      </c>
      <c r="I276" s="7"/>
    </row>
    <row r="277" spans="1:9" x14ac:dyDescent="0.25">
      <c r="A277" s="7" t="s">
        <v>1494</v>
      </c>
      <c r="B277" s="7" t="s">
        <v>1495</v>
      </c>
      <c r="C277" s="7">
        <v>1.935862E-2</v>
      </c>
      <c r="D277" s="7">
        <v>109239935</v>
      </c>
      <c r="E277" s="7">
        <v>277</v>
      </c>
      <c r="F277" s="7">
        <v>10000000000</v>
      </c>
      <c r="G277" s="7">
        <v>10000000000</v>
      </c>
      <c r="H277" s="7">
        <v>0.19484299999999999</v>
      </c>
      <c r="I277" s="7"/>
    </row>
    <row r="278" spans="1:9" x14ac:dyDescent="0.25">
      <c r="A278" s="7" t="s">
        <v>2382</v>
      </c>
      <c r="B278" s="7" t="s">
        <v>2383</v>
      </c>
      <c r="C278" s="7">
        <v>0.62254100000000001</v>
      </c>
      <c r="D278" s="7">
        <v>109165605</v>
      </c>
      <c r="E278" s="7">
        <v>276</v>
      </c>
      <c r="F278" s="7">
        <v>1000000000</v>
      </c>
      <c r="G278" s="7">
        <v>1000000000</v>
      </c>
      <c r="H278" s="7">
        <v>3.61</v>
      </c>
      <c r="I278" s="7"/>
    </row>
    <row r="279" spans="1:9" x14ac:dyDescent="0.25">
      <c r="A279" s="7" t="s">
        <v>585</v>
      </c>
      <c r="B279" s="7" t="s">
        <v>586</v>
      </c>
      <c r="C279" s="7">
        <v>1.71</v>
      </c>
      <c r="D279" s="7">
        <v>108517923</v>
      </c>
      <c r="E279" s="7">
        <v>278</v>
      </c>
      <c r="F279" s="7">
        <v>100000000</v>
      </c>
      <c r="G279" s="7">
        <v>100000000</v>
      </c>
      <c r="H279" s="7">
        <v>40.93</v>
      </c>
      <c r="I279" s="7"/>
    </row>
    <row r="280" spans="1:9" x14ac:dyDescent="0.25">
      <c r="A280" s="7" t="s">
        <v>1746</v>
      </c>
      <c r="B280" s="7" t="s">
        <v>1342</v>
      </c>
      <c r="C280" s="7">
        <v>2.7163940000000001E-2</v>
      </c>
      <c r="D280" s="7">
        <v>107529814</v>
      </c>
      <c r="E280" s="7">
        <v>279</v>
      </c>
      <c r="F280" s="7">
        <v>6804870174</v>
      </c>
      <c r="G280" s="7"/>
      <c r="H280" s="7">
        <v>0.68491800000000003</v>
      </c>
      <c r="I280" s="7"/>
    </row>
    <row r="281" spans="1:9" x14ac:dyDescent="0.25">
      <c r="A281" s="7" t="s">
        <v>454</v>
      </c>
      <c r="B281" s="7" t="s">
        <v>455</v>
      </c>
      <c r="C281" s="7">
        <v>1.958737E-2</v>
      </c>
      <c r="D281" s="7">
        <v>105427081</v>
      </c>
      <c r="E281" s="7">
        <v>280</v>
      </c>
      <c r="F281" s="7">
        <v>8591975063.7039509</v>
      </c>
      <c r="G281" s="7"/>
      <c r="H281" s="7">
        <v>0.351852</v>
      </c>
      <c r="I281" s="7"/>
    </row>
    <row r="282" spans="1:9" x14ac:dyDescent="0.25">
      <c r="A282" s="7" t="s">
        <v>1207</v>
      </c>
      <c r="B282" s="7" t="s">
        <v>1208</v>
      </c>
      <c r="C282" s="7">
        <v>2.86</v>
      </c>
      <c r="D282" s="7">
        <v>104478929</v>
      </c>
      <c r="E282" s="7">
        <v>283</v>
      </c>
      <c r="F282" s="7">
        <v>96504599.336094499</v>
      </c>
      <c r="G282" s="7"/>
      <c r="H282" s="7">
        <v>32.380000000000003</v>
      </c>
      <c r="I282" s="7"/>
    </row>
    <row r="283" spans="1:9" x14ac:dyDescent="0.25">
      <c r="A283" s="7" t="s">
        <v>711</v>
      </c>
      <c r="B283" s="7" t="s">
        <v>712</v>
      </c>
      <c r="C283" s="7">
        <v>0.289433</v>
      </c>
      <c r="D283" s="7">
        <v>104041458</v>
      </c>
      <c r="E283" s="7">
        <v>281</v>
      </c>
      <c r="F283" s="7">
        <v>0</v>
      </c>
      <c r="G283" s="7">
        <v>0</v>
      </c>
      <c r="H283" s="7">
        <v>2.5499999999999998</v>
      </c>
      <c r="I283" s="7"/>
    </row>
    <row r="284" spans="1:9" x14ac:dyDescent="0.25">
      <c r="A284" s="7" t="s">
        <v>2200</v>
      </c>
      <c r="B284" s="7" t="s">
        <v>2201</v>
      </c>
      <c r="C284" s="7">
        <v>0.28831899999999999</v>
      </c>
      <c r="D284" s="7">
        <v>103820394</v>
      </c>
      <c r="E284" s="7">
        <v>282</v>
      </c>
      <c r="F284" s="7">
        <v>447006951</v>
      </c>
      <c r="G284" s="7"/>
      <c r="H284" s="7">
        <v>15.98</v>
      </c>
      <c r="I284" s="7"/>
    </row>
    <row r="285" spans="1:9" x14ac:dyDescent="0.25">
      <c r="A285" s="7" t="s">
        <v>2898</v>
      </c>
      <c r="B285" s="7" t="s">
        <v>2899</v>
      </c>
      <c r="C285" s="7">
        <v>2.06</v>
      </c>
      <c r="D285" s="7">
        <v>103213667</v>
      </c>
      <c r="E285" s="7">
        <v>284</v>
      </c>
      <c r="F285" s="7">
        <v>500000000</v>
      </c>
      <c r="G285" s="7">
        <v>500000000</v>
      </c>
      <c r="H285" s="7">
        <v>4.07</v>
      </c>
      <c r="I285" s="7"/>
    </row>
    <row r="286" spans="1:9" x14ac:dyDescent="0.25">
      <c r="A286" s="7" t="s">
        <v>365</v>
      </c>
      <c r="B286" s="7" t="s">
        <v>366</v>
      </c>
      <c r="C286" s="7">
        <v>0.25124200000000002</v>
      </c>
      <c r="D286" s="7">
        <v>102533566</v>
      </c>
      <c r="E286" s="7">
        <v>285</v>
      </c>
      <c r="F286" s="7">
        <v>1000000000</v>
      </c>
      <c r="G286" s="7">
        <v>1000000000</v>
      </c>
      <c r="H286" s="7">
        <v>6.42</v>
      </c>
      <c r="I286" s="7"/>
    </row>
    <row r="287" spans="1:9" x14ac:dyDescent="0.25">
      <c r="A287" s="7" t="s">
        <v>531</v>
      </c>
      <c r="B287" s="7" t="s">
        <v>532</v>
      </c>
      <c r="C287" s="7">
        <v>1.51</v>
      </c>
      <c r="D287" s="7">
        <v>100417066</v>
      </c>
      <c r="E287" s="7">
        <v>286</v>
      </c>
      <c r="F287" s="7">
        <v>97739924</v>
      </c>
      <c r="G287" s="7"/>
      <c r="H287" s="7">
        <v>18.72</v>
      </c>
      <c r="I287" s="7"/>
    </row>
    <row r="288" spans="1:9" x14ac:dyDescent="0.25">
      <c r="A288" s="7" t="s">
        <v>422</v>
      </c>
      <c r="B288" s="7" t="s">
        <v>423</v>
      </c>
      <c r="C288" s="7">
        <v>0.15098</v>
      </c>
      <c r="D288" s="7">
        <v>100350968</v>
      </c>
      <c r="E288" s="7">
        <v>288</v>
      </c>
      <c r="F288" s="7">
        <v>1000000000</v>
      </c>
      <c r="G288" s="7">
        <v>1000000000</v>
      </c>
      <c r="H288" s="7">
        <v>1.74</v>
      </c>
      <c r="I288" s="7"/>
    </row>
    <row r="289" spans="1:9" x14ac:dyDescent="0.25">
      <c r="A289" s="7" t="s">
        <v>2537</v>
      </c>
      <c r="B289" s="7" t="s">
        <v>2538</v>
      </c>
      <c r="C289" s="7">
        <v>0.109836</v>
      </c>
      <c r="D289" s="7">
        <v>100325630</v>
      </c>
      <c r="E289" s="7">
        <v>289</v>
      </c>
      <c r="F289" s="7">
        <v>1084734273.3800001</v>
      </c>
      <c r="G289" s="7">
        <v>1084734273.3800001</v>
      </c>
      <c r="H289" s="7">
        <v>0.99465199999999998</v>
      </c>
      <c r="I289" s="7"/>
    </row>
    <row r="290" spans="1:9" x14ac:dyDescent="0.25">
      <c r="A290" s="7" t="s">
        <v>1610</v>
      </c>
      <c r="B290" s="7" t="s">
        <v>1611</v>
      </c>
      <c r="C290" s="7">
        <v>8.8125400000000007E-3</v>
      </c>
      <c r="D290" s="7">
        <v>99764356</v>
      </c>
      <c r="E290" s="7">
        <v>287</v>
      </c>
      <c r="F290" s="7">
        <v>16934313788.1534</v>
      </c>
      <c r="G290" s="7"/>
      <c r="H290" s="7">
        <v>0.71333999999999997</v>
      </c>
      <c r="I290" s="7"/>
    </row>
    <row r="291" spans="1:9" x14ac:dyDescent="0.25">
      <c r="A291" s="7" t="s">
        <v>434</v>
      </c>
      <c r="B291" s="7" t="s">
        <v>435</v>
      </c>
      <c r="C291" s="7">
        <v>2.48</v>
      </c>
      <c r="D291" s="7">
        <v>99344357</v>
      </c>
      <c r="E291" s="7">
        <v>290</v>
      </c>
      <c r="F291" s="7">
        <v>43166684.995876104</v>
      </c>
      <c r="G291" s="7">
        <v>45094973</v>
      </c>
      <c r="H291" s="7">
        <v>14.64</v>
      </c>
      <c r="I291" s="7"/>
    </row>
    <row r="292" spans="1:9" x14ac:dyDescent="0.25">
      <c r="A292" s="7" t="s">
        <v>2047</v>
      </c>
      <c r="B292" s="7" t="s">
        <v>2048</v>
      </c>
      <c r="C292" s="7">
        <v>4.3521599999999999E-3</v>
      </c>
      <c r="D292" s="7">
        <v>98812011</v>
      </c>
      <c r="E292" s="7">
        <v>291</v>
      </c>
      <c r="F292" s="7">
        <v>27802958863</v>
      </c>
      <c r="G292" s="7">
        <v>30000000000</v>
      </c>
      <c r="H292" s="7">
        <v>6.973E-2</v>
      </c>
      <c r="I292" s="7"/>
    </row>
    <row r="293" spans="1:9" x14ac:dyDescent="0.25">
      <c r="A293" s="7" t="s">
        <v>1855</v>
      </c>
      <c r="B293" s="7" t="s">
        <v>1960</v>
      </c>
      <c r="C293" s="7">
        <v>0.33154400000000001</v>
      </c>
      <c r="D293" s="7">
        <v>97323602</v>
      </c>
      <c r="E293" s="7">
        <v>294</v>
      </c>
      <c r="F293" s="7">
        <v>293167020.44673401</v>
      </c>
      <c r="G293" s="7"/>
      <c r="H293" s="7">
        <v>12.47</v>
      </c>
      <c r="I293" s="7"/>
    </row>
    <row r="294" spans="1:9" x14ac:dyDescent="0.25">
      <c r="A294" s="7" t="s">
        <v>1747</v>
      </c>
      <c r="B294" s="7" t="s">
        <v>1748</v>
      </c>
      <c r="C294" s="7">
        <v>0.264048</v>
      </c>
      <c r="D294" s="7">
        <v>97315988</v>
      </c>
      <c r="E294" s="7">
        <v>292</v>
      </c>
      <c r="F294" s="7">
        <v>1000000000</v>
      </c>
      <c r="G294" s="7">
        <v>1000000000</v>
      </c>
      <c r="H294" s="7">
        <v>5.76</v>
      </c>
      <c r="I294" s="7"/>
    </row>
    <row r="295" spans="1:9" x14ac:dyDescent="0.25">
      <c r="A295" s="7" t="s">
        <v>1620</v>
      </c>
      <c r="B295" s="7" t="s">
        <v>1621</v>
      </c>
      <c r="C295" s="7">
        <v>0.459262</v>
      </c>
      <c r="D295" s="7">
        <v>97190709</v>
      </c>
      <c r="E295" s="7">
        <v>293</v>
      </c>
      <c r="F295" s="7">
        <v>599999997</v>
      </c>
      <c r="G295" s="7">
        <v>2000000000</v>
      </c>
      <c r="H295" s="7">
        <v>8.67</v>
      </c>
      <c r="I295" s="7"/>
    </row>
    <row r="296" spans="1:9" x14ac:dyDescent="0.25">
      <c r="A296" s="7" t="s">
        <v>2146</v>
      </c>
      <c r="B296" s="7" t="s">
        <v>2147</v>
      </c>
      <c r="C296" s="7">
        <v>3.8574990000000003E-2</v>
      </c>
      <c r="D296" s="7">
        <v>96314584</v>
      </c>
      <c r="E296" s="7">
        <v>295</v>
      </c>
      <c r="F296" s="7">
        <v>5000000000</v>
      </c>
      <c r="G296" s="7">
        <v>5000000000</v>
      </c>
      <c r="H296" s="7">
        <v>0.70379700000000001</v>
      </c>
      <c r="I296" s="7"/>
    </row>
    <row r="297" spans="1:9" x14ac:dyDescent="0.25">
      <c r="A297" s="7" t="s">
        <v>231</v>
      </c>
      <c r="B297" s="7" t="s">
        <v>232</v>
      </c>
      <c r="C297" s="7">
        <v>23.24</v>
      </c>
      <c r="D297" s="7">
        <v>96294763</v>
      </c>
      <c r="E297" s="7">
        <v>296</v>
      </c>
      <c r="F297" s="7">
        <v>4145150</v>
      </c>
      <c r="G297" s="7">
        <v>4145150</v>
      </c>
      <c r="H297" s="7">
        <v>3541.84</v>
      </c>
      <c r="I297" s="7"/>
    </row>
    <row r="298" spans="1:9" x14ac:dyDescent="0.25">
      <c r="A298" s="7" t="s">
        <v>420</v>
      </c>
      <c r="B298" s="7" t="s">
        <v>421</v>
      </c>
      <c r="C298" s="7">
        <v>8.1809000000000007E-2</v>
      </c>
      <c r="D298" s="7">
        <v>96123286</v>
      </c>
      <c r="E298" s="7">
        <v>298</v>
      </c>
      <c r="F298" s="7">
        <v>2000000000</v>
      </c>
      <c r="G298" s="7">
        <v>2000000000</v>
      </c>
      <c r="H298" s="7">
        <v>0.66863399999999995</v>
      </c>
      <c r="I298" s="7"/>
    </row>
    <row r="299" spans="1:9" x14ac:dyDescent="0.25">
      <c r="A299" s="7" t="s">
        <v>471</v>
      </c>
      <c r="B299" s="7" t="s">
        <v>472</v>
      </c>
      <c r="C299" s="7">
        <v>9.6199000000000007E-2</v>
      </c>
      <c r="D299" s="7">
        <v>95968707</v>
      </c>
      <c r="E299" s="7">
        <v>300</v>
      </c>
      <c r="F299" s="7">
        <v>998466231</v>
      </c>
      <c r="G299" s="7"/>
      <c r="H299" s="7">
        <v>2.04</v>
      </c>
      <c r="I299" s="7"/>
    </row>
    <row r="300" spans="1:9" x14ac:dyDescent="0.25">
      <c r="A300" s="7" t="s">
        <v>2203</v>
      </c>
      <c r="B300" s="7" t="s">
        <v>2204</v>
      </c>
      <c r="C300" s="7">
        <v>2.1413000000000001E-3</v>
      </c>
      <c r="D300" s="7">
        <v>95814534</v>
      </c>
      <c r="E300" s="7">
        <v>297</v>
      </c>
      <c r="F300" s="7">
        <v>44812981146</v>
      </c>
      <c r="G300" s="7">
        <v>100000000000</v>
      </c>
      <c r="H300" s="7">
        <v>4.3378599999999998E-3</v>
      </c>
      <c r="I300" s="7"/>
    </row>
    <row r="301" spans="1:9" x14ac:dyDescent="0.25">
      <c r="A301" s="7" t="s">
        <v>469</v>
      </c>
      <c r="B301" s="7" t="s">
        <v>470</v>
      </c>
      <c r="C301" s="7">
        <v>3.2487559999999999E-2</v>
      </c>
      <c r="D301" s="7">
        <v>95593480</v>
      </c>
      <c r="E301" s="7">
        <v>299</v>
      </c>
      <c r="F301" s="7">
        <v>10000000000</v>
      </c>
      <c r="G301" s="7"/>
      <c r="H301" s="7">
        <v>0.36044300000000001</v>
      </c>
      <c r="I301" s="7"/>
    </row>
    <row r="302" spans="1:9" x14ac:dyDescent="0.25">
      <c r="A302" s="7" t="s">
        <v>499</v>
      </c>
      <c r="B302" s="7" t="s">
        <v>500</v>
      </c>
      <c r="C302" s="7">
        <v>0.11892900000000001</v>
      </c>
      <c r="D302" s="7">
        <v>95229164</v>
      </c>
      <c r="E302" s="7">
        <v>303</v>
      </c>
      <c r="F302" s="7">
        <v>1000000000</v>
      </c>
      <c r="G302" s="7"/>
      <c r="H302" s="7">
        <v>1.35</v>
      </c>
      <c r="I302" s="7"/>
    </row>
    <row r="303" spans="1:9" x14ac:dyDescent="0.25">
      <c r="A303" s="7" t="s">
        <v>546</v>
      </c>
      <c r="B303" s="7" t="s">
        <v>1991</v>
      </c>
      <c r="C303" s="7">
        <v>1.5872600000000001E-3</v>
      </c>
      <c r="D303" s="7">
        <v>94877489</v>
      </c>
      <c r="E303" s="7">
        <v>302</v>
      </c>
      <c r="F303" s="7"/>
      <c r="G303" s="7"/>
      <c r="H303" s="7">
        <v>4.671227E-2</v>
      </c>
      <c r="I303" s="7"/>
    </row>
    <row r="304" spans="1:9" x14ac:dyDescent="0.25">
      <c r="A304" s="7" t="s">
        <v>2526</v>
      </c>
      <c r="B304" s="7" t="s">
        <v>2527</v>
      </c>
      <c r="C304" s="7">
        <v>1696.72</v>
      </c>
      <c r="D304" s="7">
        <v>94494232</v>
      </c>
      <c r="E304" s="7">
        <v>305</v>
      </c>
      <c r="F304" s="7">
        <v>55776.691453937798</v>
      </c>
      <c r="G304" s="7"/>
      <c r="H304" s="7">
        <v>4733.13</v>
      </c>
      <c r="I304" s="7"/>
    </row>
    <row r="305" spans="1:9" x14ac:dyDescent="0.25">
      <c r="A305" s="7" t="s">
        <v>2647</v>
      </c>
      <c r="B305" s="7" t="s">
        <v>2648</v>
      </c>
      <c r="C305" s="7">
        <v>1608.27</v>
      </c>
      <c r="D305" s="7">
        <v>94203698</v>
      </c>
      <c r="E305" s="7">
        <v>304</v>
      </c>
      <c r="F305" s="7">
        <v>58574.421403611297</v>
      </c>
      <c r="G305" s="7"/>
      <c r="H305" s="7">
        <v>7545.09</v>
      </c>
      <c r="I305" s="7"/>
    </row>
    <row r="306" spans="1:9" x14ac:dyDescent="0.25">
      <c r="A306" s="7" t="s">
        <v>268</v>
      </c>
      <c r="B306" s="7" t="s">
        <v>269</v>
      </c>
      <c r="C306" s="7">
        <v>8.91</v>
      </c>
      <c r="D306" s="7">
        <v>94198738</v>
      </c>
      <c r="E306" s="7">
        <v>301</v>
      </c>
      <c r="F306" s="7">
        <v>10808492.6854</v>
      </c>
      <c r="G306" s="7">
        <v>10808492.6854</v>
      </c>
      <c r="H306" s="7">
        <v>198.68</v>
      </c>
      <c r="I306" s="7"/>
    </row>
    <row r="307" spans="1:9" x14ac:dyDescent="0.25">
      <c r="A307" s="7" t="s">
        <v>371</v>
      </c>
      <c r="B307" s="7" t="s">
        <v>372</v>
      </c>
      <c r="C307" s="7">
        <v>9.7769999999999994E-5</v>
      </c>
      <c r="D307" s="7">
        <v>94068292</v>
      </c>
      <c r="E307" s="7">
        <v>306</v>
      </c>
      <c r="F307" s="7">
        <v>999000000000</v>
      </c>
      <c r="G307" s="7"/>
      <c r="H307" s="7">
        <v>2.8942400000000002E-3</v>
      </c>
      <c r="I307" s="7"/>
    </row>
    <row r="308" spans="1:9" x14ac:dyDescent="0.25">
      <c r="A308" s="7" t="s">
        <v>225</v>
      </c>
      <c r="B308" s="7" t="s">
        <v>226</v>
      </c>
      <c r="C308" s="7">
        <v>0.171929</v>
      </c>
      <c r="D308" s="7">
        <v>93665386</v>
      </c>
      <c r="E308" s="7">
        <v>307</v>
      </c>
      <c r="F308" s="7">
        <v>846800080</v>
      </c>
      <c r="G308" s="7">
        <v>1000000000</v>
      </c>
      <c r="H308" s="7">
        <v>7.1</v>
      </c>
      <c r="I308" s="7"/>
    </row>
    <row r="309" spans="1:9" x14ac:dyDescent="0.25">
      <c r="A309" s="7" t="s">
        <v>1655</v>
      </c>
      <c r="B309" s="7" t="s">
        <v>1656</v>
      </c>
      <c r="C309" s="7">
        <v>17.72</v>
      </c>
      <c r="D309" s="7">
        <v>93632739</v>
      </c>
      <c r="E309" s="7">
        <v>308</v>
      </c>
      <c r="F309" s="7">
        <v>5286865.13090597</v>
      </c>
      <c r="G309" s="7"/>
      <c r="H309" s="7">
        <v>103.55</v>
      </c>
      <c r="I309" s="7"/>
    </row>
    <row r="310" spans="1:9" x14ac:dyDescent="0.25">
      <c r="A310" s="7" t="s">
        <v>516</v>
      </c>
      <c r="B310" s="7" t="s">
        <v>1729</v>
      </c>
      <c r="C310" s="7">
        <v>0.120814</v>
      </c>
      <c r="D310" s="7">
        <v>93412766</v>
      </c>
      <c r="E310" s="7">
        <v>311</v>
      </c>
      <c r="F310" s="7">
        <v>1000000000</v>
      </c>
      <c r="G310" s="7">
        <v>1000000000</v>
      </c>
      <c r="H310" s="7">
        <v>2.93</v>
      </c>
      <c r="I310" s="7"/>
    </row>
    <row r="311" spans="1:9" x14ac:dyDescent="0.25">
      <c r="A311" s="7" t="s">
        <v>2449</v>
      </c>
      <c r="B311" s="7" t="s">
        <v>2450</v>
      </c>
      <c r="C311" s="7">
        <v>6.4763399999999997E-3</v>
      </c>
      <c r="D311" s="7">
        <v>93019345</v>
      </c>
      <c r="E311" s="7">
        <v>309</v>
      </c>
      <c r="F311" s="7">
        <v>14369193093.929001</v>
      </c>
      <c r="G311" s="7">
        <v>21000000000</v>
      </c>
      <c r="H311" s="7">
        <v>7.2382000000000002E-2</v>
      </c>
      <c r="I311" s="7"/>
    </row>
    <row r="312" spans="1:9" x14ac:dyDescent="0.25">
      <c r="A312" s="7" t="s">
        <v>613</v>
      </c>
      <c r="B312" s="7" t="s">
        <v>614</v>
      </c>
      <c r="C312" s="7">
        <v>0.21729299999999999</v>
      </c>
      <c r="D312" s="7">
        <v>92994809</v>
      </c>
      <c r="E312" s="7">
        <v>312</v>
      </c>
      <c r="F312" s="7"/>
      <c r="G312" s="7"/>
      <c r="H312" s="7">
        <v>8.19</v>
      </c>
      <c r="I312" s="7"/>
    </row>
    <row r="313" spans="1:9" x14ac:dyDescent="0.25">
      <c r="A313" s="7" t="s">
        <v>601</v>
      </c>
      <c r="B313" s="7" t="s">
        <v>602</v>
      </c>
      <c r="C313" s="7">
        <v>0.82647300000000001</v>
      </c>
      <c r="D313" s="7">
        <v>92190175</v>
      </c>
      <c r="E313" s="7">
        <v>310</v>
      </c>
      <c r="F313" s="7">
        <v>111568045</v>
      </c>
      <c r="G313" s="7"/>
      <c r="H313" s="7">
        <v>3.89</v>
      </c>
      <c r="I313" s="7"/>
    </row>
    <row r="314" spans="1:9" x14ac:dyDescent="0.25">
      <c r="A314" s="7" t="s">
        <v>379</v>
      </c>
      <c r="B314" s="7" t="s">
        <v>380</v>
      </c>
      <c r="C314" s="7">
        <v>0.497861</v>
      </c>
      <c r="D314" s="7">
        <v>90675025</v>
      </c>
      <c r="E314" s="7">
        <v>314</v>
      </c>
      <c r="F314" s="7">
        <v>365369361.32868701</v>
      </c>
      <c r="G314" s="7">
        <v>1000000000</v>
      </c>
      <c r="H314" s="7">
        <v>15.44</v>
      </c>
      <c r="I314" s="7"/>
    </row>
    <row r="315" spans="1:9" x14ac:dyDescent="0.25">
      <c r="A315" s="7" t="s">
        <v>1677</v>
      </c>
      <c r="B315" s="7" t="s">
        <v>1678</v>
      </c>
      <c r="C315" s="7">
        <v>0.14724300000000001</v>
      </c>
      <c r="D315" s="7">
        <v>90610321</v>
      </c>
      <c r="E315" s="7">
        <v>313</v>
      </c>
      <c r="F315" s="7">
        <v>1000000000</v>
      </c>
      <c r="G315" s="7">
        <v>1000000000</v>
      </c>
      <c r="H315" s="7">
        <v>3.64</v>
      </c>
      <c r="I315" s="7"/>
    </row>
    <row r="316" spans="1:9" x14ac:dyDescent="0.25">
      <c r="A316" s="7" t="s">
        <v>458</v>
      </c>
      <c r="B316" s="7" t="s">
        <v>459</v>
      </c>
      <c r="C316" s="7">
        <v>7.0760000000000003E-2</v>
      </c>
      <c r="D316" s="7">
        <v>89954497</v>
      </c>
      <c r="E316" s="7">
        <v>317</v>
      </c>
      <c r="F316" s="7">
        <v>2368584074</v>
      </c>
      <c r="G316" s="7">
        <v>2368584074</v>
      </c>
      <c r="H316" s="7">
        <v>0.77881500000000004</v>
      </c>
      <c r="I316" s="7"/>
    </row>
    <row r="317" spans="1:9" x14ac:dyDescent="0.25">
      <c r="A317" s="7" t="s">
        <v>462</v>
      </c>
      <c r="B317" s="7" t="s">
        <v>463</v>
      </c>
      <c r="C317" s="7">
        <v>23.06</v>
      </c>
      <c r="D317" s="7">
        <v>89919604</v>
      </c>
      <c r="E317" s="7">
        <v>315</v>
      </c>
      <c r="F317" s="7">
        <v>3900406.8459999999</v>
      </c>
      <c r="G317" s="7">
        <v>3900406.8459999999</v>
      </c>
      <c r="H317" s="7">
        <v>263.24</v>
      </c>
      <c r="I317" s="7"/>
    </row>
    <row r="318" spans="1:9" x14ac:dyDescent="0.25">
      <c r="A318" s="7" t="s">
        <v>1632</v>
      </c>
      <c r="B318" s="7" t="s">
        <v>1633</v>
      </c>
      <c r="C318" s="7">
        <v>0.158303</v>
      </c>
      <c r="D318" s="7">
        <v>89721437</v>
      </c>
      <c r="E318" s="7">
        <v>316</v>
      </c>
      <c r="F318" s="7">
        <v>567296409.42302096</v>
      </c>
      <c r="G318" s="7">
        <v>1000000000</v>
      </c>
      <c r="H318" s="7">
        <v>1.49</v>
      </c>
      <c r="I318" s="7"/>
    </row>
    <row r="319" spans="1:9" x14ac:dyDescent="0.25">
      <c r="A319" s="7" t="s">
        <v>326</v>
      </c>
      <c r="B319" s="7" t="s">
        <v>327</v>
      </c>
      <c r="C319" s="7">
        <v>361.9</v>
      </c>
      <c r="D319" s="7">
        <v>88904391</v>
      </c>
      <c r="E319" s="7">
        <v>318</v>
      </c>
      <c r="F319" s="7">
        <v>500000</v>
      </c>
      <c r="G319" s="7">
        <v>500000</v>
      </c>
      <c r="H319" s="7">
        <v>4215.41</v>
      </c>
      <c r="I319" s="7"/>
    </row>
    <row r="320" spans="1:9" x14ac:dyDescent="0.25">
      <c r="A320" s="7" t="s">
        <v>927</v>
      </c>
      <c r="B320" s="7" t="s">
        <v>928</v>
      </c>
      <c r="C320" s="7">
        <v>0.77654800000000002</v>
      </c>
      <c r="D320" s="7">
        <v>88603618</v>
      </c>
      <c r="E320" s="7">
        <v>319</v>
      </c>
      <c r="F320" s="7">
        <v>300000000</v>
      </c>
      <c r="G320" s="7">
        <v>300000000</v>
      </c>
      <c r="H320" s="7">
        <v>1.39</v>
      </c>
      <c r="I320" s="7"/>
    </row>
    <row r="321" spans="1:9" x14ac:dyDescent="0.25">
      <c r="A321" s="7" t="s">
        <v>3046</v>
      </c>
      <c r="B321" s="7" t="s">
        <v>3047</v>
      </c>
      <c r="C321" s="7">
        <v>2.6840409999999999E-2</v>
      </c>
      <c r="D321" s="7">
        <v>88497258</v>
      </c>
      <c r="E321" s="7">
        <v>321</v>
      </c>
      <c r="F321" s="7">
        <v>3296951622</v>
      </c>
      <c r="G321" s="7">
        <v>5000000000</v>
      </c>
      <c r="H321" s="7">
        <v>6.3894999999999993E-2</v>
      </c>
      <c r="I321" s="7"/>
    </row>
    <row r="322" spans="1:9" x14ac:dyDescent="0.25">
      <c r="A322" s="7" t="s">
        <v>2413</v>
      </c>
      <c r="B322" s="7" t="s">
        <v>2414</v>
      </c>
      <c r="C322" s="7">
        <v>0.221022</v>
      </c>
      <c r="D322" s="7">
        <v>88424050</v>
      </c>
      <c r="E322" s="7">
        <v>320</v>
      </c>
      <c r="F322" s="7">
        <v>399249600.70472503</v>
      </c>
      <c r="G322" s="7">
        <v>400000000</v>
      </c>
      <c r="H322" s="7">
        <v>6.55</v>
      </c>
      <c r="I322" s="7"/>
    </row>
    <row r="323" spans="1:9" x14ac:dyDescent="0.25">
      <c r="A323" s="7" t="s">
        <v>587</v>
      </c>
      <c r="B323" s="7" t="s">
        <v>588</v>
      </c>
      <c r="C323" s="7">
        <v>0.211282</v>
      </c>
      <c r="D323" s="7">
        <v>88208781</v>
      </c>
      <c r="E323" s="7">
        <v>322</v>
      </c>
      <c r="F323" s="7">
        <v>1000000000</v>
      </c>
      <c r="G323" s="7">
        <v>1000000000</v>
      </c>
      <c r="H323" s="7">
        <v>8.3800000000000008</v>
      </c>
      <c r="I323" s="7"/>
    </row>
    <row r="324" spans="1:9" x14ac:dyDescent="0.25">
      <c r="A324" s="7" t="s">
        <v>464</v>
      </c>
      <c r="B324" s="7" t="s">
        <v>465</v>
      </c>
      <c r="C324" s="7">
        <v>1.78</v>
      </c>
      <c r="D324" s="7">
        <v>87005662</v>
      </c>
      <c r="E324" s="7">
        <v>324</v>
      </c>
      <c r="F324" s="7">
        <v>99998580</v>
      </c>
      <c r="G324" s="7">
        <v>100000000</v>
      </c>
      <c r="H324" s="7">
        <v>27.61</v>
      </c>
      <c r="I324" s="7"/>
    </row>
    <row r="325" spans="1:9" x14ac:dyDescent="0.25">
      <c r="A325" s="7" t="s">
        <v>1049</v>
      </c>
      <c r="B325" s="7" t="s">
        <v>1050</v>
      </c>
      <c r="C325" s="7">
        <v>1.076036E-2</v>
      </c>
      <c r="D325" s="7">
        <v>86982099</v>
      </c>
      <c r="E325" s="7">
        <v>325</v>
      </c>
      <c r="F325" s="7">
        <v>5033753055</v>
      </c>
      <c r="G325" s="7">
        <v>10000000000</v>
      </c>
      <c r="H325" s="7">
        <v>0.32336199999999998</v>
      </c>
      <c r="I325" s="7"/>
    </row>
    <row r="326" spans="1:9" x14ac:dyDescent="0.25">
      <c r="A326" s="7" t="s">
        <v>1340</v>
      </c>
      <c r="B326" s="7" t="s">
        <v>1341</v>
      </c>
      <c r="C326" s="7">
        <v>0.57682</v>
      </c>
      <c r="D326" s="7">
        <v>86790151</v>
      </c>
      <c r="E326" s="7">
        <v>323</v>
      </c>
      <c r="F326" s="7">
        <v>166695753.20347199</v>
      </c>
      <c r="G326" s="7">
        <v>403308352</v>
      </c>
      <c r="H326" s="7">
        <v>16.59</v>
      </c>
      <c r="I326" s="7"/>
    </row>
    <row r="327" spans="1:9" x14ac:dyDescent="0.25">
      <c r="A327" s="7" t="s">
        <v>237</v>
      </c>
      <c r="B327" s="7" t="s">
        <v>1866</v>
      </c>
      <c r="C327" s="7">
        <v>7.7050999999999997E-4</v>
      </c>
      <c r="D327" s="7">
        <v>86357358</v>
      </c>
      <c r="E327" s="7">
        <v>326</v>
      </c>
      <c r="F327" s="7">
        <v>196008739620</v>
      </c>
      <c r="G327" s="7">
        <v>210000000000</v>
      </c>
      <c r="H327" s="7">
        <v>3.5063570000000002E-2</v>
      </c>
      <c r="I327" s="7"/>
    </row>
    <row r="328" spans="1:9" x14ac:dyDescent="0.25">
      <c r="A328" s="7" t="s">
        <v>676</v>
      </c>
      <c r="B328" s="7" t="s">
        <v>677</v>
      </c>
      <c r="C328" s="7">
        <v>5.15</v>
      </c>
      <c r="D328" s="7">
        <v>86173948</v>
      </c>
      <c r="E328" s="7">
        <v>327</v>
      </c>
      <c r="F328" s="7">
        <v>50152923.965356097</v>
      </c>
      <c r="G328" s="7">
        <v>50152923.965356097</v>
      </c>
      <c r="H328" s="7">
        <v>10.3</v>
      </c>
      <c r="I328" s="7"/>
    </row>
    <row r="329" spans="1:9" x14ac:dyDescent="0.25">
      <c r="A329" s="7" t="s">
        <v>563</v>
      </c>
      <c r="B329" s="7" t="s">
        <v>2092</v>
      </c>
      <c r="C329" s="7">
        <v>4.7</v>
      </c>
      <c r="D329" s="7">
        <v>85764307</v>
      </c>
      <c r="E329" s="7">
        <v>328</v>
      </c>
      <c r="F329" s="7">
        <v>19250000</v>
      </c>
      <c r="G329" s="7">
        <v>19250000</v>
      </c>
      <c r="H329" s="7">
        <v>105.94</v>
      </c>
      <c r="I329" s="7"/>
    </row>
    <row r="330" spans="1:9" x14ac:dyDescent="0.25">
      <c r="A330" s="7" t="s">
        <v>875</v>
      </c>
      <c r="B330" s="7" t="s">
        <v>2931</v>
      </c>
      <c r="C330" s="7">
        <v>0.16559499999999999</v>
      </c>
      <c r="D330" s="7">
        <v>85360396</v>
      </c>
      <c r="E330" s="7">
        <v>329</v>
      </c>
      <c r="F330" s="7">
        <v>1000000000</v>
      </c>
      <c r="G330" s="7">
        <v>1000000000</v>
      </c>
      <c r="H330" s="7">
        <v>1.39</v>
      </c>
      <c r="I330" s="7"/>
    </row>
    <row r="331" spans="1:9" x14ac:dyDescent="0.25">
      <c r="A331" s="7" t="s">
        <v>387</v>
      </c>
      <c r="B331" s="7" t="s">
        <v>388</v>
      </c>
      <c r="C331" s="7">
        <v>0.25844099999999998</v>
      </c>
      <c r="D331" s="7">
        <v>84680042</v>
      </c>
      <c r="E331" s="7">
        <v>330</v>
      </c>
      <c r="F331" s="7">
        <v>500000000</v>
      </c>
      <c r="G331" s="7">
        <v>500000000</v>
      </c>
      <c r="H331" s="7">
        <v>7.93</v>
      </c>
      <c r="I331" s="7"/>
    </row>
    <row r="332" spans="1:9" x14ac:dyDescent="0.25">
      <c r="A332" s="7" t="s">
        <v>603</v>
      </c>
      <c r="B332" s="7" t="s">
        <v>2220</v>
      </c>
      <c r="C332" s="7">
        <v>4.5905149999999999E-2</v>
      </c>
      <c r="D332" s="7">
        <v>84628089</v>
      </c>
      <c r="E332" s="7">
        <v>332</v>
      </c>
      <c r="F332" s="7">
        <v>1942420283.02707</v>
      </c>
      <c r="G332" s="7">
        <v>1942420283.02707</v>
      </c>
      <c r="H332" s="7">
        <v>0.27008500000000002</v>
      </c>
      <c r="I332" s="7"/>
    </row>
    <row r="333" spans="1:9" x14ac:dyDescent="0.25">
      <c r="A333" s="7" t="s">
        <v>200</v>
      </c>
      <c r="B333" s="7" t="s">
        <v>201</v>
      </c>
      <c r="C333" s="7">
        <v>5.9026000000000002E-2</v>
      </c>
      <c r="D333" s="7">
        <v>84493258</v>
      </c>
      <c r="E333" s="7">
        <v>331</v>
      </c>
      <c r="F333" s="7">
        <v>1555270765.4274099</v>
      </c>
      <c r="G333" s="7"/>
      <c r="H333" s="7">
        <v>3.11</v>
      </c>
      <c r="I333" s="7"/>
    </row>
    <row r="334" spans="1:9" x14ac:dyDescent="0.25">
      <c r="A334" s="7" t="s">
        <v>478</v>
      </c>
      <c r="B334" s="7" t="s">
        <v>479</v>
      </c>
      <c r="C334" s="7">
        <v>0.41957299999999997</v>
      </c>
      <c r="D334" s="7">
        <v>84235600</v>
      </c>
      <c r="E334" s="7">
        <v>333</v>
      </c>
      <c r="F334" s="7">
        <v>209450000.764164</v>
      </c>
      <c r="G334" s="7">
        <v>388539008</v>
      </c>
      <c r="H334" s="7">
        <v>8.07</v>
      </c>
      <c r="I334" s="7"/>
    </row>
    <row r="335" spans="1:9" x14ac:dyDescent="0.25">
      <c r="A335" s="7" t="s">
        <v>418</v>
      </c>
      <c r="B335" s="7" t="s">
        <v>419</v>
      </c>
      <c r="C335" s="7">
        <v>3.53</v>
      </c>
      <c r="D335" s="7">
        <v>84120515</v>
      </c>
      <c r="E335" s="7">
        <v>334</v>
      </c>
      <c r="F335" s="7">
        <v>50000000</v>
      </c>
      <c r="G335" s="7">
        <v>50000000</v>
      </c>
      <c r="H335" s="7">
        <v>49.24</v>
      </c>
      <c r="I335" s="7"/>
    </row>
    <row r="336" spans="1:9" x14ac:dyDescent="0.25">
      <c r="A336" s="7" t="s">
        <v>473</v>
      </c>
      <c r="B336" s="7" t="s">
        <v>474</v>
      </c>
      <c r="C336" s="7">
        <v>0.24918799999999999</v>
      </c>
      <c r="D336" s="7">
        <v>83954454</v>
      </c>
      <c r="E336" s="7">
        <v>335</v>
      </c>
      <c r="F336" s="7">
        <v>476437634.35692799</v>
      </c>
      <c r="G336" s="7">
        <v>500000000</v>
      </c>
      <c r="H336" s="7">
        <v>5.09</v>
      </c>
      <c r="I336" s="7"/>
    </row>
    <row r="337" spans="1:9" x14ac:dyDescent="0.25">
      <c r="A337" s="7" t="s">
        <v>2546</v>
      </c>
      <c r="B337" s="7" t="s">
        <v>2547</v>
      </c>
      <c r="C337" s="7">
        <v>497.54</v>
      </c>
      <c r="D337" s="7">
        <v>83285153</v>
      </c>
      <c r="E337" s="7">
        <v>337</v>
      </c>
      <c r="F337" s="7">
        <v>512394.80008630099</v>
      </c>
      <c r="G337" s="7"/>
      <c r="H337" s="7">
        <v>531.49</v>
      </c>
      <c r="I337" s="7"/>
    </row>
    <row r="338" spans="1:9" x14ac:dyDescent="0.25">
      <c r="A338" s="7" t="s">
        <v>1496</v>
      </c>
      <c r="B338" s="7" t="s">
        <v>1497</v>
      </c>
      <c r="C338" s="7">
        <v>0.19383600000000001</v>
      </c>
      <c r="D338" s="7">
        <v>83245591</v>
      </c>
      <c r="E338" s="7">
        <v>339</v>
      </c>
      <c r="F338" s="7">
        <v>1000000000</v>
      </c>
      <c r="G338" s="7"/>
      <c r="H338" s="7">
        <v>1.89</v>
      </c>
      <c r="I338" s="7"/>
    </row>
    <row r="339" spans="1:9" x14ac:dyDescent="0.25">
      <c r="A339" s="7" t="s">
        <v>1745</v>
      </c>
      <c r="B339" s="7" t="s">
        <v>1962</v>
      </c>
      <c r="C339" s="7">
        <v>0.100257</v>
      </c>
      <c r="D339" s="7">
        <v>83219176</v>
      </c>
      <c r="E339" s="7">
        <v>336</v>
      </c>
      <c r="F339" s="7">
        <v>1000000000</v>
      </c>
      <c r="G339" s="7"/>
      <c r="H339" s="7">
        <v>1.19</v>
      </c>
      <c r="I339" s="7"/>
    </row>
    <row r="340" spans="1:9" x14ac:dyDescent="0.25">
      <c r="A340" s="7" t="s">
        <v>2136</v>
      </c>
      <c r="B340" s="7" t="s">
        <v>2137</v>
      </c>
      <c r="C340" s="7">
        <v>8.2952999999999999E-2</v>
      </c>
      <c r="D340" s="7">
        <v>83044108</v>
      </c>
      <c r="E340" s="7">
        <v>338</v>
      </c>
      <c r="F340" s="7">
        <v>1000000000</v>
      </c>
      <c r="G340" s="7">
        <v>1000000000</v>
      </c>
      <c r="H340" s="7">
        <v>0.15717</v>
      </c>
      <c r="I340" s="7"/>
    </row>
    <row r="341" spans="1:9" x14ac:dyDescent="0.25">
      <c r="A341" s="7" t="s">
        <v>701</v>
      </c>
      <c r="B341" s="7" t="s">
        <v>702</v>
      </c>
      <c r="C341" s="7">
        <v>0.15976599999999999</v>
      </c>
      <c r="D341" s="7">
        <v>82826077</v>
      </c>
      <c r="E341" s="7">
        <v>341</v>
      </c>
      <c r="F341" s="7">
        <v>1000000000</v>
      </c>
      <c r="G341" s="7">
        <v>1000000000</v>
      </c>
      <c r="H341" s="7">
        <v>2.08</v>
      </c>
      <c r="I341" s="7"/>
    </row>
    <row r="342" spans="1:9" x14ac:dyDescent="0.25">
      <c r="A342" s="7" t="s">
        <v>792</v>
      </c>
      <c r="B342" s="7" t="s">
        <v>1993</v>
      </c>
      <c r="C342" s="7">
        <v>0.41050700000000001</v>
      </c>
      <c r="D342" s="7">
        <v>81624110</v>
      </c>
      <c r="E342" s="7">
        <v>342</v>
      </c>
      <c r="F342" s="7">
        <v>198912688</v>
      </c>
      <c r="G342" s="7">
        <v>198912688</v>
      </c>
      <c r="H342" s="7">
        <v>1.46</v>
      </c>
      <c r="I342" s="7"/>
    </row>
    <row r="343" spans="1:9" x14ac:dyDescent="0.25">
      <c r="A343" s="7" t="s">
        <v>688</v>
      </c>
      <c r="B343" s="7" t="s">
        <v>689</v>
      </c>
      <c r="C343" s="7">
        <v>0.13278599999999999</v>
      </c>
      <c r="D343" s="7">
        <v>81453855</v>
      </c>
      <c r="E343" s="7">
        <v>343</v>
      </c>
      <c r="F343" s="7">
        <v>1000000000</v>
      </c>
      <c r="G343" s="7">
        <v>1000000000</v>
      </c>
      <c r="H343" s="7">
        <v>2.79</v>
      </c>
      <c r="I343" s="7"/>
    </row>
    <row r="344" spans="1:9" x14ac:dyDescent="0.25">
      <c r="A344" s="7" t="s">
        <v>2164</v>
      </c>
      <c r="B344" s="7" t="s">
        <v>2165</v>
      </c>
      <c r="C344" s="7">
        <v>1.3E-6</v>
      </c>
      <c r="D344" s="7">
        <v>81269497</v>
      </c>
      <c r="E344" s="7">
        <v>345</v>
      </c>
      <c r="F344" s="7">
        <v>69000000000000</v>
      </c>
      <c r="G344" s="7">
        <v>69000000000000</v>
      </c>
      <c r="H344" s="7">
        <v>3.4300000000000002E-6</v>
      </c>
      <c r="I344" s="7"/>
    </row>
    <row r="345" spans="1:9" x14ac:dyDescent="0.25">
      <c r="A345" s="7" t="s">
        <v>489</v>
      </c>
      <c r="B345" s="7" t="s">
        <v>490</v>
      </c>
      <c r="C345" s="7">
        <v>0.10448</v>
      </c>
      <c r="D345" s="7">
        <v>80851670</v>
      </c>
      <c r="E345" s="7">
        <v>347</v>
      </c>
      <c r="F345" s="7">
        <v>999779469.10767806</v>
      </c>
      <c r="G345" s="7">
        <v>1000000000</v>
      </c>
      <c r="H345" s="7">
        <v>1.0589999999999999</v>
      </c>
      <c r="I345" s="7"/>
    </row>
    <row r="346" spans="1:9" x14ac:dyDescent="0.25">
      <c r="A346" s="7" t="s">
        <v>1437</v>
      </c>
      <c r="B346" s="7" t="s">
        <v>2202</v>
      </c>
      <c r="C346" s="7">
        <v>1.74</v>
      </c>
      <c r="D346" s="7">
        <v>80822599</v>
      </c>
      <c r="E346" s="7">
        <v>346</v>
      </c>
      <c r="F346" s="7">
        <v>200000000</v>
      </c>
      <c r="G346" s="7"/>
      <c r="H346" s="7">
        <v>18.32</v>
      </c>
      <c r="I346" s="7"/>
    </row>
    <row r="347" spans="1:9" x14ac:dyDescent="0.25">
      <c r="A347" s="7" t="s">
        <v>549</v>
      </c>
      <c r="B347" s="7" t="s">
        <v>550</v>
      </c>
      <c r="C347" s="7">
        <v>2.83</v>
      </c>
      <c r="D347" s="7">
        <v>80225878</v>
      </c>
      <c r="E347" s="7">
        <v>340</v>
      </c>
      <c r="F347" s="7">
        <v>100000000</v>
      </c>
      <c r="G347" s="7"/>
      <c r="H347" s="7">
        <v>481.05</v>
      </c>
      <c r="I347" s="7"/>
    </row>
    <row r="348" spans="1:9" x14ac:dyDescent="0.25">
      <c r="A348" s="7" t="s">
        <v>1528</v>
      </c>
      <c r="B348" s="7" t="s">
        <v>1529</v>
      </c>
      <c r="C348" s="7">
        <v>0.10345699999999999</v>
      </c>
      <c r="D348" s="7">
        <v>80162868</v>
      </c>
      <c r="E348" s="7">
        <v>348</v>
      </c>
      <c r="F348" s="7">
        <v>950000000</v>
      </c>
      <c r="G348" s="7"/>
      <c r="H348" s="7">
        <v>0.56396599999999997</v>
      </c>
      <c r="I348" s="7"/>
    </row>
    <row r="349" spans="1:9" x14ac:dyDescent="0.25">
      <c r="A349" s="7" t="s">
        <v>1480</v>
      </c>
      <c r="B349" s="7" t="s">
        <v>1481</v>
      </c>
      <c r="C349" s="7">
        <v>8.4437999999999999E-2</v>
      </c>
      <c r="D349" s="7">
        <v>80123354</v>
      </c>
      <c r="E349" s="7">
        <v>351</v>
      </c>
      <c r="F349" s="7">
        <v>1060000000</v>
      </c>
      <c r="G349" s="7"/>
      <c r="H349" s="7">
        <v>10.11</v>
      </c>
      <c r="I349" s="7"/>
    </row>
    <row r="350" spans="1:9" x14ac:dyDescent="0.25">
      <c r="A350" s="7" t="s">
        <v>495</v>
      </c>
      <c r="B350" s="7" t="s">
        <v>496</v>
      </c>
      <c r="C350" s="7">
        <v>0.193132</v>
      </c>
      <c r="D350" s="7">
        <v>79991624</v>
      </c>
      <c r="E350" s="7">
        <v>350</v>
      </c>
      <c r="F350" s="7">
        <v>500000000</v>
      </c>
      <c r="G350" s="7">
        <v>1000000000</v>
      </c>
      <c r="H350" s="7">
        <v>1.0900000000000001</v>
      </c>
      <c r="I350" s="7"/>
    </row>
    <row r="351" spans="1:9" x14ac:dyDescent="0.25">
      <c r="A351" s="7" t="s">
        <v>656</v>
      </c>
      <c r="B351" s="7" t="s">
        <v>657</v>
      </c>
      <c r="C351" s="7">
        <v>8.1659999999999996E-2</v>
      </c>
      <c r="D351" s="7">
        <v>79972989</v>
      </c>
      <c r="E351" s="7">
        <v>349</v>
      </c>
      <c r="F351" s="7">
        <v>1198450773.15516</v>
      </c>
      <c r="G351" s="7">
        <v>1198450773.15516</v>
      </c>
      <c r="H351" s="7">
        <v>1.0169999999999999</v>
      </c>
      <c r="I351" s="7"/>
    </row>
    <row r="352" spans="1:9" x14ac:dyDescent="0.25">
      <c r="A352" s="7" t="s">
        <v>583</v>
      </c>
      <c r="B352" s="7" t="s">
        <v>584</v>
      </c>
      <c r="C352" s="7">
        <v>0.54335999999999995</v>
      </c>
      <c r="D352" s="7">
        <v>79661954</v>
      </c>
      <c r="E352" s="7">
        <v>344</v>
      </c>
      <c r="F352" s="7"/>
      <c r="G352" s="7"/>
      <c r="H352" s="7">
        <v>22.77</v>
      </c>
      <c r="I352" s="7"/>
    </row>
    <row r="353" spans="1:9" x14ac:dyDescent="0.25">
      <c r="A353" s="7" t="s">
        <v>1512</v>
      </c>
      <c r="B353" s="7" t="s">
        <v>2364</v>
      </c>
      <c r="C353" s="7">
        <v>1.21</v>
      </c>
      <c r="D353" s="7">
        <v>79293308</v>
      </c>
      <c r="E353" s="7">
        <v>353</v>
      </c>
      <c r="F353" s="7">
        <v>66588888</v>
      </c>
      <c r="G353" s="7"/>
      <c r="H353" s="7">
        <v>17.03</v>
      </c>
      <c r="I353" s="7"/>
    </row>
    <row r="354" spans="1:9" x14ac:dyDescent="0.25">
      <c r="A354" s="7" t="s">
        <v>328</v>
      </c>
      <c r="B354" s="7" t="s">
        <v>329</v>
      </c>
      <c r="C354" s="7">
        <v>0.17402200000000001</v>
      </c>
      <c r="D354" s="7">
        <v>79142168</v>
      </c>
      <c r="E354" s="7">
        <v>352</v>
      </c>
      <c r="F354" s="7">
        <v>1000000000</v>
      </c>
      <c r="G354" s="7"/>
      <c r="H354" s="7">
        <v>5.88</v>
      </c>
      <c r="I354" s="7"/>
    </row>
    <row r="355" spans="1:9" x14ac:dyDescent="0.25">
      <c r="A355" s="7" t="s">
        <v>544</v>
      </c>
      <c r="B355" s="7" t="s">
        <v>545</v>
      </c>
      <c r="C355" s="7">
        <v>1.76</v>
      </c>
      <c r="D355" s="7">
        <v>78826824</v>
      </c>
      <c r="E355" s="7">
        <v>354</v>
      </c>
      <c r="F355" s="7">
        <v>50000000</v>
      </c>
      <c r="G355" s="7"/>
      <c r="H355" s="7">
        <v>30.51</v>
      </c>
      <c r="I355" s="7"/>
    </row>
    <row r="356" spans="1:9" x14ac:dyDescent="0.25">
      <c r="A356" s="7" t="s">
        <v>1751</v>
      </c>
      <c r="B356" s="7" t="s">
        <v>1752</v>
      </c>
      <c r="C356" s="7">
        <v>1.0925890000000001E-2</v>
      </c>
      <c r="D356" s="7">
        <v>77889208</v>
      </c>
      <c r="E356" s="7">
        <v>355</v>
      </c>
      <c r="F356" s="7">
        <v>11794544354.817699</v>
      </c>
      <c r="G356" s="7"/>
      <c r="H356" s="7">
        <v>0.14940700000000001</v>
      </c>
      <c r="I356" s="7"/>
    </row>
    <row r="357" spans="1:9" x14ac:dyDescent="0.25">
      <c r="A357" s="7" t="s">
        <v>466</v>
      </c>
      <c r="B357" s="7" t="s">
        <v>467</v>
      </c>
      <c r="C357" s="7">
        <v>0.29047200000000001</v>
      </c>
      <c r="D357" s="7">
        <v>77840682</v>
      </c>
      <c r="E357" s="7">
        <v>357</v>
      </c>
      <c r="F357" s="7">
        <v>986245419</v>
      </c>
      <c r="G357" s="7">
        <v>1300000000</v>
      </c>
      <c r="H357" s="7">
        <v>3.59</v>
      </c>
      <c r="I357" s="7"/>
    </row>
    <row r="358" spans="1:9" x14ac:dyDescent="0.25">
      <c r="A358" s="7" t="s">
        <v>802</v>
      </c>
      <c r="B358" s="7" t="s">
        <v>803</v>
      </c>
      <c r="C358" s="7">
        <v>5.3920299999999999E-3</v>
      </c>
      <c r="D358" s="7">
        <v>77747624</v>
      </c>
      <c r="E358" s="7">
        <v>356</v>
      </c>
      <c r="F358" s="7">
        <v>133086770.217604</v>
      </c>
      <c r="G358" s="7">
        <v>100000000</v>
      </c>
      <c r="H358" s="7">
        <v>6.65</v>
      </c>
      <c r="I358" s="7"/>
    </row>
    <row r="359" spans="1:9" x14ac:dyDescent="0.25">
      <c r="A359" s="7" t="s">
        <v>219</v>
      </c>
      <c r="B359" s="7" t="s">
        <v>220</v>
      </c>
      <c r="C359" s="7">
        <v>1.1200000000000001</v>
      </c>
      <c r="D359" s="7">
        <v>77256447</v>
      </c>
      <c r="E359" s="7">
        <v>358</v>
      </c>
      <c r="F359" s="7">
        <v>97541466.918224007</v>
      </c>
      <c r="G359" s="7">
        <v>185562268</v>
      </c>
      <c r="H359" s="7">
        <v>45.74</v>
      </c>
      <c r="I359" s="7"/>
    </row>
    <row r="360" spans="1:9" x14ac:dyDescent="0.25">
      <c r="A360" s="7" t="s">
        <v>692</v>
      </c>
      <c r="B360" s="7" t="s">
        <v>693</v>
      </c>
      <c r="C360" s="7">
        <v>5.19</v>
      </c>
      <c r="D360" s="7">
        <v>76658871</v>
      </c>
      <c r="E360" s="7">
        <v>359</v>
      </c>
      <c r="F360" s="7">
        <v>29745109.543257382</v>
      </c>
      <c r="G360" s="7">
        <v>30000000</v>
      </c>
      <c r="H360" s="7">
        <v>146.82</v>
      </c>
      <c r="I360" s="7"/>
    </row>
    <row r="361" spans="1:9" x14ac:dyDescent="0.25">
      <c r="A361" s="7" t="s">
        <v>2016</v>
      </c>
      <c r="B361" s="7" t="s">
        <v>2017</v>
      </c>
      <c r="C361" s="7">
        <v>0.161553</v>
      </c>
      <c r="D361" s="7">
        <v>76302113</v>
      </c>
      <c r="E361" s="7">
        <v>360</v>
      </c>
      <c r="F361" s="7">
        <v>2304971</v>
      </c>
      <c r="G361" s="7"/>
      <c r="H361" s="7">
        <v>1.37</v>
      </c>
      <c r="I361" s="7"/>
    </row>
    <row r="362" spans="1:9" x14ac:dyDescent="0.25">
      <c r="A362" s="7" t="s">
        <v>652</v>
      </c>
      <c r="B362" s="7" t="s">
        <v>653</v>
      </c>
      <c r="C362" s="7">
        <v>0.203401</v>
      </c>
      <c r="D362" s="7">
        <v>75871332</v>
      </c>
      <c r="E362" s="7">
        <v>361</v>
      </c>
      <c r="F362" s="7">
        <v>434661396</v>
      </c>
      <c r="G362" s="7">
        <v>700000000</v>
      </c>
      <c r="H362" s="7">
        <v>2.1</v>
      </c>
      <c r="I362" s="7"/>
    </row>
    <row r="363" spans="1:9" x14ac:dyDescent="0.25">
      <c r="A363" s="7" t="s">
        <v>2665</v>
      </c>
      <c r="B363" s="7" t="s">
        <v>2666</v>
      </c>
      <c r="C363" s="7">
        <v>2.141854E-2</v>
      </c>
      <c r="D363" s="7">
        <v>75612248</v>
      </c>
      <c r="E363" s="7">
        <v>362</v>
      </c>
      <c r="F363" s="7">
        <v>10250000000</v>
      </c>
      <c r="G363" s="7"/>
      <c r="H363" s="7">
        <v>1.46</v>
      </c>
      <c r="I363" s="7"/>
    </row>
    <row r="364" spans="1:9" x14ac:dyDescent="0.25">
      <c r="A364" s="7" t="s">
        <v>640</v>
      </c>
      <c r="B364" s="7" t="s">
        <v>641</v>
      </c>
      <c r="C364" s="7">
        <v>1.43</v>
      </c>
      <c r="D364" s="7">
        <v>74903127</v>
      </c>
      <c r="E364" s="7">
        <v>363</v>
      </c>
      <c r="F364" s="7">
        <v>54009018.965433002</v>
      </c>
      <c r="G364" s="7">
        <v>54009018.965433002</v>
      </c>
      <c r="H364" s="7">
        <v>3.08</v>
      </c>
      <c r="I364" s="7"/>
    </row>
    <row r="365" spans="1:9" x14ac:dyDescent="0.25">
      <c r="A365" s="7" t="s">
        <v>672</v>
      </c>
      <c r="B365" s="7" t="s">
        <v>673</v>
      </c>
      <c r="C365" s="7">
        <v>1.064142E-2</v>
      </c>
      <c r="D365" s="7">
        <v>72421537</v>
      </c>
      <c r="E365" s="7">
        <v>364</v>
      </c>
      <c r="F365" s="7">
        <v>10000000000</v>
      </c>
      <c r="G365" s="7"/>
      <c r="H365" s="7">
        <v>0.33876499999999998</v>
      </c>
      <c r="I365" s="7"/>
    </row>
    <row r="366" spans="1:9" x14ac:dyDescent="0.25">
      <c r="A366" s="7" t="s">
        <v>1648</v>
      </c>
      <c r="B366" s="7" t="s">
        <v>1910</v>
      </c>
      <c r="C366" s="7">
        <v>0.19609699999999999</v>
      </c>
      <c r="D366" s="7">
        <v>71612695</v>
      </c>
      <c r="E366" s="7">
        <v>365</v>
      </c>
      <c r="F366" s="7">
        <v>2000000000</v>
      </c>
      <c r="G366" s="7">
        <v>2000000000</v>
      </c>
      <c r="H366" s="7">
        <v>0.97973200000000005</v>
      </c>
      <c r="I366" s="7"/>
    </row>
    <row r="367" spans="1:9" x14ac:dyDescent="0.25">
      <c r="A367" s="7" t="s">
        <v>251</v>
      </c>
      <c r="B367" s="7" t="s">
        <v>1961</v>
      </c>
      <c r="C367" s="7">
        <v>0.45339600000000002</v>
      </c>
      <c r="D367" s="7">
        <v>71343841</v>
      </c>
      <c r="E367" s="7">
        <v>367</v>
      </c>
      <c r="F367" s="7">
        <v>157490584.190658</v>
      </c>
      <c r="G367" s="7">
        <v>157490584.190658</v>
      </c>
      <c r="H367" s="7">
        <v>10.72</v>
      </c>
      <c r="I367" s="7"/>
    </row>
    <row r="368" spans="1:9" x14ac:dyDescent="0.25">
      <c r="A368" s="7" t="s">
        <v>700</v>
      </c>
      <c r="B368" s="7" t="s">
        <v>2451</v>
      </c>
      <c r="C368" s="7">
        <v>6.7276599999999999E-3</v>
      </c>
      <c r="D368" s="7">
        <v>71299482</v>
      </c>
      <c r="E368" s="7">
        <v>366</v>
      </c>
      <c r="F368" s="7">
        <v>10999873621</v>
      </c>
      <c r="G368" s="7"/>
      <c r="H368" s="7">
        <v>0.19106600000000001</v>
      </c>
      <c r="I368" s="7"/>
    </row>
    <row r="369" spans="1:9" x14ac:dyDescent="0.25">
      <c r="A369" s="7" t="s">
        <v>1722</v>
      </c>
      <c r="B369" s="7" t="s">
        <v>1730</v>
      </c>
      <c r="C369" s="7">
        <v>0.99828799999999995</v>
      </c>
      <c r="D369" s="7">
        <v>70869593</v>
      </c>
      <c r="E369" s="7">
        <v>369</v>
      </c>
      <c r="F369" s="7">
        <v>79258849.840556994</v>
      </c>
      <c r="G369" s="7"/>
      <c r="H369" s="7">
        <v>1.87</v>
      </c>
      <c r="I369" s="7"/>
    </row>
    <row r="370" spans="1:9" x14ac:dyDescent="0.25">
      <c r="A370" s="7" t="s">
        <v>557</v>
      </c>
      <c r="B370" s="7" t="s">
        <v>558</v>
      </c>
      <c r="C370" s="7">
        <v>0.10860300000000001</v>
      </c>
      <c r="D370" s="7">
        <v>70648289</v>
      </c>
      <c r="E370" s="7">
        <v>371</v>
      </c>
      <c r="F370" s="7">
        <v>1000000000</v>
      </c>
      <c r="G370" s="7">
        <v>1000000000</v>
      </c>
      <c r="H370" s="7">
        <v>1.44</v>
      </c>
      <c r="I370" s="7"/>
    </row>
    <row r="371" spans="1:9" x14ac:dyDescent="0.25">
      <c r="A371" s="7" t="s">
        <v>838</v>
      </c>
      <c r="B371" s="7" t="s">
        <v>839</v>
      </c>
      <c r="C371" s="7">
        <v>2.690712E-2</v>
      </c>
      <c r="D371" s="7">
        <v>70448413</v>
      </c>
      <c r="E371" s="7">
        <v>370</v>
      </c>
      <c r="F371" s="7">
        <v>1000000000</v>
      </c>
      <c r="G371" s="7"/>
      <c r="H371" s="7">
        <v>0.24184800000000001</v>
      </c>
      <c r="I371" s="7"/>
    </row>
    <row r="372" spans="1:9" x14ac:dyDescent="0.25">
      <c r="A372" s="7" t="s">
        <v>2008</v>
      </c>
      <c r="B372" s="7" t="s">
        <v>2009</v>
      </c>
      <c r="C372" s="7">
        <v>1.002</v>
      </c>
      <c r="D372" s="7">
        <v>70315227</v>
      </c>
      <c r="E372" s="7">
        <v>372</v>
      </c>
      <c r="F372" s="7">
        <v>70092182.273458704</v>
      </c>
      <c r="G372" s="7"/>
      <c r="H372" s="7">
        <v>1.1100000000000001</v>
      </c>
      <c r="I372" s="7"/>
    </row>
    <row r="373" spans="1:9" x14ac:dyDescent="0.25">
      <c r="A373" s="7" t="s">
        <v>726</v>
      </c>
      <c r="B373" s="7" t="s">
        <v>727</v>
      </c>
      <c r="C373" s="7">
        <v>7.02</v>
      </c>
      <c r="D373" s="7">
        <v>70123539</v>
      </c>
      <c r="E373" s="7">
        <v>373</v>
      </c>
      <c r="F373" s="7">
        <v>40000000</v>
      </c>
      <c r="G373" s="7"/>
      <c r="H373" s="7">
        <v>34.020000000000003</v>
      </c>
      <c r="I373" s="7"/>
    </row>
    <row r="374" spans="1:9" x14ac:dyDescent="0.25">
      <c r="A374" s="7" t="s">
        <v>540</v>
      </c>
      <c r="B374" s="7" t="s">
        <v>541</v>
      </c>
      <c r="C374" s="7">
        <v>2.6485699999999998E-3</v>
      </c>
      <c r="D374" s="7">
        <v>70068822</v>
      </c>
      <c r="E374" s="7">
        <v>374</v>
      </c>
      <c r="F374" s="7">
        <v>88000000000</v>
      </c>
      <c r="G374" s="7">
        <v>88000000000</v>
      </c>
      <c r="H374" s="7">
        <v>0.11397</v>
      </c>
      <c r="I374" s="7"/>
    </row>
    <row r="375" spans="1:9" x14ac:dyDescent="0.25">
      <c r="A375" s="7" t="s">
        <v>564</v>
      </c>
      <c r="B375" s="7" t="s">
        <v>565</v>
      </c>
      <c r="C375" s="7">
        <v>2.025793E-2</v>
      </c>
      <c r="D375" s="7">
        <v>69797390</v>
      </c>
      <c r="E375" s="7">
        <v>375</v>
      </c>
      <c r="F375" s="7">
        <v>5927202045.7672005</v>
      </c>
      <c r="G375" s="7">
        <v>10000000000</v>
      </c>
      <c r="H375" s="7">
        <v>7.16</v>
      </c>
      <c r="I375" s="7"/>
    </row>
    <row r="376" spans="1:9" x14ac:dyDescent="0.25">
      <c r="A376" s="7" t="s">
        <v>744</v>
      </c>
      <c r="B376" s="7" t="s">
        <v>1944</v>
      </c>
      <c r="C376" s="7">
        <v>0.77320900000000004</v>
      </c>
      <c r="D376" s="7">
        <v>69676134</v>
      </c>
      <c r="E376" s="7">
        <v>377</v>
      </c>
      <c r="F376" s="7">
        <v>117412983.620506</v>
      </c>
      <c r="G376" s="7"/>
      <c r="H376" s="7">
        <v>3.94</v>
      </c>
      <c r="I376" s="7"/>
    </row>
    <row r="377" spans="1:9" x14ac:dyDescent="0.25">
      <c r="A377" s="7" t="s">
        <v>1521</v>
      </c>
      <c r="B377" s="7" t="s">
        <v>1992</v>
      </c>
      <c r="C377" s="7">
        <v>2.59903E-3</v>
      </c>
      <c r="D377" s="7">
        <v>69453171</v>
      </c>
      <c r="E377" s="7">
        <v>376</v>
      </c>
      <c r="F377" s="7">
        <v>4396000000</v>
      </c>
      <c r="G377" s="7"/>
      <c r="H377" s="7">
        <v>9.8334000000000005E-2</v>
      </c>
      <c r="I377" s="7"/>
    </row>
    <row r="378" spans="1:9" x14ac:dyDescent="0.25">
      <c r="A378" s="7" t="s">
        <v>323</v>
      </c>
      <c r="B378" s="7" t="s">
        <v>324</v>
      </c>
      <c r="C378" s="7">
        <v>1.0269999999999999</v>
      </c>
      <c r="D378" s="7">
        <v>69237393</v>
      </c>
      <c r="E378" s="7">
        <v>379</v>
      </c>
      <c r="F378" s="7">
        <v>150000000</v>
      </c>
      <c r="G378" s="7">
        <v>150000000</v>
      </c>
      <c r="H378" s="7">
        <v>24.4</v>
      </c>
      <c r="I378" s="7"/>
    </row>
    <row r="379" spans="1:9" x14ac:dyDescent="0.25">
      <c r="A379" s="7" t="s">
        <v>2037</v>
      </c>
      <c r="B379" s="7" t="s">
        <v>2038</v>
      </c>
      <c r="C379" s="7">
        <v>3.07</v>
      </c>
      <c r="D379" s="7">
        <v>69066218</v>
      </c>
      <c r="E379" s="7">
        <v>378</v>
      </c>
      <c r="F379" s="7">
        <v>58085736.066361398</v>
      </c>
      <c r="G379" s="7">
        <v>100000000</v>
      </c>
      <c r="H379" s="7">
        <v>4.0199999999999996</v>
      </c>
      <c r="I379" s="7"/>
    </row>
    <row r="380" spans="1:9" x14ac:dyDescent="0.25">
      <c r="A380" s="7" t="s">
        <v>1253</v>
      </c>
      <c r="B380" s="7" t="s">
        <v>1254</v>
      </c>
      <c r="C380" s="7">
        <v>1.148295E-2</v>
      </c>
      <c r="D380" s="7">
        <v>69038145</v>
      </c>
      <c r="E380" s="7">
        <v>368</v>
      </c>
      <c r="F380" s="7">
        <v>5999999954</v>
      </c>
      <c r="G380" s="7"/>
      <c r="H380" s="7">
        <v>4.3310050000000003E-2</v>
      </c>
      <c r="I380" s="7"/>
    </row>
    <row r="381" spans="1:9" x14ac:dyDescent="0.25">
      <c r="A381" s="7" t="s">
        <v>849</v>
      </c>
      <c r="B381" s="7" t="s">
        <v>850</v>
      </c>
      <c r="C381" s="7">
        <v>0.64027100000000003</v>
      </c>
      <c r="D381" s="7">
        <v>68530128</v>
      </c>
      <c r="E381" s="7">
        <v>380</v>
      </c>
      <c r="F381" s="7">
        <v>21000000</v>
      </c>
      <c r="G381" s="7"/>
      <c r="H381" s="7">
        <v>17.54</v>
      </c>
      <c r="I381" s="7"/>
    </row>
    <row r="382" spans="1:9" x14ac:dyDescent="0.25">
      <c r="A382" s="7" t="s">
        <v>625</v>
      </c>
      <c r="B382" s="7" t="s">
        <v>626</v>
      </c>
      <c r="C382" s="7">
        <v>6.6364900000000001E-3</v>
      </c>
      <c r="D382" s="7">
        <v>68480108</v>
      </c>
      <c r="E382" s="7">
        <v>381</v>
      </c>
      <c r="F382" s="7">
        <v>110305680354</v>
      </c>
      <c r="G382" s="7">
        <v>110356466695</v>
      </c>
      <c r="H382" s="7">
        <v>8.6208000000000007E-2</v>
      </c>
      <c r="I382" s="7"/>
    </row>
    <row r="383" spans="1:9" x14ac:dyDescent="0.25">
      <c r="A383" s="7" t="s">
        <v>1508</v>
      </c>
      <c r="B383" s="7" t="s">
        <v>1509</v>
      </c>
      <c r="C383" s="7">
        <v>6.2015899999999999E-3</v>
      </c>
      <c r="D383" s="7">
        <v>68141788</v>
      </c>
      <c r="E383" s="7">
        <v>382</v>
      </c>
      <c r="F383" s="7">
        <v>12500000000</v>
      </c>
      <c r="G383" s="7">
        <v>12500000000</v>
      </c>
      <c r="H383" s="7">
        <v>0.16503200000000001</v>
      </c>
      <c r="I383" s="7"/>
    </row>
    <row r="384" spans="1:9" x14ac:dyDescent="0.25">
      <c r="A384" s="7" t="s">
        <v>956</v>
      </c>
      <c r="B384" s="7" t="s">
        <v>957</v>
      </c>
      <c r="C384" s="7">
        <v>2.0042910000000001E-2</v>
      </c>
      <c r="D384" s="7">
        <v>67878646</v>
      </c>
      <c r="E384" s="7">
        <v>383</v>
      </c>
      <c r="F384" s="7">
        <v>3391976087.0243702</v>
      </c>
      <c r="G384" s="7">
        <v>3391976087.0243702</v>
      </c>
      <c r="H384" s="7">
        <v>0.92778899999999997</v>
      </c>
      <c r="I384" s="7"/>
    </row>
    <row r="385" spans="1:9" x14ac:dyDescent="0.25">
      <c r="A385" s="7" t="s">
        <v>430</v>
      </c>
      <c r="B385" s="7" t="s">
        <v>431</v>
      </c>
      <c r="C385" s="7">
        <v>2.0473E-4</v>
      </c>
      <c r="D385" s="7">
        <v>67700060</v>
      </c>
      <c r="E385" s="7">
        <v>384</v>
      </c>
      <c r="F385" s="7">
        <v>431418233270.64001</v>
      </c>
      <c r="G385" s="7">
        <v>500000000000</v>
      </c>
      <c r="H385" s="7">
        <v>1.1919859999999999E-2</v>
      </c>
      <c r="I385" s="7"/>
    </row>
    <row r="386" spans="1:9" x14ac:dyDescent="0.25">
      <c r="A386" s="7" t="s">
        <v>573</v>
      </c>
      <c r="B386" s="7" t="s">
        <v>574</v>
      </c>
      <c r="C386" s="7">
        <v>30.7</v>
      </c>
      <c r="D386" s="7">
        <v>65969266</v>
      </c>
      <c r="E386" s="7">
        <v>385</v>
      </c>
      <c r="F386" s="7">
        <v>100000000</v>
      </c>
      <c r="G386" s="7"/>
      <c r="H386" s="7">
        <v>465.93</v>
      </c>
      <c r="I386" s="7"/>
    </row>
    <row r="387" spans="1:9" x14ac:dyDescent="0.25">
      <c r="A387" s="7" t="s">
        <v>235</v>
      </c>
      <c r="B387" s="7" t="s">
        <v>236</v>
      </c>
      <c r="C387" s="7">
        <v>4.3509880000000001E-2</v>
      </c>
      <c r="D387" s="7">
        <v>65876105</v>
      </c>
      <c r="E387" s="7">
        <v>386</v>
      </c>
      <c r="F387" s="7">
        <v>1518741581.5748701</v>
      </c>
      <c r="G387" s="7">
        <v>24000000000</v>
      </c>
      <c r="H387" s="7">
        <v>0.66021099999999999</v>
      </c>
      <c r="I387" s="7"/>
    </row>
    <row r="388" spans="1:9" x14ac:dyDescent="0.25">
      <c r="A388" s="7" t="s">
        <v>1945</v>
      </c>
      <c r="B388" s="7" t="s">
        <v>1946</v>
      </c>
      <c r="C388" s="7">
        <v>8.5038700000000002E-3</v>
      </c>
      <c r="D388" s="7">
        <v>65584281</v>
      </c>
      <c r="E388" s="7">
        <v>387</v>
      </c>
      <c r="F388" s="7">
        <v>20872348887</v>
      </c>
      <c r="G388" s="7">
        <v>100000000000</v>
      </c>
      <c r="H388" s="7">
        <v>0.12056799999999999</v>
      </c>
      <c r="I388" s="7"/>
    </row>
    <row r="389" spans="1:9" x14ac:dyDescent="0.25">
      <c r="A389" s="7" t="s">
        <v>480</v>
      </c>
      <c r="B389" s="7" t="s">
        <v>2034</v>
      </c>
      <c r="C389" s="7">
        <v>3.0197800000000001E-3</v>
      </c>
      <c r="D389" s="7">
        <v>65460813</v>
      </c>
      <c r="E389" s="7">
        <v>388</v>
      </c>
      <c r="F389" s="7">
        <v>21687482910</v>
      </c>
      <c r="G389" s="7"/>
      <c r="H389" s="7">
        <v>5.7459999999999997E-2</v>
      </c>
      <c r="I389" s="7"/>
    </row>
    <row r="390" spans="1:9" x14ac:dyDescent="0.25">
      <c r="A390" s="7" t="s">
        <v>536</v>
      </c>
      <c r="B390" s="7" t="s">
        <v>537</v>
      </c>
      <c r="C390" s="7">
        <v>0.332374</v>
      </c>
      <c r="D390" s="7">
        <v>65087211</v>
      </c>
      <c r="E390" s="7">
        <v>389</v>
      </c>
      <c r="F390" s="7">
        <v>200000000</v>
      </c>
      <c r="G390" s="7"/>
      <c r="H390" s="7">
        <v>16.760000000000002</v>
      </c>
      <c r="I390" s="7"/>
    </row>
    <row r="391" spans="1:9" x14ac:dyDescent="0.25">
      <c r="A391" s="7" t="s">
        <v>720</v>
      </c>
      <c r="B391" s="7" t="s">
        <v>721</v>
      </c>
      <c r="C391" s="7">
        <v>8.27</v>
      </c>
      <c r="D391" s="7">
        <v>64670192</v>
      </c>
      <c r="E391" s="7">
        <v>391</v>
      </c>
      <c r="F391" s="7">
        <v>7823157.5140830996</v>
      </c>
      <c r="G391" s="7">
        <v>7823157.5140830996</v>
      </c>
      <c r="H391" s="7">
        <v>341.85</v>
      </c>
      <c r="I391" s="7"/>
    </row>
    <row r="392" spans="1:9" x14ac:dyDescent="0.25">
      <c r="A392" s="7" t="s">
        <v>397</v>
      </c>
      <c r="B392" s="7" t="s">
        <v>398</v>
      </c>
      <c r="C392" s="7">
        <v>5.1060000000000003E-3</v>
      </c>
      <c r="D392" s="7">
        <v>64441968</v>
      </c>
      <c r="E392" s="7">
        <v>390</v>
      </c>
      <c r="F392" s="7">
        <v>13931216938.011299</v>
      </c>
      <c r="G392" s="7">
        <v>13931216938.011299</v>
      </c>
      <c r="H392" s="7">
        <v>8.1391000000000005E-2</v>
      </c>
      <c r="I392" s="7"/>
    </row>
    <row r="393" spans="1:9" x14ac:dyDescent="0.25">
      <c r="A393" s="7" t="s">
        <v>1510</v>
      </c>
      <c r="B393" s="7" t="s">
        <v>1511</v>
      </c>
      <c r="C393" s="7">
        <v>3.36</v>
      </c>
      <c r="D393" s="7">
        <v>63818243</v>
      </c>
      <c r="E393" s="7">
        <v>392</v>
      </c>
      <c r="F393" s="7">
        <v>21000000</v>
      </c>
      <c r="G393" s="7">
        <v>21000000</v>
      </c>
      <c r="H393" s="7">
        <v>89.08</v>
      </c>
      <c r="I393" s="7"/>
    </row>
    <row r="394" spans="1:9" x14ac:dyDescent="0.25">
      <c r="A394" s="7" t="s">
        <v>913</v>
      </c>
      <c r="B394" s="7" t="s">
        <v>914</v>
      </c>
      <c r="C394" s="7">
        <v>1.69</v>
      </c>
      <c r="D394" s="7">
        <v>63552953</v>
      </c>
      <c r="E394" s="7">
        <v>393</v>
      </c>
      <c r="F394" s="7">
        <v>47897218</v>
      </c>
      <c r="G394" s="7">
        <v>47897218</v>
      </c>
      <c r="H394" s="7">
        <v>5.46</v>
      </c>
      <c r="I394" s="7"/>
    </row>
    <row r="395" spans="1:9" x14ac:dyDescent="0.25">
      <c r="A395" s="7" t="s">
        <v>658</v>
      </c>
      <c r="B395" s="7" t="s">
        <v>659</v>
      </c>
      <c r="C395" s="7">
        <v>9.7351999999999994E-2</v>
      </c>
      <c r="D395" s="7">
        <v>62891024</v>
      </c>
      <c r="E395" s="7">
        <v>394</v>
      </c>
      <c r="F395" s="7">
        <v>1000000000</v>
      </c>
      <c r="G395" s="7">
        <v>1000000000</v>
      </c>
      <c r="H395" s="7">
        <v>3.45</v>
      </c>
      <c r="I395" s="7"/>
    </row>
    <row r="396" spans="1:9" x14ac:dyDescent="0.25">
      <c r="A396" s="7" t="s">
        <v>551</v>
      </c>
      <c r="B396" s="7" t="s">
        <v>552</v>
      </c>
      <c r="C396" s="7">
        <v>6.8008699999999997E-3</v>
      </c>
      <c r="D396" s="7">
        <v>62839886</v>
      </c>
      <c r="E396" s="7">
        <v>395</v>
      </c>
      <c r="F396" s="7">
        <v>19900730000</v>
      </c>
      <c r="G396" s="7"/>
      <c r="H396" s="7">
        <v>66.45</v>
      </c>
      <c r="I396" s="7"/>
    </row>
    <row r="397" spans="1:9" x14ac:dyDescent="0.25">
      <c r="A397" s="7" t="s">
        <v>597</v>
      </c>
      <c r="B397" s="7" t="s">
        <v>598</v>
      </c>
      <c r="C397" s="7">
        <v>0.12478599999999999</v>
      </c>
      <c r="D397" s="7">
        <v>62759527</v>
      </c>
      <c r="E397" s="7">
        <v>396</v>
      </c>
      <c r="F397" s="7">
        <v>1000000000</v>
      </c>
      <c r="G397" s="7">
        <v>1000000000</v>
      </c>
      <c r="H397" s="7">
        <v>3.35</v>
      </c>
      <c r="I397" s="7"/>
    </row>
    <row r="398" spans="1:9" x14ac:dyDescent="0.25">
      <c r="A398" s="7" t="s">
        <v>3000</v>
      </c>
      <c r="B398" s="7" t="s">
        <v>3001</v>
      </c>
      <c r="C398" s="7">
        <v>0.67066499999999996</v>
      </c>
      <c r="D398" s="7">
        <v>61652863</v>
      </c>
      <c r="E398" s="7">
        <v>398</v>
      </c>
      <c r="F398" s="7">
        <v>99049999.748721004</v>
      </c>
      <c r="G398" s="7">
        <v>100000000</v>
      </c>
      <c r="H398" s="7">
        <v>1.63</v>
      </c>
      <c r="I398" s="7"/>
    </row>
    <row r="399" spans="1:9" x14ac:dyDescent="0.25">
      <c r="A399" s="7" t="s">
        <v>781</v>
      </c>
      <c r="B399" s="7" t="s">
        <v>782</v>
      </c>
      <c r="C399" s="7">
        <v>1.41</v>
      </c>
      <c r="D399" s="7">
        <v>61597785</v>
      </c>
      <c r="E399" s="7">
        <v>397</v>
      </c>
      <c r="F399" s="7">
        <v>64999723</v>
      </c>
      <c r="G399" s="7">
        <v>64999723</v>
      </c>
      <c r="H399" s="7">
        <v>23.93</v>
      </c>
      <c r="I399" s="7"/>
    </row>
    <row r="400" spans="1:9" x14ac:dyDescent="0.25">
      <c r="A400" s="7" t="s">
        <v>355</v>
      </c>
      <c r="B400" s="7" t="s">
        <v>356</v>
      </c>
      <c r="C400" s="7">
        <v>1.67</v>
      </c>
      <c r="D400" s="7">
        <v>61463085</v>
      </c>
      <c r="E400" s="7">
        <v>400</v>
      </c>
      <c r="F400" s="7">
        <v>36768760.850875199</v>
      </c>
      <c r="G400" s="7"/>
      <c r="H400" s="7">
        <v>26.33</v>
      </c>
      <c r="I400" s="7"/>
    </row>
    <row r="401" spans="1:9" x14ac:dyDescent="0.25">
      <c r="A401" s="7" t="s">
        <v>568</v>
      </c>
      <c r="B401" s="7" t="s">
        <v>2510</v>
      </c>
      <c r="C401" s="7">
        <v>0.35784100000000002</v>
      </c>
      <c r="D401" s="7">
        <v>61129500</v>
      </c>
      <c r="E401" s="7">
        <v>399</v>
      </c>
      <c r="F401" s="7"/>
      <c r="G401" s="7"/>
      <c r="H401" s="7">
        <v>10.220000000000001</v>
      </c>
      <c r="I401" s="7"/>
    </row>
    <row r="402" spans="1:9" x14ac:dyDescent="0.25">
      <c r="A402" s="7" t="s">
        <v>403</v>
      </c>
      <c r="B402" s="7" t="s">
        <v>404</v>
      </c>
      <c r="C402" s="7">
        <v>1.0009999999999999</v>
      </c>
      <c r="D402" s="7">
        <v>60571654</v>
      </c>
      <c r="E402" s="7">
        <v>401</v>
      </c>
      <c r="F402" s="7">
        <v>60566196.769922502</v>
      </c>
      <c r="G402" s="7">
        <v>60566196.769922502</v>
      </c>
      <c r="H402" s="7">
        <v>7.46</v>
      </c>
      <c r="I402" s="7"/>
    </row>
    <row r="403" spans="1:9" x14ac:dyDescent="0.25">
      <c r="A403" s="7" t="s">
        <v>383</v>
      </c>
      <c r="B403" s="7" t="s">
        <v>384</v>
      </c>
      <c r="C403" s="7">
        <v>0.223049</v>
      </c>
      <c r="D403" s="7">
        <v>60504919</v>
      </c>
      <c r="E403" s="7">
        <v>402</v>
      </c>
      <c r="F403" s="7">
        <v>1000000000</v>
      </c>
      <c r="G403" s="7">
        <v>1000000000</v>
      </c>
      <c r="H403" s="7">
        <v>2.4900000000000002</v>
      </c>
      <c r="I403" s="7"/>
    </row>
    <row r="404" spans="1:9" x14ac:dyDescent="0.25">
      <c r="A404" s="7" t="s">
        <v>525</v>
      </c>
      <c r="B404" s="7" t="s">
        <v>526</v>
      </c>
      <c r="C404" s="7">
        <v>0.13269600000000001</v>
      </c>
      <c r="D404" s="7">
        <v>60228415</v>
      </c>
      <c r="E404" s="7">
        <v>403</v>
      </c>
      <c r="F404" s="7">
        <v>1000000000</v>
      </c>
      <c r="G404" s="7"/>
      <c r="H404" s="7">
        <v>0.80098100000000005</v>
      </c>
      <c r="I404" s="7"/>
    </row>
    <row r="405" spans="1:9" x14ac:dyDescent="0.25">
      <c r="A405" s="7" t="s">
        <v>2405</v>
      </c>
      <c r="B405" s="7" t="s">
        <v>2406</v>
      </c>
      <c r="C405" s="7">
        <v>0.59817500000000001</v>
      </c>
      <c r="D405" s="7">
        <v>59789430</v>
      </c>
      <c r="E405" s="7">
        <v>405</v>
      </c>
      <c r="F405" s="7">
        <v>450000000</v>
      </c>
      <c r="G405" s="7">
        <v>450000000</v>
      </c>
      <c r="H405" s="7">
        <v>1.29</v>
      </c>
      <c r="I405" s="7"/>
    </row>
    <row r="406" spans="1:9" x14ac:dyDescent="0.25">
      <c r="A406" s="7" t="s">
        <v>481</v>
      </c>
      <c r="B406" s="7" t="s">
        <v>482</v>
      </c>
      <c r="C406" s="7">
        <v>0.74296200000000001</v>
      </c>
      <c r="D406" s="7">
        <v>59759802</v>
      </c>
      <c r="E406" s="7">
        <v>404</v>
      </c>
      <c r="F406" s="7">
        <v>80471415.501568004</v>
      </c>
      <c r="G406" s="7"/>
      <c r="H406" s="7">
        <v>1.36</v>
      </c>
      <c r="I406" s="7"/>
    </row>
    <row r="407" spans="1:9" x14ac:dyDescent="0.25">
      <c r="A407" s="7" t="s">
        <v>2795</v>
      </c>
      <c r="B407" s="7" t="s">
        <v>1211</v>
      </c>
      <c r="C407" s="7">
        <v>5.9776000000000003E-2</v>
      </c>
      <c r="D407" s="7">
        <v>59747128</v>
      </c>
      <c r="E407" s="7">
        <v>407</v>
      </c>
      <c r="F407" s="7">
        <v>1000000000</v>
      </c>
      <c r="G407" s="7">
        <v>1000000000</v>
      </c>
      <c r="H407" s="7">
        <v>0.96419200000000005</v>
      </c>
      <c r="I407" s="7"/>
    </row>
    <row r="408" spans="1:9" x14ac:dyDescent="0.25">
      <c r="A408" s="7" t="s">
        <v>443</v>
      </c>
      <c r="B408" s="7" t="s">
        <v>444</v>
      </c>
      <c r="C408" s="7">
        <v>9.1300000000000008</v>
      </c>
      <c r="D408" s="7">
        <v>59644400</v>
      </c>
      <c r="E408" s="7">
        <v>406</v>
      </c>
      <c r="F408" s="7">
        <v>10693783</v>
      </c>
      <c r="G408" s="7">
        <v>10693783</v>
      </c>
      <c r="H408" s="7">
        <v>494.26</v>
      </c>
      <c r="I408" s="7"/>
    </row>
    <row r="409" spans="1:9" x14ac:dyDescent="0.25">
      <c r="A409" s="7" t="s">
        <v>1506</v>
      </c>
      <c r="B409" s="7" t="s">
        <v>1507</v>
      </c>
      <c r="C409" s="7">
        <v>9.8343E-2</v>
      </c>
      <c r="D409" s="7">
        <v>58306810</v>
      </c>
      <c r="E409" s="7">
        <v>412</v>
      </c>
      <c r="F409" s="7">
        <v>1000000000</v>
      </c>
      <c r="G409" s="7"/>
      <c r="H409" s="7">
        <v>1.026</v>
      </c>
      <c r="I409" s="7"/>
    </row>
    <row r="410" spans="1:9" x14ac:dyDescent="0.25">
      <c r="A410" s="7" t="s">
        <v>593</v>
      </c>
      <c r="B410" s="7" t="s">
        <v>594</v>
      </c>
      <c r="C410" s="7">
        <v>0.77618399999999999</v>
      </c>
      <c r="D410" s="7">
        <v>57706481</v>
      </c>
      <c r="E410" s="7">
        <v>410</v>
      </c>
      <c r="F410" s="7">
        <v>76588156.827428803</v>
      </c>
      <c r="G410" s="7"/>
      <c r="H410" s="7">
        <v>9.6300000000000008</v>
      </c>
      <c r="I410" s="7"/>
    </row>
    <row r="411" spans="1:9" x14ac:dyDescent="0.25">
      <c r="A411" s="7" t="s">
        <v>2115</v>
      </c>
      <c r="B411" s="7" t="s">
        <v>2116</v>
      </c>
      <c r="C411" s="7">
        <v>0.52436799999999995</v>
      </c>
      <c r="D411" s="7">
        <v>57676202</v>
      </c>
      <c r="E411" s="7">
        <v>409</v>
      </c>
      <c r="F411" s="7">
        <v>122393891.355296</v>
      </c>
      <c r="G411" s="7">
        <v>122398170</v>
      </c>
      <c r="H411" s="7">
        <v>4.87</v>
      </c>
      <c r="I411" s="7"/>
    </row>
    <row r="412" spans="1:9" x14ac:dyDescent="0.25">
      <c r="A412" s="7" t="s">
        <v>2651</v>
      </c>
      <c r="B412" s="7" t="s">
        <v>2652</v>
      </c>
      <c r="C412" s="7">
        <v>0.25508700000000001</v>
      </c>
      <c r="D412" s="7">
        <v>57070704</v>
      </c>
      <c r="E412" s="7">
        <v>411</v>
      </c>
      <c r="F412" s="7">
        <v>269334702.77711201</v>
      </c>
      <c r="G412" s="7">
        <v>1000000000</v>
      </c>
      <c r="H412" s="7">
        <v>0.58526800000000001</v>
      </c>
      <c r="I412" s="7"/>
    </row>
    <row r="413" spans="1:9" x14ac:dyDescent="0.25">
      <c r="A413" s="7" t="s">
        <v>487</v>
      </c>
      <c r="B413" s="7" t="s">
        <v>488</v>
      </c>
      <c r="C413" s="7">
        <v>2.335808E-2</v>
      </c>
      <c r="D413" s="7">
        <v>56916257</v>
      </c>
      <c r="E413" s="7">
        <v>415</v>
      </c>
      <c r="F413" s="7">
        <v>2664965801</v>
      </c>
      <c r="G413" s="7"/>
      <c r="H413" s="7">
        <v>0.13353699999999999</v>
      </c>
      <c r="I413" s="7"/>
    </row>
    <row r="414" spans="1:9" x14ac:dyDescent="0.25">
      <c r="A414" s="7" t="s">
        <v>1504</v>
      </c>
      <c r="B414" s="7" t="s">
        <v>1505</v>
      </c>
      <c r="C414" s="7">
        <v>0.394646</v>
      </c>
      <c r="D414" s="7">
        <v>56699344</v>
      </c>
      <c r="E414" s="7">
        <v>414</v>
      </c>
      <c r="F414" s="7">
        <v>424999998</v>
      </c>
      <c r="G414" s="7"/>
      <c r="H414" s="7">
        <v>3.81</v>
      </c>
      <c r="I414" s="7"/>
    </row>
    <row r="415" spans="1:9" x14ac:dyDescent="0.25">
      <c r="A415" s="7" t="s">
        <v>800</v>
      </c>
      <c r="B415" s="7" t="s">
        <v>801</v>
      </c>
      <c r="C415" s="7">
        <v>0.97596400000000005</v>
      </c>
      <c r="D415" s="7">
        <v>56588172</v>
      </c>
      <c r="E415" s="7">
        <v>413</v>
      </c>
      <c r="F415" s="7">
        <v>177877490.52208701</v>
      </c>
      <c r="G415" s="7">
        <v>177877490.52208701</v>
      </c>
      <c r="H415" s="7">
        <v>3.35</v>
      </c>
      <c r="I415" s="7"/>
    </row>
    <row r="416" spans="1:9" x14ac:dyDescent="0.25">
      <c r="A416" s="7" t="s">
        <v>765</v>
      </c>
      <c r="B416" s="7" t="s">
        <v>766</v>
      </c>
      <c r="C416" s="7">
        <v>0.156692</v>
      </c>
      <c r="D416" s="7">
        <v>56506002</v>
      </c>
      <c r="E416" s="7">
        <v>416</v>
      </c>
      <c r="F416" s="7">
        <v>1000000000</v>
      </c>
      <c r="G416" s="7">
        <v>1000000000</v>
      </c>
      <c r="H416" s="7">
        <v>2.36</v>
      </c>
      <c r="I416" s="7"/>
    </row>
    <row r="417" spans="1:9" x14ac:dyDescent="0.25">
      <c r="A417" s="7" t="s">
        <v>2667</v>
      </c>
      <c r="B417" s="7" t="s">
        <v>2668</v>
      </c>
      <c r="C417" s="7">
        <v>3.1454280000000001E-2</v>
      </c>
      <c r="D417" s="7">
        <v>56474068</v>
      </c>
      <c r="E417" s="7">
        <v>417</v>
      </c>
      <c r="F417" s="7">
        <v>2100000000</v>
      </c>
      <c r="G417" s="7"/>
      <c r="H417" s="7">
        <v>1.1599999999999999</v>
      </c>
      <c r="I417" s="7"/>
    </row>
    <row r="418" spans="1:9" x14ac:dyDescent="0.25">
      <c r="A418" s="7" t="s">
        <v>2068</v>
      </c>
      <c r="B418" s="7" t="s">
        <v>2069</v>
      </c>
      <c r="C418" s="7">
        <v>523.24</v>
      </c>
      <c r="D418" s="7">
        <v>56248957</v>
      </c>
      <c r="E418" s="7">
        <v>418</v>
      </c>
      <c r="F418" s="7">
        <v>107553</v>
      </c>
      <c r="G418" s="7">
        <v>107647</v>
      </c>
      <c r="H418" s="7">
        <v>4528.43</v>
      </c>
      <c r="I418" s="7"/>
    </row>
    <row r="419" spans="1:9" x14ac:dyDescent="0.25">
      <c r="A419" s="7" t="s">
        <v>254</v>
      </c>
      <c r="B419" s="7" t="s">
        <v>255</v>
      </c>
      <c r="C419" s="7">
        <v>2.315497E-2</v>
      </c>
      <c r="D419" s="7">
        <v>55848246</v>
      </c>
      <c r="E419" s="7">
        <v>419</v>
      </c>
      <c r="F419" s="7">
        <v>2420733229.9200602</v>
      </c>
      <c r="G419" s="7"/>
      <c r="H419" s="7">
        <v>0.56896599999999997</v>
      </c>
      <c r="I419" s="7"/>
    </row>
    <row r="420" spans="1:9" x14ac:dyDescent="0.25">
      <c r="A420" s="7" t="s">
        <v>1223</v>
      </c>
      <c r="B420" s="7" t="s">
        <v>1224</v>
      </c>
      <c r="C420" s="7">
        <v>3.53879E-3</v>
      </c>
      <c r="D420" s="7">
        <v>55657398</v>
      </c>
      <c r="E420" s="7">
        <v>421</v>
      </c>
      <c r="F420" s="7">
        <v>30000000000</v>
      </c>
      <c r="G420" s="7">
        <v>30000000000</v>
      </c>
      <c r="H420" s="7">
        <v>4.5032200000000001E-2</v>
      </c>
      <c r="I420" s="7"/>
    </row>
    <row r="421" spans="1:9" x14ac:dyDescent="0.25">
      <c r="A421" s="7" t="s">
        <v>795</v>
      </c>
      <c r="B421" s="7" t="s">
        <v>796</v>
      </c>
      <c r="C421" s="7">
        <v>0.12832499999999999</v>
      </c>
      <c r="D421" s="7">
        <v>55097683</v>
      </c>
      <c r="E421" s="7">
        <v>422</v>
      </c>
      <c r="F421" s="7">
        <v>500000000</v>
      </c>
      <c r="G421" s="7">
        <v>500000000</v>
      </c>
      <c r="H421" s="7">
        <v>0.57248200000000005</v>
      </c>
      <c r="I421" s="7"/>
    </row>
    <row r="422" spans="1:9" x14ac:dyDescent="0.25">
      <c r="A422" s="7" t="s">
        <v>879</v>
      </c>
      <c r="B422" s="7" t="s">
        <v>880</v>
      </c>
      <c r="C422" s="7">
        <v>0.317944</v>
      </c>
      <c r="D422" s="7">
        <v>55006536</v>
      </c>
      <c r="E422" s="7">
        <v>420</v>
      </c>
      <c r="F422" s="7">
        <v>360000000</v>
      </c>
      <c r="G422" s="7">
        <v>360000000</v>
      </c>
      <c r="H422" s="7">
        <v>18.55</v>
      </c>
      <c r="I422" s="7"/>
    </row>
    <row r="423" spans="1:9" x14ac:dyDescent="0.25">
      <c r="A423" s="7" t="s">
        <v>2480</v>
      </c>
      <c r="B423" s="7" t="s">
        <v>2481</v>
      </c>
      <c r="C423" s="7">
        <v>1.9901220000000001E-2</v>
      </c>
      <c r="D423" s="7">
        <v>54715143</v>
      </c>
      <c r="E423" s="7">
        <v>427</v>
      </c>
      <c r="F423" s="7">
        <v>5000000000</v>
      </c>
      <c r="G423" s="7">
        <v>6000000000</v>
      </c>
      <c r="H423" s="7">
        <v>0.28581400000000001</v>
      </c>
      <c r="I423" s="7"/>
    </row>
    <row r="424" spans="1:9" x14ac:dyDescent="0.25">
      <c r="A424" s="7" t="s">
        <v>436</v>
      </c>
      <c r="B424" s="7" t="s">
        <v>437</v>
      </c>
      <c r="C424" s="7">
        <v>0.176788</v>
      </c>
      <c r="D424" s="7">
        <v>54684636</v>
      </c>
      <c r="E424" s="7">
        <v>424</v>
      </c>
      <c r="F424" s="7">
        <v>355208370.6674</v>
      </c>
      <c r="G424" s="7"/>
      <c r="H424" s="7">
        <v>1.43</v>
      </c>
      <c r="I424" s="7"/>
    </row>
    <row r="425" spans="1:9" x14ac:dyDescent="0.25">
      <c r="A425" s="7" t="s">
        <v>797</v>
      </c>
      <c r="B425" s="7" t="s">
        <v>798</v>
      </c>
      <c r="C425" s="7">
        <v>1.2340000000000001E-9</v>
      </c>
      <c r="D425" s="7">
        <v>54527913</v>
      </c>
      <c r="E425" s="7">
        <v>423</v>
      </c>
      <c r="F425" s="7">
        <v>1E+17</v>
      </c>
      <c r="G425" s="7">
        <v>1E+17</v>
      </c>
      <c r="H425" s="7">
        <v>1.5463000000000001E-8</v>
      </c>
      <c r="I425" s="7"/>
    </row>
    <row r="426" spans="1:9" x14ac:dyDescent="0.25">
      <c r="A426" s="7" t="s">
        <v>2485</v>
      </c>
      <c r="B426" s="7" t="s">
        <v>2486</v>
      </c>
      <c r="C426" s="7">
        <v>6.46</v>
      </c>
      <c r="D426" s="7">
        <v>54467531</v>
      </c>
      <c r="E426" s="7">
        <v>425</v>
      </c>
      <c r="F426" s="7">
        <v>7000000</v>
      </c>
      <c r="G426" s="7">
        <v>100000000</v>
      </c>
      <c r="H426" s="7">
        <v>7.84</v>
      </c>
      <c r="I426" s="7"/>
    </row>
    <row r="427" spans="1:9" x14ac:dyDescent="0.25">
      <c r="A427" s="7" t="s">
        <v>617</v>
      </c>
      <c r="B427" s="7" t="s">
        <v>618</v>
      </c>
      <c r="C427" s="7">
        <v>3.226064E-2</v>
      </c>
      <c r="D427" s="7">
        <v>54435743</v>
      </c>
      <c r="E427" s="7">
        <v>429</v>
      </c>
      <c r="F427" s="7">
        <v>2000000000</v>
      </c>
      <c r="G427" s="7"/>
      <c r="H427" s="7">
        <v>0.45266699999999999</v>
      </c>
      <c r="I427" s="7"/>
    </row>
    <row r="428" spans="1:9" x14ac:dyDescent="0.25">
      <c r="A428" s="7" t="s">
        <v>773</v>
      </c>
      <c r="B428" s="7" t="s">
        <v>774</v>
      </c>
      <c r="C428" s="7">
        <v>0.29488300000000001</v>
      </c>
      <c r="D428" s="7">
        <v>54387910</v>
      </c>
      <c r="E428" s="7">
        <v>408</v>
      </c>
      <c r="F428" s="7">
        <v>210000000</v>
      </c>
      <c r="G428" s="7">
        <v>210000000</v>
      </c>
      <c r="H428" s="7">
        <v>9.84</v>
      </c>
      <c r="I428" s="7"/>
    </row>
    <row r="429" spans="1:9" x14ac:dyDescent="0.25">
      <c r="A429" s="7" t="s">
        <v>935</v>
      </c>
      <c r="B429" s="7" t="s">
        <v>936</v>
      </c>
      <c r="C429" s="7">
        <v>36.6</v>
      </c>
      <c r="D429" s="7">
        <v>54184978</v>
      </c>
      <c r="E429" s="7">
        <v>426</v>
      </c>
      <c r="F429" s="7">
        <v>200000</v>
      </c>
      <c r="G429" s="7">
        <v>200000</v>
      </c>
      <c r="H429" s="7">
        <v>68175</v>
      </c>
      <c r="I429" s="7"/>
    </row>
    <row r="430" spans="1:9" x14ac:dyDescent="0.25">
      <c r="A430" s="7" t="s">
        <v>1544</v>
      </c>
      <c r="B430" s="7" t="s">
        <v>1545</v>
      </c>
      <c r="C430" s="7">
        <v>0.13595499999999999</v>
      </c>
      <c r="D430" s="7">
        <v>53967914</v>
      </c>
      <c r="E430" s="7">
        <v>428</v>
      </c>
      <c r="F430" s="7">
        <v>1000000000</v>
      </c>
      <c r="G430" s="7">
        <v>1000000000</v>
      </c>
      <c r="H430" s="7">
        <v>0.98880400000000002</v>
      </c>
      <c r="I430" s="7"/>
    </row>
    <row r="431" spans="1:9" x14ac:dyDescent="0.25">
      <c r="A431" s="7" t="s">
        <v>651</v>
      </c>
      <c r="B431" s="7" t="s">
        <v>1862</v>
      </c>
      <c r="C431" s="7">
        <v>39.880000000000003</v>
      </c>
      <c r="D431" s="7">
        <v>53930851</v>
      </c>
      <c r="E431" s="7">
        <v>430</v>
      </c>
      <c r="F431" s="7">
        <v>2101201.71</v>
      </c>
      <c r="G431" s="7"/>
      <c r="H431" s="7">
        <v>315.58</v>
      </c>
      <c r="I431" s="7"/>
    </row>
    <row r="432" spans="1:9" x14ac:dyDescent="0.25">
      <c r="A432" s="7" t="s">
        <v>363</v>
      </c>
      <c r="B432" s="7" t="s">
        <v>364</v>
      </c>
      <c r="C432" s="7">
        <v>0.29658400000000001</v>
      </c>
      <c r="D432" s="7">
        <v>53909102</v>
      </c>
      <c r="E432" s="7">
        <v>431</v>
      </c>
      <c r="F432" s="7">
        <v>555000000</v>
      </c>
      <c r="G432" s="7">
        <v>555000000</v>
      </c>
      <c r="H432" s="7">
        <v>16.829999999999998</v>
      </c>
      <c r="I432" s="7"/>
    </row>
    <row r="433" spans="1:9" x14ac:dyDescent="0.25">
      <c r="A433" s="7" t="s">
        <v>2542</v>
      </c>
      <c r="B433" s="7" t="s">
        <v>2543</v>
      </c>
      <c r="C433" s="7">
        <v>1.23</v>
      </c>
      <c r="D433" s="7">
        <v>53657262</v>
      </c>
      <c r="E433" s="7">
        <v>432</v>
      </c>
      <c r="F433" s="7">
        <v>43590410.840207398</v>
      </c>
      <c r="G433" s="7">
        <v>10000000000</v>
      </c>
      <c r="H433" s="7">
        <v>2.0699999999999998</v>
      </c>
      <c r="I433" s="7"/>
    </row>
    <row r="434" spans="1:9" x14ac:dyDescent="0.25">
      <c r="A434" s="7" t="s">
        <v>1663</v>
      </c>
      <c r="B434" s="7" t="s">
        <v>1664</v>
      </c>
      <c r="C434" s="7">
        <v>0.27124700000000002</v>
      </c>
      <c r="D434" s="7">
        <v>53259317</v>
      </c>
      <c r="E434" s="7">
        <v>436</v>
      </c>
      <c r="F434" s="7">
        <v>196350222.53857499</v>
      </c>
      <c r="G434" s="7"/>
      <c r="H434" s="7">
        <v>1.0309999999999999</v>
      </c>
      <c r="I434" s="7"/>
    </row>
    <row r="435" spans="1:9" x14ac:dyDescent="0.25">
      <c r="A435" s="7" t="s">
        <v>445</v>
      </c>
      <c r="B435" s="7" t="s">
        <v>2456</v>
      </c>
      <c r="C435" s="7">
        <v>0.13178400000000001</v>
      </c>
      <c r="D435" s="7">
        <v>53196522</v>
      </c>
      <c r="E435" s="7">
        <v>434</v>
      </c>
      <c r="F435" s="7">
        <v>999998077.41691697</v>
      </c>
      <c r="G435" s="7">
        <v>999998077.41691697</v>
      </c>
      <c r="H435" s="7">
        <v>4.74</v>
      </c>
      <c r="I435" s="7"/>
    </row>
    <row r="436" spans="1:9" x14ac:dyDescent="0.25">
      <c r="A436" s="7" t="s">
        <v>1848</v>
      </c>
      <c r="B436" s="7" t="s">
        <v>1861</v>
      </c>
      <c r="C436" s="7">
        <v>8.5982000000000003E-2</v>
      </c>
      <c r="D436" s="7">
        <v>52987547</v>
      </c>
      <c r="E436" s="7">
        <v>435</v>
      </c>
      <c r="F436" s="7">
        <v>2000000000</v>
      </c>
      <c r="G436" s="7">
        <v>2000000000</v>
      </c>
      <c r="H436" s="7">
        <v>3.15</v>
      </c>
      <c r="I436" s="7"/>
    </row>
    <row r="437" spans="1:9" x14ac:dyDescent="0.25">
      <c r="A437" s="7" t="s">
        <v>1500</v>
      </c>
      <c r="B437" s="7" t="s">
        <v>1501</v>
      </c>
      <c r="C437" s="7">
        <v>5.4792599999999995E-10</v>
      </c>
      <c r="D437" s="7">
        <v>52947119</v>
      </c>
      <c r="E437" s="7">
        <v>433</v>
      </c>
      <c r="F437" s="7"/>
      <c r="G437" s="7"/>
      <c r="H437" s="7">
        <v>1.7547000000000002E-8</v>
      </c>
      <c r="I437" s="7"/>
    </row>
    <row r="438" spans="1:9" x14ac:dyDescent="0.25">
      <c r="A438" s="7" t="s">
        <v>595</v>
      </c>
      <c r="B438" s="7" t="s">
        <v>596</v>
      </c>
      <c r="C438" s="7">
        <v>0.45665600000000001</v>
      </c>
      <c r="D438" s="7">
        <v>52609250</v>
      </c>
      <c r="E438" s="7">
        <v>437</v>
      </c>
      <c r="F438" s="7">
        <v>157632600.909013</v>
      </c>
      <c r="G438" s="7">
        <v>290560000</v>
      </c>
      <c r="H438" s="7">
        <v>9.8000000000000007</v>
      </c>
      <c r="I438" s="7"/>
    </row>
    <row r="439" spans="1:9" x14ac:dyDescent="0.25">
      <c r="A439" s="7" t="s">
        <v>634</v>
      </c>
      <c r="B439" s="7" t="s">
        <v>635</v>
      </c>
      <c r="C439" s="7">
        <v>4.1500000000000004</v>
      </c>
      <c r="D439" s="7">
        <v>52574632</v>
      </c>
      <c r="E439" s="7">
        <v>439</v>
      </c>
      <c r="F439" s="7">
        <v>18400000</v>
      </c>
      <c r="G439" s="7">
        <v>20999999</v>
      </c>
      <c r="H439" s="7">
        <v>27.29</v>
      </c>
      <c r="I439" s="7"/>
    </row>
    <row r="440" spans="1:9" x14ac:dyDescent="0.25">
      <c r="A440" s="7" t="s">
        <v>1033</v>
      </c>
      <c r="B440" s="7" t="s">
        <v>1034</v>
      </c>
      <c r="C440" s="7">
        <v>0.70621299999999998</v>
      </c>
      <c r="D440" s="7">
        <v>52571038</v>
      </c>
      <c r="E440" s="7">
        <v>441</v>
      </c>
      <c r="F440" s="7">
        <v>100000000</v>
      </c>
      <c r="G440" s="7">
        <v>100000000</v>
      </c>
      <c r="H440" s="7">
        <v>6.62</v>
      </c>
      <c r="I440" s="7"/>
    </row>
    <row r="441" spans="1:9" x14ac:dyDescent="0.25">
      <c r="A441" s="7" t="s">
        <v>1844</v>
      </c>
      <c r="B441" s="7" t="s">
        <v>1845</v>
      </c>
      <c r="C441" s="7">
        <v>5.26</v>
      </c>
      <c r="D441" s="7">
        <v>52564343</v>
      </c>
      <c r="E441" s="7">
        <v>440</v>
      </c>
      <c r="F441" s="7">
        <v>1000000000</v>
      </c>
      <c r="G441" s="7">
        <v>1000000000</v>
      </c>
      <c r="H441" s="7">
        <v>109.67</v>
      </c>
      <c r="I441" s="7"/>
    </row>
    <row r="442" spans="1:9" x14ac:dyDescent="0.25">
      <c r="A442" s="7" t="s">
        <v>2275</v>
      </c>
      <c r="B442" s="7" t="s">
        <v>2276</v>
      </c>
      <c r="C442" s="7">
        <v>0.51269699999999996</v>
      </c>
      <c r="D442" s="7">
        <v>52529492</v>
      </c>
      <c r="E442" s="7">
        <v>438</v>
      </c>
      <c r="F442" s="7">
        <v>10000000000</v>
      </c>
      <c r="G442" s="7">
        <v>10000000000</v>
      </c>
      <c r="H442" s="7">
        <v>2.0699999999999998</v>
      </c>
      <c r="I442" s="7"/>
    </row>
    <row r="443" spans="1:9" x14ac:dyDescent="0.25">
      <c r="A443" s="7" t="s">
        <v>413</v>
      </c>
      <c r="B443" s="7" t="s">
        <v>414</v>
      </c>
      <c r="C443" s="7">
        <v>0.28268799999999999</v>
      </c>
      <c r="D443" s="7">
        <v>52257974</v>
      </c>
      <c r="E443" s="7">
        <v>442</v>
      </c>
      <c r="F443" s="7">
        <v>1000000000</v>
      </c>
      <c r="G443" s="7">
        <v>1000000000</v>
      </c>
      <c r="H443" s="7">
        <v>11.17</v>
      </c>
      <c r="I443" s="7"/>
    </row>
    <row r="444" spans="1:9" x14ac:dyDescent="0.25">
      <c r="A444" s="7" t="s">
        <v>2050</v>
      </c>
      <c r="B444" s="7" t="s">
        <v>2051</v>
      </c>
      <c r="C444" s="7">
        <v>1.37093E-7</v>
      </c>
      <c r="D444" s="7">
        <v>51805908</v>
      </c>
      <c r="E444" s="7">
        <v>443</v>
      </c>
      <c r="F444" s="7">
        <v>500000000000000</v>
      </c>
      <c r="G444" s="7">
        <v>500000000000000</v>
      </c>
      <c r="H444" s="7">
        <v>2.8399999999999999E-6</v>
      </c>
      <c r="I444" s="7"/>
    </row>
    <row r="445" spans="1:9" x14ac:dyDescent="0.25">
      <c r="A445" s="7" t="s">
        <v>485</v>
      </c>
      <c r="B445" s="7" t="s">
        <v>2142</v>
      </c>
      <c r="C445" s="7">
        <v>278.85000000000002</v>
      </c>
      <c r="D445" s="7">
        <v>51607423</v>
      </c>
      <c r="E445" s="7">
        <v>444</v>
      </c>
      <c r="F445" s="7">
        <v>185144.71703063601</v>
      </c>
      <c r="G445" s="7"/>
      <c r="H445" s="7">
        <v>431.17</v>
      </c>
      <c r="I445" s="7"/>
    </row>
    <row r="446" spans="1:9" x14ac:dyDescent="0.25">
      <c r="A446" s="7" t="s">
        <v>519</v>
      </c>
      <c r="B446" s="7" t="s">
        <v>520</v>
      </c>
      <c r="C446" s="7">
        <v>3.1227500000000001E-3</v>
      </c>
      <c r="D446" s="7">
        <v>51565231</v>
      </c>
      <c r="E446" s="7">
        <v>446</v>
      </c>
      <c r="F446" s="7">
        <v>16555000000</v>
      </c>
      <c r="G446" s="7"/>
      <c r="H446" s="7">
        <v>0.261874</v>
      </c>
      <c r="I446" s="7"/>
    </row>
    <row r="447" spans="1:9" x14ac:dyDescent="0.25">
      <c r="A447" s="7" t="s">
        <v>542</v>
      </c>
      <c r="B447" s="7" t="s">
        <v>543</v>
      </c>
      <c r="C447" s="7">
        <v>1.0569999999999999</v>
      </c>
      <c r="D447" s="7">
        <v>51546511</v>
      </c>
      <c r="E447" s="7">
        <v>445</v>
      </c>
      <c r="F447" s="7">
        <v>100000000</v>
      </c>
      <c r="G447" s="7"/>
      <c r="H447" s="7">
        <v>16.79</v>
      </c>
      <c r="I447" s="7"/>
    </row>
    <row r="448" spans="1:9" x14ac:dyDescent="0.25">
      <c r="A448" s="7" t="s">
        <v>694</v>
      </c>
      <c r="B448" s="7" t="s">
        <v>695</v>
      </c>
      <c r="C448" s="7">
        <v>14.29</v>
      </c>
      <c r="D448" s="7">
        <v>51486694</v>
      </c>
      <c r="E448" s="7">
        <v>447</v>
      </c>
      <c r="F448" s="7">
        <v>6540888</v>
      </c>
      <c r="G448" s="7">
        <v>6540888</v>
      </c>
      <c r="H448" s="7">
        <v>105.33</v>
      </c>
      <c r="I448" s="7"/>
    </row>
    <row r="449" spans="1:9" x14ac:dyDescent="0.25">
      <c r="A449" s="7" t="s">
        <v>2452</v>
      </c>
      <c r="B449" s="7" t="s">
        <v>2453</v>
      </c>
      <c r="C449" s="7">
        <v>1.43</v>
      </c>
      <c r="D449" s="7">
        <v>51486148</v>
      </c>
      <c r="E449" s="7">
        <v>448</v>
      </c>
      <c r="F449" s="7">
        <v>999991774</v>
      </c>
      <c r="G449" s="7">
        <v>1000000000</v>
      </c>
      <c r="H449" s="7">
        <v>20.74</v>
      </c>
      <c r="I449" s="7"/>
    </row>
    <row r="450" spans="1:9" x14ac:dyDescent="0.25">
      <c r="A450" s="7" t="s">
        <v>753</v>
      </c>
      <c r="B450" s="7" t="s">
        <v>754</v>
      </c>
      <c r="C450" s="7">
        <v>21.66</v>
      </c>
      <c r="D450" s="7">
        <v>51279364</v>
      </c>
      <c r="E450" s="7">
        <v>450</v>
      </c>
      <c r="F450" s="7">
        <v>2367634.0620827102</v>
      </c>
      <c r="G450" s="7">
        <v>2367634.0620827102</v>
      </c>
      <c r="H450" s="7">
        <v>130.82</v>
      </c>
      <c r="I450" s="7"/>
    </row>
    <row r="451" spans="1:9" x14ac:dyDescent="0.25">
      <c r="A451" s="7" t="s">
        <v>866</v>
      </c>
      <c r="B451" s="7" t="s">
        <v>867</v>
      </c>
      <c r="C451" s="7">
        <v>0.24576400000000001</v>
      </c>
      <c r="D451" s="7">
        <v>51252274</v>
      </c>
      <c r="E451" s="7">
        <v>449</v>
      </c>
      <c r="F451" s="7">
        <v>299792458</v>
      </c>
      <c r="G451" s="7"/>
      <c r="H451" s="7">
        <v>2.39</v>
      </c>
      <c r="I451" s="7"/>
    </row>
    <row r="452" spans="1:9" x14ac:dyDescent="0.25">
      <c r="A452" s="7" t="s">
        <v>1903</v>
      </c>
      <c r="B452" s="7" t="s">
        <v>1904</v>
      </c>
      <c r="C452" s="7">
        <v>0.25396000000000002</v>
      </c>
      <c r="D452" s="7">
        <v>50950127</v>
      </c>
      <c r="E452" s="7">
        <v>452</v>
      </c>
      <c r="F452" s="7">
        <v>500000000</v>
      </c>
      <c r="G452" s="7">
        <v>500000000</v>
      </c>
      <c r="H452" s="7">
        <v>8.8000000000000007</v>
      </c>
      <c r="I452" s="7"/>
    </row>
    <row r="453" spans="1:9" x14ac:dyDescent="0.25">
      <c r="A453" s="7" t="s">
        <v>2256</v>
      </c>
      <c r="B453" s="7" t="s">
        <v>2257</v>
      </c>
      <c r="C453" s="7">
        <v>0.618927</v>
      </c>
      <c r="D453" s="7">
        <v>50695542</v>
      </c>
      <c r="E453" s="7">
        <v>451</v>
      </c>
      <c r="F453" s="7">
        <v>1000000000</v>
      </c>
      <c r="G453" s="7">
        <v>1000000000</v>
      </c>
      <c r="H453" s="7">
        <v>1.9</v>
      </c>
      <c r="I453" s="7"/>
    </row>
    <row r="454" spans="1:9" x14ac:dyDescent="0.25">
      <c r="A454" s="7" t="s">
        <v>1555</v>
      </c>
      <c r="B454" s="7" t="s">
        <v>1556</v>
      </c>
      <c r="C454" s="7">
        <v>0.79371499999999995</v>
      </c>
      <c r="D454" s="7">
        <v>50269040</v>
      </c>
      <c r="E454" s="7">
        <v>454</v>
      </c>
      <c r="F454" s="7">
        <v>100000000</v>
      </c>
      <c r="G454" s="7">
        <v>100000000</v>
      </c>
      <c r="H454" s="7">
        <v>5.79</v>
      </c>
      <c r="I454" s="7"/>
    </row>
    <row r="455" spans="1:9" x14ac:dyDescent="0.25">
      <c r="A455" s="7" t="s">
        <v>668</v>
      </c>
      <c r="B455" s="7" t="s">
        <v>669</v>
      </c>
      <c r="C455" s="7">
        <v>0.106993</v>
      </c>
      <c r="D455" s="7">
        <v>50263250</v>
      </c>
      <c r="E455" s="7">
        <v>455</v>
      </c>
      <c r="F455" s="7">
        <v>500000000</v>
      </c>
      <c r="G455" s="7">
        <v>500000000</v>
      </c>
      <c r="H455" s="7">
        <v>1.18</v>
      </c>
      <c r="I455" s="7"/>
    </row>
    <row r="456" spans="1:9" x14ac:dyDescent="0.25">
      <c r="A456" s="7" t="s">
        <v>958</v>
      </c>
      <c r="B456" s="7" t="s">
        <v>959</v>
      </c>
      <c r="C456" s="7">
        <v>5.0340000000000003E-5</v>
      </c>
      <c r="D456" s="7">
        <v>50208210</v>
      </c>
      <c r="E456" s="7">
        <v>453</v>
      </c>
      <c r="F456" s="7">
        <v>33000000000</v>
      </c>
      <c r="G456" s="7">
        <v>33000000000</v>
      </c>
      <c r="H456" s="7">
        <v>2.2392900000000001E-3</v>
      </c>
      <c r="I456" s="7"/>
    </row>
    <row r="457" spans="1:9" x14ac:dyDescent="0.25">
      <c r="A457" s="7" t="s">
        <v>2014</v>
      </c>
      <c r="B457" s="7" t="s">
        <v>2015</v>
      </c>
      <c r="C457" s="7">
        <v>0.47483700000000001</v>
      </c>
      <c r="D457" s="7">
        <v>49844650</v>
      </c>
      <c r="E457" s="7">
        <v>457</v>
      </c>
      <c r="F457" s="7">
        <v>1000000000</v>
      </c>
      <c r="G457" s="7">
        <v>1000000000</v>
      </c>
      <c r="H457" s="7">
        <v>0.98136999999999996</v>
      </c>
      <c r="I457" s="7"/>
    </row>
    <row r="458" spans="1:9" x14ac:dyDescent="0.25">
      <c r="A458" s="7" t="s">
        <v>956</v>
      </c>
      <c r="B458" s="7" t="s">
        <v>1694</v>
      </c>
      <c r="C458" s="7">
        <v>1.25</v>
      </c>
      <c r="D458" s="7">
        <v>49836498</v>
      </c>
      <c r="E458" s="7">
        <v>458</v>
      </c>
      <c r="F458" s="7">
        <v>39768303.993630499</v>
      </c>
      <c r="G458" s="7"/>
      <c r="H458" s="7">
        <v>2.5</v>
      </c>
      <c r="I458" s="7"/>
    </row>
    <row r="459" spans="1:9" x14ac:dyDescent="0.25">
      <c r="A459" s="7" t="s">
        <v>684</v>
      </c>
      <c r="B459" s="7" t="s">
        <v>685</v>
      </c>
      <c r="C459" s="7">
        <v>1.0029999999999999</v>
      </c>
      <c r="D459" s="7">
        <v>49745791</v>
      </c>
      <c r="E459" s="7">
        <v>456</v>
      </c>
      <c r="F459" s="7">
        <v>49607045.290168896</v>
      </c>
      <c r="G459" s="7">
        <v>49607045.290168896</v>
      </c>
      <c r="H459" s="7">
        <v>2.4500000000000002</v>
      </c>
      <c r="I459" s="7"/>
    </row>
    <row r="460" spans="1:9" x14ac:dyDescent="0.25">
      <c r="A460" s="7" t="s">
        <v>740</v>
      </c>
      <c r="B460" s="7" t="s">
        <v>741</v>
      </c>
      <c r="C460" s="7">
        <v>1245.1600000000001</v>
      </c>
      <c r="D460" s="7">
        <v>49463818</v>
      </c>
      <c r="E460" s="7">
        <v>459</v>
      </c>
      <c r="F460" s="7">
        <v>39999.999699648499</v>
      </c>
      <c r="G460" s="7">
        <v>40000</v>
      </c>
      <c r="H460" s="7">
        <v>9251.7000000000007</v>
      </c>
      <c r="I460" s="7"/>
    </row>
    <row r="461" spans="1:9" x14ac:dyDescent="0.25">
      <c r="A461" s="7" t="s">
        <v>1516</v>
      </c>
      <c r="B461" s="7" t="s">
        <v>1517</v>
      </c>
      <c r="C461" s="7">
        <v>1.24</v>
      </c>
      <c r="D461" s="7">
        <v>49149316</v>
      </c>
      <c r="E461" s="7">
        <v>460</v>
      </c>
      <c r="F461" s="7">
        <v>198838467.29468599</v>
      </c>
      <c r="G461" s="7">
        <v>200000000</v>
      </c>
      <c r="H461" s="7">
        <v>9.06</v>
      </c>
      <c r="I461" s="7"/>
    </row>
    <row r="462" spans="1:9" x14ac:dyDescent="0.25">
      <c r="A462" s="7" t="s">
        <v>1734</v>
      </c>
      <c r="B462" s="7" t="s">
        <v>1735</v>
      </c>
      <c r="C462" s="7">
        <v>8.1582999999999997E-8</v>
      </c>
      <c r="D462" s="7">
        <v>48902914</v>
      </c>
      <c r="E462" s="7">
        <v>462</v>
      </c>
      <c r="F462" s="7">
        <v>599999999999999</v>
      </c>
      <c r="G462" s="7">
        <v>999999999999999</v>
      </c>
      <c r="H462" s="7">
        <v>3.8067100000000001E-7</v>
      </c>
      <c r="I462" s="7"/>
    </row>
    <row r="463" spans="1:9" x14ac:dyDescent="0.25">
      <c r="A463" s="7" t="s">
        <v>2463</v>
      </c>
      <c r="B463" s="7" t="s">
        <v>2464</v>
      </c>
      <c r="C463" s="7">
        <v>9.7177900000000005E-3</v>
      </c>
      <c r="D463" s="7">
        <v>48518062</v>
      </c>
      <c r="E463" s="7">
        <v>464</v>
      </c>
      <c r="F463" s="7">
        <v>23999997855.310299</v>
      </c>
      <c r="G463" s="7"/>
      <c r="H463" s="7">
        <v>2.29</v>
      </c>
      <c r="I463" s="7"/>
    </row>
    <row r="464" spans="1:9" x14ac:dyDescent="0.25">
      <c r="A464" s="7" t="s">
        <v>579</v>
      </c>
      <c r="B464" s="7" t="s">
        <v>580</v>
      </c>
      <c r="C464" s="7">
        <v>0.487929</v>
      </c>
      <c r="D464" s="7">
        <v>48433514</v>
      </c>
      <c r="E464" s="7">
        <v>463</v>
      </c>
      <c r="F464" s="7">
        <v>100000000</v>
      </c>
      <c r="G464" s="7">
        <v>100000000</v>
      </c>
      <c r="H464" s="7">
        <v>7.51</v>
      </c>
      <c r="I464" s="7"/>
    </row>
    <row r="465" spans="1:9" x14ac:dyDescent="0.25">
      <c r="A465" s="7" t="s">
        <v>1736</v>
      </c>
      <c r="B465" s="7" t="s">
        <v>1737</v>
      </c>
      <c r="C465" s="7">
        <v>2.3125899999999998E-3</v>
      </c>
      <c r="D465" s="7">
        <v>48230869</v>
      </c>
      <c r="E465" s="7">
        <v>466</v>
      </c>
      <c r="F465" s="7">
        <v>21818593666.3498</v>
      </c>
      <c r="G465" s="7"/>
      <c r="H465" s="7">
        <v>1.290959E-2</v>
      </c>
      <c r="I465" s="7"/>
    </row>
    <row r="466" spans="1:9" x14ac:dyDescent="0.25">
      <c r="A466" s="7" t="s">
        <v>834</v>
      </c>
      <c r="B466" s="7" t="s">
        <v>835</v>
      </c>
      <c r="C466" s="7">
        <v>0.117039</v>
      </c>
      <c r="D466" s="7">
        <v>48109276</v>
      </c>
      <c r="E466" s="7">
        <v>465</v>
      </c>
      <c r="F466" s="7">
        <v>411487379.45564401</v>
      </c>
      <c r="G466" s="7">
        <v>500000000</v>
      </c>
      <c r="H466" s="7">
        <v>0.90102099999999996</v>
      </c>
      <c r="I466" s="7"/>
    </row>
    <row r="467" spans="1:9" x14ac:dyDescent="0.25">
      <c r="A467" s="7" t="s">
        <v>1394</v>
      </c>
      <c r="B467" s="7" t="s">
        <v>2812</v>
      </c>
      <c r="C467" s="7">
        <v>5.4448999999999999E-3</v>
      </c>
      <c r="D467" s="7">
        <v>47987483</v>
      </c>
      <c r="E467" s="7">
        <v>461</v>
      </c>
      <c r="F467" s="7">
        <v>10000000000</v>
      </c>
      <c r="G467" s="7">
        <v>10000000000</v>
      </c>
      <c r="H467" s="7">
        <v>3.6523840000000002E-2</v>
      </c>
      <c r="I467" s="7"/>
    </row>
    <row r="468" spans="1:9" x14ac:dyDescent="0.25">
      <c r="A468" s="7" t="s">
        <v>992</v>
      </c>
      <c r="B468" s="7" t="s">
        <v>1606</v>
      </c>
      <c r="C468" s="7">
        <v>6.8280999999999994E-2</v>
      </c>
      <c r="D468" s="7">
        <v>47560136</v>
      </c>
      <c r="E468" s="7">
        <v>467</v>
      </c>
      <c r="F468" s="7">
        <v>1000000000</v>
      </c>
      <c r="G468" s="7">
        <v>1000000000</v>
      </c>
      <c r="H468" s="7">
        <v>3.51</v>
      </c>
      <c r="I468" s="7"/>
    </row>
    <row r="469" spans="1:9" x14ac:dyDescent="0.25">
      <c r="A469" s="7" t="s">
        <v>806</v>
      </c>
      <c r="B469" s="7" t="s">
        <v>807</v>
      </c>
      <c r="C469" s="7">
        <v>4.6818900000000002E-3</v>
      </c>
      <c r="D469" s="7">
        <v>47454201</v>
      </c>
      <c r="E469" s="7">
        <v>468</v>
      </c>
      <c r="F469" s="7">
        <v>10141028397</v>
      </c>
      <c r="G469" s="7"/>
      <c r="H469" s="7">
        <v>5.2423999999999998E-2</v>
      </c>
      <c r="I469" s="7"/>
    </row>
    <row r="470" spans="1:9" x14ac:dyDescent="0.25">
      <c r="A470" s="7" t="s">
        <v>793</v>
      </c>
      <c r="B470" s="7" t="s">
        <v>794</v>
      </c>
      <c r="C470" s="7">
        <v>1.6388960000000001E-2</v>
      </c>
      <c r="D470" s="7">
        <v>47247607</v>
      </c>
      <c r="E470" s="7">
        <v>469</v>
      </c>
      <c r="F470" s="7">
        <v>9833337402</v>
      </c>
      <c r="G470" s="7">
        <v>13192916300</v>
      </c>
      <c r="H470" s="7">
        <v>1.57</v>
      </c>
      <c r="I470" s="7"/>
    </row>
    <row r="471" spans="1:9" x14ac:dyDescent="0.25">
      <c r="A471" s="7" t="s">
        <v>2081</v>
      </c>
      <c r="B471" s="7" t="s">
        <v>2082</v>
      </c>
      <c r="C471" s="7">
        <v>0.57885200000000003</v>
      </c>
      <c r="D471" s="7">
        <v>47239497</v>
      </c>
      <c r="E471" s="7">
        <v>470</v>
      </c>
      <c r="F471" s="7">
        <v>153258226</v>
      </c>
      <c r="G471" s="7"/>
      <c r="H471" s="7">
        <v>4.68</v>
      </c>
      <c r="I471" s="7"/>
    </row>
    <row r="472" spans="1:9" x14ac:dyDescent="0.25">
      <c r="A472" s="7" t="s">
        <v>2000</v>
      </c>
      <c r="B472" s="7" t="s">
        <v>2001</v>
      </c>
      <c r="C472" s="7">
        <v>5.5714000000000002E-4</v>
      </c>
      <c r="D472" s="7">
        <v>47197931</v>
      </c>
      <c r="E472" s="7">
        <v>471</v>
      </c>
      <c r="F472" s="7">
        <v>85056346011.834</v>
      </c>
      <c r="G472" s="7"/>
      <c r="H472" s="7">
        <v>3.85</v>
      </c>
      <c r="I472" s="7"/>
    </row>
    <row r="473" spans="1:9" x14ac:dyDescent="0.25">
      <c r="A473" s="7" t="s">
        <v>2906</v>
      </c>
      <c r="B473" s="7" t="s">
        <v>2907</v>
      </c>
      <c r="C473" s="7">
        <v>6.68</v>
      </c>
      <c r="D473" s="7">
        <v>46798784</v>
      </c>
      <c r="E473" s="7">
        <v>473</v>
      </c>
      <c r="F473" s="7">
        <v>10000000</v>
      </c>
      <c r="G473" s="7">
        <v>50000000</v>
      </c>
      <c r="H473" s="7">
        <v>7.67</v>
      </c>
      <c r="I473" s="7"/>
    </row>
    <row r="474" spans="1:9" x14ac:dyDescent="0.25">
      <c r="A474" s="7" t="s">
        <v>1672</v>
      </c>
      <c r="B474" s="7" t="s">
        <v>2541</v>
      </c>
      <c r="C474" s="7">
        <v>0.10888</v>
      </c>
      <c r="D474" s="7">
        <v>46746332</v>
      </c>
      <c r="E474" s="7">
        <v>472</v>
      </c>
      <c r="F474" s="7">
        <v>420840343</v>
      </c>
      <c r="G474" s="7">
        <v>10000000000</v>
      </c>
      <c r="H474" s="7">
        <v>0.52717999999999998</v>
      </c>
      <c r="I474" s="7"/>
    </row>
    <row r="475" spans="1:9" x14ac:dyDescent="0.25">
      <c r="A475" s="7" t="s">
        <v>2365</v>
      </c>
      <c r="B475" s="7" t="s">
        <v>2366</v>
      </c>
      <c r="C475" s="7">
        <v>16.63</v>
      </c>
      <c r="D475" s="7">
        <v>46551541</v>
      </c>
      <c r="E475" s="7">
        <v>475</v>
      </c>
      <c r="F475" s="7">
        <v>2800162.1904744599</v>
      </c>
      <c r="G475" s="7"/>
      <c r="H475" s="7">
        <v>21.61</v>
      </c>
      <c r="I475" s="7"/>
    </row>
    <row r="476" spans="1:9" x14ac:dyDescent="0.25">
      <c r="A476" s="7" t="s">
        <v>827</v>
      </c>
      <c r="B476" s="7" t="s">
        <v>1810</v>
      </c>
      <c r="C476" s="7">
        <v>101.14</v>
      </c>
      <c r="D476" s="7">
        <v>46548756</v>
      </c>
      <c r="E476" s="7">
        <v>474</v>
      </c>
      <c r="F476" s="7">
        <v>1000000</v>
      </c>
      <c r="G476" s="7">
        <v>1000000</v>
      </c>
      <c r="H476" s="7">
        <v>1590.57</v>
      </c>
      <c r="I476" s="7"/>
    </row>
    <row r="477" spans="1:9" x14ac:dyDescent="0.25">
      <c r="A477" s="7" t="s">
        <v>369</v>
      </c>
      <c r="B477" s="7" t="s">
        <v>370</v>
      </c>
      <c r="C477" s="7">
        <v>0.14307900000000001</v>
      </c>
      <c r="D477" s="7">
        <v>46080307</v>
      </c>
      <c r="E477" s="7">
        <v>478</v>
      </c>
      <c r="F477" s="7">
        <v>414720000</v>
      </c>
      <c r="G477" s="7"/>
      <c r="H477" s="7">
        <v>2.4500000000000002</v>
      </c>
      <c r="I477" s="7"/>
    </row>
    <row r="478" spans="1:9" x14ac:dyDescent="0.25">
      <c r="A478" s="7" t="s">
        <v>1079</v>
      </c>
      <c r="B478" s="7" t="s">
        <v>1080</v>
      </c>
      <c r="C478" s="7">
        <v>2.71</v>
      </c>
      <c r="D478" s="7">
        <v>45960755</v>
      </c>
      <c r="E478" s="7">
        <v>476</v>
      </c>
      <c r="F478" s="7">
        <v>43976171</v>
      </c>
      <c r="G478" s="7"/>
      <c r="H478" s="7">
        <v>16.47</v>
      </c>
      <c r="I478" s="7"/>
    </row>
    <row r="479" spans="1:9" x14ac:dyDescent="0.25">
      <c r="A479" s="7" t="s">
        <v>416</v>
      </c>
      <c r="B479" s="7" t="s">
        <v>417</v>
      </c>
      <c r="C479" s="7">
        <v>0.99836899999999995</v>
      </c>
      <c r="D479" s="7">
        <v>45616048</v>
      </c>
      <c r="E479" s="7">
        <v>477</v>
      </c>
      <c r="F479" s="7">
        <v>306787127.20849401</v>
      </c>
      <c r="G479" s="7"/>
      <c r="H479" s="7">
        <v>1.35</v>
      </c>
      <c r="I479" s="7"/>
    </row>
    <row r="480" spans="1:9" x14ac:dyDescent="0.25">
      <c r="A480" s="7" t="s">
        <v>892</v>
      </c>
      <c r="B480" s="7" t="s">
        <v>893</v>
      </c>
      <c r="C480" s="7">
        <v>0.29810500000000001</v>
      </c>
      <c r="D480" s="7">
        <v>45541595</v>
      </c>
      <c r="E480" s="7">
        <v>479</v>
      </c>
      <c r="F480" s="7">
        <v>152756699.42364499</v>
      </c>
      <c r="G480" s="7">
        <v>188000000</v>
      </c>
      <c r="H480" s="7">
        <v>8.7799999999999994</v>
      </c>
      <c r="I480" s="7"/>
    </row>
    <row r="481" spans="1:9" x14ac:dyDescent="0.25">
      <c r="A481" s="7" t="s">
        <v>1701</v>
      </c>
      <c r="B481" s="7" t="s">
        <v>1702</v>
      </c>
      <c r="C481" s="7">
        <v>0.51561500000000005</v>
      </c>
      <c r="D481" s="7">
        <v>45069365</v>
      </c>
      <c r="E481" s="7">
        <v>480</v>
      </c>
      <c r="F481" s="7">
        <v>164167307.41927299</v>
      </c>
      <c r="G481" s="7"/>
      <c r="H481" s="7">
        <v>5.37</v>
      </c>
      <c r="I481" s="7"/>
    </row>
    <row r="482" spans="1:9" x14ac:dyDescent="0.25">
      <c r="A482" s="7" t="s">
        <v>1118</v>
      </c>
      <c r="B482" s="7" t="s">
        <v>1119</v>
      </c>
      <c r="C482" s="7">
        <v>4.6040009999999999E-2</v>
      </c>
      <c r="D482" s="7">
        <v>44935468</v>
      </c>
      <c r="E482" s="7">
        <v>481</v>
      </c>
      <c r="F482" s="7">
        <v>2500000000</v>
      </c>
      <c r="G482" s="7">
        <v>2500000000</v>
      </c>
      <c r="H482" s="7">
        <v>0.227823</v>
      </c>
      <c r="I482" s="7"/>
    </row>
    <row r="483" spans="1:9" x14ac:dyDescent="0.25">
      <c r="A483" s="7" t="s">
        <v>830</v>
      </c>
      <c r="B483" s="7" t="s">
        <v>831</v>
      </c>
      <c r="C483" s="7">
        <v>5.3856000000000001E-2</v>
      </c>
      <c r="D483" s="7">
        <v>44890323</v>
      </c>
      <c r="E483" s="7">
        <v>482</v>
      </c>
      <c r="F483" s="7">
        <v>1000000000</v>
      </c>
      <c r="G483" s="7"/>
      <c r="H483" s="7">
        <v>0.77248499999999998</v>
      </c>
      <c r="I483" s="7"/>
    </row>
    <row r="484" spans="1:9" x14ac:dyDescent="0.25">
      <c r="A484" s="7" t="s">
        <v>1347</v>
      </c>
      <c r="B484" s="7" t="s">
        <v>1348</v>
      </c>
      <c r="C484" s="7">
        <v>9.8970000000000002E-2</v>
      </c>
      <c r="D484" s="7">
        <v>44810734</v>
      </c>
      <c r="E484" s="7">
        <v>484</v>
      </c>
      <c r="F484" s="7">
        <v>452787536.84267199</v>
      </c>
      <c r="G484" s="7"/>
      <c r="H484" s="7">
        <v>1.59</v>
      </c>
      <c r="I484" s="7"/>
    </row>
    <row r="485" spans="1:9" x14ac:dyDescent="0.25">
      <c r="A485" s="7" t="s">
        <v>2121</v>
      </c>
      <c r="B485" s="7" t="s">
        <v>2211</v>
      </c>
      <c r="C485" s="7">
        <v>4.8432929999999999E-2</v>
      </c>
      <c r="D485" s="7">
        <v>44597547</v>
      </c>
      <c r="E485" s="7">
        <v>483</v>
      </c>
      <c r="F485" s="7">
        <v>4930000000</v>
      </c>
      <c r="G485" s="7">
        <v>5000000000</v>
      </c>
      <c r="H485" s="7">
        <v>0.15390200000000001</v>
      </c>
      <c r="I485" s="7"/>
    </row>
    <row r="486" spans="1:9" x14ac:dyDescent="0.25">
      <c r="A486" s="7" t="s">
        <v>1154</v>
      </c>
      <c r="B486" s="7" t="s">
        <v>1155</v>
      </c>
      <c r="C486" s="7">
        <v>0.15368100000000001</v>
      </c>
      <c r="D486" s="7">
        <v>44560950</v>
      </c>
      <c r="E486" s="7">
        <v>485</v>
      </c>
      <c r="F486" s="7">
        <v>1000000000</v>
      </c>
      <c r="G486" s="7">
        <v>1000000000</v>
      </c>
      <c r="H486" s="7">
        <v>0.67796299999999998</v>
      </c>
      <c r="I486" s="7"/>
    </row>
    <row r="487" spans="1:9" x14ac:dyDescent="0.25">
      <c r="A487" s="7" t="s">
        <v>2671</v>
      </c>
      <c r="B487" s="7" t="s">
        <v>2672</v>
      </c>
      <c r="C487" s="7">
        <v>7.0819999999999994E-2</v>
      </c>
      <c r="D487" s="7">
        <v>44277038</v>
      </c>
      <c r="E487" s="7">
        <v>487</v>
      </c>
      <c r="F487" s="7">
        <v>709293699.73491704</v>
      </c>
      <c r="G487" s="7"/>
      <c r="H487" s="7">
        <v>0.44135999999999997</v>
      </c>
      <c r="I487" s="7"/>
    </row>
    <row r="488" spans="1:9" x14ac:dyDescent="0.25">
      <c r="A488" s="7" t="s">
        <v>2032</v>
      </c>
      <c r="B488" s="7" t="s">
        <v>2033</v>
      </c>
      <c r="C488" s="7">
        <v>6.2955999999999998E-2</v>
      </c>
      <c r="D488" s="7">
        <v>44206625</v>
      </c>
      <c r="E488" s="7">
        <v>488</v>
      </c>
      <c r="F488" s="7">
        <v>10000000000</v>
      </c>
      <c r="G488" s="7">
        <v>10000000000</v>
      </c>
      <c r="H488" s="7">
        <v>0.90145399999999998</v>
      </c>
      <c r="I488" s="7"/>
    </row>
    <row r="489" spans="1:9" x14ac:dyDescent="0.25">
      <c r="A489" s="7" t="s">
        <v>970</v>
      </c>
      <c r="B489" s="7" t="s">
        <v>971</v>
      </c>
      <c r="C489" s="7">
        <v>7.4893000000000001E-2</v>
      </c>
      <c r="D489" s="7">
        <v>44194763</v>
      </c>
      <c r="E489" s="7">
        <v>486</v>
      </c>
      <c r="F489" s="7">
        <v>999979429.58833802</v>
      </c>
      <c r="G489" s="7">
        <v>999979429.58833802</v>
      </c>
      <c r="H489" s="7">
        <v>7.03</v>
      </c>
      <c r="I489" s="7"/>
    </row>
    <row r="490" spans="1:9" x14ac:dyDescent="0.25">
      <c r="A490" s="7" t="s">
        <v>950</v>
      </c>
      <c r="B490" s="7" t="s">
        <v>951</v>
      </c>
      <c r="C490" s="7">
        <v>1.1200000000000001</v>
      </c>
      <c r="D490" s="7">
        <v>44129055</v>
      </c>
      <c r="E490" s="7">
        <v>489</v>
      </c>
      <c r="F490" s="7">
        <v>100000000</v>
      </c>
      <c r="G490" s="7"/>
      <c r="H490" s="7">
        <v>13.31</v>
      </c>
      <c r="I490" s="7"/>
    </row>
    <row r="491" spans="1:9" x14ac:dyDescent="0.25">
      <c r="A491" s="7" t="s">
        <v>1763</v>
      </c>
      <c r="B491" s="7" t="s">
        <v>1764</v>
      </c>
      <c r="C491" s="7">
        <v>8.2570000000000005E-2</v>
      </c>
      <c r="D491" s="7">
        <v>43972588</v>
      </c>
      <c r="E491" s="7">
        <v>500</v>
      </c>
      <c r="F491" s="7">
        <v>1000000000</v>
      </c>
      <c r="G491" s="7">
        <v>1000000000</v>
      </c>
      <c r="H491" s="7">
        <v>0.229348</v>
      </c>
      <c r="I491" s="7"/>
    </row>
    <row r="492" spans="1:9" x14ac:dyDescent="0.25">
      <c r="A492" s="7" t="s">
        <v>2690</v>
      </c>
      <c r="B492" s="7" t="s">
        <v>2691</v>
      </c>
      <c r="C492" s="7">
        <v>0.45478200000000002</v>
      </c>
      <c r="D492" s="7">
        <v>43786740</v>
      </c>
      <c r="E492" s="7">
        <v>490</v>
      </c>
      <c r="F492" s="7">
        <v>118125577.86124</v>
      </c>
      <c r="G492" s="7"/>
      <c r="H492" s="7">
        <v>0.60249799999999998</v>
      </c>
      <c r="I492" s="7"/>
    </row>
    <row r="493" spans="1:9" x14ac:dyDescent="0.25">
      <c r="A493" s="7" t="s">
        <v>746</v>
      </c>
      <c r="B493" s="7" t="s">
        <v>747</v>
      </c>
      <c r="C493" s="7">
        <v>0.99875100000000006</v>
      </c>
      <c r="D493" s="7">
        <v>43570522</v>
      </c>
      <c r="E493" s="7">
        <v>491</v>
      </c>
      <c r="F493" s="7">
        <v>43612378.6631179</v>
      </c>
      <c r="G493" s="7"/>
      <c r="H493" s="7">
        <v>1.1399999999999999</v>
      </c>
      <c r="I493" s="7"/>
    </row>
    <row r="494" spans="1:9" x14ac:dyDescent="0.25">
      <c r="A494" s="7" t="s">
        <v>1011</v>
      </c>
      <c r="B494" s="7" t="s">
        <v>1012</v>
      </c>
      <c r="C494" s="7">
        <v>6.99E-6</v>
      </c>
      <c r="D494" s="7">
        <v>43431003</v>
      </c>
      <c r="E494" s="7">
        <v>492</v>
      </c>
      <c r="F494" s="7"/>
      <c r="G494" s="7"/>
      <c r="H494" s="7">
        <v>7.5619000000000001E-4</v>
      </c>
      <c r="I494" s="7"/>
    </row>
    <row r="495" spans="1:9" x14ac:dyDescent="0.25">
      <c r="A495" s="7" t="s">
        <v>810</v>
      </c>
      <c r="B495" s="7" t="s">
        <v>811</v>
      </c>
      <c r="C495" s="7">
        <v>3.11</v>
      </c>
      <c r="D495" s="7">
        <v>43320023</v>
      </c>
      <c r="E495" s="7">
        <v>496</v>
      </c>
      <c r="F495" s="7">
        <v>100000000</v>
      </c>
      <c r="G495" s="7"/>
      <c r="H495" s="7">
        <v>91.94</v>
      </c>
      <c r="I495" s="7"/>
    </row>
    <row r="496" spans="1:9" x14ac:dyDescent="0.25">
      <c r="A496" s="7" t="s">
        <v>767</v>
      </c>
      <c r="B496" s="7" t="s">
        <v>768</v>
      </c>
      <c r="C496" s="7">
        <v>2.9910539999999999E-2</v>
      </c>
      <c r="D496" s="7">
        <v>43209085</v>
      </c>
      <c r="E496" s="7">
        <v>495</v>
      </c>
      <c r="F496" s="7">
        <v>1993957077</v>
      </c>
      <c r="G496" s="7"/>
      <c r="H496" s="7">
        <v>0.29946699999999998</v>
      </c>
      <c r="I496" s="7"/>
    </row>
    <row r="497" spans="1:9" x14ac:dyDescent="0.25">
      <c r="A497" s="7" t="s">
        <v>2556</v>
      </c>
      <c r="B497" s="7" t="s">
        <v>2557</v>
      </c>
      <c r="C497" s="7">
        <v>1.127072E-2</v>
      </c>
      <c r="D497" s="7">
        <v>43193530</v>
      </c>
      <c r="E497" s="7">
        <v>493</v>
      </c>
      <c r="F497" s="7">
        <v>10000000000</v>
      </c>
      <c r="G497" s="7"/>
      <c r="H497" s="7">
        <v>0.402555</v>
      </c>
      <c r="I497" s="7"/>
    </row>
    <row r="498" spans="1:9" x14ac:dyDescent="0.25">
      <c r="A498" s="7" t="s">
        <v>405</v>
      </c>
      <c r="B498" s="7" t="s">
        <v>406</v>
      </c>
      <c r="C498" s="7">
        <v>1.6700000000000001E-6</v>
      </c>
      <c r="D498" s="7">
        <v>43045363</v>
      </c>
      <c r="E498" s="7">
        <v>494</v>
      </c>
      <c r="F498" s="7">
        <v>25757575757575</v>
      </c>
      <c r="G498" s="7">
        <v>25757575757575</v>
      </c>
      <c r="H498" s="7">
        <v>5.5689999999999997E-5</v>
      </c>
      <c r="I498" s="7"/>
    </row>
    <row r="499" spans="1:9" x14ac:dyDescent="0.25">
      <c r="A499" s="7" t="s">
        <v>2205</v>
      </c>
      <c r="B499" s="7" t="s">
        <v>2206</v>
      </c>
      <c r="C499" s="7">
        <v>1.0509330000000001E-2</v>
      </c>
      <c r="D499" s="7">
        <v>42932412</v>
      </c>
      <c r="E499" s="7">
        <v>497</v>
      </c>
      <c r="F499" s="7">
        <v>5000000000</v>
      </c>
      <c r="G499" s="7">
        <v>5000000000</v>
      </c>
      <c r="H499" s="7">
        <v>0.30066500000000002</v>
      </c>
      <c r="I499" s="7"/>
    </row>
    <row r="500" spans="1:9" x14ac:dyDescent="0.25">
      <c r="A500" s="7" t="s">
        <v>2823</v>
      </c>
      <c r="B500" s="7" t="s">
        <v>2824</v>
      </c>
      <c r="C500" s="7">
        <v>2.5038000000000003E-4</v>
      </c>
      <c r="D500" s="7">
        <v>42806771</v>
      </c>
      <c r="E500" s="7">
        <v>498</v>
      </c>
      <c r="F500" s="7">
        <v>50000000000</v>
      </c>
      <c r="G500" s="7">
        <v>50000000000</v>
      </c>
      <c r="H500" s="7">
        <v>2.58</v>
      </c>
      <c r="I500" s="7"/>
    </row>
    <row r="501" spans="1:9" x14ac:dyDescent="0.25">
      <c r="A501" s="7" t="s">
        <v>771</v>
      </c>
      <c r="B501" s="7" t="s">
        <v>772</v>
      </c>
      <c r="C501" s="7">
        <v>8.8357999999999996E-3</v>
      </c>
      <c r="D501" s="7">
        <v>42436301</v>
      </c>
      <c r="E501" s="7">
        <v>501</v>
      </c>
      <c r="F501" s="7">
        <v>10000000000</v>
      </c>
      <c r="G501" s="7">
        <v>10000000000</v>
      </c>
      <c r="H501" s="7">
        <v>0.29889900000000003</v>
      </c>
      <c r="I501" s="7"/>
    </row>
    <row r="502" spans="1:9" x14ac:dyDescent="0.25">
      <c r="A502" s="7" t="s">
        <v>609</v>
      </c>
      <c r="B502" s="7" t="s">
        <v>610</v>
      </c>
      <c r="C502" s="7">
        <v>2.3596300000000001E-3</v>
      </c>
      <c r="D502" s="7">
        <v>42263396</v>
      </c>
      <c r="E502" s="7">
        <v>501</v>
      </c>
      <c r="F502" s="7">
        <v>21000000000</v>
      </c>
      <c r="G502" s="7"/>
      <c r="H502" s="7">
        <v>0.20785400000000001</v>
      </c>
      <c r="I502" s="7"/>
    </row>
    <row r="503" spans="1:9" x14ac:dyDescent="0.25">
      <c r="A503" s="7" t="s">
        <v>2980</v>
      </c>
      <c r="B503" s="7" t="s">
        <v>2981</v>
      </c>
      <c r="C503" s="7">
        <v>1.68</v>
      </c>
      <c r="D503" s="7">
        <v>42100948</v>
      </c>
      <c r="E503" s="7">
        <v>502</v>
      </c>
      <c r="F503" s="7">
        <v>58056418.773617201</v>
      </c>
      <c r="G503" s="7"/>
      <c r="H503" s="7">
        <v>4.16</v>
      </c>
      <c r="I503" s="7"/>
    </row>
    <row r="504" spans="1:9" x14ac:dyDescent="0.25">
      <c r="A504" s="7" t="s">
        <v>1634</v>
      </c>
      <c r="B504" s="7" t="s">
        <v>1635</v>
      </c>
      <c r="C504" s="7">
        <v>88.16</v>
      </c>
      <c r="D504" s="7">
        <v>42070851</v>
      </c>
      <c r="E504" s="7">
        <v>503</v>
      </c>
      <c r="F504" s="7">
        <v>478568.838582778</v>
      </c>
      <c r="G504" s="7">
        <v>478568.838582778</v>
      </c>
      <c r="H504" s="7">
        <v>1995.53</v>
      </c>
      <c r="I504" s="7"/>
    </row>
    <row r="505" spans="1:9" x14ac:dyDescent="0.25">
      <c r="A505" s="7" t="s">
        <v>1538</v>
      </c>
      <c r="B505" s="7" t="s">
        <v>1539</v>
      </c>
      <c r="C505" s="7">
        <v>6.7470300000000002E-3</v>
      </c>
      <c r="D505" s="7">
        <v>42062845</v>
      </c>
      <c r="E505" s="7">
        <v>504</v>
      </c>
      <c r="F505" s="7">
        <v>2000000000</v>
      </c>
      <c r="G505" s="7">
        <v>2000000000</v>
      </c>
      <c r="H505" s="7">
        <v>0.22417899999999999</v>
      </c>
      <c r="I505" s="7"/>
    </row>
    <row r="506" spans="1:9" x14ac:dyDescent="0.25">
      <c r="A506" s="7" t="s">
        <v>680</v>
      </c>
      <c r="B506" s="7" t="s">
        <v>681</v>
      </c>
      <c r="C506" s="7">
        <v>5.9308E-2</v>
      </c>
      <c r="D506" s="7">
        <v>41850425</v>
      </c>
      <c r="E506" s="7">
        <v>505</v>
      </c>
      <c r="F506" s="7">
        <v>1000000000</v>
      </c>
      <c r="G506" s="7">
        <v>1000000000</v>
      </c>
      <c r="H506" s="7">
        <v>0.93776300000000001</v>
      </c>
      <c r="I506" s="7"/>
    </row>
    <row r="507" spans="1:9" x14ac:dyDescent="0.25">
      <c r="A507" s="7" t="s">
        <v>2222</v>
      </c>
      <c r="B507" s="7" t="s">
        <v>2689</v>
      </c>
      <c r="C507" s="7">
        <v>1.045769E-2</v>
      </c>
      <c r="D507" s="7">
        <v>41646074</v>
      </c>
      <c r="E507" s="7">
        <v>506</v>
      </c>
      <c r="F507" s="7">
        <v>22287591371.874001</v>
      </c>
      <c r="G507" s="7"/>
      <c r="H507" s="7">
        <v>9.1476000000000002E-2</v>
      </c>
      <c r="I507" s="7"/>
    </row>
    <row r="508" spans="1:9" x14ac:dyDescent="0.25">
      <c r="A508" s="7" t="s">
        <v>980</v>
      </c>
      <c r="B508" s="7" t="s">
        <v>981</v>
      </c>
      <c r="C508" s="7">
        <v>0.249941</v>
      </c>
      <c r="D508" s="7">
        <v>41611534</v>
      </c>
      <c r="E508" s="7">
        <v>507</v>
      </c>
      <c r="F508" s="7">
        <v>1000000000</v>
      </c>
      <c r="G508" s="7"/>
      <c r="H508" s="7">
        <v>0.48114899999999999</v>
      </c>
      <c r="I508" s="7"/>
    </row>
    <row r="509" spans="1:9" x14ac:dyDescent="0.25">
      <c r="A509" s="7" t="s">
        <v>925</v>
      </c>
      <c r="B509" s="7" t="s">
        <v>926</v>
      </c>
      <c r="C509" s="7">
        <v>0.10752</v>
      </c>
      <c r="D509" s="7">
        <v>41424222</v>
      </c>
      <c r="E509" s="7">
        <v>508</v>
      </c>
      <c r="F509" s="7">
        <v>500000000</v>
      </c>
      <c r="G509" s="7">
        <v>500000000</v>
      </c>
      <c r="H509" s="7">
        <v>0.51671900000000004</v>
      </c>
      <c r="I509" s="7"/>
    </row>
    <row r="510" spans="1:9" x14ac:dyDescent="0.25">
      <c r="A510" s="7" t="s">
        <v>972</v>
      </c>
      <c r="B510" s="7" t="s">
        <v>973</v>
      </c>
      <c r="C510" s="7">
        <v>0.69530099999999995</v>
      </c>
      <c r="D510" s="7">
        <v>41399447</v>
      </c>
      <c r="E510" s="7">
        <v>509</v>
      </c>
      <c r="F510" s="7">
        <v>100000000</v>
      </c>
      <c r="G510" s="7">
        <v>100000000</v>
      </c>
      <c r="H510" s="7">
        <v>9.99</v>
      </c>
      <c r="I510" s="7"/>
    </row>
    <row r="511" spans="1:9" x14ac:dyDescent="0.25">
      <c r="A511" s="7" t="s">
        <v>843</v>
      </c>
      <c r="B511" s="7" t="s">
        <v>844</v>
      </c>
      <c r="C511" s="7">
        <v>4.705E-3</v>
      </c>
      <c r="D511" s="7">
        <v>41362753</v>
      </c>
      <c r="E511" s="7">
        <v>510</v>
      </c>
      <c r="F511" s="7">
        <v>10000000000</v>
      </c>
      <c r="G511" s="7"/>
      <c r="H511" s="7">
        <v>8.4369E-2</v>
      </c>
      <c r="I511" s="7"/>
    </row>
    <row r="512" spans="1:9" x14ac:dyDescent="0.25">
      <c r="A512" s="7" t="s">
        <v>2214</v>
      </c>
      <c r="B512" s="7" t="s">
        <v>2215</v>
      </c>
      <c r="C512" s="7">
        <v>1.23</v>
      </c>
      <c r="D512" s="7">
        <v>41302057</v>
      </c>
      <c r="E512" s="7">
        <v>511</v>
      </c>
      <c r="F512" s="7">
        <v>144999995</v>
      </c>
      <c r="G512" s="7">
        <v>150000000</v>
      </c>
      <c r="H512" s="7">
        <v>5.58</v>
      </c>
      <c r="I512" s="7"/>
    </row>
    <row r="513" spans="1:9" x14ac:dyDescent="0.25">
      <c r="A513" s="7" t="s">
        <v>2185</v>
      </c>
      <c r="B513" s="7" t="s">
        <v>2425</v>
      </c>
      <c r="C513" s="7">
        <v>6.8837999999999996E-2</v>
      </c>
      <c r="D513" s="7">
        <v>41277755</v>
      </c>
      <c r="E513" s="7">
        <v>512</v>
      </c>
      <c r="F513" s="7">
        <v>600000000</v>
      </c>
      <c r="G513" s="7">
        <v>600000000</v>
      </c>
      <c r="H513" s="7">
        <v>1.36</v>
      </c>
      <c r="I513" s="7"/>
    </row>
    <row r="514" spans="1:9" x14ac:dyDescent="0.25">
      <c r="A514" s="7" t="s">
        <v>2216</v>
      </c>
      <c r="B514" s="7" t="s">
        <v>2217</v>
      </c>
      <c r="C514" s="7">
        <v>1.002</v>
      </c>
      <c r="D514" s="7">
        <v>41119096</v>
      </c>
      <c r="E514" s="7">
        <v>513</v>
      </c>
      <c r="F514" s="7">
        <v>41223103.636383601</v>
      </c>
      <c r="G514" s="7">
        <v>44000000</v>
      </c>
      <c r="H514" s="7">
        <v>2</v>
      </c>
      <c r="I514" s="7"/>
    </row>
    <row r="515" spans="1:9" x14ac:dyDescent="0.25">
      <c r="A515" s="7" t="s">
        <v>983</v>
      </c>
      <c r="B515" s="7" t="s">
        <v>984</v>
      </c>
      <c r="C515" s="7">
        <v>1.1100000000000001</v>
      </c>
      <c r="D515" s="7">
        <v>40873716</v>
      </c>
      <c r="E515" s="7">
        <v>514</v>
      </c>
      <c r="F515" s="7">
        <v>38758203</v>
      </c>
      <c r="G515" s="7"/>
      <c r="H515" s="7">
        <v>5.72</v>
      </c>
      <c r="I515" s="7"/>
    </row>
    <row r="516" spans="1:9" x14ac:dyDescent="0.25">
      <c r="A516" s="7" t="s">
        <v>2292</v>
      </c>
      <c r="B516" s="7" t="s">
        <v>2293</v>
      </c>
      <c r="C516" s="7">
        <v>3.38</v>
      </c>
      <c r="D516" s="7">
        <v>40642511</v>
      </c>
      <c r="E516" s="7">
        <v>515</v>
      </c>
      <c r="F516" s="7">
        <v>19272000</v>
      </c>
      <c r="G516" s="7"/>
      <c r="H516" s="7">
        <v>20.6</v>
      </c>
      <c r="I516" s="7"/>
    </row>
    <row r="517" spans="1:9" x14ac:dyDescent="0.25">
      <c r="A517" s="7" t="s">
        <v>1798</v>
      </c>
      <c r="B517" s="7" t="s">
        <v>2598</v>
      </c>
      <c r="C517" s="7">
        <v>1.2330000000000001E-5</v>
      </c>
      <c r="D517" s="7">
        <v>40640000</v>
      </c>
      <c r="E517" s="7">
        <v>516</v>
      </c>
      <c r="F517" s="7">
        <v>8045920000000</v>
      </c>
      <c r="G517" s="7">
        <v>8045920000000</v>
      </c>
      <c r="H517" s="7">
        <v>1.0013800000000001E-3</v>
      </c>
      <c r="I517" s="7"/>
    </row>
    <row r="518" spans="1:9" x14ac:dyDescent="0.25">
      <c r="A518" s="7" t="s">
        <v>757</v>
      </c>
      <c r="B518" s="7" t="s">
        <v>758</v>
      </c>
      <c r="C518" s="7">
        <v>0.52214700000000003</v>
      </c>
      <c r="D518" s="7">
        <v>40389019</v>
      </c>
      <c r="E518" s="7">
        <v>517</v>
      </c>
      <c r="F518" s="7">
        <v>77260001</v>
      </c>
      <c r="G518" s="7">
        <v>80000000</v>
      </c>
      <c r="H518" s="7">
        <v>7.7</v>
      </c>
      <c r="I518" s="7"/>
    </row>
    <row r="519" spans="1:9" x14ac:dyDescent="0.25">
      <c r="A519" s="7" t="s">
        <v>3002</v>
      </c>
      <c r="B519" s="7" t="s">
        <v>3003</v>
      </c>
      <c r="C519" s="7">
        <v>21.27</v>
      </c>
      <c r="D519" s="7">
        <v>40211387</v>
      </c>
      <c r="E519" s="7">
        <v>518</v>
      </c>
      <c r="F519" s="7">
        <v>21000000</v>
      </c>
      <c r="G519" s="7">
        <v>21000000</v>
      </c>
      <c r="H519" s="7">
        <v>50.26</v>
      </c>
      <c r="I519" s="7"/>
    </row>
    <row r="520" spans="1:9" x14ac:dyDescent="0.25">
      <c r="A520" s="7" t="s">
        <v>897</v>
      </c>
      <c r="B520" s="7" t="s">
        <v>898</v>
      </c>
      <c r="C520" s="7">
        <v>16.559999999999999</v>
      </c>
      <c r="D520" s="7">
        <v>39974055</v>
      </c>
      <c r="E520" s="7">
        <v>519</v>
      </c>
      <c r="F520" s="7">
        <v>2468338.03957316</v>
      </c>
      <c r="G520" s="7"/>
      <c r="H520" s="7">
        <v>161.12</v>
      </c>
      <c r="I520" s="7"/>
    </row>
    <row r="521" spans="1:9" x14ac:dyDescent="0.25">
      <c r="A521" s="7" t="s">
        <v>1647</v>
      </c>
      <c r="B521" s="7" t="s">
        <v>1856</v>
      </c>
      <c r="C521" s="7">
        <v>1.0009999999999999</v>
      </c>
      <c r="D521" s="7">
        <v>39948596</v>
      </c>
      <c r="E521" s="7">
        <v>520</v>
      </c>
      <c r="F521" s="7">
        <v>39932877.178996198</v>
      </c>
      <c r="G521" s="7"/>
      <c r="H521" s="7">
        <v>1.49</v>
      </c>
      <c r="I521" s="7"/>
    </row>
    <row r="522" spans="1:9" x14ac:dyDescent="0.25">
      <c r="A522" s="7" t="s">
        <v>1839</v>
      </c>
      <c r="B522" s="7" t="s">
        <v>1840</v>
      </c>
      <c r="C522" s="7">
        <v>6.4565999999999998E-2</v>
      </c>
      <c r="D522" s="7">
        <v>39799656</v>
      </c>
      <c r="E522" s="7">
        <v>521</v>
      </c>
      <c r="F522" s="7">
        <v>1000000000</v>
      </c>
      <c r="G522" s="7">
        <v>1000000000</v>
      </c>
      <c r="H522" s="7">
        <v>3.66</v>
      </c>
      <c r="I522" s="7"/>
    </row>
    <row r="523" spans="1:9" x14ac:dyDescent="0.25">
      <c r="A523" s="7" t="s">
        <v>2736</v>
      </c>
      <c r="B523" s="7" t="s">
        <v>2737</v>
      </c>
      <c r="C523" s="7">
        <v>0.248166</v>
      </c>
      <c r="D523" s="7">
        <v>39758897</v>
      </c>
      <c r="E523" s="7">
        <v>522</v>
      </c>
      <c r="F523" s="7">
        <v>884302483</v>
      </c>
      <c r="G523" s="7">
        <v>1000000000</v>
      </c>
      <c r="H523" s="7">
        <v>0.53461400000000003</v>
      </c>
      <c r="I523" s="7"/>
    </row>
    <row r="524" spans="1:9" x14ac:dyDescent="0.25">
      <c r="A524" s="7" t="s">
        <v>270</v>
      </c>
      <c r="B524" s="7" t="s">
        <v>271</v>
      </c>
      <c r="C524" s="7">
        <v>1.0029999999999999</v>
      </c>
      <c r="D524" s="7">
        <v>39723379</v>
      </c>
      <c r="E524" s="7">
        <v>523</v>
      </c>
      <c r="F524" s="7">
        <v>39957537.869985402</v>
      </c>
      <c r="G524" s="7">
        <v>39957537.869985402</v>
      </c>
      <c r="H524" s="7">
        <v>1.1200000000000001</v>
      </c>
      <c r="I524" s="7"/>
    </row>
    <row r="525" spans="1:9" x14ac:dyDescent="0.25">
      <c r="A525" s="7" t="s">
        <v>1709</v>
      </c>
      <c r="B525" s="7" t="s">
        <v>1710</v>
      </c>
      <c r="C525" s="7">
        <v>8.6899999999999998E-6</v>
      </c>
      <c r="D525" s="7">
        <v>39433100</v>
      </c>
      <c r="E525" s="7">
        <v>524</v>
      </c>
      <c r="F525" s="7">
        <v>4983113538604</v>
      </c>
      <c r="G525" s="7">
        <v>6666666666666</v>
      </c>
      <c r="H525" s="7">
        <v>7.4590000000000002E-5</v>
      </c>
      <c r="I525" s="7"/>
    </row>
    <row r="526" spans="1:9" x14ac:dyDescent="0.25">
      <c r="A526" s="7" t="s">
        <v>2836</v>
      </c>
      <c r="B526" s="7" t="s">
        <v>2837</v>
      </c>
      <c r="C526" s="7">
        <v>7.2579000000000005E-2</v>
      </c>
      <c r="D526" s="7">
        <v>39166202</v>
      </c>
      <c r="E526" s="7">
        <v>525</v>
      </c>
      <c r="F526" s="7">
        <v>2384000000</v>
      </c>
      <c r="G526" s="7">
        <v>2384000000</v>
      </c>
      <c r="H526" s="7">
        <v>0.89047100000000001</v>
      </c>
      <c r="I526" s="7"/>
    </row>
    <row r="527" spans="1:9" x14ac:dyDescent="0.25">
      <c r="A527" s="7" t="s">
        <v>1148</v>
      </c>
      <c r="B527" s="7" t="s">
        <v>1149</v>
      </c>
      <c r="C527" s="7">
        <v>0.97874000000000005</v>
      </c>
      <c r="D527" s="7">
        <v>39088967</v>
      </c>
      <c r="E527" s="7">
        <v>526</v>
      </c>
      <c r="F527" s="7">
        <v>40000000</v>
      </c>
      <c r="G527" s="7">
        <v>40000000</v>
      </c>
      <c r="H527" s="7">
        <v>3.14</v>
      </c>
      <c r="I527" s="7"/>
    </row>
    <row r="528" spans="1:9" x14ac:dyDescent="0.25">
      <c r="A528" s="7" t="s">
        <v>678</v>
      </c>
      <c r="B528" s="7" t="s">
        <v>679</v>
      </c>
      <c r="C528" s="7">
        <v>5.5698600000000003E-3</v>
      </c>
      <c r="D528" s="7">
        <v>38805605</v>
      </c>
      <c r="E528" s="7">
        <v>527</v>
      </c>
      <c r="F528" s="7">
        <v>7006047253.6998501</v>
      </c>
      <c r="G528" s="7"/>
      <c r="H528" s="7">
        <v>0.24735499999999999</v>
      </c>
      <c r="I528" s="7"/>
    </row>
    <row r="529" spans="1:9" x14ac:dyDescent="0.25">
      <c r="A529" s="7" t="s">
        <v>1527</v>
      </c>
      <c r="B529" s="7" t="s">
        <v>1876</v>
      </c>
      <c r="C529" s="7">
        <v>4.1500000000000004</v>
      </c>
      <c r="D529" s="7">
        <v>38735104</v>
      </c>
      <c r="E529" s="7">
        <v>528</v>
      </c>
      <c r="F529" s="7">
        <v>15297897.1445593</v>
      </c>
      <c r="G529" s="7">
        <v>15297897.1445593</v>
      </c>
      <c r="H529" s="7">
        <v>180.47</v>
      </c>
      <c r="I529" s="7"/>
    </row>
    <row r="530" spans="1:9" x14ac:dyDescent="0.25">
      <c r="A530" s="7" t="s">
        <v>2301</v>
      </c>
      <c r="B530" s="7" t="s">
        <v>2302</v>
      </c>
      <c r="C530" s="7">
        <v>2.2351000000000001E-4</v>
      </c>
      <c r="D530" s="7">
        <v>38428354</v>
      </c>
      <c r="E530" s="7">
        <v>529</v>
      </c>
      <c r="F530" s="7">
        <v>791999933000</v>
      </c>
      <c r="G530" s="7">
        <v>990000000000</v>
      </c>
      <c r="H530" s="7">
        <v>2.7540000000000003E-4</v>
      </c>
      <c r="I530" s="7"/>
    </row>
    <row r="531" spans="1:9" x14ac:dyDescent="0.25">
      <c r="A531" s="7" t="s">
        <v>2821</v>
      </c>
      <c r="B531" s="7" t="s">
        <v>2822</v>
      </c>
      <c r="C531" s="7">
        <v>0.20006699999999999</v>
      </c>
      <c r="D531" s="7">
        <v>38418590</v>
      </c>
      <c r="E531" s="7">
        <v>530</v>
      </c>
      <c r="F531" s="7">
        <v>277237400</v>
      </c>
      <c r="G531" s="7">
        <v>277237400</v>
      </c>
      <c r="H531" s="7">
        <v>8.3800000000000008</v>
      </c>
      <c r="I531" s="7"/>
    </row>
    <row r="532" spans="1:9" x14ac:dyDescent="0.25">
      <c r="A532" s="7" t="s">
        <v>2170</v>
      </c>
      <c r="B532" s="7" t="s">
        <v>2171</v>
      </c>
      <c r="C532" s="7">
        <v>2.41</v>
      </c>
      <c r="D532" s="7">
        <v>38266341</v>
      </c>
      <c r="E532" s="7">
        <v>531</v>
      </c>
      <c r="F532" s="7">
        <v>100000000</v>
      </c>
      <c r="G532" s="7">
        <v>100000000</v>
      </c>
      <c r="H532" s="7">
        <v>14.2</v>
      </c>
      <c r="I532" s="7"/>
    </row>
    <row r="533" spans="1:9" x14ac:dyDescent="0.25">
      <c r="A533" s="7" t="s">
        <v>1032</v>
      </c>
      <c r="B533" s="7" t="s">
        <v>1963</v>
      </c>
      <c r="C533" s="7">
        <v>6.3333E-2</v>
      </c>
      <c r="D533" s="7">
        <v>38227188</v>
      </c>
      <c r="E533" s="7">
        <v>532</v>
      </c>
      <c r="F533" s="7">
        <v>1000000000</v>
      </c>
      <c r="G533" s="7"/>
      <c r="H533" s="7">
        <v>0.16805300000000001</v>
      </c>
      <c r="I533" s="7"/>
    </row>
    <row r="534" spans="1:9" x14ac:dyDescent="0.25">
      <c r="A534" s="7" t="s">
        <v>2417</v>
      </c>
      <c r="B534" s="7" t="s">
        <v>2418</v>
      </c>
      <c r="C534" s="7">
        <v>7.4</v>
      </c>
      <c r="D534" s="7">
        <v>38197174</v>
      </c>
      <c r="E534" s="7">
        <v>533</v>
      </c>
      <c r="F534" s="7">
        <v>14954970</v>
      </c>
      <c r="G534" s="7">
        <v>14954970</v>
      </c>
      <c r="H534" s="7">
        <v>352.17</v>
      </c>
      <c r="I534" s="7"/>
    </row>
    <row r="535" spans="1:9" x14ac:dyDescent="0.25">
      <c r="A535" s="7" t="s">
        <v>1688</v>
      </c>
      <c r="B535" s="7" t="s">
        <v>1689</v>
      </c>
      <c r="C535" s="7">
        <v>1.6472029999999999E-2</v>
      </c>
      <c r="D535" s="7">
        <v>38195140</v>
      </c>
      <c r="E535" s="7">
        <v>534</v>
      </c>
      <c r="F535" s="7">
        <v>7656578104.5964098</v>
      </c>
      <c r="G535" s="7">
        <v>7680000000</v>
      </c>
      <c r="H535" s="7">
        <v>0.66169299999999998</v>
      </c>
      <c r="I535" s="7"/>
    </row>
    <row r="536" spans="1:9" x14ac:dyDescent="0.25">
      <c r="A536" s="7" t="s">
        <v>2962</v>
      </c>
      <c r="B536" s="7" t="s">
        <v>2963</v>
      </c>
      <c r="C536" s="7">
        <v>8.7332999999999994E-2</v>
      </c>
      <c r="D536" s="7">
        <v>38130462</v>
      </c>
      <c r="E536" s="7">
        <v>535</v>
      </c>
      <c r="F536" s="7">
        <v>443369566.95189798</v>
      </c>
      <c r="G536" s="7">
        <v>1000000000</v>
      </c>
      <c r="H536" s="7">
        <v>0.11598600000000001</v>
      </c>
      <c r="I536" s="7"/>
    </row>
    <row r="537" spans="1:9" x14ac:dyDescent="0.25">
      <c r="A537" s="7" t="s">
        <v>615</v>
      </c>
      <c r="B537" s="7" t="s">
        <v>616</v>
      </c>
      <c r="C537" s="7">
        <v>4.2369900000000004E-3</v>
      </c>
      <c r="D537" s="7">
        <v>37941748</v>
      </c>
      <c r="E537" s="7">
        <v>536</v>
      </c>
      <c r="F537" s="7">
        <v>8955875919.9712906</v>
      </c>
      <c r="G537" s="7">
        <v>10000000000</v>
      </c>
      <c r="H537" s="7">
        <v>0.16670499999999999</v>
      </c>
      <c r="I537" s="7"/>
    </row>
    <row r="538" spans="1:9" x14ac:dyDescent="0.25">
      <c r="A538" s="7" t="s">
        <v>1515</v>
      </c>
      <c r="B538" s="7" t="s">
        <v>2332</v>
      </c>
      <c r="C538" s="7">
        <v>3.8802830000000003E-2</v>
      </c>
      <c r="D538" s="7">
        <v>37924692</v>
      </c>
      <c r="E538" s="7">
        <v>537</v>
      </c>
      <c r="F538" s="7">
        <v>1500000000</v>
      </c>
      <c r="G538" s="7">
        <v>2000000000</v>
      </c>
      <c r="H538" s="7">
        <v>0.26862200000000003</v>
      </c>
      <c r="I538" s="7"/>
    </row>
    <row r="539" spans="1:9" x14ac:dyDescent="0.25">
      <c r="A539" s="7" t="s">
        <v>903</v>
      </c>
      <c r="B539" s="7" t="s">
        <v>904</v>
      </c>
      <c r="C539" s="7">
        <v>0.10206899999999999</v>
      </c>
      <c r="D539" s="7">
        <v>37804171</v>
      </c>
      <c r="E539" s="7">
        <v>538</v>
      </c>
      <c r="F539" s="7">
        <v>500000000</v>
      </c>
      <c r="G539" s="7"/>
      <c r="H539" s="7">
        <v>0.78308900000000004</v>
      </c>
      <c r="I539" s="7"/>
    </row>
    <row r="540" spans="1:9" x14ac:dyDescent="0.25">
      <c r="A540" s="7" t="s">
        <v>1122</v>
      </c>
      <c r="B540" s="7" t="s">
        <v>1123</v>
      </c>
      <c r="C540" s="7">
        <v>0.16542899999999999</v>
      </c>
      <c r="D540" s="7">
        <v>37413982</v>
      </c>
      <c r="E540" s="7">
        <v>539</v>
      </c>
      <c r="F540" s="7">
        <v>500000000</v>
      </c>
      <c r="G540" s="7">
        <v>500000000</v>
      </c>
      <c r="H540" s="7">
        <v>7.56</v>
      </c>
      <c r="I540" s="7"/>
    </row>
    <row r="541" spans="1:9" x14ac:dyDescent="0.25">
      <c r="A541" s="7" t="s">
        <v>686</v>
      </c>
      <c r="B541" s="7" t="s">
        <v>687</v>
      </c>
      <c r="C541" s="7">
        <v>5.74</v>
      </c>
      <c r="D541" s="7">
        <v>37227916</v>
      </c>
      <c r="E541" s="7">
        <v>540</v>
      </c>
      <c r="F541" s="7">
        <v>7640627.2648198297</v>
      </c>
      <c r="G541" s="7">
        <v>10000000</v>
      </c>
      <c r="H541" s="7">
        <v>70.44</v>
      </c>
      <c r="I541" s="7"/>
    </row>
    <row r="542" spans="1:9" x14ac:dyDescent="0.25">
      <c r="A542" s="7" t="s">
        <v>696</v>
      </c>
      <c r="B542" s="7" t="s">
        <v>697</v>
      </c>
      <c r="C542" s="7">
        <v>1578.99</v>
      </c>
      <c r="D542" s="7">
        <v>37182057</v>
      </c>
      <c r="E542" s="7">
        <v>541</v>
      </c>
      <c r="F542" s="7">
        <v>23602.601172340299</v>
      </c>
      <c r="G542" s="7">
        <v>23602.601172340299</v>
      </c>
      <c r="H542" s="7">
        <v>4876.3500000000004</v>
      </c>
      <c r="I542" s="7"/>
    </row>
    <row r="543" spans="1:9" x14ac:dyDescent="0.25">
      <c r="A543" s="7" t="s">
        <v>1069</v>
      </c>
      <c r="B543" s="7" t="s">
        <v>1070</v>
      </c>
      <c r="C543" s="7">
        <v>0.109388</v>
      </c>
      <c r="D543" s="7">
        <v>36981427</v>
      </c>
      <c r="E543" s="7">
        <v>542</v>
      </c>
      <c r="F543" s="7">
        <v>84000000</v>
      </c>
      <c r="G543" s="7"/>
      <c r="H543" s="7">
        <v>37.130000000000003</v>
      </c>
      <c r="I543" s="7"/>
    </row>
    <row r="544" spans="1:9" x14ac:dyDescent="0.25">
      <c r="A544" s="7" t="s">
        <v>998</v>
      </c>
      <c r="B544" s="7" t="s">
        <v>999</v>
      </c>
      <c r="C544" s="7">
        <v>0.66214399999999995</v>
      </c>
      <c r="D544" s="7">
        <v>36980281</v>
      </c>
      <c r="E544" s="7">
        <v>543</v>
      </c>
      <c r="F544" s="7">
        <v>114082560.48</v>
      </c>
      <c r="G544" s="7">
        <v>114082560.48</v>
      </c>
      <c r="H544" s="7">
        <v>4.7</v>
      </c>
      <c r="I544" s="7"/>
    </row>
    <row r="545" spans="1:9" x14ac:dyDescent="0.25">
      <c r="A545" s="7" t="s">
        <v>628</v>
      </c>
      <c r="B545" s="7" t="s">
        <v>629</v>
      </c>
      <c r="C545" s="7">
        <v>1.0289999999999999</v>
      </c>
      <c r="D545" s="7">
        <v>36920433</v>
      </c>
      <c r="E545" s="7">
        <v>544</v>
      </c>
      <c r="F545" s="7">
        <v>44710582.943552397</v>
      </c>
      <c r="G545" s="7"/>
      <c r="H545" s="7">
        <v>4.07</v>
      </c>
      <c r="I545" s="7"/>
    </row>
    <row r="546" spans="1:9" x14ac:dyDescent="0.25">
      <c r="A546" s="7" t="s">
        <v>1441</v>
      </c>
      <c r="B546" s="7" t="s">
        <v>1442</v>
      </c>
      <c r="C546" s="7">
        <v>0.16198699999999999</v>
      </c>
      <c r="D546" s="7">
        <v>36910866</v>
      </c>
      <c r="E546" s="7">
        <v>545</v>
      </c>
      <c r="F546" s="7">
        <v>1000000000</v>
      </c>
      <c r="G546" s="7">
        <v>1000000000</v>
      </c>
      <c r="H546" s="7">
        <v>0.35841800000000001</v>
      </c>
      <c r="I546" s="7"/>
    </row>
    <row r="547" spans="1:9" x14ac:dyDescent="0.25">
      <c r="A547" s="7" t="s">
        <v>1277</v>
      </c>
      <c r="B547" s="7" t="s">
        <v>1278</v>
      </c>
      <c r="C547" s="7">
        <v>3.93</v>
      </c>
      <c r="D547" s="7">
        <v>36832591</v>
      </c>
      <c r="E547" s="7">
        <v>546</v>
      </c>
      <c r="F547" s="7">
        <v>39960000</v>
      </c>
      <c r="G547" s="7"/>
      <c r="H547" s="7">
        <v>72.55</v>
      </c>
      <c r="I547" s="7"/>
    </row>
    <row r="548" spans="1:9" x14ac:dyDescent="0.25">
      <c r="A548" s="7" t="s">
        <v>361</v>
      </c>
      <c r="B548" s="7" t="s">
        <v>362</v>
      </c>
      <c r="C548" s="7">
        <v>4.6869800000000003E-3</v>
      </c>
      <c r="D548" s="7">
        <v>36769791</v>
      </c>
      <c r="E548" s="7">
        <v>547</v>
      </c>
      <c r="F548" s="7">
        <v>9766213274.1958694</v>
      </c>
      <c r="G548" s="7">
        <v>10000000000</v>
      </c>
      <c r="H548" s="7">
        <v>0.252021</v>
      </c>
      <c r="I548" s="7"/>
    </row>
    <row r="549" spans="1:9" x14ac:dyDescent="0.25">
      <c r="A549" s="7" t="s">
        <v>630</v>
      </c>
      <c r="B549" s="7" t="s">
        <v>631</v>
      </c>
      <c r="C549" s="7">
        <v>0.48985800000000002</v>
      </c>
      <c r="D549" s="7">
        <v>36756547</v>
      </c>
      <c r="E549" s="7">
        <v>548</v>
      </c>
      <c r="F549" s="7">
        <v>100000000</v>
      </c>
      <c r="G549" s="7"/>
      <c r="H549" s="7">
        <v>10.61</v>
      </c>
      <c r="I549" s="7"/>
    </row>
    <row r="550" spans="1:9" x14ac:dyDescent="0.25">
      <c r="A550" s="7" t="s">
        <v>1015</v>
      </c>
      <c r="B550" s="7" t="s">
        <v>1016</v>
      </c>
      <c r="C550" s="7">
        <v>8.6646000000000001E-2</v>
      </c>
      <c r="D550" s="7">
        <v>36733840</v>
      </c>
      <c r="E550" s="7">
        <v>549</v>
      </c>
      <c r="F550" s="7">
        <v>1000000000</v>
      </c>
      <c r="G550" s="7">
        <v>1000000000</v>
      </c>
      <c r="H550" s="7">
        <v>2.86</v>
      </c>
      <c r="I550" s="7"/>
    </row>
    <row r="551" spans="1:9" x14ac:dyDescent="0.25">
      <c r="A551" s="7" t="s">
        <v>508</v>
      </c>
      <c r="B551" s="7" t="s">
        <v>509</v>
      </c>
      <c r="C551" s="7">
        <v>21.46</v>
      </c>
      <c r="D551" s="7">
        <v>36516465</v>
      </c>
      <c r="E551" s="7">
        <v>550</v>
      </c>
      <c r="F551" s="7">
        <v>2463471.3650027402</v>
      </c>
      <c r="G551" s="7">
        <v>2393060</v>
      </c>
      <c r="H551" s="7">
        <v>2066.1999999999998</v>
      </c>
      <c r="I551" s="7"/>
    </row>
    <row r="552" spans="1:9" x14ac:dyDescent="0.25">
      <c r="A552" s="7" t="s">
        <v>1771</v>
      </c>
      <c r="B552" s="7" t="s">
        <v>1772</v>
      </c>
      <c r="C552" s="7">
        <v>8.2339400000000004E-3</v>
      </c>
      <c r="D552" s="7">
        <v>36413227</v>
      </c>
      <c r="E552" s="7">
        <v>551</v>
      </c>
      <c r="F552" s="7">
        <v>11654263631.7437</v>
      </c>
      <c r="G552" s="7"/>
      <c r="H552" s="7">
        <v>0.35955399999999998</v>
      </c>
      <c r="I552" s="7"/>
    </row>
    <row r="553" spans="1:9" x14ac:dyDescent="0.25">
      <c r="A553" s="7" t="s">
        <v>505</v>
      </c>
      <c r="B553" s="7" t="s">
        <v>1990</v>
      </c>
      <c r="C553" s="7">
        <v>4.880578E-2</v>
      </c>
      <c r="D553" s="7">
        <v>36304442</v>
      </c>
      <c r="E553" s="7">
        <v>552</v>
      </c>
      <c r="F553" s="7">
        <v>742983477.86199999</v>
      </c>
      <c r="G553" s="7"/>
      <c r="H553" s="7">
        <v>3.26</v>
      </c>
      <c r="I553" s="7"/>
    </row>
    <row r="554" spans="1:9" x14ac:dyDescent="0.25">
      <c r="A554" s="7" t="s">
        <v>698</v>
      </c>
      <c r="B554" s="7" t="s">
        <v>699</v>
      </c>
      <c r="C554" s="7">
        <v>3.3262700000000001E-3</v>
      </c>
      <c r="D554" s="7">
        <v>36181040</v>
      </c>
      <c r="E554" s="7">
        <v>553</v>
      </c>
      <c r="F554" s="7">
        <v>36000000000</v>
      </c>
      <c r="G554" s="7">
        <v>36000000000</v>
      </c>
      <c r="H554" s="7">
        <v>0.26754899999999998</v>
      </c>
      <c r="I554" s="7"/>
    </row>
    <row r="555" spans="1:9" x14ac:dyDescent="0.25">
      <c r="A555" s="7" t="s">
        <v>621</v>
      </c>
      <c r="B555" s="7" t="s">
        <v>622</v>
      </c>
      <c r="C555" s="7">
        <v>1.046</v>
      </c>
      <c r="D555" s="7">
        <v>35889109</v>
      </c>
      <c r="E555" s="7">
        <v>554</v>
      </c>
      <c r="F555" s="7">
        <v>100000000</v>
      </c>
      <c r="G555" s="7">
        <v>100000000</v>
      </c>
      <c r="H555" s="7">
        <v>29.25</v>
      </c>
      <c r="I555" s="7"/>
    </row>
    <row r="556" spans="1:9" x14ac:dyDescent="0.25">
      <c r="A556" s="7" t="s">
        <v>915</v>
      </c>
      <c r="B556" s="7" t="s">
        <v>916</v>
      </c>
      <c r="C556" s="7">
        <v>4.82</v>
      </c>
      <c r="D556" s="7">
        <v>35750505</v>
      </c>
      <c r="E556" s="7">
        <v>555</v>
      </c>
      <c r="F556" s="7">
        <v>10000000</v>
      </c>
      <c r="G556" s="7">
        <v>10000000</v>
      </c>
      <c r="H556" s="7">
        <v>68.2</v>
      </c>
      <c r="I556" s="7"/>
    </row>
    <row r="557" spans="1:9" x14ac:dyDescent="0.25">
      <c r="A557" s="7" t="s">
        <v>2626</v>
      </c>
      <c r="B557" s="7" t="s">
        <v>2627</v>
      </c>
      <c r="C557" s="7">
        <v>0.69222700000000004</v>
      </c>
      <c r="D557" s="7">
        <v>35715647</v>
      </c>
      <c r="E557" s="7">
        <v>556</v>
      </c>
      <c r="F557" s="7">
        <v>61383832</v>
      </c>
      <c r="G557" s="7"/>
      <c r="H557" s="7">
        <v>6.45</v>
      </c>
      <c r="I557" s="7"/>
    </row>
    <row r="558" spans="1:9" x14ac:dyDescent="0.25">
      <c r="A558" s="7" t="s">
        <v>1144</v>
      </c>
      <c r="B558" s="7" t="s">
        <v>1145</v>
      </c>
      <c r="C558" s="7">
        <v>223.74</v>
      </c>
      <c r="D558" s="7">
        <v>35634037</v>
      </c>
      <c r="E558" s="7">
        <v>557</v>
      </c>
      <c r="F558" s="7">
        <v>159640.02732753099</v>
      </c>
      <c r="G558" s="7"/>
      <c r="H558" s="7">
        <v>8356.7999999999993</v>
      </c>
      <c r="I558" s="7"/>
    </row>
    <row r="559" spans="1:9" x14ac:dyDescent="0.25">
      <c r="A559" s="7" t="s">
        <v>868</v>
      </c>
      <c r="B559" s="7" t="s">
        <v>869</v>
      </c>
      <c r="C559" s="7">
        <v>4.5199999999999996</v>
      </c>
      <c r="D559" s="7">
        <v>35553316</v>
      </c>
      <c r="E559" s="7">
        <v>558</v>
      </c>
      <c r="F559" s="7">
        <v>10000000</v>
      </c>
      <c r="G559" s="7">
        <v>10000000</v>
      </c>
      <c r="H559" s="7">
        <v>185.69</v>
      </c>
      <c r="I559" s="7"/>
    </row>
    <row r="560" spans="1:9" x14ac:dyDescent="0.25">
      <c r="A560" s="7" t="s">
        <v>645</v>
      </c>
      <c r="B560" s="7" t="s">
        <v>646</v>
      </c>
      <c r="C560" s="7">
        <v>0.55602499999999999</v>
      </c>
      <c r="D560" s="7">
        <v>35443330</v>
      </c>
      <c r="E560" s="7">
        <v>559</v>
      </c>
      <c r="F560" s="7">
        <v>63583416.958928801</v>
      </c>
      <c r="G560" s="7"/>
      <c r="H560" s="7">
        <v>21.11</v>
      </c>
      <c r="I560" s="7"/>
    </row>
    <row r="561" spans="1:9" x14ac:dyDescent="0.25">
      <c r="A561" s="7" t="s">
        <v>566</v>
      </c>
      <c r="B561" s="7" t="s">
        <v>567</v>
      </c>
      <c r="C561" s="7">
        <v>0.35852400000000001</v>
      </c>
      <c r="D561" s="7">
        <v>35375504</v>
      </c>
      <c r="E561" s="7">
        <v>560</v>
      </c>
      <c r="F561" s="7">
        <v>500000000</v>
      </c>
      <c r="G561" s="7">
        <v>500000000</v>
      </c>
      <c r="H561" s="7">
        <v>7.44</v>
      </c>
      <c r="I561" s="7"/>
    </row>
    <row r="562" spans="1:9" x14ac:dyDescent="0.25">
      <c r="A562" s="7" t="s">
        <v>851</v>
      </c>
      <c r="B562" s="7" t="s">
        <v>852</v>
      </c>
      <c r="C562" s="7">
        <v>0.259353</v>
      </c>
      <c r="D562" s="7">
        <v>35320239</v>
      </c>
      <c r="E562" s="7">
        <v>561</v>
      </c>
      <c r="F562" s="7">
        <v>200000000</v>
      </c>
      <c r="G562" s="7"/>
      <c r="H562" s="7">
        <v>11.54</v>
      </c>
      <c r="I562" s="7"/>
    </row>
    <row r="563" spans="1:9" x14ac:dyDescent="0.25">
      <c r="A563" s="7" t="s">
        <v>1255</v>
      </c>
      <c r="B563" s="7" t="s">
        <v>1256</v>
      </c>
      <c r="C563" s="7">
        <v>1.48</v>
      </c>
      <c r="D563" s="7">
        <v>35306218</v>
      </c>
      <c r="E563" s="7">
        <v>562</v>
      </c>
      <c r="F563" s="7">
        <v>25719552</v>
      </c>
      <c r="G563" s="7">
        <v>64298880</v>
      </c>
      <c r="H563" s="7">
        <v>4.34</v>
      </c>
      <c r="I563" s="7"/>
    </row>
    <row r="564" spans="1:9" x14ac:dyDescent="0.25">
      <c r="A564" s="7" t="s">
        <v>1020</v>
      </c>
      <c r="B564" s="7" t="s">
        <v>2210</v>
      </c>
      <c r="C564" s="7">
        <v>0.171712</v>
      </c>
      <c r="D564" s="7">
        <v>35191172</v>
      </c>
      <c r="E564" s="7">
        <v>563</v>
      </c>
      <c r="F564" s="7">
        <v>300000000</v>
      </c>
      <c r="G564" s="7">
        <v>300000000</v>
      </c>
      <c r="H564" s="7">
        <v>1.29</v>
      </c>
      <c r="I564" s="7"/>
    </row>
    <row r="565" spans="1:9" x14ac:dyDescent="0.25">
      <c r="A565" s="7" t="s">
        <v>769</v>
      </c>
      <c r="B565" s="7" t="s">
        <v>770</v>
      </c>
      <c r="C565" s="7">
        <v>24.25</v>
      </c>
      <c r="D565" s="7">
        <v>35187111</v>
      </c>
      <c r="E565" s="7">
        <v>564</v>
      </c>
      <c r="F565" s="7">
        <v>2069711.8363399</v>
      </c>
      <c r="G565" s="7">
        <v>2069711.8363399</v>
      </c>
      <c r="H565" s="7">
        <v>258.26</v>
      </c>
      <c r="I565" s="7"/>
    </row>
    <row r="566" spans="1:9" x14ac:dyDescent="0.25">
      <c r="A566" s="7" t="s">
        <v>948</v>
      </c>
      <c r="B566" s="7" t="s">
        <v>949</v>
      </c>
      <c r="C566" s="7">
        <v>0.42849799999999999</v>
      </c>
      <c r="D566" s="7">
        <v>35163539</v>
      </c>
      <c r="E566" s="7">
        <v>565</v>
      </c>
      <c r="F566" s="7">
        <v>105000000</v>
      </c>
      <c r="G566" s="7"/>
      <c r="H566" s="7">
        <v>2.74</v>
      </c>
      <c r="I566" s="7"/>
    </row>
    <row r="567" spans="1:9" x14ac:dyDescent="0.25">
      <c r="A567" s="7" t="s">
        <v>265</v>
      </c>
      <c r="B567" s="7" t="s">
        <v>604</v>
      </c>
      <c r="C567" s="7">
        <v>49.56</v>
      </c>
      <c r="D567" s="7">
        <v>35142667</v>
      </c>
      <c r="E567" s="7">
        <v>566</v>
      </c>
      <c r="F567" s="7">
        <v>710112.81079999998</v>
      </c>
      <c r="G567" s="7"/>
      <c r="H567" s="7">
        <v>569.25</v>
      </c>
      <c r="I567" s="7"/>
    </row>
    <row r="568" spans="1:9" x14ac:dyDescent="0.25">
      <c r="A568" s="7" t="s">
        <v>1524</v>
      </c>
      <c r="B568" s="7" t="s">
        <v>2609</v>
      </c>
      <c r="C568" s="7">
        <v>3.7432099999999999E-3</v>
      </c>
      <c r="D568" s="7">
        <v>35135848</v>
      </c>
      <c r="E568" s="7">
        <v>567</v>
      </c>
      <c r="F568" s="7">
        <v>10000000000</v>
      </c>
      <c r="G568" s="7">
        <v>10000000000</v>
      </c>
      <c r="H568" s="7">
        <v>3.4905520000000002E-2</v>
      </c>
      <c r="I568" s="7"/>
    </row>
    <row r="569" spans="1:9" x14ac:dyDescent="0.25">
      <c r="A569" s="7" t="s">
        <v>1933</v>
      </c>
      <c r="B569" s="7" t="s">
        <v>876</v>
      </c>
      <c r="C569" s="7">
        <v>0.38337399999999999</v>
      </c>
      <c r="D569" s="7">
        <v>35100435</v>
      </c>
      <c r="E569" s="7">
        <v>568</v>
      </c>
      <c r="F569" s="7">
        <v>168817248</v>
      </c>
      <c r="G569" s="7">
        <v>200000000</v>
      </c>
      <c r="H569" s="7">
        <v>5.73</v>
      </c>
      <c r="I569" s="7"/>
    </row>
    <row r="570" spans="1:9" x14ac:dyDescent="0.25">
      <c r="A570" s="7" t="s">
        <v>2673</v>
      </c>
      <c r="B570" s="7" t="s">
        <v>2674</v>
      </c>
      <c r="C570" s="7">
        <v>0.42192200000000002</v>
      </c>
      <c r="D570" s="7">
        <v>35048540</v>
      </c>
      <c r="E570" s="7">
        <v>569</v>
      </c>
      <c r="F570" s="7">
        <v>83024575.887180001</v>
      </c>
      <c r="G570" s="7">
        <v>100000000</v>
      </c>
      <c r="H570" s="7">
        <v>50</v>
      </c>
      <c r="I570" s="7"/>
    </row>
    <row r="571" spans="1:9" x14ac:dyDescent="0.25">
      <c r="A571" s="7" t="s">
        <v>703</v>
      </c>
      <c r="B571" s="7" t="s">
        <v>704</v>
      </c>
      <c r="C571" s="7">
        <v>0.38882499999999998</v>
      </c>
      <c r="D571" s="7">
        <v>35020867</v>
      </c>
      <c r="E571" s="7">
        <v>570</v>
      </c>
      <c r="F571" s="7">
        <v>100000000</v>
      </c>
      <c r="G571" s="7"/>
      <c r="H571" s="7">
        <v>3.88</v>
      </c>
      <c r="I571" s="7"/>
    </row>
    <row r="572" spans="1:9" x14ac:dyDescent="0.25">
      <c r="A572" s="7" t="s">
        <v>2162</v>
      </c>
      <c r="B572" s="7" t="s">
        <v>2163</v>
      </c>
      <c r="C572" s="7">
        <v>0.21908</v>
      </c>
      <c r="D572" s="7">
        <v>34952034</v>
      </c>
      <c r="E572" s="7">
        <v>571</v>
      </c>
      <c r="F572" s="7">
        <v>1000000000</v>
      </c>
      <c r="G572" s="7">
        <v>1000000000</v>
      </c>
      <c r="H572" s="7">
        <v>35.4</v>
      </c>
      <c r="I572" s="7"/>
    </row>
    <row r="573" spans="1:9" x14ac:dyDescent="0.25">
      <c r="A573" s="7" t="s">
        <v>1520</v>
      </c>
      <c r="B573" s="7" t="s">
        <v>1922</v>
      </c>
      <c r="C573" s="7">
        <v>1.33</v>
      </c>
      <c r="D573" s="7">
        <v>34759455</v>
      </c>
      <c r="E573" s="7">
        <v>572</v>
      </c>
      <c r="F573" s="7">
        <v>30000000</v>
      </c>
      <c r="G573" s="7">
        <v>30000000</v>
      </c>
      <c r="H573" s="7">
        <v>15.37</v>
      </c>
      <c r="I573" s="7"/>
    </row>
    <row r="574" spans="1:9" x14ac:dyDescent="0.25">
      <c r="A574" s="7" t="s">
        <v>1522</v>
      </c>
      <c r="B574" s="7" t="s">
        <v>1523</v>
      </c>
      <c r="C574" s="7">
        <v>0.44741799999999998</v>
      </c>
      <c r="D574" s="7">
        <v>34749868</v>
      </c>
      <c r="E574" s="7">
        <v>573</v>
      </c>
      <c r="F574" s="7">
        <v>99995164.267081201</v>
      </c>
      <c r="G574" s="7">
        <v>100000000</v>
      </c>
      <c r="H574" s="7">
        <v>5</v>
      </c>
      <c r="I574" s="7"/>
    </row>
    <row r="575" spans="1:9" x14ac:dyDescent="0.25">
      <c r="A575" s="7" t="s">
        <v>2649</v>
      </c>
      <c r="B575" s="7" t="s">
        <v>2650</v>
      </c>
      <c r="C575" s="7">
        <v>1.8709499999999999E-10</v>
      </c>
      <c r="D575" s="7">
        <v>34696818</v>
      </c>
      <c r="E575" s="7">
        <v>574</v>
      </c>
      <c r="F575" s="7">
        <v>352397687159777</v>
      </c>
      <c r="G575" s="7">
        <v>500000000000000</v>
      </c>
      <c r="H575" s="7">
        <v>1.11966E-7</v>
      </c>
      <c r="I575" s="7"/>
    </row>
    <row r="576" spans="1:9" x14ac:dyDescent="0.25">
      <c r="A576" s="7" t="s">
        <v>1913</v>
      </c>
      <c r="B576" s="7" t="s">
        <v>1914</v>
      </c>
      <c r="C576" s="7">
        <v>7.72896E-3</v>
      </c>
      <c r="D576" s="7">
        <v>34630340</v>
      </c>
      <c r="E576" s="7">
        <v>575</v>
      </c>
      <c r="F576" s="7">
        <v>10000000000</v>
      </c>
      <c r="G576" s="7"/>
      <c r="H576" s="7">
        <v>0.47126000000000001</v>
      </c>
      <c r="I576" s="7"/>
    </row>
    <row r="577" spans="1:9" x14ac:dyDescent="0.25">
      <c r="A577" s="7" t="s">
        <v>1037</v>
      </c>
      <c r="B577" s="7" t="s">
        <v>1038</v>
      </c>
      <c r="C577" s="7">
        <v>0.49935099999999999</v>
      </c>
      <c r="D577" s="7">
        <v>34591889</v>
      </c>
      <c r="E577" s="7">
        <v>576</v>
      </c>
      <c r="F577" s="7">
        <v>83540184</v>
      </c>
      <c r="G577" s="7"/>
      <c r="H577" s="7">
        <v>3.52</v>
      </c>
      <c r="I577" s="7"/>
    </row>
    <row r="578" spans="1:9" x14ac:dyDescent="0.25">
      <c r="A578" s="7" t="s">
        <v>486</v>
      </c>
      <c r="B578" s="7" t="s">
        <v>1669</v>
      </c>
      <c r="C578" s="7">
        <v>0.11446000000000001</v>
      </c>
      <c r="D578" s="7">
        <v>34520551</v>
      </c>
      <c r="E578" s="7">
        <v>577</v>
      </c>
      <c r="F578" s="7">
        <v>328807335.80909902</v>
      </c>
      <c r="G578" s="7"/>
      <c r="H578" s="7">
        <v>0.92357699999999998</v>
      </c>
      <c r="I578" s="7"/>
    </row>
    <row r="579" spans="1:9" x14ac:dyDescent="0.25">
      <c r="A579" s="7" t="s">
        <v>877</v>
      </c>
      <c r="B579" s="7" t="s">
        <v>878</v>
      </c>
      <c r="C579" s="7">
        <v>2.0499999999999998</v>
      </c>
      <c r="D579" s="7">
        <v>34493728</v>
      </c>
      <c r="E579" s="7">
        <v>578</v>
      </c>
      <c r="F579" s="7">
        <v>30000000</v>
      </c>
      <c r="G579" s="7">
        <v>30000000</v>
      </c>
      <c r="H579" s="7">
        <v>73.86</v>
      </c>
      <c r="I579" s="7"/>
    </row>
    <row r="580" spans="1:9" x14ac:dyDescent="0.25">
      <c r="A580" s="7" t="s">
        <v>2842</v>
      </c>
      <c r="B580" s="7" t="s">
        <v>2843</v>
      </c>
      <c r="C580" s="7">
        <v>1.7276960000000001E-2</v>
      </c>
      <c r="D580" s="7">
        <v>34473164</v>
      </c>
      <c r="E580" s="7">
        <v>579</v>
      </c>
      <c r="F580" s="7">
        <v>2000000000</v>
      </c>
      <c r="G580" s="7">
        <v>2000000000</v>
      </c>
      <c r="H580" s="7">
        <v>3.498105E-2</v>
      </c>
      <c r="I580" s="7"/>
    </row>
    <row r="581" spans="1:9" x14ac:dyDescent="0.25">
      <c r="A581" s="7" t="s">
        <v>619</v>
      </c>
      <c r="B581" s="7" t="s">
        <v>620</v>
      </c>
      <c r="C581" s="7">
        <v>1.0629999999999999</v>
      </c>
      <c r="D581" s="7">
        <v>34422940</v>
      </c>
      <c r="E581" s="7">
        <v>580</v>
      </c>
      <c r="F581" s="7">
        <v>32455865.644143902</v>
      </c>
      <c r="G581" s="7"/>
      <c r="H581" s="7">
        <v>1.2</v>
      </c>
      <c r="I581" s="7"/>
    </row>
    <row r="582" spans="1:9" x14ac:dyDescent="0.25">
      <c r="A582" s="7" t="s">
        <v>730</v>
      </c>
      <c r="B582" s="7" t="s">
        <v>731</v>
      </c>
      <c r="C582" s="7">
        <v>9.9561800000000002E-3</v>
      </c>
      <c r="D582" s="7">
        <v>34337613</v>
      </c>
      <c r="E582" s="7">
        <v>581</v>
      </c>
      <c r="F582" s="7">
        <v>7200000000</v>
      </c>
      <c r="G582" s="7">
        <v>7200000000</v>
      </c>
      <c r="H582" s="7">
        <v>0.39417000000000002</v>
      </c>
      <c r="I582" s="7"/>
    </row>
    <row r="583" spans="1:9" x14ac:dyDescent="0.25">
      <c r="A583" s="7" t="s">
        <v>1158</v>
      </c>
      <c r="B583" s="7" t="s">
        <v>1159</v>
      </c>
      <c r="C583" s="7">
        <v>5.46</v>
      </c>
      <c r="D583" s="7">
        <v>34304790</v>
      </c>
      <c r="E583" s="7">
        <v>582</v>
      </c>
      <c r="F583" s="7">
        <v>10000000</v>
      </c>
      <c r="G583" s="7">
        <v>10000000</v>
      </c>
      <c r="H583" s="7">
        <v>43.62</v>
      </c>
      <c r="I583" s="7"/>
    </row>
    <row r="584" spans="1:9" x14ac:dyDescent="0.25">
      <c r="A584" s="7" t="s">
        <v>2113</v>
      </c>
      <c r="B584" s="7" t="s">
        <v>2114</v>
      </c>
      <c r="C584" s="7">
        <v>2.2469199999999999E-3</v>
      </c>
      <c r="D584" s="7">
        <v>34231574</v>
      </c>
      <c r="E584" s="7">
        <v>583</v>
      </c>
      <c r="F584" s="7">
        <v>35000000000</v>
      </c>
      <c r="G584" s="7">
        <v>35000000000</v>
      </c>
      <c r="H584" s="7">
        <v>5.2151300000000001E-3</v>
      </c>
      <c r="I584" s="7"/>
    </row>
    <row r="585" spans="1:9" x14ac:dyDescent="0.25">
      <c r="A585" s="7" t="s">
        <v>581</v>
      </c>
      <c r="B585" s="7" t="s">
        <v>2513</v>
      </c>
      <c r="C585" s="7">
        <v>0.160243</v>
      </c>
      <c r="D585" s="7">
        <v>34220451</v>
      </c>
      <c r="E585" s="7">
        <v>584</v>
      </c>
      <c r="F585" s="7">
        <v>1000000000</v>
      </c>
      <c r="G585" s="7">
        <v>1000000000</v>
      </c>
      <c r="H585" s="7">
        <v>0.60187800000000002</v>
      </c>
      <c r="I585" s="7"/>
    </row>
    <row r="586" spans="1:9" x14ac:dyDescent="0.25">
      <c r="A586" s="7" t="s">
        <v>832</v>
      </c>
      <c r="B586" s="7" t="s">
        <v>833</v>
      </c>
      <c r="C586" s="7">
        <v>0.29633300000000001</v>
      </c>
      <c r="D586" s="7">
        <v>34136192</v>
      </c>
      <c r="E586" s="7">
        <v>585</v>
      </c>
      <c r="F586" s="7">
        <v>300000000</v>
      </c>
      <c r="G586" s="7">
        <v>300000000</v>
      </c>
      <c r="H586" s="7">
        <v>7.91</v>
      </c>
      <c r="I586" s="7"/>
    </row>
    <row r="587" spans="1:9" x14ac:dyDescent="0.25">
      <c r="A587" s="7" t="s">
        <v>1612</v>
      </c>
      <c r="B587" s="7" t="s">
        <v>1613</v>
      </c>
      <c r="C587" s="7">
        <v>1.5767800000000001E-3</v>
      </c>
      <c r="D587" s="7">
        <v>34095577</v>
      </c>
      <c r="E587" s="7">
        <v>586</v>
      </c>
      <c r="F587" s="7">
        <v>100000000000</v>
      </c>
      <c r="G587" s="7">
        <v>100000000000</v>
      </c>
      <c r="H587" s="7">
        <v>9.4187999999999994E-2</v>
      </c>
      <c r="I587" s="7"/>
    </row>
    <row r="588" spans="1:9" x14ac:dyDescent="0.25">
      <c r="A588" s="7" t="s">
        <v>2062</v>
      </c>
      <c r="B588" s="7" t="s">
        <v>2063</v>
      </c>
      <c r="C588" s="7">
        <v>0.12964000000000001</v>
      </c>
      <c r="D588" s="7">
        <v>33907050</v>
      </c>
      <c r="E588" s="7">
        <v>587</v>
      </c>
      <c r="F588" s="7">
        <v>860000000</v>
      </c>
      <c r="G588" s="7">
        <v>2000000000</v>
      </c>
      <c r="H588" s="7">
        <v>9.81</v>
      </c>
      <c r="I588" s="7"/>
    </row>
    <row r="589" spans="1:9" x14ac:dyDescent="0.25">
      <c r="A589" s="7" t="s">
        <v>1098</v>
      </c>
      <c r="B589" s="7" t="s">
        <v>1099</v>
      </c>
      <c r="C589" s="7">
        <v>1295.08</v>
      </c>
      <c r="D589" s="7">
        <v>33886808</v>
      </c>
      <c r="E589" s="7">
        <v>588</v>
      </c>
      <c r="F589" s="7">
        <v>9853.9339850627202</v>
      </c>
      <c r="G589" s="7"/>
      <c r="H589" s="7">
        <v>13805.74</v>
      </c>
      <c r="I589" s="7"/>
    </row>
    <row r="590" spans="1:9" x14ac:dyDescent="0.25">
      <c r="A590" s="7" t="s">
        <v>2528</v>
      </c>
      <c r="B590" s="7" t="s">
        <v>2529</v>
      </c>
      <c r="C590" s="7">
        <v>1.0660000000000001</v>
      </c>
      <c r="D590" s="7">
        <v>33847648</v>
      </c>
      <c r="E590" s="7">
        <v>589</v>
      </c>
      <c r="F590" s="7">
        <v>31821490.09</v>
      </c>
      <c r="G590" s="7"/>
      <c r="H590" s="7">
        <v>1.1100000000000001</v>
      </c>
      <c r="I590" s="7"/>
    </row>
    <row r="591" spans="1:9" x14ac:dyDescent="0.25">
      <c r="A591" s="7" t="s">
        <v>562</v>
      </c>
      <c r="B591" s="7" t="s">
        <v>2625</v>
      </c>
      <c r="C591" s="7">
        <v>423.29</v>
      </c>
      <c r="D591" s="7">
        <v>33786358</v>
      </c>
      <c r="E591" s="7">
        <v>590</v>
      </c>
      <c r="F591" s="7">
        <v>80000</v>
      </c>
      <c r="G591" s="7">
        <v>80000</v>
      </c>
      <c r="H591" s="7">
        <v>4116.95</v>
      </c>
      <c r="I591" s="7"/>
    </row>
    <row r="592" spans="1:9" x14ac:dyDescent="0.25">
      <c r="A592" s="7" t="s">
        <v>2393</v>
      </c>
      <c r="B592" s="7" t="s">
        <v>2394</v>
      </c>
      <c r="C592" s="7">
        <v>5.3237000000000002E-8</v>
      </c>
      <c r="D592" s="7">
        <v>33707459</v>
      </c>
      <c r="E592" s="7">
        <v>591</v>
      </c>
      <c r="F592" s="7">
        <v>666666666666666</v>
      </c>
      <c r="G592" s="7">
        <v>666666666666666</v>
      </c>
      <c r="H592" s="7">
        <v>1.6415E-7</v>
      </c>
      <c r="I592" s="7"/>
    </row>
    <row r="593" spans="1:9" x14ac:dyDescent="0.25">
      <c r="A593" s="7" t="s">
        <v>960</v>
      </c>
      <c r="B593" s="7" t="s">
        <v>961</v>
      </c>
      <c r="C593" s="7">
        <v>2.82</v>
      </c>
      <c r="D593" s="7">
        <v>33670086</v>
      </c>
      <c r="E593" s="7">
        <v>592</v>
      </c>
      <c r="F593" s="7"/>
      <c r="G593" s="7"/>
      <c r="H593" s="7">
        <v>19.02</v>
      </c>
      <c r="I593" s="7"/>
    </row>
    <row r="594" spans="1:9" x14ac:dyDescent="0.25">
      <c r="A594" s="7" t="s">
        <v>2663</v>
      </c>
      <c r="B594" s="7" t="s">
        <v>2664</v>
      </c>
      <c r="C594" s="7">
        <v>7.2244999999999996E-8</v>
      </c>
      <c r="D594" s="7">
        <v>33560904</v>
      </c>
      <c r="E594" s="7">
        <v>593</v>
      </c>
      <c r="F594" s="7">
        <v>464846384206124</v>
      </c>
      <c r="G594" s="7">
        <v>1000000000000000</v>
      </c>
      <c r="H594" s="7">
        <v>3.3699999999999999E-6</v>
      </c>
      <c r="I594" s="7"/>
    </row>
    <row r="595" spans="1:9" x14ac:dyDescent="0.25">
      <c r="A595" s="7" t="s">
        <v>2269</v>
      </c>
      <c r="B595" s="7" t="s">
        <v>2270</v>
      </c>
      <c r="C595" s="7">
        <v>4.3700500000000003E-3</v>
      </c>
      <c r="D595" s="7">
        <v>33506085</v>
      </c>
      <c r="E595" s="7">
        <v>594</v>
      </c>
      <c r="F595" s="7">
        <v>8964103688.8096409</v>
      </c>
      <c r="G595" s="7"/>
      <c r="H595" s="7">
        <v>0.11536299999999999</v>
      </c>
      <c r="I595" s="7"/>
    </row>
    <row r="596" spans="1:9" x14ac:dyDescent="0.25">
      <c r="A596" s="7" t="s">
        <v>1107</v>
      </c>
      <c r="B596" s="7" t="s">
        <v>1108</v>
      </c>
      <c r="C596" s="7">
        <v>6.99974E-3</v>
      </c>
      <c r="D596" s="7">
        <v>33475832</v>
      </c>
      <c r="E596" s="7">
        <v>595</v>
      </c>
      <c r="F596" s="7">
        <v>500000000</v>
      </c>
      <c r="G596" s="7"/>
      <c r="H596" s="7">
        <v>9.0500000000000007</v>
      </c>
      <c r="I596" s="7"/>
    </row>
    <row r="597" spans="1:9" x14ac:dyDescent="0.25">
      <c r="A597" s="7" t="s">
        <v>845</v>
      </c>
      <c r="B597" s="7" t="s">
        <v>2117</v>
      </c>
      <c r="C597" s="7">
        <v>9.6384599999999997E-3</v>
      </c>
      <c r="D597" s="7">
        <v>33336376</v>
      </c>
      <c r="E597" s="7">
        <v>596</v>
      </c>
      <c r="F597" s="7">
        <v>5900000000</v>
      </c>
      <c r="G597" s="7"/>
      <c r="H597" s="7">
        <v>0.14557999999999999</v>
      </c>
      <c r="I597" s="7"/>
    </row>
    <row r="598" spans="1:9" x14ac:dyDescent="0.25">
      <c r="A598" s="7" t="s">
        <v>2932</v>
      </c>
      <c r="B598" s="7" t="s">
        <v>2933</v>
      </c>
      <c r="C598" s="7">
        <v>1.91</v>
      </c>
      <c r="D598" s="7">
        <v>33325221</v>
      </c>
      <c r="E598" s="7">
        <v>597</v>
      </c>
      <c r="F598" s="7"/>
      <c r="G598" s="7"/>
      <c r="H598" s="7">
        <v>2.38</v>
      </c>
      <c r="I598" s="7"/>
    </row>
    <row r="599" spans="1:9" x14ac:dyDescent="0.25">
      <c r="A599" s="7" t="s">
        <v>732</v>
      </c>
      <c r="B599" s="7" t="s">
        <v>733</v>
      </c>
      <c r="C599" s="7">
        <v>7.5256000000000003E-2</v>
      </c>
      <c r="D599" s="7">
        <v>33232373</v>
      </c>
      <c r="E599" s="7">
        <v>598</v>
      </c>
      <c r="F599" s="7">
        <v>1000000000</v>
      </c>
      <c r="G599" s="7"/>
      <c r="H599" s="7">
        <v>1.88</v>
      </c>
      <c r="I599" s="7"/>
    </row>
    <row r="600" spans="1:9" x14ac:dyDescent="0.25">
      <c r="A600" s="7" t="s">
        <v>2057</v>
      </c>
      <c r="B600" s="7" t="s">
        <v>2058</v>
      </c>
      <c r="C600" s="7">
        <v>0.74948300000000001</v>
      </c>
      <c r="D600" s="7">
        <v>33198236</v>
      </c>
      <c r="E600" s="7">
        <v>599</v>
      </c>
      <c r="F600" s="7">
        <v>44400000</v>
      </c>
      <c r="G600" s="7"/>
      <c r="H600" s="7">
        <v>10.91</v>
      </c>
      <c r="I600" s="7"/>
    </row>
    <row r="601" spans="1:9" x14ac:dyDescent="0.25">
      <c r="A601" s="7" t="s">
        <v>1209</v>
      </c>
      <c r="B601" s="7" t="s">
        <v>1210</v>
      </c>
      <c r="C601" s="7">
        <v>0.170487</v>
      </c>
      <c r="D601" s="7">
        <v>33196128</v>
      </c>
      <c r="E601" s="7">
        <v>600</v>
      </c>
      <c r="F601" s="7">
        <v>500000000</v>
      </c>
      <c r="G601" s="7">
        <v>500000000</v>
      </c>
      <c r="H601" s="7">
        <v>3.6</v>
      </c>
      <c r="I601" s="7"/>
    </row>
    <row r="602" spans="1:9" x14ac:dyDescent="0.25">
      <c r="A602" s="7" t="s">
        <v>2166</v>
      </c>
      <c r="B602" s="7" t="s">
        <v>2167</v>
      </c>
      <c r="C602" s="7">
        <v>0.92970699999999995</v>
      </c>
      <c r="D602" s="7">
        <v>32978503</v>
      </c>
      <c r="E602" s="7">
        <v>601</v>
      </c>
      <c r="F602" s="7">
        <v>35448554.755305</v>
      </c>
      <c r="G602" s="7"/>
      <c r="H602" s="7">
        <v>1.45</v>
      </c>
      <c r="I602" s="7"/>
    </row>
    <row r="603" spans="1:9" x14ac:dyDescent="0.25">
      <c r="A603" s="7" t="s">
        <v>708</v>
      </c>
      <c r="B603" s="7" t="s">
        <v>709</v>
      </c>
      <c r="C603" s="7">
        <v>5.2909999999999999E-2</v>
      </c>
      <c r="D603" s="7">
        <v>32908034</v>
      </c>
      <c r="E603" s="7">
        <v>602</v>
      </c>
      <c r="F603" s="7">
        <v>1030000000</v>
      </c>
      <c r="G603" s="7">
        <v>1030000000</v>
      </c>
      <c r="H603" s="7">
        <v>1.64</v>
      </c>
      <c r="I603" s="7"/>
    </row>
    <row r="604" spans="1:9" x14ac:dyDescent="0.25">
      <c r="A604" s="7" t="s">
        <v>786</v>
      </c>
      <c r="B604" s="7" t="s">
        <v>787</v>
      </c>
      <c r="C604" s="7">
        <v>3.4990439999999998E-2</v>
      </c>
      <c r="D604" s="7">
        <v>32806379</v>
      </c>
      <c r="E604" s="7">
        <v>603</v>
      </c>
      <c r="F604" s="7">
        <v>1000000000</v>
      </c>
      <c r="G604" s="7">
        <v>1000000000</v>
      </c>
      <c r="H604" s="7">
        <v>2.65</v>
      </c>
      <c r="I604" s="7"/>
    </row>
    <row r="605" spans="1:9" x14ac:dyDescent="0.25">
      <c r="A605" s="7" t="s">
        <v>497</v>
      </c>
      <c r="B605" s="7" t="s">
        <v>498</v>
      </c>
      <c r="C605" s="7">
        <v>0.174766</v>
      </c>
      <c r="D605" s="7">
        <v>32592058</v>
      </c>
      <c r="E605" s="7">
        <v>604</v>
      </c>
      <c r="F605" s="7">
        <v>210000000</v>
      </c>
      <c r="G605" s="7"/>
      <c r="H605" s="7">
        <v>147.18</v>
      </c>
      <c r="I605" s="7"/>
    </row>
    <row r="606" spans="1:9" x14ac:dyDescent="0.25">
      <c r="A606" s="7" t="s">
        <v>964</v>
      </c>
      <c r="B606" s="7" t="s">
        <v>2059</v>
      </c>
      <c r="C606" s="7">
        <v>7.9164999999999999E-2</v>
      </c>
      <c r="D606" s="7">
        <v>32457807</v>
      </c>
      <c r="E606" s="7">
        <v>605</v>
      </c>
      <c r="F606" s="7">
        <v>1000000000</v>
      </c>
      <c r="G606" s="7">
        <v>1000000000</v>
      </c>
      <c r="H606" s="7">
        <v>1.0109999999999999</v>
      </c>
      <c r="I606" s="7"/>
    </row>
    <row r="607" spans="1:9" x14ac:dyDescent="0.25">
      <c r="A607" s="7" t="s">
        <v>1622</v>
      </c>
      <c r="B607" s="7" t="s">
        <v>1623</v>
      </c>
      <c r="C607" s="7">
        <v>2.86</v>
      </c>
      <c r="D607" s="7">
        <v>32395103</v>
      </c>
      <c r="E607" s="7">
        <v>606</v>
      </c>
      <c r="F607" s="7">
        <v>40000000</v>
      </c>
      <c r="G607" s="7">
        <v>40000000</v>
      </c>
      <c r="H607" s="7">
        <v>11.29</v>
      </c>
      <c r="I607" s="7"/>
    </row>
    <row r="608" spans="1:9" x14ac:dyDescent="0.25">
      <c r="A608" s="7" t="s">
        <v>1313</v>
      </c>
      <c r="B608" s="7" t="s">
        <v>1314</v>
      </c>
      <c r="C608" s="7">
        <v>7.7822000000000002E-2</v>
      </c>
      <c r="D608" s="7">
        <v>32210379</v>
      </c>
      <c r="E608" s="7">
        <v>607</v>
      </c>
      <c r="F608" s="7">
        <v>716725414</v>
      </c>
      <c r="G608" s="7">
        <v>814670050</v>
      </c>
      <c r="H608" s="7">
        <v>0.20194000000000001</v>
      </c>
      <c r="I608" s="7"/>
    </row>
    <row r="609" spans="1:9" x14ac:dyDescent="0.25">
      <c r="A609" s="7" t="s">
        <v>1244</v>
      </c>
      <c r="B609" s="7" t="s">
        <v>1245</v>
      </c>
      <c r="C609" s="7">
        <v>0.45213100000000001</v>
      </c>
      <c r="D609" s="7">
        <v>32210307</v>
      </c>
      <c r="E609" s="7">
        <v>608</v>
      </c>
      <c r="F609" s="7">
        <v>71861831.118413493</v>
      </c>
      <c r="G609" s="7"/>
      <c r="H609" s="7">
        <v>13.56</v>
      </c>
      <c r="I609" s="7"/>
    </row>
    <row r="610" spans="1:9" x14ac:dyDescent="0.25">
      <c r="A610" s="7" t="s">
        <v>2614</v>
      </c>
      <c r="B610" s="7" t="s">
        <v>2615</v>
      </c>
      <c r="C610" s="7">
        <v>8.9855200000000003E-3</v>
      </c>
      <c r="D610" s="7">
        <v>32159410</v>
      </c>
      <c r="E610" s="7">
        <v>609</v>
      </c>
      <c r="F610" s="7">
        <v>7773367076.0628099</v>
      </c>
      <c r="G610" s="7">
        <v>10500000000</v>
      </c>
      <c r="H610" s="7">
        <v>3.8941450000000002E-2</v>
      </c>
      <c r="I610" s="7"/>
    </row>
    <row r="611" spans="1:9" x14ac:dyDescent="0.25">
      <c r="A611" s="7" t="s">
        <v>682</v>
      </c>
      <c r="B611" s="7" t="s">
        <v>683</v>
      </c>
      <c r="C611" s="7">
        <v>1.7824340000000001E-2</v>
      </c>
      <c r="D611" s="7">
        <v>31671450</v>
      </c>
      <c r="E611" s="7">
        <v>610</v>
      </c>
      <c r="F611" s="7">
        <v>1784838483.9070599</v>
      </c>
      <c r="G611" s="7">
        <v>1784838483.9070599</v>
      </c>
      <c r="H611" s="7">
        <v>0.25082100000000002</v>
      </c>
      <c r="I611" s="7"/>
    </row>
    <row r="612" spans="1:9" x14ac:dyDescent="0.25">
      <c r="A612" s="7" t="s">
        <v>1536</v>
      </c>
      <c r="B612" s="7" t="s">
        <v>1537</v>
      </c>
      <c r="C612" s="7">
        <v>6.4604399999999996E-3</v>
      </c>
      <c r="D612" s="7">
        <v>31440584</v>
      </c>
      <c r="E612" s="7">
        <v>611</v>
      </c>
      <c r="F612" s="7">
        <v>5000000000</v>
      </c>
      <c r="G612" s="7"/>
      <c r="H612" s="7">
        <v>5.0964000000000002E-2</v>
      </c>
      <c r="I612" s="7"/>
    </row>
    <row r="613" spans="1:9" x14ac:dyDescent="0.25">
      <c r="A613" s="7" t="s">
        <v>553</v>
      </c>
      <c r="B613" s="7" t="s">
        <v>554</v>
      </c>
      <c r="C613" s="7">
        <v>0.53286800000000001</v>
      </c>
      <c r="D613" s="7">
        <v>31430918</v>
      </c>
      <c r="E613" s="7">
        <v>612</v>
      </c>
      <c r="F613" s="7">
        <v>57500000</v>
      </c>
      <c r="G613" s="7">
        <v>100000000</v>
      </c>
      <c r="H613" s="7">
        <v>4.2</v>
      </c>
      <c r="I613" s="7"/>
    </row>
    <row r="614" spans="1:9" x14ac:dyDescent="0.25">
      <c r="A614" s="7" t="s">
        <v>2982</v>
      </c>
      <c r="B614" s="7" t="s">
        <v>2983</v>
      </c>
      <c r="C614" s="7">
        <v>1.391069E-2</v>
      </c>
      <c r="D614" s="7">
        <v>31368509</v>
      </c>
      <c r="E614" s="7">
        <v>613</v>
      </c>
      <c r="F614" s="7">
        <v>3333333000</v>
      </c>
      <c r="G614" s="7">
        <v>3333333000</v>
      </c>
      <c r="H614" s="7">
        <v>0.20341200000000001</v>
      </c>
      <c r="I614" s="7"/>
    </row>
    <row r="615" spans="1:9" x14ac:dyDescent="0.25">
      <c r="A615" s="7" t="s">
        <v>788</v>
      </c>
      <c r="B615" s="7" t="s">
        <v>789</v>
      </c>
      <c r="C615" s="7">
        <v>1.4409399999999999E-2</v>
      </c>
      <c r="D615" s="7">
        <v>31337948</v>
      </c>
      <c r="E615" s="7">
        <v>614</v>
      </c>
      <c r="F615" s="7">
        <v>3000000000</v>
      </c>
      <c r="G615" s="7">
        <v>10000000000</v>
      </c>
      <c r="H615" s="7">
        <v>0.11035200000000001</v>
      </c>
      <c r="I615" s="7"/>
    </row>
    <row r="616" spans="1:9" x14ac:dyDescent="0.25">
      <c r="A616" s="7" t="s">
        <v>2804</v>
      </c>
      <c r="B616" s="7" t="s">
        <v>2805</v>
      </c>
      <c r="C616" s="7">
        <v>7.9</v>
      </c>
      <c r="D616" s="7">
        <v>30974067</v>
      </c>
      <c r="E616" s="7">
        <v>615</v>
      </c>
      <c r="F616" s="7">
        <v>5600000</v>
      </c>
      <c r="G616" s="7">
        <v>10000000</v>
      </c>
      <c r="H616" s="7">
        <v>12.22</v>
      </c>
      <c r="I616" s="7"/>
    </row>
    <row r="617" spans="1:9" x14ac:dyDescent="0.25">
      <c r="A617" s="7" t="s">
        <v>1695</v>
      </c>
      <c r="B617" s="7" t="s">
        <v>1696</v>
      </c>
      <c r="C617" s="7">
        <v>0.111988</v>
      </c>
      <c r="D617" s="7">
        <v>30868022</v>
      </c>
      <c r="E617" s="7">
        <v>616</v>
      </c>
      <c r="F617" s="7">
        <v>500000000</v>
      </c>
      <c r="G617" s="7"/>
      <c r="H617" s="7">
        <v>1.21</v>
      </c>
      <c r="I617" s="7"/>
    </row>
    <row r="618" spans="1:9" x14ac:dyDescent="0.25">
      <c r="A618" s="7" t="s">
        <v>779</v>
      </c>
      <c r="B618" s="7" t="s">
        <v>780</v>
      </c>
      <c r="C618" s="7">
        <v>1.66</v>
      </c>
      <c r="D618" s="7">
        <v>30826400</v>
      </c>
      <c r="E618" s="7">
        <v>617</v>
      </c>
      <c r="F618" s="7">
        <v>18590141.741810001</v>
      </c>
      <c r="G618" s="7"/>
      <c r="H618" s="7">
        <v>8.6</v>
      </c>
      <c r="I618" s="7"/>
    </row>
    <row r="619" spans="1:9" x14ac:dyDescent="0.25">
      <c r="A619" s="7" t="s">
        <v>705</v>
      </c>
      <c r="B619" s="7" t="s">
        <v>1781</v>
      </c>
      <c r="C619" s="7">
        <v>1.7001309999999999E-2</v>
      </c>
      <c r="D619" s="7">
        <v>30238958</v>
      </c>
      <c r="E619" s="7">
        <v>618</v>
      </c>
      <c r="F619" s="7">
        <v>1988838078</v>
      </c>
      <c r="G619" s="7">
        <v>1988838078</v>
      </c>
      <c r="H619" s="7">
        <v>0.377778</v>
      </c>
      <c r="I619" s="7"/>
    </row>
    <row r="620" spans="1:9" x14ac:dyDescent="0.25">
      <c r="A620" s="7" t="s">
        <v>2798</v>
      </c>
      <c r="B620" s="7" t="s">
        <v>2799</v>
      </c>
      <c r="C620" s="7">
        <v>3.1513770000000003E-2</v>
      </c>
      <c r="D620" s="7">
        <v>30190865</v>
      </c>
      <c r="E620" s="7">
        <v>619</v>
      </c>
      <c r="F620" s="7">
        <v>1000000000</v>
      </c>
      <c r="G620" s="7">
        <v>1000000000</v>
      </c>
      <c r="H620" s="7">
        <v>0.169346</v>
      </c>
      <c r="I620" s="7"/>
    </row>
    <row r="621" spans="1:9" x14ac:dyDescent="0.25">
      <c r="A621" s="7" t="s">
        <v>828</v>
      </c>
      <c r="B621" s="7" t="s">
        <v>829</v>
      </c>
      <c r="C621" s="7">
        <v>1.106905E-2</v>
      </c>
      <c r="D621" s="7">
        <v>29961622</v>
      </c>
      <c r="E621" s="7">
        <v>620</v>
      </c>
      <c r="F621" s="7">
        <v>2994850589.1933899</v>
      </c>
      <c r="G621" s="7">
        <v>3600570502</v>
      </c>
      <c r="H621" s="7">
        <v>0.92392099999999999</v>
      </c>
      <c r="I621" s="7"/>
    </row>
    <row r="622" spans="1:9" x14ac:dyDescent="0.25">
      <c r="A622" s="7" t="s">
        <v>1067</v>
      </c>
      <c r="B622" s="7" t="s">
        <v>1068</v>
      </c>
      <c r="C622" s="7">
        <v>6.3111E-2</v>
      </c>
      <c r="D622" s="7">
        <v>29766931</v>
      </c>
      <c r="E622" s="7">
        <v>621</v>
      </c>
      <c r="F622" s="7">
        <v>4016263469</v>
      </c>
      <c r="G622" s="7">
        <v>10000000000</v>
      </c>
      <c r="H622" s="7">
        <v>0.24895100000000001</v>
      </c>
      <c r="I622" s="7"/>
    </row>
    <row r="623" spans="1:9" x14ac:dyDescent="0.25">
      <c r="A623" s="7" t="s">
        <v>993</v>
      </c>
      <c r="B623" s="7" t="s">
        <v>994</v>
      </c>
      <c r="C623" s="7">
        <v>7.2468000000000005E-2</v>
      </c>
      <c r="D623" s="7">
        <v>29749521</v>
      </c>
      <c r="E623" s="7">
        <v>622</v>
      </c>
      <c r="F623" s="7">
        <v>536306702</v>
      </c>
      <c r="G623" s="7"/>
      <c r="H623" s="7">
        <v>5.69</v>
      </c>
      <c r="I623" s="7"/>
    </row>
    <row r="624" spans="1:9" x14ac:dyDescent="0.25">
      <c r="A624" s="7" t="s">
        <v>1836</v>
      </c>
      <c r="B624" s="7" t="s">
        <v>1837</v>
      </c>
      <c r="C624" s="7">
        <v>9.42</v>
      </c>
      <c r="D624" s="7">
        <v>29741208</v>
      </c>
      <c r="E624" s="7">
        <v>623</v>
      </c>
      <c r="F624" s="7">
        <v>20000000</v>
      </c>
      <c r="G624" s="7"/>
      <c r="H624" s="7">
        <v>32.76</v>
      </c>
      <c r="I624" s="7"/>
    </row>
    <row r="625" spans="1:9" x14ac:dyDescent="0.25">
      <c r="A625" s="7" t="s">
        <v>2109</v>
      </c>
      <c r="B625" s="7" t="s">
        <v>2110</v>
      </c>
      <c r="C625" s="7">
        <v>8.31</v>
      </c>
      <c r="D625" s="7">
        <v>29695225</v>
      </c>
      <c r="E625" s="7">
        <v>624</v>
      </c>
      <c r="F625" s="7">
        <v>4000000</v>
      </c>
      <c r="G625" s="7">
        <v>4000000</v>
      </c>
      <c r="H625" s="7">
        <v>15.96</v>
      </c>
      <c r="I625" s="7"/>
    </row>
    <row r="626" spans="1:9" x14ac:dyDescent="0.25">
      <c r="A626" s="7" t="s">
        <v>856</v>
      </c>
      <c r="B626" s="7" t="s">
        <v>857</v>
      </c>
      <c r="C626" s="7">
        <v>0.25951000000000002</v>
      </c>
      <c r="D626" s="7">
        <v>29685466</v>
      </c>
      <c r="E626" s="7">
        <v>625</v>
      </c>
      <c r="F626" s="7">
        <v>300000000</v>
      </c>
      <c r="G626" s="7">
        <v>300000000</v>
      </c>
      <c r="H626" s="7">
        <v>4.7</v>
      </c>
      <c r="I626" s="7"/>
    </row>
    <row r="627" spans="1:9" x14ac:dyDescent="0.25">
      <c r="A627" s="7" t="s">
        <v>1156</v>
      </c>
      <c r="B627" s="7" t="s">
        <v>1157</v>
      </c>
      <c r="C627" s="7">
        <v>0.17738699999999999</v>
      </c>
      <c r="D627" s="7">
        <v>29620098</v>
      </c>
      <c r="E627" s="7">
        <v>626</v>
      </c>
      <c r="F627" s="7">
        <v>215119016</v>
      </c>
      <c r="G627" s="7"/>
      <c r="H627" s="7">
        <v>0.50283699999999998</v>
      </c>
      <c r="I627" s="7"/>
    </row>
    <row r="628" spans="1:9" x14ac:dyDescent="0.25">
      <c r="A628" s="7" t="s">
        <v>642</v>
      </c>
      <c r="B628" s="7" t="s">
        <v>2945</v>
      </c>
      <c r="C628" s="7">
        <v>8.74</v>
      </c>
      <c r="D628" s="7">
        <v>29611391</v>
      </c>
      <c r="E628" s="7">
        <v>627</v>
      </c>
      <c r="F628" s="7">
        <v>3394364.75170168</v>
      </c>
      <c r="G628" s="7">
        <v>3441121.4245622102</v>
      </c>
      <c r="H628" s="7">
        <v>76.94</v>
      </c>
      <c r="I628" s="7"/>
    </row>
    <row r="629" spans="1:9" x14ac:dyDescent="0.25">
      <c r="A629" s="7" t="s">
        <v>2241</v>
      </c>
      <c r="B629" s="7" t="s">
        <v>2242</v>
      </c>
      <c r="C629" s="7">
        <v>3.870966E-2</v>
      </c>
      <c r="D629" s="7">
        <v>29542915</v>
      </c>
      <c r="E629" s="7">
        <v>628</v>
      </c>
      <c r="F629" s="7">
        <v>1000541714</v>
      </c>
      <c r="G629" s="7">
        <v>2000000000</v>
      </c>
      <c r="H629" s="7">
        <v>0.20997199999999999</v>
      </c>
      <c r="I629" s="7"/>
    </row>
    <row r="630" spans="1:9" x14ac:dyDescent="0.25">
      <c r="A630" s="7" t="s">
        <v>2076</v>
      </c>
      <c r="B630" s="7" t="s">
        <v>2077</v>
      </c>
      <c r="C630" s="7">
        <v>0.15109700000000001</v>
      </c>
      <c r="D630" s="7">
        <v>29510093</v>
      </c>
      <c r="E630" s="7">
        <v>629</v>
      </c>
      <c r="F630" s="7">
        <v>1000000000</v>
      </c>
      <c r="G630" s="7">
        <v>1000000000</v>
      </c>
      <c r="H630" s="7">
        <v>0.96464499999999997</v>
      </c>
      <c r="I630" s="7"/>
    </row>
    <row r="631" spans="1:9" x14ac:dyDescent="0.25">
      <c r="A631" s="7" t="s">
        <v>438</v>
      </c>
      <c r="B631" s="7" t="s">
        <v>439</v>
      </c>
      <c r="C631" s="7">
        <v>2.96E-6</v>
      </c>
      <c r="D631" s="7">
        <v>29434294</v>
      </c>
      <c r="E631" s="7">
        <v>630</v>
      </c>
      <c r="F631" s="7">
        <v>10000000000000</v>
      </c>
      <c r="G631" s="7"/>
      <c r="H631" s="7">
        <v>8.8209999999999997E-5</v>
      </c>
      <c r="I631" s="7"/>
    </row>
    <row r="632" spans="1:9" x14ac:dyDescent="0.25">
      <c r="A632" s="7" t="s">
        <v>2401</v>
      </c>
      <c r="B632" s="7" t="s">
        <v>2402</v>
      </c>
      <c r="C632" s="7">
        <v>3.8182679999999997E-2</v>
      </c>
      <c r="D632" s="7">
        <v>29332010</v>
      </c>
      <c r="E632" s="7">
        <v>631</v>
      </c>
      <c r="F632" s="7">
        <v>1000000000</v>
      </c>
      <c r="G632" s="7">
        <v>1000000000</v>
      </c>
      <c r="H632" s="7">
        <v>7.2875999999999996E-2</v>
      </c>
      <c r="I632" s="7"/>
    </row>
    <row r="633" spans="1:9" x14ac:dyDescent="0.25">
      <c r="A633" s="7" t="s">
        <v>1225</v>
      </c>
      <c r="B633" s="7" t="s">
        <v>1226</v>
      </c>
      <c r="C633" s="7">
        <v>5.4106000000000001E-2</v>
      </c>
      <c r="D633" s="7">
        <v>29262115</v>
      </c>
      <c r="E633" s="7">
        <v>632</v>
      </c>
      <c r="F633" s="7">
        <v>6828000000</v>
      </c>
      <c r="G633" s="7">
        <v>8428000000</v>
      </c>
      <c r="H633" s="7">
        <v>0.13058</v>
      </c>
      <c r="I633" s="7"/>
    </row>
    <row r="634" spans="1:9" x14ac:dyDescent="0.25">
      <c r="A634" s="7" t="s">
        <v>2152</v>
      </c>
      <c r="B634" s="7" t="s">
        <v>2153</v>
      </c>
      <c r="C634" s="7">
        <v>7.4434699999999998E-3</v>
      </c>
      <c r="D634" s="7">
        <v>29253287</v>
      </c>
      <c r="E634" s="7">
        <v>633</v>
      </c>
      <c r="F634" s="7">
        <v>7000000000</v>
      </c>
      <c r="G634" s="7">
        <v>7000000000</v>
      </c>
      <c r="H634" s="7">
        <v>0.170044</v>
      </c>
      <c r="I634" s="7"/>
    </row>
    <row r="635" spans="1:9" x14ac:dyDescent="0.25">
      <c r="A635" s="7" t="s">
        <v>393</v>
      </c>
      <c r="B635" s="7" t="s">
        <v>394</v>
      </c>
      <c r="C635" s="7">
        <v>9.6350499999999992E-3</v>
      </c>
      <c r="D635" s="7">
        <v>29189695</v>
      </c>
      <c r="E635" s="7">
        <v>634</v>
      </c>
      <c r="F635" s="7">
        <v>16800000000</v>
      </c>
      <c r="G635" s="7"/>
      <c r="H635" s="7">
        <v>0.61595699999999998</v>
      </c>
      <c r="I635" s="7"/>
    </row>
    <row r="636" spans="1:9" x14ac:dyDescent="0.25">
      <c r="A636" s="7" t="s">
        <v>899</v>
      </c>
      <c r="B636" s="7" t="s">
        <v>900</v>
      </c>
      <c r="C636" s="7">
        <v>2.41</v>
      </c>
      <c r="D636" s="7">
        <v>29077072</v>
      </c>
      <c r="E636" s="7">
        <v>635</v>
      </c>
      <c r="F636" s="7">
        <v>21400000</v>
      </c>
      <c r="G636" s="7">
        <v>21400000</v>
      </c>
      <c r="H636" s="7">
        <v>139.77000000000001</v>
      </c>
      <c r="I636" s="7"/>
    </row>
    <row r="637" spans="1:9" x14ac:dyDescent="0.25">
      <c r="A637" s="7" t="s">
        <v>966</v>
      </c>
      <c r="B637" s="7" t="s">
        <v>967</v>
      </c>
      <c r="C637" s="7">
        <v>6.01</v>
      </c>
      <c r="D637" s="7">
        <v>29040798</v>
      </c>
      <c r="E637" s="7">
        <v>636</v>
      </c>
      <c r="F637" s="7">
        <v>19890000</v>
      </c>
      <c r="G637" s="7"/>
      <c r="H637" s="7">
        <v>58.79</v>
      </c>
      <c r="I637" s="7"/>
    </row>
    <row r="638" spans="1:9" x14ac:dyDescent="0.25">
      <c r="A638" s="7" t="s">
        <v>2457</v>
      </c>
      <c r="B638" s="7" t="s">
        <v>2458</v>
      </c>
      <c r="C638" s="7">
        <v>2.9029999999999999E-11</v>
      </c>
      <c r="D638" s="7">
        <v>28990478</v>
      </c>
      <c r="E638" s="7">
        <v>637</v>
      </c>
      <c r="F638" s="7">
        <v>1.000991099E+18</v>
      </c>
      <c r="G638" s="7"/>
      <c r="H638" s="7">
        <v>4.141247E-2</v>
      </c>
      <c r="I638" s="7"/>
    </row>
    <row r="639" spans="1:9" x14ac:dyDescent="0.25">
      <c r="A639" s="7" t="s">
        <v>920</v>
      </c>
      <c r="B639" s="7" t="s">
        <v>2471</v>
      </c>
      <c r="C639" s="7">
        <v>0.13128500000000001</v>
      </c>
      <c r="D639" s="7">
        <v>28953373</v>
      </c>
      <c r="E639" s="7">
        <v>638</v>
      </c>
      <c r="F639" s="7">
        <v>400000000</v>
      </c>
      <c r="G639" s="7">
        <v>400000000</v>
      </c>
      <c r="H639" s="7">
        <v>3.6</v>
      </c>
      <c r="I639" s="7"/>
    </row>
    <row r="640" spans="1:9" x14ac:dyDescent="0.25">
      <c r="A640" s="7" t="s">
        <v>1096</v>
      </c>
      <c r="B640" s="7" t="s">
        <v>1097</v>
      </c>
      <c r="C640" s="7">
        <v>18.48</v>
      </c>
      <c r="D640" s="7">
        <v>28920765</v>
      </c>
      <c r="E640" s="7">
        <v>639</v>
      </c>
      <c r="F640" s="7">
        <v>2000000</v>
      </c>
      <c r="G640" s="7">
        <v>2000000</v>
      </c>
      <c r="H640" s="7">
        <v>103.27</v>
      </c>
      <c r="I640" s="7"/>
    </row>
    <row r="641" spans="1:9" x14ac:dyDescent="0.25">
      <c r="A641" s="7" t="s">
        <v>1799</v>
      </c>
      <c r="B641" s="7" t="s">
        <v>1800</v>
      </c>
      <c r="C641" s="7">
        <v>4.8809209999999999E-2</v>
      </c>
      <c r="D641" s="7">
        <v>28874260</v>
      </c>
      <c r="E641" s="7">
        <v>640</v>
      </c>
      <c r="F641" s="7">
        <v>1000000000</v>
      </c>
      <c r="G641" s="7">
        <v>1000000000</v>
      </c>
      <c r="H641" s="7">
        <v>2.5</v>
      </c>
      <c r="I641" s="7"/>
    </row>
    <row r="642" spans="1:9" x14ac:dyDescent="0.25">
      <c r="A642" s="7" t="s">
        <v>2128</v>
      </c>
      <c r="B642" s="7" t="s">
        <v>2129</v>
      </c>
      <c r="C642" s="7">
        <v>5.7105000000000003E-2</v>
      </c>
      <c r="D642" s="7">
        <v>28520817</v>
      </c>
      <c r="E642" s="7">
        <v>641</v>
      </c>
      <c r="F642" s="7">
        <v>300000000</v>
      </c>
      <c r="G642" s="7"/>
      <c r="H642" s="7">
        <v>0.27882000000000001</v>
      </c>
      <c r="I642" s="7"/>
    </row>
    <row r="643" spans="1:9" x14ac:dyDescent="0.25">
      <c r="A643" s="7" t="s">
        <v>674</v>
      </c>
      <c r="B643" s="7" t="s">
        <v>675</v>
      </c>
      <c r="C643" s="7">
        <v>0.127278</v>
      </c>
      <c r="D643" s="7">
        <v>28418134</v>
      </c>
      <c r="E643" s="7">
        <v>642</v>
      </c>
      <c r="F643" s="7">
        <v>223276191.42344099</v>
      </c>
      <c r="G643" s="7"/>
      <c r="H643" s="7">
        <v>0.908721</v>
      </c>
      <c r="I643" s="7"/>
    </row>
    <row r="644" spans="1:9" x14ac:dyDescent="0.25">
      <c r="A644" s="7" t="s">
        <v>274</v>
      </c>
      <c r="B644" s="7" t="s">
        <v>275</v>
      </c>
      <c r="C644" s="7">
        <v>0.25076799999999999</v>
      </c>
      <c r="D644" s="7">
        <v>28286536</v>
      </c>
      <c r="E644" s="7">
        <v>643</v>
      </c>
      <c r="F644" s="7">
        <v>396495594.459014</v>
      </c>
      <c r="G644" s="7">
        <v>500000000</v>
      </c>
      <c r="H644" s="7">
        <v>22.52</v>
      </c>
      <c r="I644" s="7"/>
    </row>
    <row r="645" spans="1:9" x14ac:dyDescent="0.25">
      <c r="A645" s="7" t="s">
        <v>882</v>
      </c>
      <c r="B645" s="7" t="s">
        <v>883</v>
      </c>
      <c r="C645" s="7">
        <v>6.7834999999999996E-3</v>
      </c>
      <c r="D645" s="7">
        <v>28137029</v>
      </c>
      <c r="E645" s="7">
        <v>644</v>
      </c>
      <c r="F645" s="7">
        <v>9918149550.6000004</v>
      </c>
      <c r="G645" s="7">
        <v>9918149550.6000004</v>
      </c>
      <c r="H645" s="7">
        <v>8.4684999999999996E-2</v>
      </c>
      <c r="I645" s="7"/>
    </row>
    <row r="646" spans="1:9" x14ac:dyDescent="0.25">
      <c r="A646" s="7" t="s">
        <v>1168</v>
      </c>
      <c r="B646" s="7" t="s">
        <v>1169</v>
      </c>
      <c r="C646" s="7">
        <v>1.008</v>
      </c>
      <c r="D646" s="7">
        <v>28123736</v>
      </c>
      <c r="E646" s="7">
        <v>645</v>
      </c>
      <c r="F646" s="7">
        <v>27885045.5364113</v>
      </c>
      <c r="G646" s="7">
        <v>27885045.5364113</v>
      </c>
      <c r="H646" s="7">
        <v>6.59</v>
      </c>
      <c r="I646" s="7"/>
    </row>
    <row r="647" spans="1:9" x14ac:dyDescent="0.25">
      <c r="A647" s="7" t="s">
        <v>510</v>
      </c>
      <c r="B647" s="7" t="s">
        <v>511</v>
      </c>
      <c r="C647" s="7">
        <v>1.1915E-4</v>
      </c>
      <c r="D647" s="7">
        <v>28115070</v>
      </c>
      <c r="E647" s="7">
        <v>646</v>
      </c>
      <c r="F647" s="7">
        <v>258498693019.07001</v>
      </c>
      <c r="G647" s="7"/>
      <c r="H647" s="7">
        <v>1.446299E-2</v>
      </c>
      <c r="I647" s="7"/>
    </row>
    <row r="648" spans="1:9" x14ac:dyDescent="0.25">
      <c r="A648" s="7" t="s">
        <v>643</v>
      </c>
      <c r="B648" s="7" t="s">
        <v>644</v>
      </c>
      <c r="C648" s="7">
        <v>0.48138700000000001</v>
      </c>
      <c r="D648" s="7">
        <v>27972759</v>
      </c>
      <c r="E648" s="7">
        <v>647</v>
      </c>
      <c r="F648" s="7">
        <v>100000000</v>
      </c>
      <c r="G648" s="7"/>
      <c r="H648" s="7">
        <v>5.15</v>
      </c>
      <c r="I648" s="7"/>
    </row>
    <row r="649" spans="1:9" x14ac:dyDescent="0.25">
      <c r="A649" s="7" t="s">
        <v>715</v>
      </c>
      <c r="B649" s="7" t="s">
        <v>716</v>
      </c>
      <c r="C649" s="7">
        <v>1.74</v>
      </c>
      <c r="D649" s="7">
        <v>27894923</v>
      </c>
      <c r="E649" s="7">
        <v>648</v>
      </c>
      <c r="F649" s="7"/>
      <c r="G649" s="7"/>
      <c r="H649" s="7">
        <v>51.99</v>
      </c>
      <c r="I649" s="7"/>
    </row>
    <row r="650" spans="1:9" x14ac:dyDescent="0.25">
      <c r="A650" s="7" t="s">
        <v>2511</v>
      </c>
      <c r="B650" s="7" t="s">
        <v>2512</v>
      </c>
      <c r="C650" s="7">
        <v>0.77436899999999997</v>
      </c>
      <c r="D650" s="7">
        <v>27837619</v>
      </c>
      <c r="E650" s="7">
        <v>649</v>
      </c>
      <c r="F650" s="7">
        <v>1299999941.7031701</v>
      </c>
      <c r="G650" s="7">
        <v>1299999941.7031701</v>
      </c>
      <c r="H650" s="7">
        <v>23.59</v>
      </c>
      <c r="I650" s="7"/>
    </row>
    <row r="651" spans="1:9" x14ac:dyDescent="0.25">
      <c r="A651" s="7" t="s">
        <v>2634</v>
      </c>
      <c r="B651" s="7" t="s">
        <v>2635</v>
      </c>
      <c r="C651" s="7">
        <v>8.6928800000000001E-3</v>
      </c>
      <c r="D651" s="7">
        <v>27796395</v>
      </c>
      <c r="E651" s="7">
        <v>650</v>
      </c>
      <c r="F651" s="7">
        <v>10000000000</v>
      </c>
      <c r="G651" s="7"/>
      <c r="H651" s="7">
        <v>0.66203000000000001</v>
      </c>
      <c r="I651" s="7"/>
    </row>
    <row r="652" spans="1:9" x14ac:dyDescent="0.25">
      <c r="A652" s="7" t="s">
        <v>1170</v>
      </c>
      <c r="B652" s="7" t="s">
        <v>1171</v>
      </c>
      <c r="C652" s="7">
        <v>8.0836000000000005E-2</v>
      </c>
      <c r="D652" s="7">
        <v>27770156</v>
      </c>
      <c r="E652" s="7">
        <v>651</v>
      </c>
      <c r="F652" s="7">
        <v>1000000000</v>
      </c>
      <c r="G652" s="7">
        <v>1000000000</v>
      </c>
      <c r="H652" s="7">
        <v>2.78</v>
      </c>
      <c r="I652" s="7"/>
    </row>
    <row r="653" spans="1:9" x14ac:dyDescent="0.25">
      <c r="A653" s="7" t="s">
        <v>1841</v>
      </c>
      <c r="B653" s="7" t="s">
        <v>1842</v>
      </c>
      <c r="C653" s="7">
        <v>0.113057</v>
      </c>
      <c r="D653" s="7">
        <v>27668897</v>
      </c>
      <c r="E653" s="7">
        <v>652</v>
      </c>
      <c r="F653" s="7">
        <v>963252000</v>
      </c>
      <c r="G653" s="7"/>
      <c r="H653" s="7">
        <v>0.28351900000000002</v>
      </c>
      <c r="I653" s="7"/>
    </row>
    <row r="654" spans="1:9" x14ac:dyDescent="0.25">
      <c r="A654" s="7" t="s">
        <v>2806</v>
      </c>
      <c r="B654" s="7" t="s">
        <v>2807</v>
      </c>
      <c r="C654" s="7">
        <v>0.203403</v>
      </c>
      <c r="D654" s="7">
        <v>27626731</v>
      </c>
      <c r="E654" s="7">
        <v>653</v>
      </c>
      <c r="F654" s="7">
        <v>999996713.73399997</v>
      </c>
      <c r="G654" s="7">
        <v>1000000000</v>
      </c>
      <c r="H654" s="7">
        <v>0.51280400000000004</v>
      </c>
      <c r="I654" s="7"/>
    </row>
    <row r="655" spans="1:9" x14ac:dyDescent="0.25">
      <c r="A655" s="7" t="s">
        <v>1790</v>
      </c>
      <c r="B655" s="7" t="s">
        <v>1791</v>
      </c>
      <c r="C655" s="7">
        <v>2.026623E-2</v>
      </c>
      <c r="D655" s="7">
        <v>27606204</v>
      </c>
      <c r="E655" s="7">
        <v>654</v>
      </c>
      <c r="F655" s="7">
        <v>4900000000</v>
      </c>
      <c r="G655" s="7">
        <v>4900000000</v>
      </c>
      <c r="H655" s="7">
        <v>0.731881</v>
      </c>
      <c r="I655" s="7"/>
    </row>
    <row r="656" spans="1:9" x14ac:dyDescent="0.25">
      <c r="A656" s="7" t="s">
        <v>1697</v>
      </c>
      <c r="B656" s="7" t="s">
        <v>1698</v>
      </c>
      <c r="C656" s="7">
        <v>1.23</v>
      </c>
      <c r="D656" s="7">
        <v>27479731</v>
      </c>
      <c r="E656" s="7">
        <v>655</v>
      </c>
      <c r="F656" s="7">
        <v>150000000</v>
      </c>
      <c r="G656" s="7">
        <v>150000000</v>
      </c>
      <c r="H656" s="7">
        <v>30.17</v>
      </c>
      <c r="I656" s="7"/>
    </row>
    <row r="657" spans="1:9" x14ac:dyDescent="0.25">
      <c r="A657" s="7" t="s">
        <v>937</v>
      </c>
      <c r="B657" s="7" t="s">
        <v>938</v>
      </c>
      <c r="C657" s="7">
        <v>3.8088039999999997E-2</v>
      </c>
      <c r="D657" s="7">
        <v>27470528</v>
      </c>
      <c r="E657" s="7">
        <v>656</v>
      </c>
      <c r="F657" s="7">
        <v>1000000000</v>
      </c>
      <c r="G657" s="7"/>
      <c r="H657" s="7">
        <v>0.56043299999999996</v>
      </c>
      <c r="I657" s="7"/>
    </row>
    <row r="658" spans="1:9" x14ac:dyDescent="0.25">
      <c r="A658" s="7" t="s">
        <v>1304</v>
      </c>
      <c r="B658" s="7" t="s">
        <v>1305</v>
      </c>
      <c r="C658" s="7">
        <v>1.47</v>
      </c>
      <c r="D658" s="7">
        <v>27405123</v>
      </c>
      <c r="E658" s="7">
        <v>657</v>
      </c>
      <c r="F658" s="7">
        <v>27039839.548</v>
      </c>
      <c r="G658" s="7"/>
      <c r="H658" s="7">
        <v>179.24</v>
      </c>
      <c r="I658" s="7"/>
    </row>
    <row r="659" spans="1:9" x14ac:dyDescent="0.25">
      <c r="A659" s="7" t="s">
        <v>1385</v>
      </c>
      <c r="B659" s="7" t="s">
        <v>2223</v>
      </c>
      <c r="C659" s="7">
        <v>2.2150980000000001E-2</v>
      </c>
      <c r="D659" s="7">
        <v>27349494</v>
      </c>
      <c r="E659" s="7">
        <v>658</v>
      </c>
      <c r="F659" s="7">
        <v>1526872252</v>
      </c>
      <c r="G659" s="7"/>
      <c r="H659" s="7">
        <v>31.4</v>
      </c>
      <c r="I659" s="7"/>
    </row>
    <row r="660" spans="1:9" x14ac:dyDescent="0.25">
      <c r="A660" s="7" t="s">
        <v>722</v>
      </c>
      <c r="B660" s="7" t="s">
        <v>723</v>
      </c>
      <c r="C660" s="7">
        <v>0.45486900000000002</v>
      </c>
      <c r="D660" s="7">
        <v>27248021</v>
      </c>
      <c r="E660" s="7">
        <v>659</v>
      </c>
      <c r="F660" s="7">
        <v>1000000000</v>
      </c>
      <c r="G660" s="7">
        <v>1000000000</v>
      </c>
      <c r="H660" s="7">
        <v>18.77</v>
      </c>
      <c r="I660" s="7"/>
    </row>
    <row r="661" spans="1:9" x14ac:dyDescent="0.25">
      <c r="A661" s="7" t="s">
        <v>1150</v>
      </c>
      <c r="B661" s="7" t="s">
        <v>1151</v>
      </c>
      <c r="C661" s="7">
        <v>2.59</v>
      </c>
      <c r="D661" s="7">
        <v>27224063</v>
      </c>
      <c r="E661" s="7">
        <v>660</v>
      </c>
      <c r="F661" s="7">
        <v>20000000</v>
      </c>
      <c r="G661" s="7"/>
      <c r="H661" s="7">
        <v>19.079999999999998</v>
      </c>
      <c r="I661" s="7"/>
    </row>
    <row r="662" spans="1:9" x14ac:dyDescent="0.25">
      <c r="A662" s="7" t="s">
        <v>1140</v>
      </c>
      <c r="B662" s="7" t="s">
        <v>1141</v>
      </c>
      <c r="C662" s="7">
        <v>4.1585900000000002E-2</v>
      </c>
      <c r="D662" s="7">
        <v>27160703</v>
      </c>
      <c r="E662" s="7">
        <v>661</v>
      </c>
      <c r="F662" s="7">
        <v>1000000000</v>
      </c>
      <c r="G662" s="7">
        <v>1000000000</v>
      </c>
      <c r="H662" s="7">
        <v>0.79765900000000001</v>
      </c>
      <c r="I662" s="7"/>
    </row>
    <row r="663" spans="1:9" x14ac:dyDescent="0.25">
      <c r="A663" s="7" t="s">
        <v>886</v>
      </c>
      <c r="B663" s="7" t="s">
        <v>887</v>
      </c>
      <c r="C663" s="7">
        <v>3.8952210000000001E-2</v>
      </c>
      <c r="D663" s="7">
        <v>27091811</v>
      </c>
      <c r="E663" s="7">
        <v>662</v>
      </c>
      <c r="F663" s="7">
        <v>987154514</v>
      </c>
      <c r="G663" s="7"/>
      <c r="H663" s="7">
        <v>0.45455699999999999</v>
      </c>
      <c r="I663" s="7"/>
    </row>
    <row r="664" spans="1:9" x14ac:dyDescent="0.25">
      <c r="A664" s="7" t="s">
        <v>2774</v>
      </c>
      <c r="B664" s="7" t="s">
        <v>2775</v>
      </c>
      <c r="C664" s="7">
        <v>6.6573500000000002E-3</v>
      </c>
      <c r="D664" s="7">
        <v>27064008</v>
      </c>
      <c r="E664" s="7">
        <v>663</v>
      </c>
      <c r="F664" s="7">
        <v>4109628874</v>
      </c>
      <c r="G664" s="7">
        <v>10000000000</v>
      </c>
      <c r="H664" s="7">
        <v>9.0515999999999999E-2</v>
      </c>
      <c r="I664" s="7"/>
    </row>
    <row r="665" spans="1:9" x14ac:dyDescent="0.25">
      <c r="A665" s="7" t="s">
        <v>847</v>
      </c>
      <c r="B665" s="7" t="s">
        <v>848</v>
      </c>
      <c r="C665" s="7">
        <v>0.18906300000000001</v>
      </c>
      <c r="D665" s="7">
        <v>26839194</v>
      </c>
      <c r="E665" s="7">
        <v>664</v>
      </c>
      <c r="F665" s="7">
        <v>150000000</v>
      </c>
      <c r="G665" s="7">
        <v>150000000</v>
      </c>
      <c r="H665" s="7">
        <v>3.49</v>
      </c>
      <c r="I665" s="7"/>
    </row>
    <row r="666" spans="1:9" x14ac:dyDescent="0.25">
      <c r="A666" s="7" t="s">
        <v>599</v>
      </c>
      <c r="B666" s="7" t="s">
        <v>600</v>
      </c>
      <c r="C666" s="7">
        <v>6.0232100000000002E-3</v>
      </c>
      <c r="D666" s="7">
        <v>26754190</v>
      </c>
      <c r="E666" s="7">
        <v>665</v>
      </c>
      <c r="F666" s="7">
        <v>5000000000</v>
      </c>
      <c r="G666" s="7">
        <v>5000000000</v>
      </c>
      <c r="H666" s="7">
        <v>0.16020499999999999</v>
      </c>
      <c r="I666" s="7"/>
    </row>
    <row r="667" spans="1:9" x14ac:dyDescent="0.25">
      <c r="A667" s="7" t="s">
        <v>2066</v>
      </c>
      <c r="B667" s="7" t="s">
        <v>2067</v>
      </c>
      <c r="C667" s="7">
        <v>0.118604</v>
      </c>
      <c r="D667" s="7">
        <v>26684489</v>
      </c>
      <c r="E667" s="7">
        <v>666</v>
      </c>
      <c r="F667" s="7">
        <v>1000000000</v>
      </c>
      <c r="G667" s="7"/>
      <c r="H667" s="7">
        <v>1.41</v>
      </c>
      <c r="I667" s="7"/>
    </row>
    <row r="668" spans="1:9" x14ac:dyDescent="0.25">
      <c r="A668" s="7" t="s">
        <v>2181</v>
      </c>
      <c r="B668" s="7" t="s">
        <v>2182</v>
      </c>
      <c r="C668" s="7">
        <v>3.8864309999999999E-2</v>
      </c>
      <c r="D668" s="7">
        <v>26628512</v>
      </c>
      <c r="E668" s="7">
        <v>667</v>
      </c>
      <c r="F668" s="7">
        <v>3840000000</v>
      </c>
      <c r="G668" s="7">
        <v>3840000000</v>
      </c>
      <c r="H668" s="7">
        <v>7.6850000000000002E-2</v>
      </c>
      <c r="I668" s="7"/>
    </row>
    <row r="669" spans="1:9" x14ac:dyDescent="0.25">
      <c r="A669" s="7" t="s">
        <v>1908</v>
      </c>
      <c r="B669" s="7" t="s">
        <v>1444</v>
      </c>
      <c r="C669" s="7">
        <v>3.32</v>
      </c>
      <c r="D669" s="7">
        <v>26602108</v>
      </c>
      <c r="E669" s="7">
        <v>668</v>
      </c>
      <c r="F669" s="7">
        <v>40000000</v>
      </c>
      <c r="G669" s="7">
        <v>40000000</v>
      </c>
      <c r="H669" s="7">
        <v>8.1300000000000008</v>
      </c>
      <c r="I669" s="7"/>
    </row>
    <row r="670" spans="1:9" x14ac:dyDescent="0.25">
      <c r="A670" s="7" t="s">
        <v>1417</v>
      </c>
      <c r="B670" s="7" t="s">
        <v>1418</v>
      </c>
      <c r="C670" s="7">
        <v>1.34</v>
      </c>
      <c r="D670" s="7">
        <v>26554004</v>
      </c>
      <c r="E670" s="7">
        <v>669</v>
      </c>
      <c r="F670" s="7"/>
      <c r="G670" s="7"/>
      <c r="H670" s="7">
        <v>49.25</v>
      </c>
      <c r="I670" s="7"/>
    </row>
    <row r="671" spans="1:9" x14ac:dyDescent="0.25">
      <c r="A671" s="7" t="s">
        <v>2461</v>
      </c>
      <c r="B671" s="7" t="s">
        <v>2462</v>
      </c>
      <c r="C671" s="7">
        <v>6.58554E-3</v>
      </c>
      <c r="D671" s="7">
        <v>26488415</v>
      </c>
      <c r="E671" s="7">
        <v>670</v>
      </c>
      <c r="F671" s="7">
        <v>20000000000</v>
      </c>
      <c r="G671" s="7">
        <v>20000000000</v>
      </c>
      <c r="H671" s="7">
        <v>2.4281170000000001E-2</v>
      </c>
      <c r="I671" s="7"/>
    </row>
    <row r="672" spans="1:9" x14ac:dyDescent="0.25">
      <c r="A672" s="7" t="s">
        <v>1094</v>
      </c>
      <c r="B672" s="7" t="s">
        <v>1095</v>
      </c>
      <c r="C672" s="7">
        <v>0.423209</v>
      </c>
      <c r="D672" s="7">
        <v>26322673</v>
      </c>
      <c r="E672" s="7">
        <v>671</v>
      </c>
      <c r="F672" s="7">
        <v>100000000</v>
      </c>
      <c r="G672" s="7"/>
      <c r="H672" s="7">
        <v>4.47</v>
      </c>
      <c r="I672" s="7"/>
    </row>
    <row r="673" spans="1:9" x14ac:dyDescent="0.25">
      <c r="A673" s="7" t="s">
        <v>2463</v>
      </c>
      <c r="B673" s="7" t="s">
        <v>2638</v>
      </c>
      <c r="C673" s="7">
        <v>0.14830399999999999</v>
      </c>
      <c r="D673" s="7">
        <v>26301220</v>
      </c>
      <c r="E673" s="7">
        <v>672</v>
      </c>
      <c r="F673" s="7">
        <v>866927664.69636798</v>
      </c>
      <c r="G673" s="7">
        <v>866927664.69636798</v>
      </c>
      <c r="H673" s="7">
        <v>0.252521</v>
      </c>
      <c r="I673" s="7"/>
    </row>
    <row r="674" spans="1:9" x14ac:dyDescent="0.25">
      <c r="A674" s="7" t="s">
        <v>1525</v>
      </c>
      <c r="B674" s="7" t="s">
        <v>1526</v>
      </c>
      <c r="C674" s="7">
        <v>3.4435769999999997E-2</v>
      </c>
      <c r="D674" s="7">
        <v>26258597</v>
      </c>
      <c r="E674" s="7">
        <v>673</v>
      </c>
      <c r="F674" s="7">
        <v>1000000000</v>
      </c>
      <c r="G674" s="7"/>
      <c r="H674" s="7">
        <v>0.48337000000000002</v>
      </c>
      <c r="I674" s="7"/>
    </row>
    <row r="675" spans="1:9" x14ac:dyDescent="0.25">
      <c r="A675" s="7" t="s">
        <v>2111</v>
      </c>
      <c r="B675" s="7" t="s">
        <v>2112</v>
      </c>
      <c r="C675" s="7">
        <v>2.9643639999999999E-2</v>
      </c>
      <c r="D675" s="7">
        <v>26229124</v>
      </c>
      <c r="E675" s="7">
        <v>674</v>
      </c>
      <c r="F675" s="7">
        <v>4486115568.2562199</v>
      </c>
      <c r="G675" s="7">
        <v>5000000000</v>
      </c>
      <c r="H675" s="7">
        <v>0.12607299999999999</v>
      </c>
      <c r="I675" s="7"/>
    </row>
    <row r="676" spans="1:9" x14ac:dyDescent="0.25">
      <c r="A676" s="7" t="s">
        <v>1492</v>
      </c>
      <c r="B676" s="7" t="s">
        <v>1493</v>
      </c>
      <c r="C676" s="7">
        <v>5.1018000000000005E-4</v>
      </c>
      <c r="D676" s="7">
        <v>26218695</v>
      </c>
      <c r="E676" s="7">
        <v>675</v>
      </c>
      <c r="F676" s="7">
        <v>100000000000</v>
      </c>
      <c r="G676" s="7">
        <v>100000000000</v>
      </c>
      <c r="H676" s="7">
        <v>7.4751100000000001E-3</v>
      </c>
      <c r="I676" s="7"/>
    </row>
    <row r="677" spans="1:9" x14ac:dyDescent="0.25">
      <c r="A677" s="7" t="s">
        <v>1047</v>
      </c>
      <c r="B677" s="7" t="s">
        <v>1048</v>
      </c>
      <c r="C677" s="7">
        <v>4.51</v>
      </c>
      <c r="D677" s="7">
        <v>26024245</v>
      </c>
      <c r="E677" s="7">
        <v>676</v>
      </c>
      <c r="F677" s="7">
        <v>20000000</v>
      </c>
      <c r="G677" s="7"/>
      <c r="H677" s="7">
        <v>36.19</v>
      </c>
      <c r="I677" s="7"/>
    </row>
    <row r="678" spans="1:9" x14ac:dyDescent="0.25">
      <c r="A678" s="7" t="s">
        <v>1009</v>
      </c>
      <c r="B678" s="7" t="s">
        <v>1010</v>
      </c>
      <c r="C678" s="7">
        <v>0.25584499999999999</v>
      </c>
      <c r="D678" s="7">
        <v>25901260</v>
      </c>
      <c r="E678" s="7">
        <v>677</v>
      </c>
      <c r="F678" s="7">
        <v>122389193.626532</v>
      </c>
      <c r="G678" s="7">
        <v>210000000</v>
      </c>
      <c r="H678" s="7">
        <v>8.5299999999999994</v>
      </c>
      <c r="I678" s="7"/>
    </row>
    <row r="679" spans="1:9" x14ac:dyDescent="0.25">
      <c r="A679" s="7" t="s">
        <v>1271</v>
      </c>
      <c r="B679" s="7" t="s">
        <v>1272</v>
      </c>
      <c r="C679" s="7">
        <v>0.22348799999999999</v>
      </c>
      <c r="D679" s="7">
        <v>25772904</v>
      </c>
      <c r="E679" s="7">
        <v>678</v>
      </c>
      <c r="F679" s="7">
        <v>1000000000</v>
      </c>
      <c r="G679" s="7"/>
      <c r="H679" s="7">
        <v>0.34908800000000001</v>
      </c>
      <c r="I679" s="7"/>
    </row>
    <row r="680" spans="1:9" x14ac:dyDescent="0.25">
      <c r="A680" s="7" t="s">
        <v>1670</v>
      </c>
      <c r="B680" s="7" t="s">
        <v>1671</v>
      </c>
      <c r="C680" s="7">
        <v>5.8189999999999999E-2</v>
      </c>
      <c r="D680" s="7">
        <v>25600509</v>
      </c>
      <c r="E680" s="7">
        <v>679</v>
      </c>
      <c r="F680" s="7">
        <v>946143121</v>
      </c>
      <c r="G680" s="7"/>
      <c r="H680" s="7">
        <v>0.50666100000000003</v>
      </c>
      <c r="I680" s="7"/>
    </row>
    <row r="681" spans="1:9" x14ac:dyDescent="0.25">
      <c r="A681" s="7" t="s">
        <v>533</v>
      </c>
      <c r="B681" s="7" t="s">
        <v>1875</v>
      </c>
      <c r="C681" s="7">
        <v>6.3000300000000002E-10</v>
      </c>
      <c r="D681" s="7">
        <v>25523916</v>
      </c>
      <c r="E681" s="7">
        <v>680</v>
      </c>
      <c r="F681" s="7">
        <v>1E+17</v>
      </c>
      <c r="G681" s="7">
        <v>1E+17</v>
      </c>
      <c r="H681" s="7">
        <v>3.8308000000000001E-8</v>
      </c>
      <c r="I681" s="7"/>
    </row>
    <row r="682" spans="1:9" x14ac:dyDescent="0.25">
      <c r="A682" s="7" t="s">
        <v>1935</v>
      </c>
      <c r="B682" s="7" t="s">
        <v>855</v>
      </c>
      <c r="C682" s="7">
        <v>0.18972800000000001</v>
      </c>
      <c r="D682" s="7">
        <v>25521718</v>
      </c>
      <c r="E682" s="7">
        <v>681</v>
      </c>
      <c r="F682" s="7">
        <v>200000000</v>
      </c>
      <c r="G682" s="7">
        <v>200000000</v>
      </c>
      <c r="H682" s="7">
        <v>2.97</v>
      </c>
      <c r="I682" s="7"/>
    </row>
    <row r="683" spans="1:9" x14ac:dyDescent="0.25">
      <c r="A683" s="7" t="s">
        <v>1237</v>
      </c>
      <c r="B683" s="7" t="s">
        <v>2143</v>
      </c>
      <c r="C683" s="7">
        <v>6.71</v>
      </c>
      <c r="D683" s="7">
        <v>25465568</v>
      </c>
      <c r="E683" s="7">
        <v>682</v>
      </c>
      <c r="F683" s="7">
        <v>4803143.5486718901</v>
      </c>
      <c r="G683" s="7">
        <v>4803143</v>
      </c>
      <c r="H683" s="7">
        <v>68.36</v>
      </c>
      <c r="I683" s="7"/>
    </row>
    <row r="684" spans="1:9" x14ac:dyDescent="0.25">
      <c r="A684" s="7" t="s">
        <v>1518</v>
      </c>
      <c r="B684" s="7" t="s">
        <v>1519</v>
      </c>
      <c r="C684" s="7">
        <v>8.39</v>
      </c>
      <c r="D684" s="7">
        <v>25371286</v>
      </c>
      <c r="E684" s="7">
        <v>683</v>
      </c>
      <c r="F684" s="7">
        <v>3023107.99686216</v>
      </c>
      <c r="G684" s="7">
        <v>3023107.99686216</v>
      </c>
      <c r="H684" s="7">
        <v>25.31</v>
      </c>
      <c r="I684" s="7"/>
    </row>
    <row r="685" spans="1:9" x14ac:dyDescent="0.25">
      <c r="A685" s="7" t="s">
        <v>1409</v>
      </c>
      <c r="B685" s="7" t="s">
        <v>1927</v>
      </c>
      <c r="C685" s="7">
        <v>5.85</v>
      </c>
      <c r="D685" s="7">
        <v>25216587</v>
      </c>
      <c r="E685" s="7">
        <v>684</v>
      </c>
      <c r="F685" s="7">
        <v>19779269.600000001</v>
      </c>
      <c r="G685" s="7">
        <v>19779269.600000001</v>
      </c>
      <c r="H685" s="7">
        <v>105.76</v>
      </c>
      <c r="I685" s="7"/>
    </row>
    <row r="686" spans="1:9" x14ac:dyDescent="0.25">
      <c r="A686" s="7" t="s">
        <v>840</v>
      </c>
      <c r="B686" s="7" t="s">
        <v>2118</v>
      </c>
      <c r="C686" s="7">
        <v>3.9</v>
      </c>
      <c r="D686" s="7">
        <v>25145183</v>
      </c>
      <c r="E686" s="7">
        <v>685</v>
      </c>
      <c r="F686" s="7">
        <v>10000000</v>
      </c>
      <c r="G686" s="7">
        <v>10000000</v>
      </c>
      <c r="H686" s="7">
        <v>143.93</v>
      </c>
      <c r="I686" s="7"/>
    </row>
    <row r="687" spans="1:9" x14ac:dyDescent="0.25">
      <c r="A687" s="7" t="s">
        <v>742</v>
      </c>
      <c r="B687" s="7" t="s">
        <v>743</v>
      </c>
      <c r="C687" s="7">
        <v>86.43</v>
      </c>
      <c r="D687" s="7">
        <v>25118490</v>
      </c>
      <c r="E687" s="7">
        <v>686</v>
      </c>
      <c r="F687" s="7">
        <v>291133.39870763198</v>
      </c>
      <c r="G687" s="7"/>
      <c r="H687" s="7">
        <v>656.49</v>
      </c>
      <c r="I687" s="7"/>
    </row>
    <row r="688" spans="1:9" x14ac:dyDescent="0.25">
      <c r="A688" s="7" t="s">
        <v>736</v>
      </c>
      <c r="B688" s="7" t="s">
        <v>737</v>
      </c>
      <c r="C688" s="7">
        <v>1.18</v>
      </c>
      <c r="D688" s="7">
        <v>25087029</v>
      </c>
      <c r="E688" s="7">
        <v>687</v>
      </c>
      <c r="F688" s="7"/>
      <c r="G688" s="7">
        <v>28220000</v>
      </c>
      <c r="H688" s="7">
        <v>89.14</v>
      </c>
      <c r="I688" s="7"/>
    </row>
    <row r="689" spans="1:9" x14ac:dyDescent="0.25">
      <c r="A689" s="7" t="s">
        <v>1007</v>
      </c>
      <c r="B689" s="7" t="s">
        <v>2888</v>
      </c>
      <c r="C689" s="7">
        <v>3.8788469999999999E-2</v>
      </c>
      <c r="D689" s="7">
        <v>25048812</v>
      </c>
      <c r="E689" s="7">
        <v>688</v>
      </c>
      <c r="F689" s="7">
        <v>1000000000</v>
      </c>
      <c r="G689" s="7">
        <v>1000000000</v>
      </c>
      <c r="H689" s="7">
        <v>0.46588400000000002</v>
      </c>
      <c r="I689" s="7"/>
    </row>
    <row r="690" spans="1:9" x14ac:dyDescent="0.25">
      <c r="A690" s="7" t="s">
        <v>1081</v>
      </c>
      <c r="B690" s="7" t="s">
        <v>1082</v>
      </c>
      <c r="C690" s="7">
        <v>0.24624799999999999</v>
      </c>
      <c r="D690" s="7">
        <v>25043511</v>
      </c>
      <c r="E690" s="7">
        <v>689</v>
      </c>
      <c r="F690" s="7">
        <v>143551255</v>
      </c>
      <c r="G690" s="7">
        <v>143551255</v>
      </c>
      <c r="H690" s="7">
        <v>0.94031500000000001</v>
      </c>
      <c r="I690" s="7"/>
    </row>
    <row r="691" spans="1:9" x14ac:dyDescent="0.25">
      <c r="A691" s="7" t="s">
        <v>812</v>
      </c>
      <c r="B691" s="7" t="s">
        <v>813</v>
      </c>
      <c r="C691" s="7">
        <v>37.47</v>
      </c>
      <c r="D691" s="7">
        <v>25000105</v>
      </c>
      <c r="E691" s="7">
        <v>690</v>
      </c>
      <c r="F691" s="7">
        <v>703695.58</v>
      </c>
      <c r="G691" s="7">
        <v>703695.58</v>
      </c>
      <c r="H691" s="7">
        <v>5078.47</v>
      </c>
      <c r="I691" s="7"/>
    </row>
    <row r="692" spans="1:9" x14ac:dyDescent="0.25">
      <c r="A692" s="7" t="s">
        <v>873</v>
      </c>
      <c r="B692" s="7" t="s">
        <v>874</v>
      </c>
      <c r="C692" s="7">
        <v>0.14066100000000001</v>
      </c>
      <c r="D692" s="7">
        <v>24960377</v>
      </c>
      <c r="E692" s="7">
        <v>691</v>
      </c>
      <c r="F692" s="7">
        <v>310256872</v>
      </c>
      <c r="G692" s="7">
        <v>310256872</v>
      </c>
      <c r="H692" s="7">
        <v>2.62</v>
      </c>
      <c r="I692" s="7"/>
    </row>
    <row r="693" spans="1:9" x14ac:dyDescent="0.25">
      <c r="A693" s="7" t="s">
        <v>1227</v>
      </c>
      <c r="B693" s="7" t="s">
        <v>1228</v>
      </c>
      <c r="C693" s="7">
        <v>0.61029</v>
      </c>
      <c r="D693" s="7">
        <v>24844877</v>
      </c>
      <c r="E693" s="7">
        <v>692</v>
      </c>
      <c r="F693" s="7">
        <v>114285714</v>
      </c>
      <c r="G693" s="7">
        <v>114285714</v>
      </c>
      <c r="H693" s="7">
        <v>32.94</v>
      </c>
      <c r="I693" s="7"/>
    </row>
    <row r="694" spans="1:9" x14ac:dyDescent="0.25">
      <c r="A694" s="7" t="s">
        <v>997</v>
      </c>
      <c r="B694" s="7" t="s">
        <v>2176</v>
      </c>
      <c r="C694" s="7">
        <v>3.9958630000000002E-2</v>
      </c>
      <c r="D694" s="7">
        <v>24794323</v>
      </c>
      <c r="E694" s="7">
        <v>693</v>
      </c>
      <c r="F694" s="7">
        <v>888888888</v>
      </c>
      <c r="G694" s="7">
        <v>888888888</v>
      </c>
      <c r="H694" s="7">
        <v>0.86057300000000003</v>
      </c>
      <c r="I694" s="7"/>
    </row>
    <row r="695" spans="1:9" x14ac:dyDescent="0.25">
      <c r="A695" s="7" t="s">
        <v>2094</v>
      </c>
      <c r="B695" s="7" t="s">
        <v>2095</v>
      </c>
      <c r="C695" s="7">
        <v>3.2258240000000001E-2</v>
      </c>
      <c r="D695" s="7">
        <v>24793593</v>
      </c>
      <c r="E695" s="7">
        <v>694</v>
      </c>
      <c r="F695" s="7">
        <v>770075466</v>
      </c>
      <c r="G695" s="7">
        <v>789885600</v>
      </c>
      <c r="H695" s="7">
        <v>0.77814399999999995</v>
      </c>
      <c r="I695" s="7"/>
    </row>
    <row r="696" spans="1:9" x14ac:dyDescent="0.25">
      <c r="A696" s="7" t="s">
        <v>1055</v>
      </c>
      <c r="B696" s="7" t="s">
        <v>1056</v>
      </c>
      <c r="C696" s="7">
        <v>1.21</v>
      </c>
      <c r="D696" s="7">
        <v>24746852</v>
      </c>
      <c r="E696" s="7">
        <v>695</v>
      </c>
      <c r="F696" s="7">
        <v>20499621.297749899</v>
      </c>
      <c r="G696" s="7"/>
      <c r="H696" s="7">
        <v>3.59</v>
      </c>
      <c r="I696" s="7"/>
    </row>
    <row r="697" spans="1:9" x14ac:dyDescent="0.25">
      <c r="A697" s="7" t="s">
        <v>890</v>
      </c>
      <c r="B697" s="7" t="s">
        <v>891</v>
      </c>
      <c r="C697" s="7">
        <v>0.33050099999999999</v>
      </c>
      <c r="D697" s="7">
        <v>24708983</v>
      </c>
      <c r="E697" s="7">
        <v>696</v>
      </c>
      <c r="F697" s="7">
        <v>500000000</v>
      </c>
      <c r="G697" s="7"/>
      <c r="H697" s="7">
        <v>4.91</v>
      </c>
      <c r="I697" s="7"/>
    </row>
    <row r="698" spans="1:9" x14ac:dyDescent="0.25">
      <c r="A698" s="7" t="s">
        <v>823</v>
      </c>
      <c r="B698" s="7" t="s">
        <v>824</v>
      </c>
      <c r="C698" s="7">
        <v>5.1601000000000001E-2</v>
      </c>
      <c r="D698" s="7">
        <v>24708117</v>
      </c>
      <c r="E698" s="7">
        <v>697</v>
      </c>
      <c r="F698" s="7">
        <v>1000000000</v>
      </c>
      <c r="G698" s="7"/>
      <c r="H698" s="7">
        <v>0.89185899999999996</v>
      </c>
      <c r="I698" s="7"/>
    </row>
    <row r="699" spans="1:9" x14ac:dyDescent="0.25">
      <c r="A699" s="7" t="s">
        <v>988</v>
      </c>
      <c r="B699" s="7" t="s">
        <v>989</v>
      </c>
      <c r="C699" s="7">
        <v>2.061928E-2</v>
      </c>
      <c r="D699" s="7">
        <v>24683376</v>
      </c>
      <c r="E699" s="7">
        <v>698</v>
      </c>
      <c r="F699" s="7">
        <v>2000000000</v>
      </c>
      <c r="G699" s="7"/>
      <c r="H699" s="7">
        <v>0.13753199999999999</v>
      </c>
      <c r="I699" s="7"/>
    </row>
    <row r="700" spans="1:9" x14ac:dyDescent="0.25">
      <c r="A700" s="7" t="s">
        <v>475</v>
      </c>
      <c r="B700" s="7" t="s">
        <v>476</v>
      </c>
      <c r="C700" s="7">
        <v>7.4298899999999998E-3</v>
      </c>
      <c r="D700" s="7">
        <v>24427306</v>
      </c>
      <c r="E700" s="7">
        <v>699</v>
      </c>
      <c r="F700" s="7"/>
      <c r="G700" s="7"/>
      <c r="H700" s="7">
        <v>0.183363</v>
      </c>
      <c r="I700" s="7"/>
    </row>
    <row r="701" spans="1:9" x14ac:dyDescent="0.25">
      <c r="A701" s="7" t="s">
        <v>2419</v>
      </c>
      <c r="B701" s="7" t="s">
        <v>2420</v>
      </c>
      <c r="C701" s="7">
        <v>1.5987600000000001E-2</v>
      </c>
      <c r="D701" s="7">
        <v>24304847</v>
      </c>
      <c r="E701" s="7">
        <v>700</v>
      </c>
      <c r="F701" s="7">
        <v>4000000000</v>
      </c>
      <c r="G701" s="7">
        <v>4000000000</v>
      </c>
      <c r="H701" s="7">
        <v>0.18934699999999999</v>
      </c>
      <c r="I701" s="7"/>
    </row>
    <row r="702" spans="1:9" x14ac:dyDescent="0.25">
      <c r="A702" s="7" t="s">
        <v>1063</v>
      </c>
      <c r="B702" s="7" t="s">
        <v>1064</v>
      </c>
      <c r="C702" s="7">
        <v>1.53</v>
      </c>
      <c r="D702" s="7">
        <v>24271384</v>
      </c>
      <c r="E702" s="7">
        <v>701</v>
      </c>
      <c r="F702" s="7">
        <v>22926929</v>
      </c>
      <c r="G702" s="7">
        <v>33368773</v>
      </c>
      <c r="H702" s="7">
        <v>10.02</v>
      </c>
      <c r="I702" s="7"/>
    </row>
    <row r="703" spans="1:9" x14ac:dyDescent="0.25">
      <c r="A703" s="7" t="s">
        <v>931</v>
      </c>
      <c r="B703" s="7" t="s">
        <v>932</v>
      </c>
      <c r="C703" s="7">
        <v>0.41133199999999998</v>
      </c>
      <c r="D703" s="7">
        <v>24240290</v>
      </c>
      <c r="E703" s="7">
        <v>702</v>
      </c>
      <c r="F703" s="7">
        <v>78433855.877072901</v>
      </c>
      <c r="G703" s="7">
        <v>78433855.877072901</v>
      </c>
      <c r="H703" s="7">
        <v>8.36</v>
      </c>
      <c r="I703" s="7"/>
    </row>
    <row r="704" spans="1:9" x14ac:dyDescent="0.25">
      <c r="A704" s="7" t="s">
        <v>2493</v>
      </c>
      <c r="B704" s="7" t="s">
        <v>2494</v>
      </c>
      <c r="C704" s="7">
        <v>0.49678099999999997</v>
      </c>
      <c r="D704" s="7">
        <v>24131717</v>
      </c>
      <c r="E704" s="7">
        <v>703</v>
      </c>
      <c r="F704" s="7">
        <v>100000000</v>
      </c>
      <c r="G704" s="7">
        <v>100000000</v>
      </c>
      <c r="H704" s="7">
        <v>3.98</v>
      </c>
      <c r="I704" s="7"/>
    </row>
    <row r="705" spans="1:9" x14ac:dyDescent="0.25">
      <c r="A705" s="7" t="s">
        <v>1023</v>
      </c>
      <c r="B705" s="7" t="s">
        <v>1024</v>
      </c>
      <c r="C705" s="7">
        <v>2.5402299999999999E-2</v>
      </c>
      <c r="D705" s="7">
        <v>24124697</v>
      </c>
      <c r="E705" s="7">
        <v>704</v>
      </c>
      <c r="F705" s="7">
        <v>1060975061.86985</v>
      </c>
      <c r="G705" s="7"/>
      <c r="H705" s="7">
        <v>0.34525499999999998</v>
      </c>
      <c r="I705" s="7"/>
    </row>
    <row r="706" spans="1:9" x14ac:dyDescent="0.25">
      <c r="A706" s="7" t="s">
        <v>968</v>
      </c>
      <c r="B706" s="7" t="s">
        <v>969</v>
      </c>
      <c r="C706" s="7">
        <v>0.32592199999999999</v>
      </c>
      <c r="D706" s="7">
        <v>24093135</v>
      </c>
      <c r="E706" s="7">
        <v>705</v>
      </c>
      <c r="F706" s="7">
        <v>81920000</v>
      </c>
      <c r="G706" s="7">
        <v>81920000</v>
      </c>
      <c r="H706" s="7">
        <v>9.76</v>
      </c>
      <c r="I706" s="7"/>
    </row>
    <row r="707" spans="1:9" x14ac:dyDescent="0.25">
      <c r="A707" s="7" t="s">
        <v>1393</v>
      </c>
      <c r="B707" s="7" t="s">
        <v>1666</v>
      </c>
      <c r="C707" s="7">
        <v>1.9887390000000001E-2</v>
      </c>
      <c r="D707" s="7">
        <v>23903622</v>
      </c>
      <c r="E707" s="7">
        <v>706</v>
      </c>
      <c r="F707" s="7">
        <v>999999619.97000003</v>
      </c>
      <c r="G707" s="7">
        <v>4000000000</v>
      </c>
      <c r="H707" s="7">
        <v>0.83740999999999999</v>
      </c>
      <c r="I707" s="7"/>
    </row>
    <row r="708" spans="1:9" x14ac:dyDescent="0.25">
      <c r="A708" s="7" t="s">
        <v>1405</v>
      </c>
      <c r="B708" s="7" t="s">
        <v>1406</v>
      </c>
      <c r="C708" s="7">
        <v>4.68</v>
      </c>
      <c r="D708" s="7">
        <v>23798385</v>
      </c>
      <c r="E708" s="7">
        <v>707</v>
      </c>
      <c r="F708" s="7">
        <v>30000000</v>
      </c>
      <c r="G708" s="7"/>
      <c r="H708" s="7">
        <v>22.34</v>
      </c>
      <c r="I708" s="7"/>
    </row>
    <row r="709" spans="1:9" x14ac:dyDescent="0.25">
      <c r="A709" s="7" t="s">
        <v>493</v>
      </c>
      <c r="B709" s="7" t="s">
        <v>494</v>
      </c>
      <c r="C709" s="7">
        <v>0.22176199999999999</v>
      </c>
      <c r="D709" s="7">
        <v>23788078</v>
      </c>
      <c r="E709" s="7">
        <v>708</v>
      </c>
      <c r="F709" s="7">
        <v>108878561</v>
      </c>
      <c r="G709" s="7"/>
      <c r="H709" s="7">
        <v>3.96</v>
      </c>
      <c r="I709" s="7"/>
    </row>
    <row r="710" spans="1:9" x14ac:dyDescent="0.25">
      <c r="A710" s="7" t="s">
        <v>2721</v>
      </c>
      <c r="B710" s="7" t="s">
        <v>2722</v>
      </c>
      <c r="C710" s="7">
        <v>2.513456E-2</v>
      </c>
      <c r="D710" s="7">
        <v>23757800</v>
      </c>
      <c r="E710" s="7">
        <v>709</v>
      </c>
      <c r="F710" s="7">
        <v>1000000000</v>
      </c>
      <c r="G710" s="7">
        <v>1000000000</v>
      </c>
      <c r="H710" s="7">
        <v>0.34667100000000001</v>
      </c>
      <c r="I710" s="7"/>
    </row>
    <row r="711" spans="1:9" x14ac:dyDescent="0.25">
      <c r="A711" s="7" t="s">
        <v>2080</v>
      </c>
      <c r="B711" s="7" t="s">
        <v>2476</v>
      </c>
      <c r="C711" s="7">
        <v>1.68E-6</v>
      </c>
      <c r="D711" s="7">
        <v>23691390</v>
      </c>
      <c r="E711" s="7">
        <v>710</v>
      </c>
      <c r="F711" s="7">
        <v>14482056376677</v>
      </c>
      <c r="G711" s="7">
        <v>20000000000000</v>
      </c>
      <c r="H711" s="7">
        <v>3.5999999999999998E-6</v>
      </c>
      <c r="I711" s="7"/>
    </row>
    <row r="712" spans="1:9" x14ac:dyDescent="0.25">
      <c r="A712" s="7" t="s">
        <v>560</v>
      </c>
      <c r="B712" s="7" t="s">
        <v>561</v>
      </c>
      <c r="C712" s="7">
        <v>2.028104E-2</v>
      </c>
      <c r="D712" s="7">
        <v>23679326</v>
      </c>
      <c r="E712" s="7">
        <v>711</v>
      </c>
      <c r="F712" s="7">
        <v>5000000000</v>
      </c>
      <c r="G712" s="7">
        <v>5000000000</v>
      </c>
      <c r="H712" s="7">
        <v>0.49884499999999998</v>
      </c>
      <c r="I712" s="7"/>
    </row>
    <row r="713" spans="1:9" x14ac:dyDescent="0.25">
      <c r="A713" s="7" t="s">
        <v>1600</v>
      </c>
      <c r="B713" s="7" t="s">
        <v>1601</v>
      </c>
      <c r="C713" s="7">
        <v>0.223493</v>
      </c>
      <c r="D713" s="7">
        <v>23669309</v>
      </c>
      <c r="E713" s="7">
        <v>712</v>
      </c>
      <c r="F713" s="7">
        <v>500000000</v>
      </c>
      <c r="G713" s="7">
        <v>500000000</v>
      </c>
      <c r="H713" s="7">
        <v>3.05</v>
      </c>
      <c r="I713" s="7"/>
    </row>
    <row r="714" spans="1:9" x14ac:dyDescent="0.25">
      <c r="A714" s="7" t="s">
        <v>2852</v>
      </c>
      <c r="B714" s="7" t="s">
        <v>2853</v>
      </c>
      <c r="C714" s="7">
        <v>7.2192000000000006E-2</v>
      </c>
      <c r="D714" s="7">
        <v>23663624</v>
      </c>
      <c r="E714" s="7">
        <v>713</v>
      </c>
      <c r="F714" s="7">
        <v>500000000</v>
      </c>
      <c r="G714" s="7"/>
      <c r="H714" s="7">
        <v>0.41477900000000001</v>
      </c>
      <c r="I714" s="7"/>
    </row>
    <row r="715" spans="1:9" x14ac:dyDescent="0.25">
      <c r="A715" s="7" t="s">
        <v>1901</v>
      </c>
      <c r="B715" s="7" t="s">
        <v>1902</v>
      </c>
      <c r="C715" s="7">
        <v>2.91</v>
      </c>
      <c r="D715" s="7">
        <v>23458517</v>
      </c>
      <c r="E715" s="7">
        <v>714</v>
      </c>
      <c r="F715" s="7">
        <v>8107117.43114061</v>
      </c>
      <c r="G715" s="7"/>
      <c r="H715" s="7">
        <v>3777.3</v>
      </c>
      <c r="I715" s="7"/>
    </row>
    <row r="716" spans="1:9" x14ac:dyDescent="0.25">
      <c r="A716" s="7" t="s">
        <v>1513</v>
      </c>
      <c r="B716" s="7" t="s">
        <v>1514</v>
      </c>
      <c r="C716" s="7">
        <v>0.624444</v>
      </c>
      <c r="D716" s="7">
        <v>23443202</v>
      </c>
      <c r="E716" s="7">
        <v>715</v>
      </c>
      <c r="F716" s="7">
        <v>50000000</v>
      </c>
      <c r="G716" s="7"/>
      <c r="H716" s="7">
        <v>19.190000000000001</v>
      </c>
      <c r="I716" s="7"/>
    </row>
    <row r="717" spans="1:9" x14ac:dyDescent="0.25">
      <c r="A717" s="7" t="s">
        <v>2874</v>
      </c>
      <c r="B717" s="7" t="s">
        <v>2875</v>
      </c>
      <c r="C717" s="7">
        <v>0.14035600000000001</v>
      </c>
      <c r="D717" s="7">
        <v>23438756</v>
      </c>
      <c r="E717" s="7">
        <v>716</v>
      </c>
      <c r="F717" s="7">
        <v>1000000000</v>
      </c>
      <c r="G717" s="7">
        <v>1000000000</v>
      </c>
      <c r="H717" s="7">
        <v>0.14662900000000001</v>
      </c>
      <c r="I717" s="7"/>
    </row>
    <row r="718" spans="1:9" x14ac:dyDescent="0.25">
      <c r="A718" s="7" t="s">
        <v>533</v>
      </c>
      <c r="B718" s="7" t="s">
        <v>1877</v>
      </c>
      <c r="C718" s="7">
        <v>6.9038800000000002E-10</v>
      </c>
      <c r="D718" s="7">
        <v>23294946</v>
      </c>
      <c r="E718" s="7">
        <v>717</v>
      </c>
      <c r="F718" s="7">
        <v>1E+17</v>
      </c>
      <c r="G718" s="7"/>
      <c r="H718" s="7">
        <v>4.4110999999999997E-8</v>
      </c>
      <c r="I718" s="7"/>
    </row>
    <row r="719" spans="1:9" x14ac:dyDescent="0.25">
      <c r="A719" s="7" t="s">
        <v>1089</v>
      </c>
      <c r="B719" s="7" t="s">
        <v>1090</v>
      </c>
      <c r="C719" s="7">
        <v>0.14330999999999999</v>
      </c>
      <c r="D719" s="7">
        <v>23213697</v>
      </c>
      <c r="E719" s="7">
        <v>718</v>
      </c>
      <c r="F719" s="7">
        <v>200000000</v>
      </c>
      <c r="G719" s="7">
        <v>200000000</v>
      </c>
      <c r="H719" s="7">
        <v>3.15</v>
      </c>
      <c r="I719" s="7"/>
    </row>
    <row r="720" spans="1:9" x14ac:dyDescent="0.25">
      <c r="A720" s="7" t="s">
        <v>2544</v>
      </c>
      <c r="B720" s="7" t="s">
        <v>2545</v>
      </c>
      <c r="C720" s="7">
        <v>0.22736000000000001</v>
      </c>
      <c r="D720" s="7">
        <v>23119599</v>
      </c>
      <c r="E720" s="7">
        <v>719</v>
      </c>
      <c r="F720" s="7">
        <v>4699714998</v>
      </c>
      <c r="G720" s="7">
        <v>5000000000</v>
      </c>
      <c r="H720" s="7">
        <v>1.39</v>
      </c>
      <c r="I720" s="7"/>
    </row>
    <row r="721" spans="1:9" x14ac:dyDescent="0.25">
      <c r="A721" s="7" t="s">
        <v>2430</v>
      </c>
      <c r="B721" s="7" t="s">
        <v>2431</v>
      </c>
      <c r="C721" s="7">
        <v>0.69843999999999995</v>
      </c>
      <c r="D721" s="7">
        <v>23040529</v>
      </c>
      <c r="E721" s="7">
        <v>720</v>
      </c>
      <c r="F721" s="7">
        <v>36230000</v>
      </c>
      <c r="G721" s="7">
        <v>61000000</v>
      </c>
      <c r="H721" s="7">
        <v>27.57</v>
      </c>
      <c r="I721" s="7"/>
    </row>
    <row r="722" spans="1:9" x14ac:dyDescent="0.25">
      <c r="A722" s="7" t="s">
        <v>724</v>
      </c>
      <c r="B722" s="7" t="s">
        <v>725</v>
      </c>
      <c r="C722" s="7">
        <v>4.0084830000000002E-2</v>
      </c>
      <c r="D722" s="7">
        <v>22993293</v>
      </c>
      <c r="E722" s="7">
        <v>721</v>
      </c>
      <c r="F722" s="7">
        <v>2040000000</v>
      </c>
      <c r="G722" s="7">
        <v>2040000000</v>
      </c>
      <c r="H722" s="7">
        <v>0.85189199999999998</v>
      </c>
      <c r="I722" s="7"/>
    </row>
    <row r="723" spans="1:9" x14ac:dyDescent="0.25">
      <c r="A723" s="7" t="s">
        <v>647</v>
      </c>
      <c r="B723" s="7" t="s">
        <v>648</v>
      </c>
      <c r="C723" s="7">
        <v>1.5798100000000001E-3</v>
      </c>
      <c r="D723" s="7">
        <v>22872741</v>
      </c>
      <c r="E723" s="7">
        <v>722</v>
      </c>
      <c r="F723" s="7">
        <v>28035339653.318901</v>
      </c>
      <c r="G723" s="7"/>
      <c r="H723" s="7">
        <v>0.100088</v>
      </c>
      <c r="I723" s="7"/>
    </row>
    <row r="724" spans="1:9" x14ac:dyDescent="0.25">
      <c r="A724" s="7" t="s">
        <v>815</v>
      </c>
      <c r="B724" s="7" t="s">
        <v>816</v>
      </c>
      <c r="C724" s="7">
        <v>0.21246799999999999</v>
      </c>
      <c r="D724" s="7">
        <v>22847924</v>
      </c>
      <c r="E724" s="7">
        <v>723</v>
      </c>
      <c r="F724" s="7">
        <v>200000000</v>
      </c>
      <c r="G724" s="7">
        <v>200000000</v>
      </c>
      <c r="H724" s="7">
        <v>5.36</v>
      </c>
      <c r="I724" s="7"/>
    </row>
    <row r="725" spans="1:9" x14ac:dyDescent="0.25">
      <c r="A725" s="7" t="s">
        <v>2183</v>
      </c>
      <c r="B725" s="7" t="s">
        <v>2184</v>
      </c>
      <c r="C725" s="7">
        <v>1.3947600000000001E-3</v>
      </c>
      <c r="D725" s="7">
        <v>22842627</v>
      </c>
      <c r="E725" s="7">
        <v>724</v>
      </c>
      <c r="F725" s="7">
        <v>198897649665.836</v>
      </c>
      <c r="G725" s="7">
        <v>200000000000</v>
      </c>
      <c r="H725" s="7">
        <v>4.6275500000000002E-3</v>
      </c>
      <c r="I725" s="7"/>
    </row>
    <row r="726" spans="1:9" x14ac:dyDescent="0.25">
      <c r="A726" s="7" t="s">
        <v>710</v>
      </c>
      <c r="B726" s="7" t="s">
        <v>1818</v>
      </c>
      <c r="C726" s="7">
        <v>3.2733569999999997E-2</v>
      </c>
      <c r="D726" s="7">
        <v>22809196</v>
      </c>
      <c r="E726" s="7">
        <v>725</v>
      </c>
      <c r="F726" s="7">
        <v>723701571.79978895</v>
      </c>
      <c r="G726" s="7">
        <v>1000000000</v>
      </c>
      <c r="H726" s="7">
        <v>21.39</v>
      </c>
      <c r="I726" s="7"/>
    </row>
    <row r="727" spans="1:9" x14ac:dyDescent="0.25">
      <c r="A727" s="7" t="s">
        <v>581</v>
      </c>
      <c r="B727" s="7" t="s">
        <v>582</v>
      </c>
      <c r="C727" s="7">
        <v>3.5012210000000002E-2</v>
      </c>
      <c r="D727" s="7">
        <v>22713866</v>
      </c>
      <c r="E727" s="7">
        <v>726</v>
      </c>
      <c r="F727" s="7">
        <v>652012124.55845106</v>
      </c>
      <c r="G727" s="7">
        <v>1000000000</v>
      </c>
      <c r="H727" s="7">
        <v>1.63</v>
      </c>
      <c r="I727" s="7"/>
    </row>
    <row r="728" spans="1:9" x14ac:dyDescent="0.25">
      <c r="A728" s="7" t="s">
        <v>2561</v>
      </c>
      <c r="B728" s="7" t="s">
        <v>2562</v>
      </c>
      <c r="C728" s="7">
        <v>0.17968200000000001</v>
      </c>
      <c r="D728" s="7">
        <v>22621879</v>
      </c>
      <c r="E728" s="7">
        <v>727</v>
      </c>
      <c r="F728" s="7">
        <v>1000000000</v>
      </c>
      <c r="G728" s="7">
        <v>1000000000</v>
      </c>
      <c r="H728" s="7">
        <v>0.201877</v>
      </c>
      <c r="I728" s="7"/>
    </row>
    <row r="729" spans="1:9" x14ac:dyDescent="0.25">
      <c r="A729" s="7" t="s">
        <v>605</v>
      </c>
      <c r="B729" s="7" t="s">
        <v>606</v>
      </c>
      <c r="C729" s="7">
        <v>0.15107000000000001</v>
      </c>
      <c r="D729" s="7">
        <v>22596851</v>
      </c>
      <c r="E729" s="7">
        <v>728</v>
      </c>
      <c r="F729" s="7">
        <v>150000000</v>
      </c>
      <c r="G729" s="7">
        <v>150000000</v>
      </c>
      <c r="H729" s="7">
        <v>4.22</v>
      </c>
      <c r="I729" s="7"/>
    </row>
    <row r="730" spans="1:9" x14ac:dyDescent="0.25">
      <c r="A730" s="7" t="s">
        <v>1008</v>
      </c>
      <c r="B730" s="7" t="s">
        <v>1951</v>
      </c>
      <c r="C730" s="7">
        <v>5.1256999999999997E-2</v>
      </c>
      <c r="D730" s="7">
        <v>22569091</v>
      </c>
      <c r="E730" s="7">
        <v>729</v>
      </c>
      <c r="F730" s="7">
        <v>999926146.62751806</v>
      </c>
      <c r="G730" s="7">
        <v>999926146.62751806</v>
      </c>
      <c r="H730" s="7">
        <v>1.5</v>
      </c>
      <c r="I730" s="7"/>
    </row>
    <row r="731" spans="1:9" x14ac:dyDescent="0.25">
      <c r="A731" s="7" t="s">
        <v>623</v>
      </c>
      <c r="B731" s="7" t="s">
        <v>624</v>
      </c>
      <c r="C731" s="7">
        <v>0.15180099999999999</v>
      </c>
      <c r="D731" s="7">
        <v>22537170</v>
      </c>
      <c r="E731" s="7">
        <v>730</v>
      </c>
      <c r="F731" s="7">
        <v>148354422.87558699</v>
      </c>
      <c r="G731" s="7"/>
      <c r="H731" s="7">
        <v>5.07</v>
      </c>
      <c r="I731" s="7"/>
    </row>
    <row r="732" spans="1:9" x14ac:dyDescent="0.25">
      <c r="A732" s="7" t="s">
        <v>512</v>
      </c>
      <c r="B732" s="7" t="s">
        <v>513</v>
      </c>
      <c r="C732" s="7">
        <v>2.38</v>
      </c>
      <c r="D732" s="7">
        <v>22498319</v>
      </c>
      <c r="E732" s="7">
        <v>731</v>
      </c>
      <c r="F732" s="7">
        <v>10000000</v>
      </c>
      <c r="G732" s="7">
        <v>10000000</v>
      </c>
      <c r="H732" s="7">
        <v>66.22</v>
      </c>
      <c r="I732" s="7"/>
    </row>
    <row r="733" spans="1:9" x14ac:dyDescent="0.25">
      <c r="A733" s="7" t="s">
        <v>1021</v>
      </c>
      <c r="B733" s="7" t="s">
        <v>1022</v>
      </c>
      <c r="C733" s="7">
        <v>1.004</v>
      </c>
      <c r="D733" s="7">
        <v>22472529</v>
      </c>
      <c r="E733" s="7">
        <v>732</v>
      </c>
      <c r="F733" s="7">
        <v>22428711</v>
      </c>
      <c r="G733" s="7"/>
      <c r="H733" s="7">
        <v>1.1100000000000001</v>
      </c>
      <c r="I733" s="7"/>
    </row>
    <row r="734" spans="1:9" x14ac:dyDescent="0.25">
      <c r="A734" s="7" t="s">
        <v>1248</v>
      </c>
      <c r="B734" s="7" t="s">
        <v>1249</v>
      </c>
      <c r="C734" s="7">
        <v>7.08</v>
      </c>
      <c r="D734" s="7">
        <v>22362658</v>
      </c>
      <c r="E734" s="7">
        <v>733</v>
      </c>
      <c r="F734" s="7">
        <v>4295332.8340832302</v>
      </c>
      <c r="G734" s="7">
        <v>5000000</v>
      </c>
      <c r="H734" s="7">
        <v>249.54</v>
      </c>
      <c r="I734" s="7"/>
    </row>
    <row r="735" spans="1:9" x14ac:dyDescent="0.25">
      <c r="A735" s="7" t="s">
        <v>2819</v>
      </c>
      <c r="B735" s="7" t="s">
        <v>2820</v>
      </c>
      <c r="C735" s="7">
        <v>0.33904400000000001</v>
      </c>
      <c r="D735" s="7">
        <v>22186336</v>
      </c>
      <c r="E735" s="7">
        <v>734</v>
      </c>
      <c r="F735" s="7">
        <v>65437888.756242797</v>
      </c>
      <c r="G735" s="7"/>
      <c r="H735" s="7">
        <v>1.008</v>
      </c>
      <c r="I735" s="7"/>
    </row>
    <row r="736" spans="1:9" x14ac:dyDescent="0.25">
      <c r="A736" s="7" t="s">
        <v>1120</v>
      </c>
      <c r="B736" s="7" t="s">
        <v>1121</v>
      </c>
      <c r="C736" s="7">
        <v>2.0632660000000001E-2</v>
      </c>
      <c r="D736" s="7">
        <v>22176325</v>
      </c>
      <c r="E736" s="7">
        <v>735</v>
      </c>
      <c r="F736" s="7">
        <v>1077684725</v>
      </c>
      <c r="G736" s="7">
        <v>1077684725</v>
      </c>
      <c r="H736" s="7">
        <v>0.64209300000000002</v>
      </c>
      <c r="I736" s="7"/>
    </row>
    <row r="737" spans="1:9" x14ac:dyDescent="0.25">
      <c r="A737" s="7" t="s">
        <v>718</v>
      </c>
      <c r="B737" s="7" t="s">
        <v>719</v>
      </c>
      <c r="C737" s="7">
        <v>5.6383999999999997E-2</v>
      </c>
      <c r="D737" s="7">
        <v>22170227</v>
      </c>
      <c r="E737" s="7">
        <v>736</v>
      </c>
      <c r="F737" s="7">
        <v>500000000</v>
      </c>
      <c r="G737" s="7">
        <v>500000000</v>
      </c>
      <c r="H737" s="7">
        <v>0.81415899999999997</v>
      </c>
      <c r="I737" s="7"/>
    </row>
    <row r="738" spans="1:9" x14ac:dyDescent="0.25">
      <c r="A738" s="7" t="s">
        <v>448</v>
      </c>
      <c r="B738" s="7" t="s">
        <v>449</v>
      </c>
      <c r="C738" s="7">
        <v>0.116855</v>
      </c>
      <c r="D738" s="7">
        <v>21972207</v>
      </c>
      <c r="E738" s="7">
        <v>737</v>
      </c>
      <c r="F738" s="7">
        <v>187817004.89737901</v>
      </c>
      <c r="G738" s="7"/>
      <c r="H738" s="7">
        <v>1.25</v>
      </c>
      <c r="I738" s="7"/>
    </row>
    <row r="739" spans="1:9" x14ac:dyDescent="0.25">
      <c r="A739" s="7" t="s">
        <v>2630</v>
      </c>
      <c r="B739" s="7" t="s">
        <v>2631</v>
      </c>
      <c r="C739" s="7">
        <v>3.2351900000000002E-3</v>
      </c>
      <c r="D739" s="7">
        <v>21963481</v>
      </c>
      <c r="E739" s="7">
        <v>738</v>
      </c>
      <c r="F739" s="7">
        <v>10000000000</v>
      </c>
      <c r="G739" s="7">
        <v>10000000000</v>
      </c>
      <c r="H739" s="7">
        <v>3.172175E-2</v>
      </c>
      <c r="I739" s="7"/>
    </row>
    <row r="740" spans="1:9" x14ac:dyDescent="0.25">
      <c r="A740" s="7" t="s">
        <v>1998</v>
      </c>
      <c r="B740" s="7" t="s">
        <v>1999</v>
      </c>
      <c r="C740" s="7">
        <v>0.12961400000000001</v>
      </c>
      <c r="D740" s="7">
        <v>21923359</v>
      </c>
      <c r="E740" s="7">
        <v>739</v>
      </c>
      <c r="F740" s="7">
        <v>169443090</v>
      </c>
      <c r="G740" s="7">
        <v>300000000</v>
      </c>
      <c r="H740" s="7">
        <v>2.73</v>
      </c>
      <c r="I740" s="7"/>
    </row>
    <row r="741" spans="1:9" x14ac:dyDescent="0.25">
      <c r="A741" s="7" t="s">
        <v>1200</v>
      </c>
      <c r="B741" s="7" t="s">
        <v>1201</v>
      </c>
      <c r="C741" s="7">
        <v>6.7187999999999998E-2</v>
      </c>
      <c r="D741" s="7">
        <v>21902558</v>
      </c>
      <c r="E741" s="7">
        <v>740</v>
      </c>
      <c r="F741" s="7">
        <v>700000000</v>
      </c>
      <c r="G741" s="7">
        <v>700000000</v>
      </c>
      <c r="H741" s="7">
        <v>1.79</v>
      </c>
      <c r="I741" s="7"/>
    </row>
    <row r="742" spans="1:9" x14ac:dyDescent="0.25">
      <c r="A742" s="7" t="s">
        <v>2610</v>
      </c>
      <c r="B742" s="7" t="s">
        <v>2611</v>
      </c>
      <c r="C742" s="7">
        <v>1.002</v>
      </c>
      <c r="D742" s="7">
        <v>21782768</v>
      </c>
      <c r="E742" s="7">
        <v>741</v>
      </c>
      <c r="F742" s="7">
        <v>21751237.982731</v>
      </c>
      <c r="G742" s="7"/>
      <c r="H742" s="7">
        <v>1.1299999999999999</v>
      </c>
      <c r="I742" s="7"/>
    </row>
    <row r="743" spans="1:9" x14ac:dyDescent="0.25">
      <c r="A743" s="7" t="s">
        <v>946</v>
      </c>
      <c r="B743" s="7" t="s">
        <v>947</v>
      </c>
      <c r="C743" s="7">
        <v>6.2740000000000004E-2</v>
      </c>
      <c r="D743" s="7">
        <v>21633653</v>
      </c>
      <c r="E743" s="7">
        <v>742</v>
      </c>
      <c r="F743" s="7">
        <v>377764284.89529699</v>
      </c>
      <c r="G743" s="7">
        <v>1000000000</v>
      </c>
      <c r="H743" s="7">
        <v>0.95153299999999996</v>
      </c>
      <c r="I743" s="7"/>
    </row>
    <row r="744" spans="1:9" x14ac:dyDescent="0.25">
      <c r="A744" s="7" t="s">
        <v>817</v>
      </c>
      <c r="B744" s="7" t="s">
        <v>818</v>
      </c>
      <c r="C744" s="7">
        <v>9.2373999999999998E-2</v>
      </c>
      <c r="D744" s="7">
        <v>21616060</v>
      </c>
      <c r="E744" s="7">
        <v>743</v>
      </c>
      <c r="F744" s="7">
        <v>1000000000</v>
      </c>
      <c r="G744" s="7">
        <v>1000000000</v>
      </c>
      <c r="H744" s="7">
        <v>4.0599999999999996</v>
      </c>
      <c r="I744" s="7"/>
    </row>
    <row r="745" spans="1:9" x14ac:dyDescent="0.25">
      <c r="A745" s="7" t="s">
        <v>517</v>
      </c>
      <c r="B745" s="7" t="s">
        <v>518</v>
      </c>
      <c r="C745" s="7">
        <v>1013.04</v>
      </c>
      <c r="D745" s="7">
        <v>21593989</v>
      </c>
      <c r="E745" s="7">
        <v>744</v>
      </c>
      <c r="F745" s="7">
        <v>21294</v>
      </c>
      <c r="G745" s="7">
        <v>21294</v>
      </c>
      <c r="H745" s="7">
        <v>22355</v>
      </c>
      <c r="I745" s="7"/>
    </row>
    <row r="746" spans="1:9" x14ac:dyDescent="0.25">
      <c r="A746" s="7" t="s">
        <v>954</v>
      </c>
      <c r="B746" s="7" t="s">
        <v>955</v>
      </c>
      <c r="C746" s="7">
        <v>9.6547100000000004E-3</v>
      </c>
      <c r="D746" s="7">
        <v>21466812</v>
      </c>
      <c r="E746" s="7">
        <v>745</v>
      </c>
      <c r="F746" s="7">
        <v>10000000000</v>
      </c>
      <c r="G746" s="7"/>
      <c r="H746" s="7">
        <v>0.27262700000000001</v>
      </c>
      <c r="I746" s="7"/>
    </row>
    <row r="747" spans="1:9" x14ac:dyDescent="0.25">
      <c r="A747" s="7" t="s">
        <v>1437</v>
      </c>
      <c r="B747" s="7" t="s">
        <v>1438</v>
      </c>
      <c r="C747" s="7">
        <v>5.22</v>
      </c>
      <c r="D747" s="7">
        <v>21349715</v>
      </c>
      <c r="E747" s="7">
        <v>746</v>
      </c>
      <c r="F747" s="7">
        <v>9975000</v>
      </c>
      <c r="G747" s="7"/>
      <c r="H747" s="7">
        <v>33.630000000000003</v>
      </c>
      <c r="I747" s="7"/>
    </row>
    <row r="748" spans="1:9" x14ac:dyDescent="0.25">
      <c r="A748" s="7" t="s">
        <v>538</v>
      </c>
      <c r="B748" s="7" t="s">
        <v>539</v>
      </c>
      <c r="C748" s="7">
        <v>4.3855200000000004E-3</v>
      </c>
      <c r="D748" s="7">
        <v>21175718</v>
      </c>
      <c r="E748" s="7">
        <v>747</v>
      </c>
      <c r="F748" s="7">
        <v>30000000000</v>
      </c>
      <c r="G748" s="7"/>
      <c r="H748" s="7">
        <v>7.8939999999999996E-2</v>
      </c>
      <c r="I748" s="7"/>
    </row>
    <row r="749" spans="1:9" x14ac:dyDescent="0.25">
      <c r="A749" s="7" t="s">
        <v>2958</v>
      </c>
      <c r="B749" s="7" t="s">
        <v>2959</v>
      </c>
      <c r="C749" s="7">
        <v>0.58965500000000004</v>
      </c>
      <c r="D749" s="7">
        <v>21142849</v>
      </c>
      <c r="E749" s="7">
        <v>748</v>
      </c>
      <c r="F749" s="7">
        <v>99410000</v>
      </c>
      <c r="G749" s="7">
        <v>100000000</v>
      </c>
      <c r="H749" s="7">
        <v>3.75</v>
      </c>
      <c r="I749" s="7"/>
    </row>
    <row r="750" spans="1:9" x14ac:dyDescent="0.25">
      <c r="A750" s="7" t="s">
        <v>2712</v>
      </c>
      <c r="B750" s="7" t="s">
        <v>2713</v>
      </c>
      <c r="C750" s="7">
        <v>0.32189699999999999</v>
      </c>
      <c r="D750" s="7">
        <v>21120012</v>
      </c>
      <c r="E750" s="7">
        <v>749</v>
      </c>
      <c r="F750" s="7">
        <v>96634686.192019895</v>
      </c>
      <c r="G750" s="7">
        <v>100000000</v>
      </c>
      <c r="H750" s="7">
        <v>0.63682099999999997</v>
      </c>
      <c r="I750" s="7"/>
    </row>
    <row r="751" spans="1:9" x14ac:dyDescent="0.25">
      <c r="A751" s="7" t="s">
        <v>359</v>
      </c>
      <c r="B751" s="7" t="s">
        <v>360</v>
      </c>
      <c r="C751" s="7">
        <v>1.1499999999999999</v>
      </c>
      <c r="D751" s="7">
        <v>21109311</v>
      </c>
      <c r="E751" s="7">
        <v>750</v>
      </c>
      <c r="F751" s="7">
        <v>100000000</v>
      </c>
      <c r="G751" s="7">
        <v>100000000</v>
      </c>
      <c r="H751" s="7">
        <v>79.02</v>
      </c>
      <c r="I751" s="7"/>
    </row>
    <row r="752" spans="1:9" x14ac:dyDescent="0.25">
      <c r="A752" s="7" t="s">
        <v>862</v>
      </c>
      <c r="B752" s="7" t="s">
        <v>863</v>
      </c>
      <c r="C752" s="7">
        <v>0.231104</v>
      </c>
      <c r="D752" s="7">
        <v>21105699</v>
      </c>
      <c r="E752" s="7">
        <v>751</v>
      </c>
      <c r="F752" s="7">
        <v>120000000</v>
      </c>
      <c r="G752" s="7">
        <v>120000000</v>
      </c>
      <c r="H752" s="7">
        <v>8.24</v>
      </c>
      <c r="I752" s="7"/>
    </row>
    <row r="753" spans="1:9" x14ac:dyDescent="0.25">
      <c r="A753" s="7" t="s">
        <v>1381</v>
      </c>
      <c r="B753" s="7" t="s">
        <v>1382</v>
      </c>
      <c r="C753" s="7">
        <v>276.63</v>
      </c>
      <c r="D753" s="7">
        <v>21035643</v>
      </c>
      <c r="E753" s="7">
        <v>752</v>
      </c>
      <c r="F753" s="7">
        <v>80638.189325032406</v>
      </c>
      <c r="G753" s="7">
        <v>80000</v>
      </c>
      <c r="H753" s="7">
        <v>13988.94</v>
      </c>
      <c r="I753" s="7"/>
    </row>
    <row r="754" spans="1:9" x14ac:dyDescent="0.25">
      <c r="A754" s="7" t="s">
        <v>1936</v>
      </c>
      <c r="B754" s="7" t="s">
        <v>2750</v>
      </c>
      <c r="C754" s="7">
        <v>0.20013800000000001</v>
      </c>
      <c r="D754" s="7">
        <v>21033054</v>
      </c>
      <c r="E754" s="7">
        <v>753</v>
      </c>
      <c r="F754" s="7">
        <v>105013106.39230099</v>
      </c>
      <c r="G754" s="7">
        <v>400000000</v>
      </c>
      <c r="H754" s="7">
        <v>0.66483800000000004</v>
      </c>
      <c r="I754" s="7"/>
    </row>
    <row r="755" spans="1:9" x14ac:dyDescent="0.25">
      <c r="A755" s="7" t="s">
        <v>1075</v>
      </c>
      <c r="B755" s="7" t="s">
        <v>1076</v>
      </c>
      <c r="C755" s="7">
        <v>0.240901</v>
      </c>
      <c r="D755" s="7">
        <v>21018254</v>
      </c>
      <c r="E755" s="7">
        <v>754</v>
      </c>
      <c r="F755" s="7">
        <v>90000000</v>
      </c>
      <c r="G755" s="7">
        <v>90000000</v>
      </c>
      <c r="H755" s="7">
        <v>6.71</v>
      </c>
      <c r="I755" s="7"/>
    </row>
    <row r="756" spans="1:9" x14ac:dyDescent="0.25">
      <c r="A756" s="7" t="s">
        <v>1824</v>
      </c>
      <c r="B756" s="7" t="s">
        <v>1825</v>
      </c>
      <c r="C756" s="7">
        <v>5.3858000000000003E-2</v>
      </c>
      <c r="D756" s="7">
        <v>21000231</v>
      </c>
      <c r="E756" s="7">
        <v>755</v>
      </c>
      <c r="F756" s="7">
        <v>1000000000</v>
      </c>
      <c r="G756" s="7">
        <v>1000000000</v>
      </c>
      <c r="H756" s="7">
        <v>0.78205899999999995</v>
      </c>
      <c r="I756" s="7"/>
    </row>
    <row r="757" spans="1:9" x14ac:dyDescent="0.25">
      <c r="A757" s="7" t="s">
        <v>2445</v>
      </c>
      <c r="B757" s="7" t="s">
        <v>2446</v>
      </c>
      <c r="C757" s="7">
        <v>0.17114699999999999</v>
      </c>
      <c r="D757" s="7">
        <v>20998940</v>
      </c>
      <c r="E757" s="7">
        <v>756</v>
      </c>
      <c r="F757" s="7">
        <v>1000000000</v>
      </c>
      <c r="G757" s="7"/>
      <c r="H757" s="7">
        <v>0.65272200000000002</v>
      </c>
      <c r="I757" s="7"/>
    </row>
    <row r="758" spans="1:9" x14ac:dyDescent="0.25">
      <c r="A758" s="7" t="s">
        <v>1821</v>
      </c>
      <c r="B758" s="7" t="s">
        <v>1822</v>
      </c>
      <c r="C758" s="7">
        <v>4.7777999999999999E-8</v>
      </c>
      <c r="D758" s="7">
        <v>20812771</v>
      </c>
      <c r="E758" s="7">
        <v>757</v>
      </c>
      <c r="F758" s="7">
        <v>1135284833450410</v>
      </c>
      <c r="G758" s="7"/>
      <c r="H758" s="7">
        <v>2.2994000000000001E-7</v>
      </c>
      <c r="I758" s="7"/>
    </row>
    <row r="759" spans="1:9" x14ac:dyDescent="0.25">
      <c r="A759" s="7" t="s">
        <v>1212</v>
      </c>
      <c r="B759" s="7" t="s">
        <v>1213</v>
      </c>
      <c r="C759" s="7">
        <v>1.92091E-7</v>
      </c>
      <c r="D759" s="7">
        <v>20792415</v>
      </c>
      <c r="E759" s="7">
        <v>758</v>
      </c>
      <c r="F759" s="7">
        <v>500000000000000</v>
      </c>
      <c r="G759" s="7">
        <v>500000000000000</v>
      </c>
      <c r="H759" s="7">
        <v>1.9E-6</v>
      </c>
      <c r="I759" s="7"/>
    </row>
    <row r="760" spans="1:9" x14ac:dyDescent="0.25">
      <c r="A760" s="7" t="s">
        <v>1137</v>
      </c>
      <c r="B760" s="7" t="s">
        <v>2351</v>
      </c>
      <c r="C760" s="7">
        <v>0.15024599999999999</v>
      </c>
      <c r="D760" s="7">
        <v>20781752</v>
      </c>
      <c r="E760" s="7">
        <v>759</v>
      </c>
      <c r="F760" s="7">
        <v>200000000</v>
      </c>
      <c r="G760" s="7">
        <v>200000000</v>
      </c>
      <c r="H760" s="7">
        <v>2.82</v>
      </c>
      <c r="I760" s="7"/>
    </row>
    <row r="761" spans="1:9" x14ac:dyDescent="0.25">
      <c r="A761" s="7" t="s">
        <v>2539</v>
      </c>
      <c r="B761" s="7" t="s">
        <v>2540</v>
      </c>
      <c r="C761" s="7">
        <v>5.7475100000000001E-7</v>
      </c>
      <c r="D761" s="7">
        <v>20697774</v>
      </c>
      <c r="E761" s="7">
        <v>760</v>
      </c>
      <c r="F761" s="7">
        <v>93853004762394.906</v>
      </c>
      <c r="G761" s="7">
        <v>93853004762394.906</v>
      </c>
      <c r="H761" s="7">
        <v>4.87E-6</v>
      </c>
      <c r="I761" s="7"/>
    </row>
    <row r="762" spans="1:9" x14ac:dyDescent="0.25">
      <c r="A762" s="7" t="s">
        <v>3042</v>
      </c>
      <c r="B762" s="7" t="s">
        <v>3043</v>
      </c>
      <c r="C762" s="7">
        <v>1.417414E-2</v>
      </c>
      <c r="D762" s="7">
        <v>20590962</v>
      </c>
      <c r="E762" s="7">
        <v>761</v>
      </c>
      <c r="F762" s="7">
        <v>1448126999.8</v>
      </c>
      <c r="G762" s="7">
        <v>2000000000</v>
      </c>
      <c r="H762" s="7">
        <v>1.969854E-2</v>
      </c>
      <c r="I762" s="7"/>
    </row>
    <row r="763" spans="1:9" x14ac:dyDescent="0.25">
      <c r="A763" s="7" t="s">
        <v>2311</v>
      </c>
      <c r="B763" s="7" t="s">
        <v>2312</v>
      </c>
      <c r="C763" s="7">
        <v>1.0009999999999999</v>
      </c>
      <c r="D763" s="7">
        <v>20523775</v>
      </c>
      <c r="E763" s="7">
        <v>762</v>
      </c>
      <c r="F763" s="7"/>
      <c r="G763" s="7"/>
      <c r="H763" s="7">
        <v>1.0509999999999999</v>
      </c>
      <c r="I763" s="7"/>
    </row>
    <row r="764" spans="1:9" x14ac:dyDescent="0.25">
      <c r="A764" s="7" t="s">
        <v>2225</v>
      </c>
      <c r="B764" s="7" t="s">
        <v>2226</v>
      </c>
      <c r="C764" s="7">
        <v>2.9686700000000001E-3</v>
      </c>
      <c r="D764" s="7">
        <v>20472249</v>
      </c>
      <c r="E764" s="7">
        <v>763</v>
      </c>
      <c r="F764" s="7">
        <v>21000000000</v>
      </c>
      <c r="G764" s="7">
        <v>21000000000</v>
      </c>
      <c r="H764" s="7">
        <v>0.100421</v>
      </c>
      <c r="I764" s="7"/>
    </row>
    <row r="765" spans="1:9" x14ac:dyDescent="0.25">
      <c r="A765" s="7" t="s">
        <v>2039</v>
      </c>
      <c r="B765" s="7" t="s">
        <v>2040</v>
      </c>
      <c r="C765" s="7">
        <v>203.44</v>
      </c>
      <c r="D765" s="7">
        <v>20330797</v>
      </c>
      <c r="E765" s="7">
        <v>764</v>
      </c>
      <c r="F765" s="7">
        <v>100000</v>
      </c>
      <c r="G765" s="7">
        <v>120000</v>
      </c>
      <c r="H765" s="7">
        <v>844.64</v>
      </c>
      <c r="I765" s="7"/>
    </row>
    <row r="766" spans="1:9" x14ac:dyDescent="0.25">
      <c r="A766" s="7" t="s">
        <v>2002</v>
      </c>
      <c r="B766" s="7" t="s">
        <v>2003</v>
      </c>
      <c r="C766" s="7">
        <v>3.0661420000000002E-2</v>
      </c>
      <c r="D766" s="7">
        <v>20280072</v>
      </c>
      <c r="E766" s="7">
        <v>765</v>
      </c>
      <c r="F766" s="7">
        <v>1000000000</v>
      </c>
      <c r="G766" s="7">
        <v>1000000000</v>
      </c>
      <c r="H766" s="7">
        <v>0.35724800000000001</v>
      </c>
      <c r="I766" s="7"/>
    </row>
    <row r="767" spans="1:9" x14ac:dyDescent="0.25">
      <c r="A767" s="7" t="s">
        <v>1532</v>
      </c>
      <c r="B767" s="7" t="s">
        <v>1533</v>
      </c>
      <c r="C767" s="7">
        <v>2.978954E-2</v>
      </c>
      <c r="D767" s="7">
        <v>20234866</v>
      </c>
      <c r="E767" s="7">
        <v>766</v>
      </c>
      <c r="F767" s="7">
        <v>764626704</v>
      </c>
      <c r="G767" s="7"/>
      <c r="H767" s="7">
        <v>0.380218</v>
      </c>
      <c r="I767" s="7"/>
    </row>
    <row r="768" spans="1:9" x14ac:dyDescent="0.25">
      <c r="A768" s="7" t="s">
        <v>888</v>
      </c>
      <c r="B768" s="7" t="s">
        <v>889</v>
      </c>
      <c r="C768" s="7">
        <v>1.74</v>
      </c>
      <c r="D768" s="7">
        <v>20217485</v>
      </c>
      <c r="E768" s="7">
        <v>767</v>
      </c>
      <c r="F768" s="7">
        <v>25000000</v>
      </c>
      <c r="G768" s="7">
        <v>25000000</v>
      </c>
      <c r="H768" s="7">
        <v>46.7</v>
      </c>
      <c r="I768" s="7"/>
    </row>
    <row r="769" spans="1:9" x14ac:dyDescent="0.25">
      <c r="A769" s="7" t="s">
        <v>990</v>
      </c>
      <c r="B769" s="7" t="s">
        <v>991</v>
      </c>
      <c r="C769" s="7">
        <v>1.05</v>
      </c>
      <c r="D769" s="7">
        <v>20194196</v>
      </c>
      <c r="E769" s="7">
        <v>768</v>
      </c>
      <c r="F769" s="7">
        <v>11005846</v>
      </c>
      <c r="G769" s="7"/>
      <c r="H769" s="7">
        <v>19.98</v>
      </c>
      <c r="I769" s="7"/>
    </row>
    <row r="770" spans="1:9" x14ac:dyDescent="0.25">
      <c r="A770" s="7" t="s">
        <v>2912</v>
      </c>
      <c r="B770" s="7" t="s">
        <v>2913</v>
      </c>
      <c r="C770" s="7">
        <v>4.96</v>
      </c>
      <c r="D770" s="7">
        <v>20121939</v>
      </c>
      <c r="E770" s="7">
        <v>769</v>
      </c>
      <c r="F770" s="7">
        <v>50000000</v>
      </c>
      <c r="G770" s="7">
        <v>50000000</v>
      </c>
      <c r="H770" s="7">
        <v>9.99</v>
      </c>
      <c r="I770" s="7"/>
    </row>
    <row r="771" spans="1:9" x14ac:dyDescent="0.25">
      <c r="A771" s="7" t="s">
        <v>2902</v>
      </c>
      <c r="B771" s="7" t="s">
        <v>2903</v>
      </c>
      <c r="C771" s="7">
        <v>4.5297100000000002E-3</v>
      </c>
      <c r="D771" s="7">
        <v>20115069</v>
      </c>
      <c r="E771" s="7">
        <v>770</v>
      </c>
      <c r="F771" s="7">
        <v>4871667627.6781902</v>
      </c>
      <c r="G771" s="7">
        <v>10300000000</v>
      </c>
      <c r="H771" s="7">
        <v>6.0539000000000003E-2</v>
      </c>
      <c r="I771" s="7"/>
    </row>
    <row r="772" spans="1:9" x14ac:dyDescent="0.25">
      <c r="A772" s="7" t="s">
        <v>870</v>
      </c>
      <c r="B772" s="7" t="s">
        <v>2049</v>
      </c>
      <c r="C772" s="7">
        <v>4.6310030000000002E-2</v>
      </c>
      <c r="D772" s="7">
        <v>20073948</v>
      </c>
      <c r="E772" s="7">
        <v>771</v>
      </c>
      <c r="F772" s="7">
        <v>1200000000</v>
      </c>
      <c r="G772" s="7">
        <v>1200000000</v>
      </c>
      <c r="H772" s="7">
        <v>1.21</v>
      </c>
      <c r="I772" s="7"/>
    </row>
    <row r="773" spans="1:9" x14ac:dyDescent="0.25">
      <c r="A773" s="7" t="s">
        <v>2784</v>
      </c>
      <c r="B773" s="7" t="s">
        <v>2785</v>
      </c>
      <c r="C773" s="7">
        <v>1811.07</v>
      </c>
      <c r="D773" s="7">
        <v>19858183</v>
      </c>
      <c r="E773" s="7">
        <v>772</v>
      </c>
      <c r="F773" s="7">
        <v>73793.050627667704</v>
      </c>
      <c r="G773" s="7">
        <v>100000</v>
      </c>
      <c r="H773" s="7">
        <v>3423.35</v>
      </c>
      <c r="I773" s="7"/>
    </row>
    <row r="774" spans="1:9" x14ac:dyDescent="0.25">
      <c r="A774" s="7" t="s">
        <v>1229</v>
      </c>
      <c r="B774" s="7" t="s">
        <v>1230</v>
      </c>
      <c r="C774" s="7">
        <v>2.95429E-3</v>
      </c>
      <c r="D774" s="7">
        <v>19799873</v>
      </c>
      <c r="E774" s="7">
        <v>773</v>
      </c>
      <c r="F774" s="7">
        <v>10000000000</v>
      </c>
      <c r="G774" s="7">
        <v>10000000000</v>
      </c>
      <c r="H774" s="7">
        <v>6.7244999999999999E-2</v>
      </c>
      <c r="I774" s="7"/>
    </row>
    <row r="775" spans="1:9" x14ac:dyDescent="0.25">
      <c r="A775" s="7" t="s">
        <v>2271</v>
      </c>
      <c r="B775" s="7" t="s">
        <v>2272</v>
      </c>
      <c r="C775" s="7">
        <v>0.201541</v>
      </c>
      <c r="D775" s="7">
        <v>19732963</v>
      </c>
      <c r="E775" s="7">
        <v>774</v>
      </c>
      <c r="F775" s="7">
        <v>97959724.517753497</v>
      </c>
      <c r="G775" s="7">
        <v>100000000</v>
      </c>
      <c r="H775" s="7">
        <v>0.213754</v>
      </c>
      <c r="I775" s="7"/>
    </row>
    <row r="776" spans="1:9" x14ac:dyDescent="0.25">
      <c r="A776" s="7" t="s">
        <v>534</v>
      </c>
      <c r="B776" s="7" t="s">
        <v>535</v>
      </c>
      <c r="C776" s="7">
        <v>0.12626200000000001</v>
      </c>
      <c r="D776" s="7">
        <v>19710908</v>
      </c>
      <c r="E776" s="7">
        <v>775</v>
      </c>
      <c r="F776" s="7">
        <v>370575000</v>
      </c>
      <c r="G776" s="7">
        <v>370575000</v>
      </c>
      <c r="H776" s="7">
        <v>12.9</v>
      </c>
      <c r="I776" s="7"/>
    </row>
    <row r="777" spans="1:9" x14ac:dyDescent="0.25">
      <c r="A777" s="7" t="s">
        <v>2227</v>
      </c>
      <c r="B777" s="7" t="s">
        <v>2228</v>
      </c>
      <c r="C777" s="7">
        <v>0.184143</v>
      </c>
      <c r="D777" s="7">
        <v>19670380</v>
      </c>
      <c r="E777" s="7">
        <v>776</v>
      </c>
      <c r="F777" s="7">
        <v>107887754.62</v>
      </c>
      <c r="G777" s="7"/>
      <c r="H777" s="7">
        <v>1.56</v>
      </c>
      <c r="I777" s="7"/>
    </row>
    <row r="778" spans="1:9" x14ac:dyDescent="0.25">
      <c r="A778" s="7" t="s">
        <v>2207</v>
      </c>
      <c r="B778" s="7" t="s">
        <v>2243</v>
      </c>
      <c r="C778" s="7">
        <v>0.69172400000000001</v>
      </c>
      <c r="D778" s="7">
        <v>19511219</v>
      </c>
      <c r="E778" s="7">
        <v>777</v>
      </c>
      <c r="F778" s="7">
        <v>1000000000</v>
      </c>
      <c r="G778" s="7">
        <v>1000000000</v>
      </c>
      <c r="H778" s="7">
        <v>1.38</v>
      </c>
      <c r="I778" s="7"/>
    </row>
    <row r="779" spans="1:9" x14ac:dyDescent="0.25">
      <c r="A779" s="7" t="s">
        <v>1227</v>
      </c>
      <c r="B779" s="7" t="s">
        <v>2525</v>
      </c>
      <c r="C779" s="7">
        <v>1.904107E-2</v>
      </c>
      <c r="D779" s="7">
        <v>19460847</v>
      </c>
      <c r="E779" s="7">
        <v>778</v>
      </c>
      <c r="F779" s="7">
        <v>1199999974</v>
      </c>
      <c r="G779" s="7"/>
      <c r="H779" s="7">
        <v>3.6766899999999998E-2</v>
      </c>
      <c r="I779" s="7"/>
    </row>
    <row r="780" spans="1:9" x14ac:dyDescent="0.25">
      <c r="A780" s="7" t="s">
        <v>2384</v>
      </c>
      <c r="B780" s="7" t="s">
        <v>2385</v>
      </c>
      <c r="C780" s="7">
        <v>0.89408200000000004</v>
      </c>
      <c r="D780" s="7">
        <v>19451078</v>
      </c>
      <c r="E780" s="7">
        <v>779</v>
      </c>
      <c r="F780" s="7">
        <v>1000000000</v>
      </c>
      <c r="G780" s="7">
        <v>1000000000</v>
      </c>
      <c r="H780" s="7">
        <v>1.98</v>
      </c>
      <c r="I780" s="7"/>
    </row>
    <row r="781" spans="1:9" x14ac:dyDescent="0.25">
      <c r="A781" s="7" t="s">
        <v>1109</v>
      </c>
      <c r="B781" s="7" t="s">
        <v>1110</v>
      </c>
      <c r="C781" s="7">
        <v>0.11032400000000001</v>
      </c>
      <c r="D781" s="7">
        <v>19435730</v>
      </c>
      <c r="E781" s="7">
        <v>780</v>
      </c>
      <c r="F781" s="7">
        <v>500000000</v>
      </c>
      <c r="G781" s="7">
        <v>500000000</v>
      </c>
      <c r="H781" s="7">
        <v>1.85</v>
      </c>
      <c r="I781" s="7"/>
    </row>
    <row r="782" spans="1:9" x14ac:dyDescent="0.25">
      <c r="A782" s="7" t="s">
        <v>2532</v>
      </c>
      <c r="B782" s="7" t="s">
        <v>2533</v>
      </c>
      <c r="C782" s="7">
        <v>0.41534799999999999</v>
      </c>
      <c r="D782" s="7">
        <v>19277743</v>
      </c>
      <c r="E782" s="7">
        <v>781</v>
      </c>
      <c r="F782" s="7">
        <v>299789243.17456001</v>
      </c>
      <c r="G782" s="7">
        <v>299789243.17456001</v>
      </c>
      <c r="H782" s="7">
        <v>2.98</v>
      </c>
      <c r="I782" s="7"/>
    </row>
    <row r="783" spans="1:9" x14ac:dyDescent="0.25">
      <c r="A783" s="7" t="s">
        <v>1138</v>
      </c>
      <c r="B783" s="7" t="s">
        <v>1139</v>
      </c>
      <c r="C783" s="7">
        <v>2.96</v>
      </c>
      <c r="D783" s="7">
        <v>19174039</v>
      </c>
      <c r="E783" s="7">
        <v>782</v>
      </c>
      <c r="F783" s="7">
        <v>40000000</v>
      </c>
      <c r="G783" s="7"/>
      <c r="H783" s="7">
        <v>26.75</v>
      </c>
      <c r="I783" s="7"/>
    </row>
    <row r="784" spans="1:9" x14ac:dyDescent="0.25">
      <c r="A784" s="7" t="s">
        <v>1401</v>
      </c>
      <c r="B784" s="7" t="s">
        <v>1402</v>
      </c>
      <c r="C784" s="7">
        <v>0.226109</v>
      </c>
      <c r="D784" s="7">
        <v>19037016</v>
      </c>
      <c r="E784" s="7">
        <v>783</v>
      </c>
      <c r="F784" s="7">
        <v>420690000</v>
      </c>
      <c r="G784" s="7">
        <v>420690000</v>
      </c>
      <c r="H784" s="7">
        <v>4.21</v>
      </c>
      <c r="I784" s="7"/>
    </row>
    <row r="785" spans="1:9" x14ac:dyDescent="0.25">
      <c r="A785" s="7" t="s">
        <v>2563</v>
      </c>
      <c r="B785" s="7" t="s">
        <v>2564</v>
      </c>
      <c r="C785" s="7">
        <v>1.9415000000000001E-3</v>
      </c>
      <c r="D785" s="7">
        <v>19023899</v>
      </c>
      <c r="E785" s="7">
        <v>784</v>
      </c>
      <c r="F785" s="7">
        <v>10000000000</v>
      </c>
      <c r="G785" s="7">
        <v>10000000000</v>
      </c>
      <c r="H785" s="7">
        <v>3.2419320000000001E-2</v>
      </c>
      <c r="I785" s="7"/>
    </row>
    <row r="786" spans="1:9" x14ac:dyDescent="0.25">
      <c r="A786" s="7" t="s">
        <v>2132</v>
      </c>
      <c r="B786" s="7" t="s">
        <v>2133</v>
      </c>
      <c r="C786" s="7">
        <v>4.8071900000000001E-2</v>
      </c>
      <c r="D786" s="7">
        <v>19000982</v>
      </c>
      <c r="E786" s="7">
        <v>785</v>
      </c>
      <c r="F786" s="7">
        <v>2000000000</v>
      </c>
      <c r="G786" s="7">
        <v>2000000000</v>
      </c>
      <c r="H786" s="7">
        <v>9.6415000000000001E-2</v>
      </c>
      <c r="I786" s="7"/>
    </row>
    <row r="787" spans="1:9" x14ac:dyDescent="0.25">
      <c r="A787" s="7" t="s">
        <v>944</v>
      </c>
      <c r="B787" s="7" t="s">
        <v>945</v>
      </c>
      <c r="C787" s="7">
        <v>0.79888999999999999</v>
      </c>
      <c r="D787" s="7">
        <v>18942660</v>
      </c>
      <c r="E787" s="7">
        <v>786</v>
      </c>
      <c r="F787" s="7">
        <v>100000000</v>
      </c>
      <c r="G787" s="7">
        <v>100000000</v>
      </c>
      <c r="H787" s="7">
        <v>20.329999999999998</v>
      </c>
      <c r="I787" s="7"/>
    </row>
    <row r="788" spans="1:9" x14ac:dyDescent="0.25">
      <c r="A788" s="7" t="s">
        <v>1898</v>
      </c>
      <c r="B788" s="7" t="s">
        <v>1899</v>
      </c>
      <c r="C788" s="7">
        <v>0.76029899999999995</v>
      </c>
      <c r="D788" s="7">
        <v>18942422</v>
      </c>
      <c r="E788" s="7">
        <v>787</v>
      </c>
      <c r="F788" s="7">
        <v>28450856.468166299</v>
      </c>
      <c r="G788" s="7">
        <v>226000000</v>
      </c>
      <c r="H788" s="7">
        <v>5.8</v>
      </c>
      <c r="I788" s="7"/>
    </row>
    <row r="789" spans="1:9" x14ac:dyDescent="0.25">
      <c r="A789" s="7" t="s">
        <v>2231</v>
      </c>
      <c r="B789" s="7" t="s">
        <v>2232</v>
      </c>
      <c r="C789" s="7">
        <v>6.1881999999999996E-4</v>
      </c>
      <c r="D789" s="7">
        <v>18875911</v>
      </c>
      <c r="E789" s="7">
        <v>788</v>
      </c>
      <c r="F789" s="7">
        <v>64344640729</v>
      </c>
      <c r="G789" s="7">
        <v>120000000000</v>
      </c>
      <c r="H789" s="7">
        <v>1.64482E-3</v>
      </c>
      <c r="I789" s="7"/>
    </row>
    <row r="790" spans="1:9" x14ac:dyDescent="0.25">
      <c r="A790" s="7" t="s">
        <v>1996</v>
      </c>
      <c r="B790" s="7" t="s">
        <v>1997</v>
      </c>
      <c r="C790" s="7">
        <v>1694.18</v>
      </c>
      <c r="D790" s="7">
        <v>18852551</v>
      </c>
      <c r="E790" s="7">
        <v>789</v>
      </c>
      <c r="F790" s="7">
        <v>11127.8425755027</v>
      </c>
      <c r="G790" s="7"/>
      <c r="H790" s="7">
        <v>2079.04</v>
      </c>
      <c r="I790" s="7"/>
    </row>
    <row r="791" spans="1:9" x14ac:dyDescent="0.25">
      <c r="A791" s="7" t="s">
        <v>1160</v>
      </c>
      <c r="B791" s="7" t="s">
        <v>1161</v>
      </c>
      <c r="C791" s="7">
        <v>0.19356400000000001</v>
      </c>
      <c r="D791" s="7">
        <v>18754402</v>
      </c>
      <c r="E791" s="7">
        <v>790</v>
      </c>
      <c r="F791" s="7">
        <v>231725335.02911201</v>
      </c>
      <c r="G791" s="7">
        <v>231725335.02911201</v>
      </c>
      <c r="H791" s="7">
        <v>2.4500000000000002</v>
      </c>
      <c r="I791" s="7"/>
    </row>
    <row r="792" spans="1:9" x14ac:dyDescent="0.25">
      <c r="A792" s="7" t="s">
        <v>706</v>
      </c>
      <c r="B792" s="7" t="s">
        <v>707</v>
      </c>
      <c r="C792" s="7">
        <v>0.76984399999999997</v>
      </c>
      <c r="D792" s="7">
        <v>18696991</v>
      </c>
      <c r="E792" s="7">
        <v>791</v>
      </c>
      <c r="F792" s="7">
        <v>100000000</v>
      </c>
      <c r="G792" s="7">
        <v>100000000</v>
      </c>
      <c r="H792" s="7">
        <v>43.98</v>
      </c>
      <c r="I792" s="7"/>
    </row>
    <row r="793" spans="1:9" x14ac:dyDescent="0.25">
      <c r="A793" s="7" t="s">
        <v>2827</v>
      </c>
      <c r="B793" s="7" t="s">
        <v>2828</v>
      </c>
      <c r="C793" s="7">
        <v>3.6763799999999999E-3</v>
      </c>
      <c r="D793" s="7">
        <v>18672299</v>
      </c>
      <c r="E793" s="7">
        <v>792</v>
      </c>
      <c r="F793" s="7">
        <v>8868274663</v>
      </c>
      <c r="G793" s="7">
        <v>10000000000</v>
      </c>
      <c r="H793" s="7">
        <v>0.12956500000000001</v>
      </c>
      <c r="I793" s="7"/>
    </row>
    <row r="794" spans="1:9" x14ac:dyDescent="0.25">
      <c r="A794" s="7" t="s">
        <v>713</v>
      </c>
      <c r="B794" s="7" t="s">
        <v>714</v>
      </c>
      <c r="C794" s="7">
        <v>1.26</v>
      </c>
      <c r="D794" s="7">
        <v>18609497</v>
      </c>
      <c r="E794" s="7">
        <v>793</v>
      </c>
      <c r="F794" s="7">
        <v>40054278.789999999</v>
      </c>
      <c r="G794" s="7">
        <v>100000000</v>
      </c>
      <c r="H794" s="7">
        <v>28.12</v>
      </c>
      <c r="I794" s="7"/>
    </row>
    <row r="795" spans="1:9" x14ac:dyDescent="0.25">
      <c r="A795" s="7" t="s">
        <v>2356</v>
      </c>
      <c r="B795" s="7" t="s">
        <v>2357</v>
      </c>
      <c r="C795" s="7">
        <v>2.2817090000000002E-2</v>
      </c>
      <c r="D795" s="7">
        <v>18546456</v>
      </c>
      <c r="E795" s="7">
        <v>794</v>
      </c>
      <c r="F795" s="7">
        <v>518984508</v>
      </c>
      <c r="G795" s="7">
        <v>1000000000</v>
      </c>
      <c r="H795" s="7">
        <v>0.13014800000000001</v>
      </c>
      <c r="I795" s="7"/>
    </row>
    <row r="796" spans="1:9" x14ac:dyDescent="0.25">
      <c r="A796" s="7" t="s">
        <v>1391</v>
      </c>
      <c r="B796" s="7" t="s">
        <v>1392</v>
      </c>
      <c r="C796" s="7">
        <v>4.6100000000000003</v>
      </c>
      <c r="D796" s="7">
        <v>18492686</v>
      </c>
      <c r="E796" s="7">
        <v>795</v>
      </c>
      <c r="F796" s="7">
        <v>4992280</v>
      </c>
      <c r="G796" s="7">
        <v>4992280</v>
      </c>
      <c r="H796" s="7">
        <v>65.180000000000007</v>
      </c>
      <c r="I796" s="7"/>
    </row>
    <row r="797" spans="1:9" x14ac:dyDescent="0.25">
      <c r="A797" s="7" t="s">
        <v>627</v>
      </c>
      <c r="B797" s="7" t="s">
        <v>2889</v>
      </c>
      <c r="C797" s="7">
        <v>1.0680000000000001</v>
      </c>
      <c r="D797" s="7">
        <v>18465998</v>
      </c>
      <c r="E797" s="7">
        <v>796</v>
      </c>
      <c r="F797" s="7">
        <v>17300000</v>
      </c>
      <c r="G797" s="7">
        <v>17300000</v>
      </c>
      <c r="H797" s="7">
        <v>1.77</v>
      </c>
      <c r="I797" s="7"/>
    </row>
    <row r="798" spans="1:9" x14ac:dyDescent="0.25">
      <c r="A798" s="7" t="s">
        <v>2407</v>
      </c>
      <c r="B798" s="7" t="s">
        <v>2408</v>
      </c>
      <c r="C798" s="7">
        <v>0.312193</v>
      </c>
      <c r="D798" s="7">
        <v>18401136</v>
      </c>
      <c r="E798" s="7">
        <v>797</v>
      </c>
      <c r="F798" s="7">
        <v>2100000000</v>
      </c>
      <c r="G798" s="7"/>
      <c r="H798" s="7">
        <v>0.78339899999999996</v>
      </c>
      <c r="I798" s="7"/>
    </row>
    <row r="799" spans="1:9" x14ac:dyDescent="0.25">
      <c r="A799" s="7" t="s">
        <v>527</v>
      </c>
      <c r="B799" s="7" t="s">
        <v>528</v>
      </c>
      <c r="C799" s="7">
        <v>7.4934000000000001E-2</v>
      </c>
      <c r="D799" s="7">
        <v>18360439</v>
      </c>
      <c r="E799" s="7">
        <v>798</v>
      </c>
      <c r="F799" s="7">
        <v>869464480</v>
      </c>
      <c r="G799" s="7"/>
      <c r="H799" s="7">
        <v>2.4500000000000002</v>
      </c>
      <c r="I799" s="7"/>
    </row>
    <row r="800" spans="1:9" x14ac:dyDescent="0.25">
      <c r="A800" s="7" t="s">
        <v>858</v>
      </c>
      <c r="B800" s="7" t="s">
        <v>859</v>
      </c>
      <c r="C800" s="7">
        <v>0.23028699999999999</v>
      </c>
      <c r="D800" s="7">
        <v>18196814</v>
      </c>
      <c r="E800" s="7">
        <v>799</v>
      </c>
      <c r="F800" s="7">
        <v>175600000</v>
      </c>
      <c r="G800" s="7">
        <v>175600000</v>
      </c>
      <c r="H800" s="7">
        <v>7.45</v>
      </c>
      <c r="I800" s="7"/>
    </row>
    <row r="801" spans="1:9" x14ac:dyDescent="0.25">
      <c r="A801" s="7" t="s">
        <v>1749</v>
      </c>
      <c r="B801" s="7" t="s">
        <v>1750</v>
      </c>
      <c r="C801" s="7">
        <v>0.14493300000000001</v>
      </c>
      <c r="D801" s="7">
        <v>18139877</v>
      </c>
      <c r="E801" s="7">
        <v>800</v>
      </c>
      <c r="F801" s="7">
        <v>400000000</v>
      </c>
      <c r="G801" s="7">
        <v>2000000000</v>
      </c>
      <c r="H801" s="7">
        <v>1.66</v>
      </c>
      <c r="I801" s="7"/>
    </row>
    <row r="802" spans="1:9" x14ac:dyDescent="0.25">
      <c r="A802" s="7" t="s">
        <v>1196</v>
      </c>
      <c r="B802" s="7" t="s">
        <v>1197</v>
      </c>
      <c r="C802" s="7">
        <v>1.0089999999999999</v>
      </c>
      <c r="D802" s="7">
        <v>18139145</v>
      </c>
      <c r="E802" s="7">
        <v>801</v>
      </c>
      <c r="F802" s="7">
        <v>100000000</v>
      </c>
      <c r="G802" s="7">
        <v>100000000</v>
      </c>
      <c r="H802" s="7">
        <v>24.4</v>
      </c>
      <c r="I802" s="7"/>
    </row>
    <row r="803" spans="1:9" x14ac:dyDescent="0.25">
      <c r="A803" s="7" t="s">
        <v>896</v>
      </c>
      <c r="B803" s="7" t="s">
        <v>1994</v>
      </c>
      <c r="C803" s="7">
        <v>0.102769</v>
      </c>
      <c r="D803" s="7">
        <v>18093799</v>
      </c>
      <c r="E803" s="7">
        <v>802</v>
      </c>
      <c r="F803" s="7">
        <v>885863900.98804116</v>
      </c>
      <c r="G803" s="7"/>
      <c r="H803" s="7">
        <v>0.556782</v>
      </c>
      <c r="I803" s="7"/>
    </row>
    <row r="804" spans="1:9" x14ac:dyDescent="0.25">
      <c r="A804" s="7" t="s">
        <v>1703</v>
      </c>
      <c r="B804" s="7" t="s">
        <v>1704</v>
      </c>
      <c r="C804" s="7">
        <v>8.5972999999999996E-4</v>
      </c>
      <c r="D804" s="7">
        <v>17865868</v>
      </c>
      <c r="E804" s="7">
        <v>803</v>
      </c>
      <c r="F804" s="7">
        <v>69420000000</v>
      </c>
      <c r="G804" s="7">
        <v>69420000000</v>
      </c>
      <c r="H804" s="7">
        <v>7.1577300000000002E-3</v>
      </c>
      <c r="I804" s="7"/>
    </row>
    <row r="805" spans="1:9" x14ac:dyDescent="0.25">
      <c r="A805" s="7" t="s">
        <v>761</v>
      </c>
      <c r="B805" s="7" t="s">
        <v>762</v>
      </c>
      <c r="C805" s="7">
        <v>8.6621000000000007E-3</v>
      </c>
      <c r="D805" s="7">
        <v>17812580</v>
      </c>
      <c r="E805" s="7">
        <v>804</v>
      </c>
      <c r="F805" s="7">
        <v>2556446413.66185</v>
      </c>
      <c r="G805" s="7">
        <v>2851982500</v>
      </c>
      <c r="H805" s="7">
        <v>0.117767</v>
      </c>
      <c r="I805" s="7"/>
    </row>
    <row r="806" spans="1:9" x14ac:dyDescent="0.25">
      <c r="A806" s="7" t="s">
        <v>2825</v>
      </c>
      <c r="B806" s="7" t="s">
        <v>2826</v>
      </c>
      <c r="C806" s="7">
        <v>5.1630800000000005E-7</v>
      </c>
      <c r="D806" s="7">
        <v>17773351</v>
      </c>
      <c r="E806" s="7">
        <v>805</v>
      </c>
      <c r="F806" s="7">
        <v>100000000000000</v>
      </c>
      <c r="G806" s="7">
        <v>100000000000000</v>
      </c>
      <c r="H806" s="7">
        <v>1.1759999999999999E-5</v>
      </c>
      <c r="I806" s="7"/>
    </row>
    <row r="807" spans="1:9" x14ac:dyDescent="0.25">
      <c r="A807" s="7" t="s">
        <v>1180</v>
      </c>
      <c r="B807" s="7" t="s">
        <v>1181</v>
      </c>
      <c r="C807" s="7">
        <v>698.26</v>
      </c>
      <c r="D807" s="7">
        <v>17605475</v>
      </c>
      <c r="E807" s="7">
        <v>806</v>
      </c>
      <c r="F807" s="7">
        <v>148976.87607392701</v>
      </c>
      <c r="G807" s="7">
        <v>148976.87607392701</v>
      </c>
      <c r="H807" s="7">
        <v>1153.9000000000001</v>
      </c>
      <c r="I807" s="7"/>
    </row>
    <row r="808" spans="1:9" x14ac:dyDescent="0.25">
      <c r="A808" s="7" t="s">
        <v>2738</v>
      </c>
      <c r="B808" s="7" t="s">
        <v>2739</v>
      </c>
      <c r="C808" s="7">
        <v>7.1063300000000001E-3</v>
      </c>
      <c r="D808" s="7">
        <v>17543444</v>
      </c>
      <c r="E808" s="7">
        <v>807</v>
      </c>
      <c r="F808" s="7">
        <v>4364760322.8224001</v>
      </c>
      <c r="G808" s="7">
        <v>6500000000</v>
      </c>
      <c r="H808" s="7">
        <v>0.11612699999999999</v>
      </c>
      <c r="I808" s="7"/>
    </row>
    <row r="809" spans="1:9" x14ac:dyDescent="0.25">
      <c r="A809" s="7" t="s">
        <v>1142</v>
      </c>
      <c r="B809" s="7" t="s">
        <v>1143</v>
      </c>
      <c r="C809" s="7">
        <v>1.7081399999999999E-3</v>
      </c>
      <c r="D809" s="7">
        <v>17410883</v>
      </c>
      <c r="E809" s="7">
        <v>808</v>
      </c>
      <c r="F809" s="7">
        <v>10000000000</v>
      </c>
      <c r="G809" s="7">
        <v>10000000000</v>
      </c>
      <c r="H809" s="7">
        <v>4.6237390000000003E-2</v>
      </c>
      <c r="I809" s="7"/>
    </row>
    <row r="810" spans="1:9" x14ac:dyDescent="0.25">
      <c r="A810" s="7" t="s">
        <v>2778</v>
      </c>
      <c r="B810" s="7" t="s">
        <v>2779</v>
      </c>
      <c r="C810" s="7">
        <v>173.65</v>
      </c>
      <c r="D810" s="7">
        <v>17404430</v>
      </c>
      <c r="E810" s="7">
        <v>809</v>
      </c>
      <c r="F810" s="7">
        <v>100000</v>
      </c>
      <c r="G810" s="7">
        <v>100000</v>
      </c>
      <c r="H810" s="7">
        <v>392.65</v>
      </c>
      <c r="I810" s="7"/>
    </row>
    <row r="811" spans="1:9" x14ac:dyDescent="0.25">
      <c r="A811" s="7" t="s">
        <v>2064</v>
      </c>
      <c r="B811" s="7" t="s">
        <v>2065</v>
      </c>
      <c r="C811" s="7">
        <v>9.5096E-2</v>
      </c>
      <c r="D811" s="7">
        <v>17367282</v>
      </c>
      <c r="E811" s="7">
        <v>810</v>
      </c>
      <c r="F811" s="7">
        <v>200000000</v>
      </c>
      <c r="G811" s="7"/>
      <c r="H811" s="7">
        <v>0.73221899999999995</v>
      </c>
      <c r="I811" s="7"/>
    </row>
    <row r="812" spans="1:9" x14ac:dyDescent="0.25">
      <c r="A812" s="7" t="s">
        <v>1283</v>
      </c>
      <c r="B812" s="7" t="s">
        <v>2367</v>
      </c>
      <c r="C812" s="7">
        <v>0.12403500000000001</v>
      </c>
      <c r="D812" s="7">
        <v>17345371</v>
      </c>
      <c r="E812" s="7">
        <v>811</v>
      </c>
      <c r="F812" s="7">
        <v>200000000</v>
      </c>
      <c r="G812" s="7">
        <v>200000000</v>
      </c>
      <c r="H812" s="7">
        <v>0.90938200000000002</v>
      </c>
      <c r="I812" s="7"/>
    </row>
    <row r="813" spans="1:9" x14ac:dyDescent="0.25">
      <c r="A813" s="7" t="s">
        <v>2319</v>
      </c>
      <c r="B813" s="7" t="s">
        <v>2320</v>
      </c>
      <c r="C813" s="7">
        <v>1.0880000000000001</v>
      </c>
      <c r="D813" s="7">
        <v>17316195</v>
      </c>
      <c r="E813" s="7">
        <v>812</v>
      </c>
      <c r="F813" s="7">
        <v>21000000</v>
      </c>
      <c r="G813" s="7"/>
      <c r="H813" s="7">
        <v>6.72</v>
      </c>
      <c r="I813" s="7"/>
    </row>
    <row r="814" spans="1:9" x14ac:dyDescent="0.25">
      <c r="A814" s="7" t="s">
        <v>1377</v>
      </c>
      <c r="B814" s="7" t="s">
        <v>1378</v>
      </c>
      <c r="C814" s="7">
        <v>0.168542</v>
      </c>
      <c r="D814" s="7">
        <v>17271897</v>
      </c>
      <c r="E814" s="7">
        <v>813</v>
      </c>
      <c r="F814" s="7">
        <v>250000000</v>
      </c>
      <c r="G814" s="7"/>
      <c r="H814" s="7">
        <v>0.88826700000000003</v>
      </c>
      <c r="I814" s="7"/>
    </row>
    <row r="815" spans="1:9" x14ac:dyDescent="0.25">
      <c r="A815" s="7" t="s">
        <v>2495</v>
      </c>
      <c r="B815" s="7" t="s">
        <v>2496</v>
      </c>
      <c r="C815" s="7">
        <v>7.8061000000000005E-2</v>
      </c>
      <c r="D815" s="7">
        <v>17269476</v>
      </c>
      <c r="E815" s="7">
        <v>814</v>
      </c>
      <c r="F815" s="7">
        <v>347569343.850734</v>
      </c>
      <c r="G815" s="7"/>
      <c r="H815" s="7">
        <v>2.13</v>
      </c>
      <c r="I815" s="7"/>
    </row>
    <row r="816" spans="1:9" x14ac:dyDescent="0.25">
      <c r="A816" s="7" t="s">
        <v>1571</v>
      </c>
      <c r="B816" s="7" t="s">
        <v>1572</v>
      </c>
      <c r="C816" s="7">
        <v>4.4785569999999997E-2</v>
      </c>
      <c r="D816" s="7">
        <v>17268252</v>
      </c>
      <c r="E816" s="7">
        <v>815</v>
      </c>
      <c r="F816" s="7">
        <v>1000000000</v>
      </c>
      <c r="G816" s="7">
        <v>1000000000</v>
      </c>
      <c r="H816" s="7">
        <v>2.5499999999999998</v>
      </c>
      <c r="I816" s="7"/>
    </row>
    <row r="817" spans="1:9" x14ac:dyDescent="0.25">
      <c r="A817" s="7" t="s">
        <v>2984</v>
      </c>
      <c r="B817" s="7" t="s">
        <v>2985</v>
      </c>
      <c r="C817" s="7">
        <v>1.109834E-2</v>
      </c>
      <c r="D817" s="7">
        <v>17227511</v>
      </c>
      <c r="E817" s="7">
        <v>816</v>
      </c>
      <c r="F817" s="7">
        <v>3100000000</v>
      </c>
      <c r="G817" s="7"/>
      <c r="H817" s="7">
        <v>0.59528499999999995</v>
      </c>
      <c r="I817" s="7"/>
    </row>
    <row r="818" spans="1:9" x14ac:dyDescent="0.25">
      <c r="A818" s="7" t="s">
        <v>2421</v>
      </c>
      <c r="B818" s="7" t="s">
        <v>2422</v>
      </c>
      <c r="C818" s="7">
        <v>1.429542E-2</v>
      </c>
      <c r="D818" s="7">
        <v>17222904</v>
      </c>
      <c r="E818" s="7">
        <v>817</v>
      </c>
      <c r="F818" s="7">
        <v>1446294144</v>
      </c>
      <c r="G818" s="7">
        <v>1412000000</v>
      </c>
      <c r="H818" s="7">
        <v>0.10043100000000001</v>
      </c>
      <c r="I818" s="7"/>
    </row>
    <row r="819" spans="1:9" x14ac:dyDescent="0.25">
      <c r="A819" s="7" t="s">
        <v>799</v>
      </c>
      <c r="B819" s="7" t="s">
        <v>2224</v>
      </c>
      <c r="C819" s="7">
        <v>3.5613310000000002E-2</v>
      </c>
      <c r="D819" s="7">
        <v>17218485</v>
      </c>
      <c r="E819" s="7">
        <v>818</v>
      </c>
      <c r="F819" s="7">
        <v>1000001337</v>
      </c>
      <c r="G819" s="7">
        <v>1000001337</v>
      </c>
      <c r="H819" s="7">
        <v>1.65</v>
      </c>
      <c r="I819" s="7"/>
    </row>
    <row r="820" spans="1:9" x14ac:dyDescent="0.25">
      <c r="A820" s="7" t="s">
        <v>1466</v>
      </c>
      <c r="B820" s="7" t="s">
        <v>1885</v>
      </c>
      <c r="C820" s="7">
        <v>0.14217199999999999</v>
      </c>
      <c r="D820" s="7">
        <v>17044523</v>
      </c>
      <c r="E820" s="7">
        <v>819</v>
      </c>
      <c r="F820" s="7">
        <v>209999943.99714899</v>
      </c>
      <c r="G820" s="7"/>
      <c r="H820" s="7">
        <v>0.52103999999999995</v>
      </c>
      <c r="I820" s="7"/>
    </row>
    <row r="821" spans="1:9" x14ac:dyDescent="0.25">
      <c r="A821" s="7" t="s">
        <v>1782</v>
      </c>
      <c r="B821" s="7" t="s">
        <v>1783</v>
      </c>
      <c r="C821" s="7">
        <v>0.997888</v>
      </c>
      <c r="D821" s="7">
        <v>17024459</v>
      </c>
      <c r="E821" s="7">
        <v>820</v>
      </c>
      <c r="F821" s="7">
        <v>17070482.490329999</v>
      </c>
      <c r="G821" s="7"/>
      <c r="H821" s="7">
        <v>1.05</v>
      </c>
      <c r="I821" s="7"/>
    </row>
    <row r="822" spans="1:9" x14ac:dyDescent="0.25">
      <c r="A822" s="7" t="s">
        <v>2186</v>
      </c>
      <c r="B822" s="7" t="s">
        <v>2187</v>
      </c>
      <c r="C822" s="7">
        <v>0.58595399999999997</v>
      </c>
      <c r="D822" s="7">
        <v>16969202</v>
      </c>
      <c r="E822" s="7">
        <v>821</v>
      </c>
      <c r="F822" s="7">
        <v>100000000</v>
      </c>
      <c r="G822" s="7">
        <v>100000000</v>
      </c>
      <c r="H822" s="7">
        <v>9.61</v>
      </c>
      <c r="I822" s="7"/>
    </row>
    <row r="823" spans="1:9" x14ac:dyDescent="0.25">
      <c r="A823" s="7" t="s">
        <v>1819</v>
      </c>
      <c r="B823" s="7" t="s">
        <v>1820</v>
      </c>
      <c r="C823" s="7">
        <v>1643.18</v>
      </c>
      <c r="D823" s="7">
        <v>16948375</v>
      </c>
      <c r="E823" s="7">
        <v>822</v>
      </c>
      <c r="F823" s="7">
        <v>10322.176770410601</v>
      </c>
      <c r="G823" s="7"/>
      <c r="H823" s="7">
        <v>3550.84</v>
      </c>
      <c r="I823" s="7"/>
    </row>
    <row r="824" spans="1:9" x14ac:dyDescent="0.25">
      <c r="A824" s="7" t="s">
        <v>921</v>
      </c>
      <c r="B824" s="7" t="s">
        <v>922</v>
      </c>
      <c r="C824" s="7">
        <v>7.3355900000000003E-3</v>
      </c>
      <c r="D824" s="7">
        <v>16883394</v>
      </c>
      <c r="E824" s="7">
        <v>823</v>
      </c>
      <c r="F824" s="7">
        <v>2302459679.98349</v>
      </c>
      <c r="G824" s="7"/>
      <c r="H824" s="7">
        <v>6.0753000000000001E-2</v>
      </c>
      <c r="I824" s="7"/>
    </row>
    <row r="825" spans="1:9" x14ac:dyDescent="0.25">
      <c r="A825" s="7" t="s">
        <v>1242</v>
      </c>
      <c r="B825" s="7" t="s">
        <v>1243</v>
      </c>
      <c r="C825" s="7">
        <v>0.24539800000000001</v>
      </c>
      <c r="D825" s="7">
        <v>16769967</v>
      </c>
      <c r="E825" s="7">
        <v>824</v>
      </c>
      <c r="F825" s="7">
        <v>87975228.709640801</v>
      </c>
      <c r="G825" s="7">
        <v>87984177</v>
      </c>
      <c r="H825" s="7">
        <v>3.37</v>
      </c>
      <c r="I825" s="7"/>
    </row>
    <row r="826" spans="1:9" x14ac:dyDescent="0.25">
      <c r="A826" s="7" t="s">
        <v>1804</v>
      </c>
      <c r="B826" s="7" t="s">
        <v>1805</v>
      </c>
      <c r="C826" s="7">
        <v>1.3485270000000001E-2</v>
      </c>
      <c r="D826" s="7">
        <v>16635260</v>
      </c>
      <c r="E826" s="7">
        <v>825</v>
      </c>
      <c r="F826" s="7">
        <v>3999999998.2834101</v>
      </c>
      <c r="G826" s="7">
        <v>50000000000</v>
      </c>
      <c r="H826" s="7">
        <v>0.93211599999999994</v>
      </c>
      <c r="I826" s="7"/>
    </row>
    <row r="827" spans="1:9" x14ac:dyDescent="0.25">
      <c r="A827" s="7" t="s">
        <v>2469</v>
      </c>
      <c r="B827" s="7" t="s">
        <v>2470</v>
      </c>
      <c r="C827" s="7">
        <v>0.85881300000000005</v>
      </c>
      <c r="D827" s="7">
        <v>16580283</v>
      </c>
      <c r="E827" s="7">
        <v>826</v>
      </c>
      <c r="F827" s="7">
        <v>100000000</v>
      </c>
      <c r="G827" s="7">
        <v>100000000</v>
      </c>
      <c r="H827" s="7">
        <v>9.7100000000000009</v>
      </c>
      <c r="I827" s="7"/>
    </row>
    <row r="828" spans="1:9" x14ac:dyDescent="0.25">
      <c r="A828" s="7" t="s">
        <v>1002</v>
      </c>
      <c r="B828" s="7" t="s">
        <v>1003</v>
      </c>
      <c r="C828" s="7">
        <v>0.33084799999999998</v>
      </c>
      <c r="D828" s="7">
        <v>16562608</v>
      </c>
      <c r="E828" s="7">
        <v>827</v>
      </c>
      <c r="F828" s="7">
        <v>60844446.260769799</v>
      </c>
      <c r="G828" s="7">
        <v>100000000</v>
      </c>
      <c r="H828" s="7">
        <v>17.38</v>
      </c>
      <c r="I828" s="7"/>
    </row>
    <row r="829" spans="1:9" x14ac:dyDescent="0.25">
      <c r="A829" s="7" t="s">
        <v>783</v>
      </c>
      <c r="B829" s="7" t="s">
        <v>784</v>
      </c>
      <c r="C829" s="7">
        <v>4.3161099999999997E-3</v>
      </c>
      <c r="D829" s="7">
        <v>16363435</v>
      </c>
      <c r="E829" s="7">
        <v>828</v>
      </c>
      <c r="F829" s="7">
        <v>4746913623.21</v>
      </c>
      <c r="G829" s="7">
        <v>4746913623.21</v>
      </c>
      <c r="H829" s="7">
        <v>0.236987</v>
      </c>
      <c r="I829" s="7"/>
    </row>
    <row r="830" spans="1:9" x14ac:dyDescent="0.25">
      <c r="A830" s="7" t="s">
        <v>1220</v>
      </c>
      <c r="B830" s="7" t="s">
        <v>1880</v>
      </c>
      <c r="C830" s="7">
        <v>9.54904E-3</v>
      </c>
      <c r="D830" s="7">
        <v>16327109</v>
      </c>
      <c r="E830" s="7">
        <v>829</v>
      </c>
      <c r="F830" s="7">
        <v>10000000000</v>
      </c>
      <c r="G830" s="7"/>
      <c r="H830" s="7">
        <v>0.15803800000000001</v>
      </c>
      <c r="I830" s="7"/>
    </row>
    <row r="831" spans="1:9" x14ac:dyDescent="0.25">
      <c r="A831" s="7" t="s">
        <v>860</v>
      </c>
      <c r="B831" s="7" t="s">
        <v>861</v>
      </c>
      <c r="C831" s="7">
        <v>3.1158000000000002E-3</v>
      </c>
      <c r="D831" s="7">
        <v>16259983</v>
      </c>
      <c r="E831" s="7">
        <v>830</v>
      </c>
      <c r="F831" s="7">
        <v>10000000000</v>
      </c>
      <c r="G831" s="7"/>
      <c r="H831" s="7">
        <v>0.146095</v>
      </c>
      <c r="I831" s="7"/>
    </row>
    <row r="832" spans="1:9" x14ac:dyDescent="0.25">
      <c r="A832" s="7" t="s">
        <v>1057</v>
      </c>
      <c r="B832" s="7" t="s">
        <v>1058</v>
      </c>
      <c r="C832" s="7">
        <v>0.59506599999999998</v>
      </c>
      <c r="D832" s="7">
        <v>16145786</v>
      </c>
      <c r="E832" s="7">
        <v>831</v>
      </c>
      <c r="F832" s="7">
        <v>100000000</v>
      </c>
      <c r="G832" s="7"/>
      <c r="H832" s="7">
        <v>5.48</v>
      </c>
      <c r="I832" s="7"/>
    </row>
    <row r="833" spans="1:9" x14ac:dyDescent="0.25">
      <c r="A833" s="7" t="s">
        <v>1129</v>
      </c>
      <c r="B833" s="7" t="s">
        <v>1130</v>
      </c>
      <c r="C833" s="7">
        <v>0.51087300000000002</v>
      </c>
      <c r="D833" s="7">
        <v>16131461</v>
      </c>
      <c r="E833" s="7">
        <v>832</v>
      </c>
      <c r="F833" s="7">
        <v>100000000</v>
      </c>
      <c r="G833" s="7">
        <v>100000000</v>
      </c>
      <c r="H833" s="7">
        <v>17.27</v>
      </c>
      <c r="I833" s="7"/>
    </row>
    <row r="834" spans="1:9" x14ac:dyDescent="0.25">
      <c r="A834" s="7" t="s">
        <v>1039</v>
      </c>
      <c r="B834" s="7" t="s">
        <v>1040</v>
      </c>
      <c r="C834" s="7">
        <v>3.102765E-2</v>
      </c>
      <c r="D834" s="7">
        <v>16123718</v>
      </c>
      <c r="E834" s="7">
        <v>833</v>
      </c>
      <c r="F834" s="7">
        <v>1000000000</v>
      </c>
      <c r="G834" s="7"/>
      <c r="H834" s="7">
        <v>4.8899999999999997</v>
      </c>
      <c r="I834" s="7"/>
    </row>
    <row r="835" spans="1:9" x14ac:dyDescent="0.25">
      <c r="A835" s="7" t="s">
        <v>1705</v>
      </c>
      <c r="B835" s="7" t="s">
        <v>1706</v>
      </c>
      <c r="C835" s="7">
        <v>0.35708400000000001</v>
      </c>
      <c r="D835" s="7">
        <v>16105976</v>
      </c>
      <c r="E835" s="7">
        <v>834</v>
      </c>
      <c r="F835" s="7">
        <v>50000000</v>
      </c>
      <c r="G835" s="7"/>
      <c r="H835" s="7">
        <v>0.37159199999999998</v>
      </c>
      <c r="I835" s="7"/>
    </row>
    <row r="836" spans="1:9" x14ac:dyDescent="0.25">
      <c r="A836" s="7" t="s">
        <v>1192</v>
      </c>
      <c r="B836" s="7" t="s">
        <v>1193</v>
      </c>
      <c r="C836" s="7">
        <v>0.63397099999999995</v>
      </c>
      <c r="D836" s="7">
        <v>16063793</v>
      </c>
      <c r="E836" s="7">
        <v>835</v>
      </c>
      <c r="F836" s="7">
        <v>124847132.86976001</v>
      </c>
      <c r="G836" s="7">
        <v>200000000</v>
      </c>
      <c r="H836" s="7">
        <v>9.81</v>
      </c>
      <c r="I836" s="7"/>
    </row>
    <row r="837" spans="1:9" x14ac:dyDescent="0.25">
      <c r="A837" s="7" t="s">
        <v>2188</v>
      </c>
      <c r="B837" s="7" t="s">
        <v>2189</v>
      </c>
      <c r="C837" s="7">
        <v>1.1334299999999999E-3</v>
      </c>
      <c r="D837" s="7">
        <v>15992894</v>
      </c>
      <c r="E837" s="7">
        <v>836</v>
      </c>
      <c r="F837" s="7">
        <v>100000000000</v>
      </c>
      <c r="G837" s="7">
        <v>100000000000</v>
      </c>
      <c r="H837" s="7">
        <v>3.6804699999999999E-3</v>
      </c>
      <c r="I837" s="7"/>
    </row>
    <row r="838" spans="1:9" x14ac:dyDescent="0.25">
      <c r="A838" s="7" t="s">
        <v>1013</v>
      </c>
      <c r="B838" s="7" t="s">
        <v>1014</v>
      </c>
      <c r="C838" s="7">
        <v>3.9030799999999997E-2</v>
      </c>
      <c r="D838" s="7">
        <v>15979540</v>
      </c>
      <c r="E838" s="7">
        <v>837</v>
      </c>
      <c r="F838" s="7">
        <v>2000000000</v>
      </c>
      <c r="G838" s="7">
        <v>2000000000</v>
      </c>
      <c r="H838" s="7">
        <v>2.1</v>
      </c>
      <c r="I838" s="7"/>
    </row>
    <row r="839" spans="1:9" x14ac:dyDescent="0.25">
      <c r="A839" s="7" t="s">
        <v>501</v>
      </c>
      <c r="B839" s="7" t="s">
        <v>502</v>
      </c>
      <c r="C839" s="7">
        <v>1.62</v>
      </c>
      <c r="D839" s="7">
        <v>15951732</v>
      </c>
      <c r="E839" s="7">
        <v>838</v>
      </c>
      <c r="F839" s="7">
        <v>5739882.3219729997</v>
      </c>
      <c r="G839" s="7">
        <v>13666000</v>
      </c>
      <c r="H839" s="7">
        <v>39.97</v>
      </c>
      <c r="I839" s="7"/>
    </row>
    <row r="840" spans="1:9" x14ac:dyDescent="0.25">
      <c r="A840" s="7" t="s">
        <v>2254</v>
      </c>
      <c r="B840" s="7" t="s">
        <v>2255</v>
      </c>
      <c r="C840" s="7">
        <v>1.5191629999999999E-2</v>
      </c>
      <c r="D840" s="7">
        <v>15950863</v>
      </c>
      <c r="E840" s="7">
        <v>839</v>
      </c>
      <c r="F840" s="7">
        <v>1049733333</v>
      </c>
      <c r="G840" s="7">
        <v>2000000000</v>
      </c>
      <c r="H840" s="7">
        <v>0.19444600000000001</v>
      </c>
      <c r="I840" s="7"/>
    </row>
    <row r="841" spans="1:9" x14ac:dyDescent="0.25">
      <c r="A841" s="7" t="s">
        <v>2070</v>
      </c>
      <c r="B841" s="7" t="s">
        <v>2071</v>
      </c>
      <c r="C841" s="7">
        <v>0.24565500000000001</v>
      </c>
      <c r="D841" s="7">
        <v>15915452</v>
      </c>
      <c r="E841" s="7">
        <v>840</v>
      </c>
      <c r="F841" s="7">
        <v>180000000</v>
      </c>
      <c r="G841" s="7">
        <v>180000000</v>
      </c>
      <c r="H841" s="7">
        <v>6.71</v>
      </c>
      <c r="I841" s="7"/>
    </row>
    <row r="842" spans="1:9" x14ac:dyDescent="0.25">
      <c r="A842" s="7" t="s">
        <v>911</v>
      </c>
      <c r="B842" s="7" t="s">
        <v>912</v>
      </c>
      <c r="C842" s="7">
        <v>2.5139100000000001E-2</v>
      </c>
      <c r="D842" s="7">
        <v>15796382</v>
      </c>
      <c r="E842" s="7">
        <v>841</v>
      </c>
      <c r="F842" s="7">
        <v>1000000000</v>
      </c>
      <c r="G842" s="7"/>
      <c r="H842" s="7">
        <v>0.46265200000000001</v>
      </c>
      <c r="I842" s="7"/>
    </row>
    <row r="843" spans="1:9" x14ac:dyDescent="0.25">
      <c r="A843" s="7" t="s">
        <v>819</v>
      </c>
      <c r="B843" s="7" t="s">
        <v>820</v>
      </c>
      <c r="C843" s="7">
        <v>1.022547E-2</v>
      </c>
      <c r="D843" s="7">
        <v>15772170</v>
      </c>
      <c r="E843" s="7">
        <v>842</v>
      </c>
      <c r="F843" s="7">
        <v>1885913075</v>
      </c>
      <c r="G843" s="7"/>
      <c r="H843" s="7">
        <v>0.171845</v>
      </c>
      <c r="I843" s="7"/>
    </row>
    <row r="844" spans="1:9" x14ac:dyDescent="0.25">
      <c r="A844" s="7" t="s">
        <v>1202</v>
      </c>
      <c r="B844" s="7" t="s">
        <v>1687</v>
      </c>
      <c r="C844" s="7">
        <v>9.1303800000000004E-3</v>
      </c>
      <c r="D844" s="7">
        <v>15660109</v>
      </c>
      <c r="E844" s="7">
        <v>843</v>
      </c>
      <c r="F844" s="7">
        <v>2160000000</v>
      </c>
      <c r="G844" s="7">
        <v>2160000000</v>
      </c>
      <c r="H844" s="7">
        <v>0.103084</v>
      </c>
      <c r="I844" s="7"/>
    </row>
    <row r="845" spans="1:9" x14ac:dyDescent="0.25">
      <c r="A845" s="7" t="s">
        <v>1312</v>
      </c>
      <c r="B845" s="7" t="s">
        <v>2914</v>
      </c>
      <c r="C845" s="7">
        <v>432.1</v>
      </c>
      <c r="D845" s="7">
        <v>15623845</v>
      </c>
      <c r="E845" s="7">
        <v>844</v>
      </c>
      <c r="F845" s="7">
        <v>47650</v>
      </c>
      <c r="G845" s="7"/>
      <c r="H845" s="7">
        <v>1112.1300000000001</v>
      </c>
      <c r="I845" s="7"/>
    </row>
    <row r="846" spans="1:9" x14ac:dyDescent="0.25">
      <c r="A846" s="7" t="s">
        <v>2426</v>
      </c>
      <c r="B846" s="7" t="s">
        <v>2427</v>
      </c>
      <c r="C846" s="7">
        <v>2.954418E-2</v>
      </c>
      <c r="D846" s="7">
        <v>15438404</v>
      </c>
      <c r="E846" s="7">
        <v>845</v>
      </c>
      <c r="F846" s="7">
        <v>1000000000</v>
      </c>
      <c r="G846" s="7">
        <v>1000000000</v>
      </c>
      <c r="H846" s="7">
        <v>5.4601999999999998E-2</v>
      </c>
      <c r="I846" s="7"/>
    </row>
    <row r="847" spans="1:9" x14ac:dyDescent="0.25">
      <c r="A847" s="7" t="s">
        <v>1561</v>
      </c>
      <c r="B847" s="7" t="s">
        <v>2250</v>
      </c>
      <c r="C847" s="7">
        <v>0.47436400000000001</v>
      </c>
      <c r="D847" s="7">
        <v>15432536</v>
      </c>
      <c r="E847" s="7">
        <v>846</v>
      </c>
      <c r="F847" s="7">
        <v>100000000</v>
      </c>
      <c r="G847" s="7">
        <v>100000000</v>
      </c>
      <c r="H847" s="7">
        <v>8.73</v>
      </c>
      <c r="I847" s="7"/>
    </row>
    <row r="848" spans="1:9" x14ac:dyDescent="0.25">
      <c r="A848" s="7" t="s">
        <v>1546</v>
      </c>
      <c r="B848" s="7" t="s">
        <v>1547</v>
      </c>
      <c r="C848" s="7">
        <v>6.8837999999999996E-2</v>
      </c>
      <c r="D848" s="7">
        <v>15367740</v>
      </c>
      <c r="E848" s="7">
        <v>847</v>
      </c>
      <c r="F848" s="7">
        <v>1000000000</v>
      </c>
      <c r="G848" s="7">
        <v>1000000000</v>
      </c>
      <c r="H848" s="7">
        <v>11.24</v>
      </c>
      <c r="I848" s="7"/>
    </row>
    <row r="849" spans="1:9" x14ac:dyDescent="0.25">
      <c r="A849" s="7" t="s">
        <v>1135</v>
      </c>
      <c r="B849" s="7" t="s">
        <v>1965</v>
      </c>
      <c r="C849" s="7">
        <v>8.1945100000000003E-3</v>
      </c>
      <c r="D849" s="7">
        <v>15238527</v>
      </c>
      <c r="E849" s="7">
        <v>848</v>
      </c>
      <c r="F849" s="7">
        <v>3428015506.0001202</v>
      </c>
      <c r="G849" s="7">
        <v>9100000000</v>
      </c>
      <c r="H849" s="7">
        <v>1.45</v>
      </c>
      <c r="I849" s="7"/>
    </row>
    <row r="850" spans="1:9" x14ac:dyDescent="0.25">
      <c r="A850" s="7" t="s">
        <v>1941</v>
      </c>
      <c r="B850" s="7" t="s">
        <v>1942</v>
      </c>
      <c r="C850" s="7">
        <v>2.182632E-2</v>
      </c>
      <c r="D850" s="7">
        <v>15165809</v>
      </c>
      <c r="E850" s="7">
        <v>849</v>
      </c>
      <c r="F850" s="7">
        <v>705975055.21464801</v>
      </c>
      <c r="G850" s="7"/>
      <c r="H850" s="7">
        <v>8.51</v>
      </c>
      <c r="I850" s="7"/>
    </row>
    <row r="851" spans="1:9" x14ac:dyDescent="0.25">
      <c r="A851" s="7" t="s">
        <v>1582</v>
      </c>
      <c r="B851" s="7" t="s">
        <v>1583</v>
      </c>
      <c r="C851" s="7">
        <v>1.56</v>
      </c>
      <c r="D851" s="7">
        <v>15123089</v>
      </c>
      <c r="E851" s="7">
        <v>850</v>
      </c>
      <c r="F851" s="7">
        <v>99997802</v>
      </c>
      <c r="G851" s="7">
        <v>100000000</v>
      </c>
      <c r="H851" s="7">
        <v>2.08</v>
      </c>
      <c r="I851" s="7"/>
    </row>
    <row r="852" spans="1:9" x14ac:dyDescent="0.25">
      <c r="A852" s="7" t="s">
        <v>1699</v>
      </c>
      <c r="B852" s="7" t="s">
        <v>1700</v>
      </c>
      <c r="C852" s="7">
        <v>59.62</v>
      </c>
      <c r="D852" s="7">
        <v>15060111</v>
      </c>
      <c r="E852" s="7">
        <v>851</v>
      </c>
      <c r="F852" s="7">
        <v>252782.57310621999</v>
      </c>
      <c r="G852" s="7"/>
      <c r="H852" s="7">
        <v>78.5</v>
      </c>
      <c r="I852" s="7"/>
    </row>
    <row r="853" spans="1:9" x14ac:dyDescent="0.25">
      <c r="A853" s="7" t="s">
        <v>1786</v>
      </c>
      <c r="B853" s="7" t="s">
        <v>1787</v>
      </c>
      <c r="C853" s="7">
        <v>7.2433999999999998E-2</v>
      </c>
      <c r="D853" s="7">
        <v>15027370</v>
      </c>
      <c r="E853" s="7">
        <v>852</v>
      </c>
      <c r="F853" s="7">
        <v>595049996.90999997</v>
      </c>
      <c r="G853" s="7">
        <v>1000000000</v>
      </c>
      <c r="H853" s="7">
        <v>4.1399999999999997</v>
      </c>
      <c r="I853" s="7"/>
    </row>
    <row r="854" spans="1:9" x14ac:dyDescent="0.25">
      <c r="A854" s="7" t="s">
        <v>1604</v>
      </c>
      <c r="B854" s="7" t="s">
        <v>1605</v>
      </c>
      <c r="C854" s="7">
        <v>0.12642</v>
      </c>
      <c r="D854" s="7">
        <v>14930854</v>
      </c>
      <c r="E854" s="7">
        <v>853</v>
      </c>
      <c r="F854" s="7">
        <v>153000000</v>
      </c>
      <c r="G854" s="7">
        <v>1000000000</v>
      </c>
      <c r="H854" s="7">
        <v>2.19</v>
      </c>
      <c r="I854" s="7"/>
    </row>
    <row r="855" spans="1:9" x14ac:dyDescent="0.25">
      <c r="A855" s="7" t="s">
        <v>995</v>
      </c>
      <c r="B855" s="7" t="s">
        <v>996</v>
      </c>
      <c r="C855" s="7">
        <v>0.18759600000000001</v>
      </c>
      <c r="D855" s="7">
        <v>14852161</v>
      </c>
      <c r="E855" s="7">
        <v>854</v>
      </c>
      <c r="F855" s="7">
        <v>100000000</v>
      </c>
      <c r="G855" s="7">
        <v>100000000</v>
      </c>
      <c r="H855" s="7">
        <v>13.2</v>
      </c>
      <c r="I855" s="7"/>
    </row>
    <row r="856" spans="1:9" x14ac:dyDescent="0.25">
      <c r="A856" s="7" t="s">
        <v>2521</v>
      </c>
      <c r="B856" s="7" t="s">
        <v>2522</v>
      </c>
      <c r="C856" s="7">
        <v>7.8067000000000002E-4</v>
      </c>
      <c r="D856" s="7">
        <v>14845545</v>
      </c>
      <c r="E856" s="7">
        <v>855</v>
      </c>
      <c r="F856" s="7">
        <v>21117502743</v>
      </c>
      <c r="G856" s="7"/>
      <c r="H856" s="7">
        <v>1.5943260000000001E-2</v>
      </c>
      <c r="I856" s="7"/>
    </row>
    <row r="857" spans="1:9" x14ac:dyDescent="0.25">
      <c r="A857" s="7" t="s">
        <v>1773</v>
      </c>
      <c r="B857" s="7" t="s">
        <v>1774</v>
      </c>
      <c r="C857" s="7">
        <v>0.158276</v>
      </c>
      <c r="D857" s="7">
        <v>14569224</v>
      </c>
      <c r="E857" s="7">
        <v>856</v>
      </c>
      <c r="F857" s="7">
        <v>100000000</v>
      </c>
      <c r="G857" s="7">
        <v>100000000</v>
      </c>
      <c r="H857" s="7">
        <v>0.82420199999999999</v>
      </c>
      <c r="I857" s="7"/>
    </row>
    <row r="858" spans="1:9" x14ac:dyDescent="0.25">
      <c r="A858" s="7" t="s">
        <v>759</v>
      </c>
      <c r="B858" s="7" t="s">
        <v>760</v>
      </c>
      <c r="C858" s="7">
        <v>0.71966600000000003</v>
      </c>
      <c r="D858" s="7">
        <v>14498536</v>
      </c>
      <c r="E858" s="7">
        <v>857</v>
      </c>
      <c r="F858" s="7">
        <v>100000000</v>
      </c>
      <c r="G858" s="7">
        <v>100000000</v>
      </c>
      <c r="H858" s="7">
        <v>23.29</v>
      </c>
      <c r="I858" s="7"/>
    </row>
    <row r="859" spans="1:9" x14ac:dyDescent="0.25">
      <c r="A859" s="7" t="s">
        <v>1625</v>
      </c>
      <c r="B859" s="7" t="s">
        <v>1626</v>
      </c>
      <c r="C859" s="7">
        <v>0.21437899999999999</v>
      </c>
      <c r="D859" s="7">
        <v>14459662</v>
      </c>
      <c r="E859" s="7">
        <v>858</v>
      </c>
      <c r="F859" s="7">
        <v>100000000</v>
      </c>
      <c r="G859" s="7">
        <v>100000000</v>
      </c>
      <c r="H859" s="7">
        <v>7.02</v>
      </c>
      <c r="I859" s="7"/>
    </row>
    <row r="860" spans="1:9" x14ac:dyDescent="0.25">
      <c r="A860" s="7" t="s">
        <v>2514</v>
      </c>
      <c r="B860" s="7" t="s">
        <v>2515</v>
      </c>
      <c r="C860" s="7">
        <v>1.5561149999999999E-2</v>
      </c>
      <c r="D860" s="7">
        <v>14451925</v>
      </c>
      <c r="E860" s="7">
        <v>859</v>
      </c>
      <c r="F860" s="7">
        <v>10000000000</v>
      </c>
      <c r="G860" s="7">
        <v>10000000000</v>
      </c>
      <c r="H860" s="7">
        <v>3.056878E-2</v>
      </c>
      <c r="I860" s="7"/>
    </row>
    <row r="861" spans="1:9" x14ac:dyDescent="0.25">
      <c r="A861" s="7" t="s">
        <v>2508</v>
      </c>
      <c r="B861" s="7" t="s">
        <v>2509</v>
      </c>
      <c r="C861" s="7">
        <v>0.37711600000000001</v>
      </c>
      <c r="D861" s="7">
        <v>14439964</v>
      </c>
      <c r="E861" s="7">
        <v>860</v>
      </c>
      <c r="F861" s="7">
        <v>119680000</v>
      </c>
      <c r="G861" s="7"/>
      <c r="H861" s="7">
        <v>1.51</v>
      </c>
      <c r="I861" s="7"/>
    </row>
    <row r="862" spans="1:9" x14ac:dyDescent="0.25">
      <c r="A862" s="7" t="s">
        <v>1795</v>
      </c>
      <c r="B862" s="7" t="s">
        <v>1796</v>
      </c>
      <c r="C862" s="7">
        <v>0.295265</v>
      </c>
      <c r="D862" s="7">
        <v>14374851</v>
      </c>
      <c r="E862" s="7">
        <v>861</v>
      </c>
      <c r="F862" s="7">
        <v>100000000</v>
      </c>
      <c r="G862" s="7">
        <v>100000000</v>
      </c>
      <c r="H862" s="7">
        <v>1.36</v>
      </c>
      <c r="I862" s="7"/>
    </row>
    <row r="863" spans="1:9" x14ac:dyDescent="0.25">
      <c r="A863" s="7" t="s">
        <v>1136</v>
      </c>
      <c r="B863" s="7" t="s">
        <v>2244</v>
      </c>
      <c r="C863" s="7">
        <v>4.2807869999999998E-2</v>
      </c>
      <c r="D863" s="7">
        <v>14344787</v>
      </c>
      <c r="E863" s="7">
        <v>862</v>
      </c>
      <c r="F863" s="7">
        <v>236724507</v>
      </c>
      <c r="G863" s="7">
        <v>1000000000</v>
      </c>
      <c r="H863" s="7">
        <v>2.52</v>
      </c>
      <c r="I863" s="7"/>
    </row>
    <row r="864" spans="1:9" x14ac:dyDescent="0.25">
      <c r="A864" s="7" t="s">
        <v>410</v>
      </c>
      <c r="B864" s="7" t="s">
        <v>1873</v>
      </c>
      <c r="C864" s="7">
        <v>0.16245299999999999</v>
      </c>
      <c r="D864" s="7">
        <v>14323507</v>
      </c>
      <c r="E864" s="7">
        <v>863</v>
      </c>
      <c r="F864" s="7">
        <v>199526316</v>
      </c>
      <c r="G864" s="7">
        <v>199526316</v>
      </c>
      <c r="H864" s="7">
        <v>5.88</v>
      </c>
      <c r="I864" s="7"/>
    </row>
    <row r="865" spans="1:9" x14ac:dyDescent="0.25">
      <c r="A865" s="7" t="s">
        <v>662</v>
      </c>
      <c r="B865" s="7" t="s">
        <v>663</v>
      </c>
      <c r="C865" s="7">
        <v>3.7185330000000003E-2</v>
      </c>
      <c r="D865" s="7">
        <v>14318629</v>
      </c>
      <c r="E865" s="7">
        <v>864</v>
      </c>
      <c r="F865" s="7">
        <v>385826803.668181</v>
      </c>
      <c r="G865" s="7"/>
      <c r="H865" s="7">
        <v>0.56759800000000005</v>
      </c>
      <c r="I865" s="7"/>
    </row>
    <row r="866" spans="1:9" x14ac:dyDescent="0.25">
      <c r="A866" s="7" t="s">
        <v>907</v>
      </c>
      <c r="B866" s="7" t="s">
        <v>908</v>
      </c>
      <c r="C866" s="7">
        <v>5.2155E-2</v>
      </c>
      <c r="D866" s="7">
        <v>14206452</v>
      </c>
      <c r="E866" s="7">
        <v>865</v>
      </c>
      <c r="F866" s="7">
        <v>999999970</v>
      </c>
      <c r="G866" s="7"/>
      <c r="H866" s="7">
        <v>0.56711800000000001</v>
      </c>
      <c r="I866" s="7"/>
    </row>
    <row r="867" spans="1:9" x14ac:dyDescent="0.25">
      <c r="A867" s="7" t="s">
        <v>1542</v>
      </c>
      <c r="B867" s="7" t="s">
        <v>1543</v>
      </c>
      <c r="C867" s="7">
        <v>1.88</v>
      </c>
      <c r="D867" s="7">
        <v>14051031</v>
      </c>
      <c r="E867" s="7">
        <v>866</v>
      </c>
      <c r="F867" s="7">
        <v>7460000</v>
      </c>
      <c r="G867" s="7">
        <v>20000000</v>
      </c>
      <c r="H867" s="7">
        <v>39.380000000000003</v>
      </c>
      <c r="I867" s="7"/>
    </row>
    <row r="868" spans="1:9" x14ac:dyDescent="0.25">
      <c r="A868" s="7" t="s">
        <v>965</v>
      </c>
      <c r="B868" s="7" t="s">
        <v>1995</v>
      </c>
      <c r="C868" s="7">
        <v>1.42993E-3</v>
      </c>
      <c r="D868" s="7">
        <v>13990659</v>
      </c>
      <c r="E868" s="7">
        <v>867</v>
      </c>
      <c r="F868" s="7">
        <v>9782678080</v>
      </c>
      <c r="G868" s="7">
        <v>9782678080</v>
      </c>
      <c r="H868" s="7">
        <v>6.3936000000000007E-2</v>
      </c>
      <c r="I868" s="7"/>
    </row>
    <row r="869" spans="1:9" x14ac:dyDescent="0.25">
      <c r="A869" s="7" t="s">
        <v>1091</v>
      </c>
      <c r="B869" s="7" t="s">
        <v>2444</v>
      </c>
      <c r="C869" s="7">
        <v>0.12071900000000001</v>
      </c>
      <c r="D869" s="7">
        <v>13981794</v>
      </c>
      <c r="E869" s="7">
        <v>868</v>
      </c>
      <c r="F869" s="7">
        <v>200000000</v>
      </c>
      <c r="G869" s="7">
        <v>200000000</v>
      </c>
      <c r="H869" s="7">
        <v>2.91</v>
      </c>
      <c r="I869" s="7"/>
    </row>
    <row r="870" spans="1:9" x14ac:dyDescent="0.25">
      <c r="A870" s="7" t="s">
        <v>1792</v>
      </c>
      <c r="B870" s="7" t="s">
        <v>1793</v>
      </c>
      <c r="C870" s="7">
        <v>1.0049999999999999</v>
      </c>
      <c r="D870" s="7">
        <v>13918649</v>
      </c>
      <c r="E870" s="7">
        <v>869</v>
      </c>
      <c r="F870" s="7">
        <v>13846008.5579264</v>
      </c>
      <c r="G870" s="7"/>
      <c r="H870" s="7">
        <v>1.097</v>
      </c>
      <c r="I870" s="7"/>
    </row>
    <row r="871" spans="1:9" x14ac:dyDescent="0.25">
      <c r="A871" s="7" t="s">
        <v>804</v>
      </c>
      <c r="B871" s="7" t="s">
        <v>805</v>
      </c>
      <c r="C871" s="7">
        <v>3.3822169999999999E-2</v>
      </c>
      <c r="D871" s="7">
        <v>13868800</v>
      </c>
      <c r="E871" s="7">
        <v>870</v>
      </c>
      <c r="F871" s="7">
        <v>412172115.05144602</v>
      </c>
      <c r="G871" s="7">
        <v>1000000000</v>
      </c>
      <c r="H871" s="7">
        <v>1.18</v>
      </c>
      <c r="I871" s="7"/>
    </row>
    <row r="872" spans="1:9" x14ac:dyDescent="0.25">
      <c r="A872" s="7" t="s">
        <v>2056</v>
      </c>
      <c r="B872" s="7" t="s">
        <v>2317</v>
      </c>
      <c r="C872" s="7">
        <v>1387.6</v>
      </c>
      <c r="D872" s="7">
        <v>13825246</v>
      </c>
      <c r="E872" s="7">
        <v>871</v>
      </c>
      <c r="F872" s="7">
        <v>9971</v>
      </c>
      <c r="G872" s="7">
        <v>9971</v>
      </c>
      <c r="H872" s="7">
        <v>10139.65</v>
      </c>
      <c r="I872" s="7"/>
    </row>
    <row r="873" spans="1:9" x14ac:dyDescent="0.25">
      <c r="A873" s="7" t="s">
        <v>843</v>
      </c>
      <c r="B873" s="7" t="s">
        <v>2221</v>
      </c>
      <c r="C873" s="7">
        <v>7.6036999999999993E-2</v>
      </c>
      <c r="D873" s="7">
        <v>13791279</v>
      </c>
      <c r="E873" s="7">
        <v>872</v>
      </c>
      <c r="F873" s="7">
        <v>296623935.36210001</v>
      </c>
      <c r="G873" s="7">
        <v>999999998</v>
      </c>
      <c r="H873" s="7">
        <v>8.76</v>
      </c>
      <c r="I873" s="7"/>
    </row>
    <row r="874" spans="1:9" x14ac:dyDescent="0.25">
      <c r="A874" s="7" t="s">
        <v>1345</v>
      </c>
      <c r="B874" s="7" t="s">
        <v>1346</v>
      </c>
      <c r="C874" s="7">
        <v>3.1735800000000001E-10</v>
      </c>
      <c r="D874" s="7">
        <v>13770417</v>
      </c>
      <c r="E874" s="7">
        <v>873</v>
      </c>
      <c r="F874" s="7">
        <v>1E+17</v>
      </c>
      <c r="G874" s="7">
        <v>1E+17</v>
      </c>
      <c r="H874" s="7">
        <v>1.5912E-8</v>
      </c>
      <c r="I874" s="7"/>
    </row>
    <row r="875" spans="1:9" x14ac:dyDescent="0.25">
      <c r="A875" s="7" t="s">
        <v>1563</v>
      </c>
      <c r="B875" s="7" t="s">
        <v>1564</v>
      </c>
      <c r="C875" s="7">
        <v>0.13950099999999999</v>
      </c>
      <c r="D875" s="7">
        <v>13730350</v>
      </c>
      <c r="E875" s="7">
        <v>874</v>
      </c>
      <c r="F875" s="7">
        <v>186000000</v>
      </c>
      <c r="G875" s="7"/>
      <c r="H875" s="7">
        <v>1.65</v>
      </c>
      <c r="I875" s="7"/>
    </row>
    <row r="876" spans="1:9" x14ac:dyDescent="0.25">
      <c r="A876" s="7" t="s">
        <v>1453</v>
      </c>
      <c r="B876" s="7" t="s">
        <v>1454</v>
      </c>
      <c r="C876" s="7">
        <v>2.62</v>
      </c>
      <c r="D876" s="7">
        <v>13647367</v>
      </c>
      <c r="E876" s="7">
        <v>875</v>
      </c>
      <c r="F876" s="7">
        <v>19960000</v>
      </c>
      <c r="G876" s="7"/>
      <c r="H876" s="7">
        <v>23.2</v>
      </c>
      <c r="I876" s="7"/>
    </row>
    <row r="877" spans="1:9" x14ac:dyDescent="0.25">
      <c r="A877" s="7" t="s">
        <v>1061</v>
      </c>
      <c r="B877" s="7" t="s">
        <v>1062</v>
      </c>
      <c r="C877" s="7">
        <v>0.110375</v>
      </c>
      <c r="D877" s="7">
        <v>13644640</v>
      </c>
      <c r="E877" s="7">
        <v>876</v>
      </c>
      <c r="F877" s="7">
        <v>162500000</v>
      </c>
      <c r="G877" s="7">
        <v>162500000</v>
      </c>
      <c r="H877" s="7">
        <v>0.93751499999999999</v>
      </c>
      <c r="I877" s="7"/>
    </row>
    <row r="878" spans="1:9" x14ac:dyDescent="0.25">
      <c r="A878" s="7" t="s">
        <v>950</v>
      </c>
      <c r="B878" s="7" t="s">
        <v>2714</v>
      </c>
      <c r="C878" s="7">
        <v>0.112581</v>
      </c>
      <c r="D878" s="7">
        <v>13609080</v>
      </c>
      <c r="E878" s="7">
        <v>877</v>
      </c>
      <c r="F878" s="7">
        <v>555252541.088341</v>
      </c>
      <c r="G878" s="7">
        <v>1000004676</v>
      </c>
      <c r="H878" s="7">
        <v>0.16234000000000001</v>
      </c>
      <c r="I878" s="7"/>
    </row>
    <row r="879" spans="1:9" x14ac:dyDescent="0.25">
      <c r="A879" s="7" t="s">
        <v>1934</v>
      </c>
      <c r="B879" s="7" t="s">
        <v>785</v>
      </c>
      <c r="C879" s="7">
        <v>9.3699999999999992</v>
      </c>
      <c r="D879" s="7">
        <v>13592583</v>
      </c>
      <c r="E879" s="7">
        <v>878</v>
      </c>
      <c r="F879" s="7">
        <v>1451523.17405575</v>
      </c>
      <c r="G879" s="7"/>
      <c r="H879" s="7">
        <v>751.65</v>
      </c>
      <c r="I879" s="7"/>
    </row>
    <row r="880" spans="1:9" x14ac:dyDescent="0.25">
      <c r="A880" s="7" t="s">
        <v>2520</v>
      </c>
      <c r="B880" s="7" t="s">
        <v>2612</v>
      </c>
      <c r="C880" s="7">
        <v>2.801346E-2</v>
      </c>
      <c r="D880" s="7">
        <v>13556659</v>
      </c>
      <c r="E880" s="7">
        <v>879</v>
      </c>
      <c r="F880" s="7">
        <v>1000000000</v>
      </c>
      <c r="G880" s="7">
        <v>1000000000</v>
      </c>
      <c r="H880" s="7">
        <v>7.2871000000000005E-2</v>
      </c>
      <c r="I880" s="7"/>
    </row>
    <row r="881" spans="1:9" x14ac:dyDescent="0.25">
      <c r="A881" s="7" t="s">
        <v>2554</v>
      </c>
      <c r="B881" s="7" t="s">
        <v>2555</v>
      </c>
      <c r="C881" s="7">
        <v>0.123907</v>
      </c>
      <c r="D881" s="7">
        <v>13473046</v>
      </c>
      <c r="E881" s="7">
        <v>880</v>
      </c>
      <c r="F881" s="7">
        <v>543206289</v>
      </c>
      <c r="G881" s="7">
        <v>600000000</v>
      </c>
      <c r="H881" s="7">
        <v>0.96738000000000002</v>
      </c>
      <c r="I881" s="7"/>
    </row>
    <row r="882" spans="1:9" x14ac:dyDescent="0.25">
      <c r="A882" s="7" t="s">
        <v>2740</v>
      </c>
      <c r="B882" s="7" t="s">
        <v>2741</v>
      </c>
      <c r="C882" s="7">
        <v>2.6899200000000002E-3</v>
      </c>
      <c r="D882" s="7">
        <v>13339963</v>
      </c>
      <c r="E882" s="7">
        <v>881</v>
      </c>
      <c r="F882" s="7">
        <v>10000000000</v>
      </c>
      <c r="G882" s="7"/>
      <c r="H882" s="7">
        <v>4.0703789999999997E-2</v>
      </c>
      <c r="I882" s="7"/>
    </row>
    <row r="883" spans="1:9" x14ac:dyDescent="0.25">
      <c r="A883" s="7" t="s">
        <v>1651</v>
      </c>
      <c r="B883" s="7" t="s">
        <v>1652</v>
      </c>
      <c r="C883" s="7">
        <v>61.07</v>
      </c>
      <c r="D883" s="7">
        <v>13323213</v>
      </c>
      <c r="E883" s="7">
        <v>882</v>
      </c>
      <c r="F883" s="7">
        <v>302000</v>
      </c>
      <c r="G883" s="7">
        <v>302000</v>
      </c>
      <c r="H883" s="7">
        <v>1128.68</v>
      </c>
      <c r="I883" s="7"/>
    </row>
    <row r="884" spans="1:9" x14ac:dyDescent="0.25">
      <c r="A884" s="7" t="s">
        <v>1404</v>
      </c>
      <c r="B884" s="7" t="s">
        <v>1857</v>
      </c>
      <c r="C884" s="7">
        <v>0.13494400000000001</v>
      </c>
      <c r="D884" s="7">
        <v>13282195</v>
      </c>
      <c r="E884" s="7">
        <v>883</v>
      </c>
      <c r="F884" s="7">
        <v>250000000</v>
      </c>
      <c r="G884" s="7">
        <v>250000000</v>
      </c>
      <c r="H884" s="7">
        <v>13.96</v>
      </c>
      <c r="I884" s="7"/>
    </row>
    <row r="885" spans="1:9" x14ac:dyDescent="0.25">
      <c r="A885" s="7" t="s">
        <v>1146</v>
      </c>
      <c r="B885" s="7" t="s">
        <v>1147</v>
      </c>
      <c r="C885" s="7">
        <v>1.31076E-3</v>
      </c>
      <c r="D885" s="7">
        <v>13249590</v>
      </c>
      <c r="E885" s="7">
        <v>884</v>
      </c>
      <c r="F885" s="7">
        <v>8886561196</v>
      </c>
      <c r="G885" s="7">
        <v>21000000000</v>
      </c>
      <c r="H885" s="7">
        <v>1.5018210000000001E-2</v>
      </c>
      <c r="I885" s="7"/>
    </row>
    <row r="886" spans="1:9" x14ac:dyDescent="0.25">
      <c r="A886" s="7" t="s">
        <v>1045</v>
      </c>
      <c r="B886" s="7" t="s">
        <v>1046</v>
      </c>
      <c r="C886" s="7">
        <v>55.36</v>
      </c>
      <c r="D886" s="7">
        <v>13239150</v>
      </c>
      <c r="E886" s="7">
        <v>885</v>
      </c>
      <c r="F886" s="7">
        <v>305000</v>
      </c>
      <c r="G886" s="7"/>
      <c r="H886" s="7">
        <v>2075.09</v>
      </c>
      <c r="I886" s="7"/>
    </row>
    <row r="887" spans="1:9" x14ac:dyDescent="0.25">
      <c r="A887" s="7" t="s">
        <v>1906</v>
      </c>
      <c r="B887" s="7" t="s">
        <v>1636</v>
      </c>
      <c r="C887" s="7">
        <v>0.14321700000000001</v>
      </c>
      <c r="D887" s="7">
        <v>13238176</v>
      </c>
      <c r="E887" s="7">
        <v>886</v>
      </c>
      <c r="F887" s="7">
        <v>1000000000</v>
      </c>
      <c r="G887" s="7"/>
      <c r="H887" s="7">
        <v>0.68735500000000005</v>
      </c>
      <c r="I887" s="7"/>
    </row>
    <row r="888" spans="1:9" x14ac:dyDescent="0.25">
      <c r="A888" s="7" t="s">
        <v>933</v>
      </c>
      <c r="B888" s="7" t="s">
        <v>934</v>
      </c>
      <c r="C888" s="7">
        <v>3.1760000000000001E-5</v>
      </c>
      <c r="D888" s="7">
        <v>13189954</v>
      </c>
      <c r="E888" s="7">
        <v>887</v>
      </c>
      <c r="F888" s="7">
        <v>415202711786.96802</v>
      </c>
      <c r="G888" s="7">
        <v>415202711786.96802</v>
      </c>
      <c r="H888" s="7">
        <v>9.4384999999999998E-4</v>
      </c>
      <c r="I888" s="7"/>
    </row>
    <row r="889" spans="1:9" x14ac:dyDescent="0.25">
      <c r="A889" s="7" t="s">
        <v>1759</v>
      </c>
      <c r="B889" s="7" t="s">
        <v>1760</v>
      </c>
      <c r="C889" s="7">
        <v>2.3039800000000002E-3</v>
      </c>
      <c r="D889" s="7">
        <v>13151417</v>
      </c>
      <c r="E889" s="7">
        <v>888</v>
      </c>
      <c r="F889" s="7">
        <v>29579439357.931198</v>
      </c>
      <c r="G889" s="7">
        <v>30000000000</v>
      </c>
      <c r="H889" s="7">
        <v>0.19323299999999999</v>
      </c>
      <c r="I889" s="7"/>
    </row>
    <row r="890" spans="1:9" x14ac:dyDescent="0.25">
      <c r="A890" s="7" t="s">
        <v>2239</v>
      </c>
      <c r="B890" s="7" t="s">
        <v>2240</v>
      </c>
      <c r="C890" s="7">
        <v>0.41693200000000002</v>
      </c>
      <c r="D890" s="7">
        <v>13127603</v>
      </c>
      <c r="E890" s="7">
        <v>889</v>
      </c>
      <c r="F890" s="7">
        <v>100000000</v>
      </c>
      <c r="G890" s="7">
        <v>300000000</v>
      </c>
      <c r="H890" s="7">
        <v>4.2300000000000004</v>
      </c>
      <c r="I890" s="7"/>
    </row>
    <row r="891" spans="1:9" x14ac:dyDescent="0.25">
      <c r="A891" s="7" t="s">
        <v>2603</v>
      </c>
      <c r="B891" s="7" t="s">
        <v>2604</v>
      </c>
      <c r="C891" s="7">
        <v>7.9711000000000004E-2</v>
      </c>
      <c r="D891" s="7">
        <v>13071980</v>
      </c>
      <c r="E891" s="7">
        <v>890</v>
      </c>
      <c r="F891" s="7">
        <v>400000000</v>
      </c>
      <c r="G891" s="7">
        <v>400000000</v>
      </c>
      <c r="H891" s="7">
        <v>3.24</v>
      </c>
      <c r="I891" s="7"/>
    </row>
    <row r="892" spans="1:9" x14ac:dyDescent="0.25">
      <c r="A892" s="7" t="s">
        <v>1550</v>
      </c>
      <c r="B892" s="7" t="s">
        <v>1551</v>
      </c>
      <c r="C892" s="7">
        <v>2.3168009999999999E-2</v>
      </c>
      <c r="D892" s="7">
        <v>13040248</v>
      </c>
      <c r="E892" s="7">
        <v>891</v>
      </c>
      <c r="F892" s="7">
        <v>1000000000</v>
      </c>
      <c r="G892" s="7">
        <v>1000000000</v>
      </c>
      <c r="H892" s="7">
        <v>0.16720299999999999</v>
      </c>
      <c r="I892" s="7"/>
    </row>
    <row r="893" spans="1:9" x14ac:dyDescent="0.25">
      <c r="A893" s="7" t="s">
        <v>2530</v>
      </c>
      <c r="B893" s="7" t="s">
        <v>2531</v>
      </c>
      <c r="C893" s="7">
        <v>0.115287</v>
      </c>
      <c r="D893" s="7">
        <v>13030133</v>
      </c>
      <c r="E893" s="7">
        <v>892</v>
      </c>
      <c r="F893" s="7">
        <v>999911042.82746303</v>
      </c>
      <c r="G893" s="7">
        <v>1000000000</v>
      </c>
      <c r="H893" s="7">
        <v>0.365624</v>
      </c>
      <c r="I893" s="7"/>
    </row>
    <row r="894" spans="1:9" x14ac:dyDescent="0.25">
      <c r="A894" s="7" t="s">
        <v>1017</v>
      </c>
      <c r="B894" s="7" t="s">
        <v>2131</v>
      </c>
      <c r="C894" s="7">
        <v>2.6562289999999999E-2</v>
      </c>
      <c r="D894" s="7">
        <v>12998107</v>
      </c>
      <c r="E894" s="7">
        <v>893</v>
      </c>
      <c r="F894" s="7">
        <v>1049264114.04448</v>
      </c>
      <c r="G894" s="7">
        <v>3000000000</v>
      </c>
      <c r="H894" s="7">
        <v>1.0649999999999999</v>
      </c>
      <c r="I894" s="7"/>
    </row>
    <row r="895" spans="1:9" x14ac:dyDescent="0.25">
      <c r="A895" s="7" t="s">
        <v>1354</v>
      </c>
      <c r="B895" s="7" t="s">
        <v>1355</v>
      </c>
      <c r="C895" s="7">
        <v>15.64</v>
      </c>
      <c r="D895" s="7">
        <v>12938180</v>
      </c>
      <c r="E895" s="7">
        <v>894</v>
      </c>
      <c r="F895" s="7">
        <v>1000000</v>
      </c>
      <c r="G895" s="7"/>
      <c r="H895" s="7">
        <v>1185.3900000000001</v>
      </c>
      <c r="I895" s="7"/>
    </row>
    <row r="896" spans="1:9" x14ac:dyDescent="0.25">
      <c r="A896" s="7" t="s">
        <v>1216</v>
      </c>
      <c r="B896" s="7" t="s">
        <v>1217</v>
      </c>
      <c r="C896" s="7">
        <v>2.546679E-2</v>
      </c>
      <c r="D896" s="7">
        <v>12837724</v>
      </c>
      <c r="E896" s="7">
        <v>895</v>
      </c>
      <c r="F896" s="7">
        <v>1000000000</v>
      </c>
      <c r="G896" s="7">
        <v>1000000000</v>
      </c>
      <c r="H896" s="7">
        <v>1.034</v>
      </c>
      <c r="I896" s="7"/>
    </row>
    <row r="897" spans="1:9" x14ac:dyDescent="0.25">
      <c r="A897" s="7" t="s">
        <v>1116</v>
      </c>
      <c r="B897" s="7" t="s">
        <v>1117</v>
      </c>
      <c r="C897" s="7">
        <v>6.6424999999999998E-2</v>
      </c>
      <c r="D897" s="7">
        <v>12785267</v>
      </c>
      <c r="E897" s="7">
        <v>896</v>
      </c>
      <c r="F897" s="7">
        <v>1000000000</v>
      </c>
      <c r="G897" s="7">
        <v>1000000000</v>
      </c>
      <c r="H897" s="7">
        <v>2.33</v>
      </c>
      <c r="I897" s="7"/>
    </row>
    <row r="898" spans="1:9" x14ac:dyDescent="0.25">
      <c r="A898" s="7" t="s">
        <v>1383</v>
      </c>
      <c r="B898" s="7" t="s">
        <v>1384</v>
      </c>
      <c r="C898" s="7">
        <v>0.216866</v>
      </c>
      <c r="D898" s="7">
        <v>12714992</v>
      </c>
      <c r="E898" s="7">
        <v>897</v>
      </c>
      <c r="F898" s="7">
        <v>100000000</v>
      </c>
      <c r="G898" s="7">
        <v>100000000</v>
      </c>
      <c r="H898" s="7">
        <v>2.61</v>
      </c>
      <c r="I898" s="7"/>
    </row>
    <row r="899" spans="1:9" x14ac:dyDescent="0.25">
      <c r="A899" s="7" t="s">
        <v>1573</v>
      </c>
      <c r="B899" s="7" t="s">
        <v>1574</v>
      </c>
      <c r="C899" s="7">
        <v>1.87</v>
      </c>
      <c r="D899" s="7">
        <v>12585441</v>
      </c>
      <c r="E899" s="7">
        <v>898</v>
      </c>
      <c r="F899" s="7">
        <v>10000000</v>
      </c>
      <c r="G899" s="7">
        <v>10000000</v>
      </c>
      <c r="H899" s="7">
        <v>67.08</v>
      </c>
      <c r="I899" s="7"/>
    </row>
    <row r="900" spans="1:9" x14ac:dyDescent="0.25">
      <c r="A900" s="7" t="s">
        <v>1315</v>
      </c>
      <c r="B900" s="7" t="s">
        <v>1316</v>
      </c>
      <c r="C900" s="7">
        <v>17.739999999999998</v>
      </c>
      <c r="D900" s="7">
        <v>12563456</v>
      </c>
      <c r="E900" s="7">
        <v>899</v>
      </c>
      <c r="F900" s="7">
        <v>731929.206667669</v>
      </c>
      <c r="G900" s="7">
        <v>1000000</v>
      </c>
      <c r="H900" s="7">
        <v>200.39</v>
      </c>
      <c r="I900" s="7"/>
    </row>
    <row r="901" spans="1:9" x14ac:dyDescent="0.25">
      <c r="A901" s="7" t="s">
        <v>2297</v>
      </c>
      <c r="B901" s="7" t="s">
        <v>2298</v>
      </c>
      <c r="C901" s="7">
        <v>0.13037299999999999</v>
      </c>
      <c r="D901" s="7">
        <v>12551684</v>
      </c>
      <c r="E901" s="7">
        <v>900</v>
      </c>
      <c r="F901" s="7">
        <v>1000000000</v>
      </c>
      <c r="G901" s="7">
        <v>1000000000</v>
      </c>
      <c r="H901" s="7">
        <v>0.30035200000000001</v>
      </c>
      <c r="I901" s="7"/>
    </row>
    <row r="902" spans="1:9" x14ac:dyDescent="0.25">
      <c r="A902" s="7" t="s">
        <v>1753</v>
      </c>
      <c r="B902" s="7" t="s">
        <v>1754</v>
      </c>
      <c r="C902" s="7">
        <v>4.854385E-2</v>
      </c>
      <c r="D902" s="7">
        <v>12543285</v>
      </c>
      <c r="E902" s="7">
        <v>901</v>
      </c>
      <c r="F902" s="7">
        <v>259706232</v>
      </c>
      <c r="G902" s="7">
        <v>1000000000</v>
      </c>
      <c r="H902" s="7">
        <v>0.43869999999999998</v>
      </c>
      <c r="I902" s="7"/>
    </row>
    <row r="903" spans="1:9" x14ac:dyDescent="0.25">
      <c r="A903" s="7" t="s">
        <v>1290</v>
      </c>
      <c r="B903" s="7" t="s">
        <v>1291</v>
      </c>
      <c r="C903" s="7">
        <v>0.44638800000000001</v>
      </c>
      <c r="D903" s="7">
        <v>12507188</v>
      </c>
      <c r="E903" s="7">
        <v>902</v>
      </c>
      <c r="F903" s="7">
        <v>27241365</v>
      </c>
      <c r="G903" s="7"/>
      <c r="H903" s="7">
        <v>9.4499999999999993</v>
      </c>
      <c r="I903" s="7"/>
    </row>
    <row r="904" spans="1:9" x14ac:dyDescent="0.25">
      <c r="A904" s="7" t="s">
        <v>607</v>
      </c>
      <c r="B904" s="7" t="s">
        <v>608</v>
      </c>
      <c r="C904" s="7">
        <v>0.388631</v>
      </c>
      <c r="D904" s="7">
        <v>12439528</v>
      </c>
      <c r="E904" s="7">
        <v>903</v>
      </c>
      <c r="F904" s="7">
        <v>100000000</v>
      </c>
      <c r="G904" s="7">
        <v>100000000</v>
      </c>
      <c r="H904" s="7">
        <v>20.09</v>
      </c>
      <c r="I904" s="7"/>
    </row>
    <row r="905" spans="1:9" x14ac:dyDescent="0.25">
      <c r="A905" s="7" t="s">
        <v>1043</v>
      </c>
      <c r="B905" s="7" t="s">
        <v>1044</v>
      </c>
      <c r="C905" s="7">
        <v>2.089678E-2</v>
      </c>
      <c r="D905" s="7">
        <v>12416507</v>
      </c>
      <c r="E905" s="7">
        <v>904</v>
      </c>
      <c r="F905" s="7">
        <v>1000000000</v>
      </c>
      <c r="G905" s="7"/>
      <c r="H905" s="7">
        <v>0.421234</v>
      </c>
      <c r="I905" s="7"/>
    </row>
    <row r="906" spans="1:9" x14ac:dyDescent="0.25">
      <c r="A906" s="7" t="s">
        <v>1106</v>
      </c>
      <c r="B906" s="7" t="s">
        <v>1884</v>
      </c>
      <c r="C906" s="7">
        <v>2.4900000000000002</v>
      </c>
      <c r="D906" s="7">
        <v>12409036</v>
      </c>
      <c r="E906" s="7">
        <v>905</v>
      </c>
      <c r="F906" s="7">
        <v>10000000</v>
      </c>
      <c r="G906" s="7"/>
      <c r="H906" s="7">
        <v>31.7</v>
      </c>
      <c r="I906" s="7"/>
    </row>
    <row r="907" spans="1:9" x14ac:dyDescent="0.25">
      <c r="A907" s="7" t="s">
        <v>1755</v>
      </c>
      <c r="B907" s="7" t="s">
        <v>1756</v>
      </c>
      <c r="C907" s="7">
        <v>0.13645699999999999</v>
      </c>
      <c r="D907" s="7">
        <v>12406321</v>
      </c>
      <c r="E907" s="7">
        <v>906</v>
      </c>
      <c r="F907" s="7">
        <v>100000000</v>
      </c>
      <c r="G907" s="7">
        <v>100000000</v>
      </c>
      <c r="H907" s="7">
        <v>1.29</v>
      </c>
      <c r="I907" s="7"/>
    </row>
    <row r="908" spans="1:9" x14ac:dyDescent="0.25">
      <c r="A908" s="7" t="s">
        <v>1552</v>
      </c>
      <c r="B908" s="7" t="s">
        <v>1553</v>
      </c>
      <c r="C908" s="7">
        <v>3.44</v>
      </c>
      <c r="D908" s="7">
        <v>12394283</v>
      </c>
      <c r="E908" s="7">
        <v>907</v>
      </c>
      <c r="F908" s="7">
        <v>10000000</v>
      </c>
      <c r="G908" s="7">
        <v>10000000</v>
      </c>
      <c r="H908" s="7">
        <v>66.64</v>
      </c>
      <c r="I908" s="7"/>
    </row>
    <row r="909" spans="1:9" x14ac:dyDescent="0.25">
      <c r="A909" s="7" t="s">
        <v>728</v>
      </c>
      <c r="B909" s="7" t="s">
        <v>729</v>
      </c>
      <c r="C909" s="7">
        <v>6.6344E-2</v>
      </c>
      <c r="D909" s="7">
        <v>12341334</v>
      </c>
      <c r="E909" s="7">
        <v>908</v>
      </c>
      <c r="F909" s="7">
        <v>500000000</v>
      </c>
      <c r="G909" s="7">
        <v>500000000</v>
      </c>
      <c r="H909" s="7">
        <v>0.87579300000000004</v>
      </c>
      <c r="I909" s="7"/>
    </row>
    <row r="910" spans="1:9" x14ac:dyDescent="0.25">
      <c r="A910" s="7" t="s">
        <v>2315</v>
      </c>
      <c r="B910" s="7" t="s">
        <v>2316</v>
      </c>
      <c r="C910" s="7">
        <v>13.02</v>
      </c>
      <c r="D910" s="7">
        <v>12315747</v>
      </c>
      <c r="E910" s="7">
        <v>909</v>
      </c>
      <c r="F910" s="7">
        <v>1802456.02625311</v>
      </c>
      <c r="G910" s="7"/>
      <c r="H910" s="7">
        <v>876.29</v>
      </c>
      <c r="I910" s="7"/>
    </row>
    <row r="911" spans="1:9" x14ac:dyDescent="0.25">
      <c r="A911" s="7" t="s">
        <v>1351</v>
      </c>
      <c r="B911" s="7" t="s">
        <v>1352</v>
      </c>
      <c r="C911" s="7">
        <v>0.90287799999999996</v>
      </c>
      <c r="D911" s="7">
        <v>12286313</v>
      </c>
      <c r="E911" s="7">
        <v>910</v>
      </c>
      <c r="F911" s="7"/>
      <c r="G911" s="7"/>
      <c r="H911" s="7">
        <v>4.8099999999999996</v>
      </c>
      <c r="I911" s="7"/>
    </row>
    <row r="912" spans="1:9" x14ac:dyDescent="0.25">
      <c r="A912" s="7" t="s">
        <v>2523</v>
      </c>
      <c r="B912" s="7" t="s">
        <v>2524</v>
      </c>
      <c r="C912" s="7">
        <v>1.1200000000000001</v>
      </c>
      <c r="D912" s="7">
        <v>12270754</v>
      </c>
      <c r="E912" s="7">
        <v>911</v>
      </c>
      <c r="F912" s="7">
        <v>10926975.2039527</v>
      </c>
      <c r="G912" s="7"/>
      <c r="H912" s="7">
        <v>1.3</v>
      </c>
      <c r="I912" s="7"/>
    </row>
    <row r="913" spans="1:9" x14ac:dyDescent="0.25">
      <c r="A913" s="7" t="s">
        <v>1953</v>
      </c>
      <c r="B913" s="7" t="s">
        <v>1954</v>
      </c>
      <c r="C913" s="7">
        <v>1.5889000000000001E-8</v>
      </c>
      <c r="D913" s="7">
        <v>12228235</v>
      </c>
      <c r="E913" s="7">
        <v>912</v>
      </c>
      <c r="F913" s="7">
        <v>909997806338900</v>
      </c>
      <c r="G913" s="7">
        <v>909997806338900</v>
      </c>
      <c r="H913" s="7">
        <v>6.8772000000000002E-8</v>
      </c>
      <c r="I913" s="7"/>
    </row>
    <row r="914" spans="1:9" x14ac:dyDescent="0.25">
      <c r="A914" s="7" t="s">
        <v>1260</v>
      </c>
      <c r="B914" s="7" t="s">
        <v>1261</v>
      </c>
      <c r="C914" s="7">
        <v>0.36972300000000002</v>
      </c>
      <c r="D914" s="7">
        <v>12225543</v>
      </c>
      <c r="E914" s="7">
        <v>913</v>
      </c>
      <c r="F914" s="7">
        <v>100000000</v>
      </c>
      <c r="G914" s="7">
        <v>100000000</v>
      </c>
      <c r="H914" s="7">
        <v>16.649999999999999</v>
      </c>
      <c r="I914" s="7"/>
    </row>
    <row r="915" spans="1:9" x14ac:dyDescent="0.25">
      <c r="A915" s="7" t="s">
        <v>755</v>
      </c>
      <c r="B915" s="7" t="s">
        <v>756</v>
      </c>
      <c r="C915" s="7">
        <v>1.7106000000000001E-4</v>
      </c>
      <c r="D915" s="7">
        <v>12219523</v>
      </c>
      <c r="E915" s="7">
        <v>914</v>
      </c>
      <c r="F915" s="7">
        <v>71618033988</v>
      </c>
      <c r="G915" s="7">
        <v>71618033988</v>
      </c>
      <c r="H915" s="7">
        <v>1.8973499999999999E-3</v>
      </c>
      <c r="I915" s="7"/>
    </row>
    <row r="916" spans="1:9" x14ac:dyDescent="0.25">
      <c r="A916" s="7" t="s">
        <v>1257</v>
      </c>
      <c r="B916" s="7" t="s">
        <v>1258</v>
      </c>
      <c r="C916" s="7">
        <v>2.1951599999999998E-3</v>
      </c>
      <c r="D916" s="7">
        <v>12212420</v>
      </c>
      <c r="E916" s="7">
        <v>915</v>
      </c>
      <c r="F916" s="7">
        <v>100000000000</v>
      </c>
      <c r="G916" s="7">
        <v>100000000000</v>
      </c>
      <c r="H916" s="7">
        <v>1.3881889999999999E-2</v>
      </c>
      <c r="I916" s="7"/>
    </row>
    <row r="917" spans="1:9" x14ac:dyDescent="0.25">
      <c r="A917" s="7" t="s">
        <v>734</v>
      </c>
      <c r="B917" s="7" t="s">
        <v>735</v>
      </c>
      <c r="C917" s="7">
        <v>4816.28</v>
      </c>
      <c r="D917" s="7">
        <v>12076352</v>
      </c>
      <c r="E917" s="7">
        <v>916</v>
      </c>
      <c r="F917" s="7">
        <v>10000</v>
      </c>
      <c r="G917" s="7">
        <v>10000</v>
      </c>
      <c r="H917" s="7">
        <v>86227</v>
      </c>
      <c r="I917" s="7"/>
    </row>
    <row r="918" spans="1:9" x14ac:dyDescent="0.25">
      <c r="A918" s="7" t="s">
        <v>2177</v>
      </c>
      <c r="B918" s="7" t="s">
        <v>2178</v>
      </c>
      <c r="C918" s="7">
        <v>23341</v>
      </c>
      <c r="D918" s="7">
        <v>12071106</v>
      </c>
      <c r="E918" s="7">
        <v>917</v>
      </c>
      <c r="F918" s="7">
        <v>517.16120386383795</v>
      </c>
      <c r="G918" s="7">
        <v>517.16120386383795</v>
      </c>
      <c r="H918" s="7">
        <v>68574</v>
      </c>
      <c r="I918" s="7"/>
    </row>
    <row r="919" spans="1:9" x14ac:dyDescent="0.25">
      <c r="A919" s="7" t="s">
        <v>2632</v>
      </c>
      <c r="B919" s="7" t="s">
        <v>2633</v>
      </c>
      <c r="C919" s="7">
        <v>2.0428899999999999E-10</v>
      </c>
      <c r="D919" s="7">
        <v>12032004</v>
      </c>
      <c r="E919" s="7">
        <v>918</v>
      </c>
      <c r="F919" s="7">
        <v>1E+17</v>
      </c>
      <c r="G919" s="7"/>
      <c r="H919" s="7">
        <v>3.4780000000000002E-9</v>
      </c>
      <c r="I919" s="7"/>
    </row>
    <row r="920" spans="1:9" x14ac:dyDescent="0.25">
      <c r="A920" s="7" t="s">
        <v>2620</v>
      </c>
      <c r="B920" s="7" t="s">
        <v>2621</v>
      </c>
      <c r="C920" s="7">
        <v>4.3279999999999999E-5</v>
      </c>
      <c r="D920" s="7">
        <v>11977897</v>
      </c>
      <c r="E920" s="7">
        <v>919</v>
      </c>
      <c r="F920" s="7"/>
      <c r="G920" s="7"/>
      <c r="H920" s="7">
        <v>1.4177999999999999E-4</v>
      </c>
      <c r="I920" s="7"/>
    </row>
    <row r="921" spans="1:9" x14ac:dyDescent="0.25">
      <c r="A921" s="7" t="s">
        <v>1306</v>
      </c>
      <c r="B921" s="7" t="s">
        <v>1307</v>
      </c>
      <c r="C921" s="7">
        <v>2.69</v>
      </c>
      <c r="D921" s="7">
        <v>11857569</v>
      </c>
      <c r="E921" s="7">
        <v>920</v>
      </c>
      <c r="F921" s="7">
        <v>20000000</v>
      </c>
      <c r="G921" s="7"/>
      <c r="H921" s="7">
        <v>37.83</v>
      </c>
      <c r="I921" s="7"/>
    </row>
    <row r="922" spans="1:9" x14ac:dyDescent="0.25">
      <c r="A922" s="7" t="s">
        <v>2159</v>
      </c>
      <c r="B922" s="7" t="s">
        <v>2160</v>
      </c>
      <c r="C922" s="7">
        <v>3.4984E-3</v>
      </c>
      <c r="D922" s="7">
        <v>11807995</v>
      </c>
      <c r="E922" s="7">
        <v>921</v>
      </c>
      <c r="F922" s="7">
        <v>4935472054</v>
      </c>
      <c r="G922" s="7">
        <v>5000000000</v>
      </c>
      <c r="H922" s="7">
        <v>0.24010200000000001</v>
      </c>
      <c r="I922" s="7"/>
    </row>
    <row r="923" spans="1:9" x14ac:dyDescent="0.25">
      <c r="A923" s="7" t="s">
        <v>909</v>
      </c>
      <c r="B923" s="7" t="s">
        <v>910</v>
      </c>
      <c r="C923" s="7">
        <v>7.75</v>
      </c>
      <c r="D923" s="7">
        <v>11708767</v>
      </c>
      <c r="E923" s="7">
        <v>922</v>
      </c>
      <c r="F923" s="7">
        <v>9999997.5268150009</v>
      </c>
      <c r="G923" s="7">
        <v>9999997.5268150009</v>
      </c>
      <c r="H923" s="7">
        <v>436.16</v>
      </c>
      <c r="I923" s="7"/>
    </row>
    <row r="924" spans="1:9" x14ac:dyDescent="0.25">
      <c r="A924" s="7" t="s">
        <v>1567</v>
      </c>
      <c r="B924" s="7" t="s">
        <v>1568</v>
      </c>
      <c r="C924" s="7">
        <v>2.15</v>
      </c>
      <c r="D924" s="7">
        <v>11656100</v>
      </c>
      <c r="E924" s="7">
        <v>923</v>
      </c>
      <c r="F924" s="7">
        <v>11962230.6050738</v>
      </c>
      <c r="G924" s="7">
        <v>11962230.6050738</v>
      </c>
      <c r="H924" s="7">
        <v>33.409999999999997</v>
      </c>
      <c r="I924" s="7"/>
    </row>
    <row r="925" spans="1:9" x14ac:dyDescent="0.25">
      <c r="A925" s="7" t="s">
        <v>917</v>
      </c>
      <c r="B925" s="7" t="s">
        <v>918</v>
      </c>
      <c r="C925" s="7">
        <v>0.187723</v>
      </c>
      <c r="D925" s="7">
        <v>11655465</v>
      </c>
      <c r="E925" s="7">
        <v>924</v>
      </c>
      <c r="F925" s="7"/>
      <c r="G925" s="7"/>
      <c r="H925" s="7">
        <v>10.19</v>
      </c>
      <c r="I925" s="7"/>
    </row>
    <row r="926" spans="1:9" x14ac:dyDescent="0.25">
      <c r="A926" s="7" t="s">
        <v>2096</v>
      </c>
      <c r="B926" s="7" t="s">
        <v>2097</v>
      </c>
      <c r="C926" s="7">
        <v>5.4738000000000002E-2</v>
      </c>
      <c r="D926" s="7">
        <v>11637226</v>
      </c>
      <c r="E926" s="7">
        <v>925</v>
      </c>
      <c r="F926" s="7">
        <v>1000000000</v>
      </c>
      <c r="G926" s="7">
        <v>1000000000</v>
      </c>
      <c r="H926" s="7">
        <v>0.98249900000000001</v>
      </c>
      <c r="I926" s="7"/>
    </row>
    <row r="927" spans="1:9" x14ac:dyDescent="0.25">
      <c r="A927" s="7" t="s">
        <v>943</v>
      </c>
      <c r="B927" s="7" t="s">
        <v>1733</v>
      </c>
      <c r="C927" s="7">
        <v>5.8380000000000001E-2</v>
      </c>
      <c r="D927" s="7">
        <v>11629497</v>
      </c>
      <c r="E927" s="7">
        <v>926</v>
      </c>
      <c r="F927" s="7">
        <v>236873034.93589899</v>
      </c>
      <c r="G927" s="7">
        <v>420000000</v>
      </c>
      <c r="H927" s="7">
        <v>11.53</v>
      </c>
      <c r="I927" s="7"/>
    </row>
    <row r="928" spans="1:9" x14ac:dyDescent="0.25">
      <c r="A928" s="7" t="s">
        <v>1464</v>
      </c>
      <c r="B928" s="7" t="s">
        <v>1465</v>
      </c>
      <c r="C928" s="7">
        <v>2.1965829999999999E-2</v>
      </c>
      <c r="D928" s="7">
        <v>11507792</v>
      </c>
      <c r="E928" s="7">
        <v>927</v>
      </c>
      <c r="F928" s="7">
        <v>1000000000</v>
      </c>
      <c r="G928" s="7"/>
      <c r="H928" s="7">
        <v>0.95025000000000004</v>
      </c>
      <c r="I928" s="7"/>
    </row>
    <row r="929" spans="1:9" x14ac:dyDescent="0.25">
      <c r="A929" s="7" t="s">
        <v>2060</v>
      </c>
      <c r="B929" s="7" t="s">
        <v>2061</v>
      </c>
      <c r="C929" s="7">
        <v>0.206016</v>
      </c>
      <c r="D929" s="7">
        <v>11486141</v>
      </c>
      <c r="E929" s="7">
        <v>928</v>
      </c>
      <c r="F929" s="7">
        <v>100000000</v>
      </c>
      <c r="G929" s="7"/>
      <c r="H929" s="7">
        <v>2.34</v>
      </c>
      <c r="I929" s="7"/>
    </row>
    <row r="930" spans="1:9" x14ac:dyDescent="0.25">
      <c r="A930" s="7" t="s">
        <v>2052</v>
      </c>
      <c r="B930" s="7" t="s">
        <v>2053</v>
      </c>
      <c r="C930" s="7">
        <v>0.359705</v>
      </c>
      <c r="D930" s="7">
        <v>11475412</v>
      </c>
      <c r="E930" s="7">
        <v>929</v>
      </c>
      <c r="F930" s="7">
        <v>100000000</v>
      </c>
      <c r="G930" s="7">
        <v>100000000</v>
      </c>
      <c r="H930" s="7">
        <v>5.48</v>
      </c>
      <c r="I930" s="7"/>
    </row>
    <row r="931" spans="1:9" x14ac:dyDescent="0.25">
      <c r="A931" s="7" t="s">
        <v>2085</v>
      </c>
      <c r="B931" s="7" t="s">
        <v>2086</v>
      </c>
      <c r="C931" s="7">
        <v>0.15176899999999999</v>
      </c>
      <c r="D931" s="7">
        <v>11418493</v>
      </c>
      <c r="E931" s="7">
        <v>930</v>
      </c>
      <c r="F931" s="7">
        <v>1000000000</v>
      </c>
      <c r="G931" s="7">
        <v>1000000000</v>
      </c>
      <c r="H931" s="7">
        <v>0.29152499999999998</v>
      </c>
      <c r="I931" s="7"/>
    </row>
    <row r="932" spans="1:9" x14ac:dyDescent="0.25">
      <c r="A932" s="7" t="s">
        <v>2229</v>
      </c>
      <c r="B932" s="7" t="s">
        <v>2230</v>
      </c>
      <c r="C932" s="7">
        <v>0.33434399999999997</v>
      </c>
      <c r="D932" s="7">
        <v>11371592</v>
      </c>
      <c r="E932" s="7">
        <v>931</v>
      </c>
      <c r="F932" s="7">
        <v>1000000000</v>
      </c>
      <c r="G932" s="7">
        <v>1000000000</v>
      </c>
      <c r="H932" s="7">
        <v>0.63036899999999996</v>
      </c>
      <c r="I932" s="7"/>
    </row>
    <row r="933" spans="1:9" x14ac:dyDescent="0.25">
      <c r="A933" s="7" t="s">
        <v>2552</v>
      </c>
      <c r="B933" s="7" t="s">
        <v>2553</v>
      </c>
      <c r="C933" s="7">
        <v>1.9541700000000001E-10</v>
      </c>
      <c r="D933" s="7">
        <v>11340572</v>
      </c>
      <c r="E933" s="7">
        <v>932</v>
      </c>
      <c r="F933" s="7">
        <v>1E+17</v>
      </c>
      <c r="G933" s="7">
        <v>1E+17</v>
      </c>
      <c r="H933" s="7">
        <v>9.4196799999999999E-10</v>
      </c>
      <c r="I933" s="7"/>
    </row>
    <row r="934" spans="1:9" x14ac:dyDescent="0.25">
      <c r="A934" s="7" t="s">
        <v>2550</v>
      </c>
      <c r="B934" s="7" t="s">
        <v>2551</v>
      </c>
      <c r="C934" s="7">
        <v>8.8834099999999996E-3</v>
      </c>
      <c r="D934" s="7">
        <v>11332760</v>
      </c>
      <c r="E934" s="7">
        <v>933</v>
      </c>
      <c r="F934" s="7">
        <v>2761897017</v>
      </c>
      <c r="G934" s="7">
        <v>3000000000</v>
      </c>
      <c r="H934" s="7">
        <v>2.0428640000000001E-2</v>
      </c>
      <c r="I934" s="7"/>
    </row>
    <row r="935" spans="1:9" x14ac:dyDescent="0.25">
      <c r="A935" s="7" t="s">
        <v>1715</v>
      </c>
      <c r="B935" s="7" t="s">
        <v>1716</v>
      </c>
      <c r="C935" s="7">
        <v>7.9309000000000004E-2</v>
      </c>
      <c r="D935" s="7">
        <v>11301613</v>
      </c>
      <c r="E935" s="7">
        <v>934</v>
      </c>
      <c r="F935" s="7">
        <v>1000000000</v>
      </c>
      <c r="G935" s="7">
        <v>1000000000</v>
      </c>
      <c r="H935" s="7">
        <v>2.2200000000000002</v>
      </c>
      <c r="I935" s="7"/>
    </row>
    <row r="936" spans="1:9" x14ac:dyDescent="0.25">
      <c r="A936" s="7" t="s">
        <v>1395</v>
      </c>
      <c r="B936" s="7" t="s">
        <v>1396</v>
      </c>
      <c r="C936" s="7">
        <v>1.480943E-2</v>
      </c>
      <c r="D936" s="7">
        <v>11266720</v>
      </c>
      <c r="E936" s="7">
        <v>935</v>
      </c>
      <c r="F936" s="7">
        <v>10000000000</v>
      </c>
      <c r="G936" s="7">
        <v>10000000000</v>
      </c>
      <c r="H936" s="7">
        <v>5.7067E-2</v>
      </c>
      <c r="I936" s="7"/>
    </row>
    <row r="937" spans="1:9" x14ac:dyDescent="0.25">
      <c r="A937" s="7" t="s">
        <v>1263</v>
      </c>
      <c r="B937" s="7" t="s">
        <v>1264</v>
      </c>
      <c r="C937" s="7">
        <v>1.2568E-3</v>
      </c>
      <c r="D937" s="7">
        <v>11241428</v>
      </c>
      <c r="E937" s="7">
        <v>936</v>
      </c>
      <c r="F937" s="7">
        <v>10000000000</v>
      </c>
      <c r="G937" s="7"/>
      <c r="H937" s="7">
        <v>2.6029090000000001E-2</v>
      </c>
      <c r="I937" s="7"/>
    </row>
    <row r="938" spans="1:9" x14ac:dyDescent="0.25">
      <c r="A938" s="7" t="s">
        <v>2022</v>
      </c>
      <c r="B938" s="7" t="s">
        <v>2023</v>
      </c>
      <c r="C938" s="7">
        <v>6.71</v>
      </c>
      <c r="D938" s="7">
        <v>11238096</v>
      </c>
      <c r="E938" s="7">
        <v>937</v>
      </c>
      <c r="F938" s="7">
        <v>10000000</v>
      </c>
      <c r="G938" s="7"/>
      <c r="H938" s="7">
        <v>9.59</v>
      </c>
      <c r="I938" s="7"/>
    </row>
    <row r="939" spans="1:9" x14ac:dyDescent="0.25">
      <c r="A939" s="7" t="s">
        <v>2028</v>
      </c>
      <c r="B939" s="7" t="s">
        <v>2029</v>
      </c>
      <c r="C939" s="7">
        <v>0.167911</v>
      </c>
      <c r="D939" s="7">
        <v>11226738</v>
      </c>
      <c r="E939" s="7">
        <v>938</v>
      </c>
      <c r="F939" s="7">
        <v>1000000000</v>
      </c>
      <c r="G939" s="7">
        <v>1000000000</v>
      </c>
      <c r="H939" s="7">
        <v>0.26779500000000001</v>
      </c>
      <c r="I939" s="7"/>
    </row>
    <row r="940" spans="1:9" x14ac:dyDescent="0.25">
      <c r="A940" s="7" t="s">
        <v>2078</v>
      </c>
      <c r="B940" s="7" t="s">
        <v>2079</v>
      </c>
      <c r="C940" s="7">
        <v>2.59</v>
      </c>
      <c r="D940" s="7">
        <v>11205151</v>
      </c>
      <c r="E940" s="7">
        <v>939</v>
      </c>
      <c r="F940" s="7">
        <v>10000000</v>
      </c>
      <c r="G940" s="7">
        <v>10000000</v>
      </c>
      <c r="H940" s="7">
        <v>28.39</v>
      </c>
      <c r="I940" s="7"/>
    </row>
    <row r="941" spans="1:9" x14ac:dyDescent="0.25">
      <c r="A941" s="7" t="s">
        <v>2776</v>
      </c>
      <c r="B941" s="7" t="s">
        <v>2777</v>
      </c>
      <c r="C941" s="7">
        <v>3.3941E-4</v>
      </c>
      <c r="D941" s="7">
        <v>11163865</v>
      </c>
      <c r="E941" s="7">
        <v>940</v>
      </c>
      <c r="F941" s="7">
        <v>50000000000</v>
      </c>
      <c r="G941" s="7">
        <v>50000000000</v>
      </c>
      <c r="H941" s="7">
        <v>2.9598799999999998E-3</v>
      </c>
      <c r="I941" s="7"/>
    </row>
    <row r="942" spans="1:9" x14ac:dyDescent="0.25">
      <c r="A942" s="7" t="s">
        <v>1269</v>
      </c>
      <c r="B942" s="7" t="s">
        <v>1270</v>
      </c>
      <c r="C942" s="7">
        <v>2.63</v>
      </c>
      <c r="D942" s="7">
        <v>11071566</v>
      </c>
      <c r="E942" s="7">
        <v>941</v>
      </c>
      <c r="F942" s="7">
        <v>20000000</v>
      </c>
      <c r="G942" s="7"/>
      <c r="H942" s="7">
        <v>13.21</v>
      </c>
      <c r="I942" s="7"/>
    </row>
    <row r="943" spans="1:9" x14ac:dyDescent="0.25">
      <c r="A943" s="7" t="s">
        <v>1100</v>
      </c>
      <c r="B943" s="7" t="s">
        <v>1101</v>
      </c>
      <c r="C943" s="7">
        <v>0.30288100000000001</v>
      </c>
      <c r="D943" s="7">
        <v>11024260</v>
      </c>
      <c r="E943" s="7">
        <v>942</v>
      </c>
      <c r="F943" s="7">
        <v>49417348</v>
      </c>
      <c r="G943" s="7"/>
      <c r="H943" s="7">
        <v>4.75</v>
      </c>
      <c r="I943" s="7"/>
    </row>
    <row r="944" spans="1:9" x14ac:dyDescent="0.25">
      <c r="A944" s="7" t="s">
        <v>2150</v>
      </c>
      <c r="B944" s="7" t="s">
        <v>2151</v>
      </c>
      <c r="C944" s="7">
        <v>0.98343400000000003</v>
      </c>
      <c r="D944" s="7">
        <v>11006533</v>
      </c>
      <c r="E944" s="7">
        <v>943</v>
      </c>
      <c r="F944" s="7">
        <v>11180804.109999999</v>
      </c>
      <c r="G944" s="7"/>
      <c r="H944" s="7">
        <v>1.1200000000000001</v>
      </c>
      <c r="I944" s="7"/>
    </row>
    <row r="945" spans="1:9" x14ac:dyDescent="0.25">
      <c r="A945" s="7" t="s">
        <v>978</v>
      </c>
      <c r="B945" s="7" t="s">
        <v>979</v>
      </c>
      <c r="C945" s="7">
        <v>1.5289499999999999E-2</v>
      </c>
      <c r="D945" s="7">
        <v>10967425</v>
      </c>
      <c r="E945" s="7">
        <v>944</v>
      </c>
      <c r="F945" s="7">
        <v>976442388.32118499</v>
      </c>
      <c r="G945" s="7">
        <v>976442388.32118499</v>
      </c>
      <c r="H945" s="7">
        <v>0.78023699999999996</v>
      </c>
      <c r="I945" s="7"/>
    </row>
    <row r="946" spans="1:9" x14ac:dyDescent="0.25">
      <c r="A946" s="7" t="s">
        <v>2880</v>
      </c>
      <c r="B946" s="7" t="s">
        <v>2881</v>
      </c>
      <c r="C946" s="7">
        <v>0.317249</v>
      </c>
      <c r="D946" s="7">
        <v>10910911</v>
      </c>
      <c r="E946" s="7">
        <v>945</v>
      </c>
      <c r="F946" s="7">
        <v>100000000</v>
      </c>
      <c r="G946" s="7">
        <v>100000000</v>
      </c>
      <c r="H946" s="7">
        <v>0.447185</v>
      </c>
      <c r="I946" s="7"/>
    </row>
    <row r="947" spans="1:9" x14ac:dyDescent="0.25">
      <c r="A947" s="7" t="s">
        <v>2548</v>
      </c>
      <c r="B947" s="7" t="s">
        <v>2549</v>
      </c>
      <c r="C947" s="7">
        <v>1.1609999999999999E-8</v>
      </c>
      <c r="D947" s="7">
        <v>10905437</v>
      </c>
      <c r="E947" s="7">
        <v>946</v>
      </c>
      <c r="F947" s="7">
        <v>1000000000000000</v>
      </c>
      <c r="G947" s="7">
        <v>1000000000000000</v>
      </c>
      <c r="H947" s="7">
        <v>2.5278E-8</v>
      </c>
      <c r="I947" s="7"/>
    </row>
    <row r="948" spans="1:9" x14ac:dyDescent="0.25">
      <c r="A948" s="7" t="s">
        <v>1071</v>
      </c>
      <c r="B948" s="7" t="s">
        <v>1072</v>
      </c>
      <c r="C948" s="7">
        <v>4.1399999999999997</v>
      </c>
      <c r="D948" s="7">
        <v>10865847</v>
      </c>
      <c r="E948" s="7">
        <v>947</v>
      </c>
      <c r="F948" s="7">
        <v>2632281.2190819602</v>
      </c>
      <c r="G948" s="7"/>
      <c r="H948" s="7">
        <v>981.83</v>
      </c>
      <c r="I948" s="7"/>
    </row>
    <row r="949" spans="1:9" x14ac:dyDescent="0.25">
      <c r="A949" s="7" t="s">
        <v>3004</v>
      </c>
      <c r="B949" s="7" t="s">
        <v>3005</v>
      </c>
      <c r="C949" s="7">
        <v>0.18518699999999999</v>
      </c>
      <c r="D949" s="7">
        <v>10782824</v>
      </c>
      <c r="E949" s="7">
        <v>948</v>
      </c>
      <c r="F949" s="7">
        <v>80000000</v>
      </c>
      <c r="G949" s="7">
        <v>80000000</v>
      </c>
      <c r="H949" s="7">
        <v>101.36</v>
      </c>
      <c r="I949" s="7"/>
    </row>
    <row r="950" spans="1:9" x14ac:dyDescent="0.25">
      <c r="A950" s="7" t="s">
        <v>1092</v>
      </c>
      <c r="B950" s="7" t="s">
        <v>1093</v>
      </c>
      <c r="C950" s="7">
        <v>2.799457E-2</v>
      </c>
      <c r="D950" s="7">
        <v>10744277</v>
      </c>
      <c r="E950" s="7">
        <v>949</v>
      </c>
      <c r="F950" s="7">
        <v>650000000</v>
      </c>
      <c r="G950" s="7"/>
      <c r="H950" s="7">
        <v>0.55191999999999997</v>
      </c>
      <c r="I950" s="7"/>
    </row>
    <row r="951" spans="1:9" x14ac:dyDescent="0.25">
      <c r="A951" s="7" t="s">
        <v>1540</v>
      </c>
      <c r="B951" s="7" t="s">
        <v>1541</v>
      </c>
      <c r="C951" s="7">
        <v>0.65115000000000001</v>
      </c>
      <c r="D951" s="7">
        <v>10743854</v>
      </c>
      <c r="E951" s="7">
        <v>950</v>
      </c>
      <c r="F951" s="7">
        <v>18585933</v>
      </c>
      <c r="G951" s="7"/>
      <c r="H951" s="7">
        <v>11.34</v>
      </c>
      <c r="I951" s="7"/>
    </row>
    <row r="952" spans="1:9" x14ac:dyDescent="0.25">
      <c r="A952" s="7" t="s">
        <v>1723</v>
      </c>
      <c r="B952" s="7" t="s">
        <v>1724</v>
      </c>
      <c r="C952" s="7">
        <v>4.0870200000000002E-2</v>
      </c>
      <c r="D952" s="7">
        <v>10737230</v>
      </c>
      <c r="E952" s="7">
        <v>951</v>
      </c>
      <c r="F952" s="7">
        <v>801307097</v>
      </c>
      <c r="G952" s="7">
        <v>1000000000</v>
      </c>
      <c r="H952" s="7">
        <v>0.594476</v>
      </c>
      <c r="I952" s="7"/>
    </row>
    <row r="953" spans="1:9" x14ac:dyDescent="0.25">
      <c r="A953" s="7" t="s">
        <v>2692</v>
      </c>
      <c r="B953" s="7" t="s">
        <v>2693</v>
      </c>
      <c r="C953" s="7">
        <v>0.207903</v>
      </c>
      <c r="D953" s="7">
        <v>10674724</v>
      </c>
      <c r="E953" s="7">
        <v>952</v>
      </c>
      <c r="F953" s="7">
        <v>100000000</v>
      </c>
      <c r="G953" s="7">
        <v>100000000</v>
      </c>
      <c r="H953" s="7">
        <v>20.100000000000001</v>
      </c>
      <c r="I953" s="7"/>
    </row>
    <row r="954" spans="1:9" x14ac:dyDescent="0.25">
      <c r="A954" s="7" t="s">
        <v>1182</v>
      </c>
      <c r="B954" s="7" t="s">
        <v>1183</v>
      </c>
      <c r="C954" s="7">
        <v>0.17093800000000001</v>
      </c>
      <c r="D954" s="7">
        <v>10627648</v>
      </c>
      <c r="E954" s="7">
        <v>953</v>
      </c>
      <c r="F954" s="7"/>
      <c r="G954" s="7"/>
      <c r="H954" s="7">
        <v>2.37</v>
      </c>
      <c r="I954" s="7"/>
    </row>
    <row r="955" spans="1:9" x14ac:dyDescent="0.25">
      <c r="A955" s="7" t="s">
        <v>265</v>
      </c>
      <c r="B955" s="7" t="s">
        <v>2318</v>
      </c>
      <c r="C955" s="7">
        <v>11.76</v>
      </c>
      <c r="D955" s="7">
        <v>10582837</v>
      </c>
      <c r="E955" s="7">
        <v>954</v>
      </c>
      <c r="F955" s="7">
        <v>51970826.488517702</v>
      </c>
      <c r="G955" s="7"/>
      <c r="H955" s="7">
        <v>10063.719999999999</v>
      </c>
      <c r="I955" s="7"/>
    </row>
    <row r="956" spans="1:9" x14ac:dyDescent="0.25">
      <c r="A956" s="7" t="s">
        <v>2753</v>
      </c>
      <c r="B956" s="7" t="s">
        <v>2754</v>
      </c>
      <c r="C956" s="7">
        <v>1.004</v>
      </c>
      <c r="D956" s="7">
        <v>10567807</v>
      </c>
      <c r="E956" s="7">
        <v>955</v>
      </c>
      <c r="F956" s="7">
        <v>10519998.462966001</v>
      </c>
      <c r="G956" s="7"/>
      <c r="H956" s="7">
        <v>1.0409999999999999</v>
      </c>
      <c r="I956" s="7"/>
    </row>
    <row r="957" spans="1:9" x14ac:dyDescent="0.25">
      <c r="A957" s="7" t="s">
        <v>2623</v>
      </c>
      <c r="B957" s="7" t="s">
        <v>2624</v>
      </c>
      <c r="C957" s="7">
        <v>2.9169899999999999E-3</v>
      </c>
      <c r="D957" s="7">
        <v>10537270</v>
      </c>
      <c r="E957" s="7">
        <v>956</v>
      </c>
      <c r="F957" s="7">
        <v>10000000000</v>
      </c>
      <c r="G957" s="7">
        <v>10000000000</v>
      </c>
      <c r="H957" s="7">
        <v>0.88011600000000001</v>
      </c>
      <c r="I957" s="7"/>
    </row>
    <row r="958" spans="1:9" x14ac:dyDescent="0.25">
      <c r="A958" s="7" t="s">
        <v>2719</v>
      </c>
      <c r="B958" s="7" t="s">
        <v>2720</v>
      </c>
      <c r="C958" s="7">
        <v>0.19812199999999999</v>
      </c>
      <c r="D958" s="7">
        <v>10453258</v>
      </c>
      <c r="E958" s="7">
        <v>957</v>
      </c>
      <c r="F958" s="7">
        <v>52729170.598595999</v>
      </c>
      <c r="G958" s="7"/>
      <c r="H958" s="7">
        <v>2.52</v>
      </c>
      <c r="I958" s="7"/>
    </row>
    <row r="959" spans="1:9" x14ac:dyDescent="0.25">
      <c r="A959" s="7" t="s">
        <v>2636</v>
      </c>
      <c r="B959" s="7" t="s">
        <v>2637</v>
      </c>
      <c r="C959" s="7">
        <v>0.45399600000000001</v>
      </c>
      <c r="D959" s="7">
        <v>10437517</v>
      </c>
      <c r="E959" s="7">
        <v>958</v>
      </c>
      <c r="F959" s="7">
        <v>21681187.5988493</v>
      </c>
      <c r="G959" s="7"/>
      <c r="H959" s="7">
        <v>0.69616999999999996</v>
      </c>
      <c r="I959" s="7"/>
    </row>
    <row r="960" spans="1:9" x14ac:dyDescent="0.25">
      <c r="A960" s="7" t="s">
        <v>1184</v>
      </c>
      <c r="B960" s="7" t="s">
        <v>1185</v>
      </c>
      <c r="C960" s="7">
        <v>1.089</v>
      </c>
      <c r="D960" s="7">
        <v>10195024</v>
      </c>
      <c r="E960" s="7">
        <v>959</v>
      </c>
      <c r="F960" s="7">
        <v>10600000</v>
      </c>
      <c r="G960" s="7"/>
      <c r="H960" s="7">
        <v>7.04</v>
      </c>
      <c r="I960" s="7"/>
    </row>
    <row r="961" spans="1:9" x14ac:dyDescent="0.25">
      <c r="A961" s="7" t="s">
        <v>1853</v>
      </c>
      <c r="B961" s="7" t="s">
        <v>1854</v>
      </c>
      <c r="C961" s="7">
        <v>2.7252760000000001E-2</v>
      </c>
      <c r="D961" s="7">
        <v>10175343</v>
      </c>
      <c r="E961" s="7">
        <v>960</v>
      </c>
      <c r="F961" s="7">
        <v>373488158.51433802</v>
      </c>
      <c r="G961" s="7"/>
      <c r="H961" s="7">
        <v>2.3199999999999998</v>
      </c>
      <c r="I961" s="7"/>
    </row>
    <row r="962" spans="1:9" x14ac:dyDescent="0.25">
      <c r="A962" s="7" t="s">
        <v>2616</v>
      </c>
      <c r="B962" s="7" t="s">
        <v>2617</v>
      </c>
      <c r="C962" s="7">
        <v>0.43975599999999998</v>
      </c>
      <c r="D962" s="7">
        <v>10164866</v>
      </c>
      <c r="E962" s="7">
        <v>961</v>
      </c>
      <c r="F962" s="7">
        <v>23230704.068875998</v>
      </c>
      <c r="G962" s="7"/>
      <c r="H962" s="7">
        <v>1.63</v>
      </c>
      <c r="I962" s="7"/>
    </row>
    <row r="963" spans="1:9" x14ac:dyDescent="0.25">
      <c r="A963" s="7" t="s">
        <v>2432</v>
      </c>
      <c r="B963" s="7" t="s">
        <v>2433</v>
      </c>
      <c r="C963" s="7">
        <v>1.43</v>
      </c>
      <c r="D963" s="7">
        <v>10159073</v>
      </c>
      <c r="E963" s="7">
        <v>962</v>
      </c>
      <c r="F963" s="7">
        <v>9970797.3021535594</v>
      </c>
      <c r="G963" s="7">
        <v>10000000</v>
      </c>
      <c r="H963" s="7">
        <v>24.69</v>
      </c>
      <c r="I963" s="7"/>
    </row>
    <row r="964" spans="1:9" x14ac:dyDescent="0.25">
      <c r="A964" s="7" t="s">
        <v>2347</v>
      </c>
      <c r="B964" s="7" t="s">
        <v>2443</v>
      </c>
      <c r="C964" s="7">
        <v>1.6264299999999999E-2</v>
      </c>
      <c r="D964" s="7">
        <v>10158395</v>
      </c>
      <c r="E964" s="7">
        <v>963</v>
      </c>
      <c r="F964" s="7">
        <v>850000000</v>
      </c>
      <c r="G964" s="7">
        <v>1000000000</v>
      </c>
      <c r="H964" s="7">
        <v>2.5130349999999999E-2</v>
      </c>
      <c r="I964" s="7"/>
    </row>
    <row r="965" spans="1:9" x14ac:dyDescent="0.25">
      <c r="A965" s="7" t="s">
        <v>1000</v>
      </c>
      <c r="B965" s="7" t="s">
        <v>1001</v>
      </c>
      <c r="C965" s="7">
        <v>0.12295499999999999</v>
      </c>
      <c r="D965" s="7">
        <v>10107009</v>
      </c>
      <c r="E965" s="7">
        <v>964</v>
      </c>
      <c r="F965" s="7">
        <v>240000000</v>
      </c>
      <c r="G965" s="7">
        <v>240000000</v>
      </c>
      <c r="H965" s="7">
        <v>2.37</v>
      </c>
      <c r="I965" s="7"/>
    </row>
    <row r="966" spans="1:9" x14ac:dyDescent="0.25">
      <c r="A966" s="7" t="s">
        <v>1432</v>
      </c>
      <c r="B966" s="7" t="s">
        <v>2294</v>
      </c>
      <c r="C966" s="7">
        <v>4.3854200000000001E-3</v>
      </c>
      <c r="D966" s="7">
        <v>10084952</v>
      </c>
      <c r="E966" s="7">
        <v>965</v>
      </c>
      <c r="F966" s="7">
        <v>10000000000</v>
      </c>
      <c r="G966" s="7"/>
      <c r="H966" s="7">
        <v>3.7271119999999998E-2</v>
      </c>
      <c r="I966" s="7"/>
    </row>
    <row r="967" spans="1:9" x14ac:dyDescent="0.25">
      <c r="A967" s="7" t="s">
        <v>1918</v>
      </c>
      <c r="B967" s="7" t="s">
        <v>1919</v>
      </c>
      <c r="C967" s="7">
        <v>2.69</v>
      </c>
      <c r="D967" s="7">
        <v>10077474</v>
      </c>
      <c r="E967" s="7">
        <v>966</v>
      </c>
      <c r="F967" s="7">
        <v>5000000</v>
      </c>
      <c r="G967" s="7"/>
      <c r="H967" s="7">
        <v>23.25</v>
      </c>
      <c r="I967" s="7"/>
    </row>
    <row r="968" spans="1:9" x14ac:dyDescent="0.25">
      <c r="A968" s="7" t="s">
        <v>2277</v>
      </c>
      <c r="B968" s="7" t="s">
        <v>2613</v>
      </c>
      <c r="C968" s="7">
        <v>3.270298E-2</v>
      </c>
      <c r="D968" s="7">
        <v>9992310</v>
      </c>
      <c r="E968" s="7">
        <v>967</v>
      </c>
      <c r="F968" s="7">
        <v>497698486.03551799</v>
      </c>
      <c r="G968" s="7">
        <v>4950000000</v>
      </c>
      <c r="H968" s="7">
        <v>0.60628800000000005</v>
      </c>
      <c r="I968" s="7"/>
    </row>
    <row r="969" spans="1:9" x14ac:dyDescent="0.25">
      <c r="A969" s="7" t="s">
        <v>982</v>
      </c>
      <c r="B969" s="7" t="s">
        <v>1863</v>
      </c>
      <c r="C969" s="7">
        <v>1.9644979999999999E-2</v>
      </c>
      <c r="D969" s="7">
        <v>9983083</v>
      </c>
      <c r="E969" s="7">
        <v>968</v>
      </c>
      <c r="F969" s="7">
        <v>801539024</v>
      </c>
      <c r="G969" s="7"/>
      <c r="H969" s="7">
        <v>0.43173600000000001</v>
      </c>
      <c r="I969" s="7"/>
    </row>
    <row r="970" spans="1:9" x14ac:dyDescent="0.25">
      <c r="A970" s="7" t="s">
        <v>408</v>
      </c>
      <c r="B970" s="7" t="s">
        <v>409</v>
      </c>
      <c r="C970" s="7">
        <v>1.17</v>
      </c>
      <c r="D970" s="7">
        <v>9981143</v>
      </c>
      <c r="E970" s="7">
        <v>969</v>
      </c>
      <c r="F970" s="7">
        <v>415154.8</v>
      </c>
      <c r="G970" s="7"/>
      <c r="H970" s="7">
        <v>74.930000000000007</v>
      </c>
      <c r="I970" s="7"/>
    </row>
    <row r="971" spans="1:9" x14ac:dyDescent="0.25">
      <c r="A971" s="7" t="s">
        <v>1562</v>
      </c>
      <c r="B971" s="7" t="s">
        <v>1838</v>
      </c>
      <c r="C971" s="7">
        <v>0.41082999999999997</v>
      </c>
      <c r="D971" s="7">
        <v>9956587</v>
      </c>
      <c r="E971" s="7">
        <v>970</v>
      </c>
      <c r="F971" s="7">
        <v>210000000</v>
      </c>
      <c r="G971" s="7">
        <v>210000000</v>
      </c>
      <c r="H971" s="7">
        <v>8.1999999999999993</v>
      </c>
      <c r="I971" s="7"/>
    </row>
    <row r="972" spans="1:9" x14ac:dyDescent="0.25">
      <c r="A972" s="7" t="s">
        <v>1115</v>
      </c>
      <c r="B972" s="7" t="s">
        <v>2677</v>
      </c>
      <c r="C972" s="7">
        <v>3.7018280000000001E-2</v>
      </c>
      <c r="D972" s="7">
        <v>9953005</v>
      </c>
      <c r="E972" s="7">
        <v>971</v>
      </c>
      <c r="F972" s="7">
        <v>1000000000</v>
      </c>
      <c r="G972" s="7">
        <v>1000000000</v>
      </c>
      <c r="H972" s="7">
        <v>1.47</v>
      </c>
      <c r="I972" s="7"/>
    </row>
    <row r="973" spans="1:9" x14ac:dyDescent="0.25">
      <c r="A973" s="7" t="s">
        <v>2465</v>
      </c>
      <c r="B973" s="7" t="s">
        <v>2466</v>
      </c>
      <c r="C973" s="7">
        <v>7.0431999999999995E-2</v>
      </c>
      <c r="D973" s="7">
        <v>9927927</v>
      </c>
      <c r="E973" s="7">
        <v>972</v>
      </c>
      <c r="F973" s="7">
        <v>1000000000</v>
      </c>
      <c r="G973" s="7">
        <v>1000000000</v>
      </c>
      <c r="H973" s="7">
        <v>0.102523</v>
      </c>
      <c r="I973" s="7"/>
    </row>
    <row r="974" spans="1:9" x14ac:dyDescent="0.25">
      <c r="A974" s="7" t="s">
        <v>2710</v>
      </c>
      <c r="B974" s="7" t="s">
        <v>2711</v>
      </c>
      <c r="C974" s="7">
        <v>0.109344</v>
      </c>
      <c r="D974" s="7">
        <v>9916424</v>
      </c>
      <c r="E974" s="7">
        <v>973</v>
      </c>
      <c r="F974" s="7">
        <v>320000000</v>
      </c>
      <c r="G974" s="7"/>
      <c r="H974" s="7">
        <v>0.949403</v>
      </c>
      <c r="I974" s="7"/>
    </row>
    <row r="975" spans="1:9" x14ac:dyDescent="0.25">
      <c r="A975" s="7" t="s">
        <v>1468</v>
      </c>
      <c r="B975" s="7" t="s">
        <v>1469</v>
      </c>
      <c r="C975" s="7">
        <v>7.1837999999999999E-2</v>
      </c>
      <c r="D975" s="7">
        <v>9894604</v>
      </c>
      <c r="E975" s="7">
        <v>974</v>
      </c>
      <c r="F975" s="7">
        <v>137812313.01295701</v>
      </c>
      <c r="G975" s="7">
        <v>1000000000</v>
      </c>
      <c r="H975" s="7">
        <v>1.37</v>
      </c>
      <c r="I975" s="7"/>
    </row>
    <row r="976" spans="1:9" x14ac:dyDescent="0.25">
      <c r="A976" s="7" t="s">
        <v>2006</v>
      </c>
      <c r="B976" s="7" t="s">
        <v>2007</v>
      </c>
      <c r="C976" s="7">
        <v>4.7976379999999999E-2</v>
      </c>
      <c r="D976" s="7">
        <v>9870019</v>
      </c>
      <c r="E976" s="7">
        <v>975</v>
      </c>
      <c r="F976" s="7">
        <v>1065812559</v>
      </c>
      <c r="G976" s="7"/>
      <c r="H976" s="7">
        <v>0.71550999999999998</v>
      </c>
      <c r="I976" s="7"/>
    </row>
    <row r="977" spans="1:9" x14ac:dyDescent="0.25">
      <c r="A977" s="7" t="s">
        <v>2946</v>
      </c>
      <c r="B977" s="7" t="s">
        <v>2947</v>
      </c>
      <c r="C977" s="7">
        <v>0.340478</v>
      </c>
      <c r="D977" s="7">
        <v>9854860</v>
      </c>
      <c r="E977" s="7">
        <v>976</v>
      </c>
      <c r="F977" s="7">
        <v>100000000</v>
      </c>
      <c r="G977" s="7">
        <v>100000000</v>
      </c>
      <c r="H977" s="7">
        <v>0.85413099999999997</v>
      </c>
      <c r="I977" s="7"/>
    </row>
    <row r="978" spans="1:9" x14ac:dyDescent="0.25">
      <c r="A978" s="7" t="s">
        <v>1162</v>
      </c>
      <c r="B978" s="7" t="s">
        <v>1163</v>
      </c>
      <c r="C978" s="7">
        <v>2.95</v>
      </c>
      <c r="D978" s="7">
        <v>9840099</v>
      </c>
      <c r="E978" s="7">
        <v>977</v>
      </c>
      <c r="F978" s="7">
        <v>10000000</v>
      </c>
      <c r="G978" s="7"/>
      <c r="H978" s="7">
        <v>58.46</v>
      </c>
      <c r="I978" s="7"/>
    </row>
    <row r="979" spans="1:9" x14ac:dyDescent="0.25">
      <c r="A979" s="7" t="s">
        <v>750</v>
      </c>
      <c r="B979" s="7" t="s">
        <v>1803</v>
      </c>
      <c r="C979" s="7">
        <v>12.06</v>
      </c>
      <c r="D979" s="7">
        <v>9826315</v>
      </c>
      <c r="E979" s="7">
        <v>978</v>
      </c>
      <c r="F979" s="7">
        <v>1268264.3802388201</v>
      </c>
      <c r="G979" s="7">
        <v>1268264.3802388201</v>
      </c>
      <c r="H979" s="7">
        <v>838.98</v>
      </c>
      <c r="I979" s="7"/>
    </row>
    <row r="980" spans="1:9" x14ac:dyDescent="0.25">
      <c r="A980" s="7" t="s">
        <v>790</v>
      </c>
      <c r="B980" s="7" t="s">
        <v>791</v>
      </c>
      <c r="C980" s="7">
        <v>4.4499999999999997E-6</v>
      </c>
      <c r="D980" s="7">
        <v>9819511</v>
      </c>
      <c r="E980" s="7">
        <v>979</v>
      </c>
      <c r="F980" s="7">
        <v>9999909321992.2695</v>
      </c>
      <c r="G980" s="7">
        <v>10000000000000</v>
      </c>
      <c r="H980" s="7">
        <v>1.22572E-3</v>
      </c>
      <c r="I980" s="7"/>
    </row>
    <row r="981" spans="1:9" x14ac:dyDescent="0.25">
      <c r="A981" s="7" t="s">
        <v>1679</v>
      </c>
      <c r="B981" s="7" t="s">
        <v>1680</v>
      </c>
      <c r="C981" s="7">
        <v>5.2823000000000002E-2</v>
      </c>
      <c r="D981" s="7">
        <v>9818768</v>
      </c>
      <c r="E981" s="7">
        <v>980</v>
      </c>
      <c r="F981" s="7">
        <v>1000000000</v>
      </c>
      <c r="G981" s="7">
        <v>1000000000</v>
      </c>
      <c r="H981" s="7">
        <v>2.54</v>
      </c>
      <c r="I981" s="7"/>
    </row>
    <row r="982" spans="1:9" x14ac:dyDescent="0.25">
      <c r="A982" s="7" t="s">
        <v>825</v>
      </c>
      <c r="B982" s="7" t="s">
        <v>826</v>
      </c>
      <c r="C982" s="7">
        <v>0.375415</v>
      </c>
      <c r="D982" s="7">
        <v>9792859</v>
      </c>
      <c r="E982" s="7">
        <v>981</v>
      </c>
      <c r="F982" s="7">
        <v>53222450.832912803</v>
      </c>
      <c r="G982" s="7">
        <v>100000000</v>
      </c>
      <c r="H982" s="7">
        <v>15.28</v>
      </c>
      <c r="I982" s="7"/>
    </row>
    <row r="983" spans="1:9" x14ac:dyDescent="0.25">
      <c r="A983" s="7" t="s">
        <v>2087</v>
      </c>
      <c r="B983" s="7" t="s">
        <v>2088</v>
      </c>
      <c r="C983" s="7">
        <v>0.97589800000000004</v>
      </c>
      <c r="D983" s="7">
        <v>9790987</v>
      </c>
      <c r="E983" s="7">
        <v>982</v>
      </c>
      <c r="F983" s="7">
        <v>100000000</v>
      </c>
      <c r="G983" s="7">
        <v>100000000</v>
      </c>
      <c r="H983" s="7">
        <v>8.33</v>
      </c>
      <c r="I983" s="7"/>
    </row>
    <row r="984" spans="1:9" x14ac:dyDescent="0.25">
      <c r="A984" s="7" t="s">
        <v>666</v>
      </c>
      <c r="B984" s="7" t="s">
        <v>667</v>
      </c>
      <c r="C984" s="7">
        <v>5.97928E-3</v>
      </c>
      <c r="D984" s="7">
        <v>9787354</v>
      </c>
      <c r="E984" s="7">
        <v>983</v>
      </c>
      <c r="F984" s="7">
        <v>4613922131</v>
      </c>
      <c r="G984" s="7">
        <v>5000000000</v>
      </c>
      <c r="H984" s="7">
        <v>0.239479</v>
      </c>
      <c r="I984" s="7"/>
    </row>
    <row r="985" spans="1:9" x14ac:dyDescent="0.25">
      <c r="A985" s="7" t="s">
        <v>1292</v>
      </c>
      <c r="B985" s="7" t="s">
        <v>2442</v>
      </c>
      <c r="C985" s="7">
        <v>0.201961</v>
      </c>
      <c r="D985" s="7">
        <v>9772883</v>
      </c>
      <c r="E985" s="7">
        <v>984</v>
      </c>
      <c r="F985" s="7">
        <v>400000000</v>
      </c>
      <c r="G985" s="7"/>
      <c r="H985" s="7">
        <v>5.16</v>
      </c>
      <c r="I985" s="7"/>
    </row>
    <row r="986" spans="1:9" x14ac:dyDescent="0.25">
      <c r="A986" s="7" t="s">
        <v>1882</v>
      </c>
      <c r="B986" s="7" t="s">
        <v>1883</v>
      </c>
      <c r="C986" s="7">
        <v>9.6073000000000006E-2</v>
      </c>
      <c r="D986" s="7">
        <v>9771599</v>
      </c>
      <c r="E986" s="7">
        <v>985</v>
      </c>
      <c r="F986" s="7">
        <v>1000000000</v>
      </c>
      <c r="G986" s="7"/>
      <c r="H986" s="7">
        <v>1.56</v>
      </c>
      <c r="I986" s="7"/>
    </row>
    <row r="987" spans="1:9" x14ac:dyDescent="0.25">
      <c r="A987" s="7" t="s">
        <v>919</v>
      </c>
      <c r="B987" s="7" t="s">
        <v>2534</v>
      </c>
      <c r="C987" s="7">
        <v>0.73721599999999998</v>
      </c>
      <c r="D987" s="7">
        <v>9718367</v>
      </c>
      <c r="E987" s="7">
        <v>986</v>
      </c>
      <c r="F987" s="7">
        <v>24157859</v>
      </c>
      <c r="G987" s="7"/>
      <c r="H987" s="7">
        <v>66.040000000000006</v>
      </c>
      <c r="I987" s="7"/>
    </row>
    <row r="988" spans="1:9" x14ac:dyDescent="0.25">
      <c r="A988" s="7" t="s">
        <v>2583</v>
      </c>
      <c r="B988" s="7" t="s">
        <v>2584</v>
      </c>
      <c r="C988" s="7">
        <v>6.0593599999999997E-3</v>
      </c>
      <c r="D988" s="7">
        <v>9692102</v>
      </c>
      <c r="E988" s="7">
        <v>987</v>
      </c>
      <c r="F988" s="7">
        <v>5000000000</v>
      </c>
      <c r="G988" s="7"/>
      <c r="H988" s="7">
        <v>3.5246310000000003E-2</v>
      </c>
      <c r="I988" s="7"/>
    </row>
    <row r="989" spans="1:9" x14ac:dyDescent="0.25">
      <c r="A989" s="7" t="s">
        <v>1240</v>
      </c>
      <c r="B989" s="7" t="s">
        <v>1241</v>
      </c>
      <c r="C989" s="7">
        <v>0.14593200000000001</v>
      </c>
      <c r="D989" s="7">
        <v>9661275</v>
      </c>
      <c r="E989" s="7">
        <v>988</v>
      </c>
      <c r="F989" s="7">
        <v>84000000</v>
      </c>
      <c r="G989" s="7"/>
      <c r="H989" s="7">
        <v>9.8000000000000007</v>
      </c>
      <c r="I989" s="7"/>
    </row>
    <row r="990" spans="1:9" x14ac:dyDescent="0.25">
      <c r="A990" s="7" t="s">
        <v>1087</v>
      </c>
      <c r="B990" s="7" t="s">
        <v>1088</v>
      </c>
      <c r="C990" s="7">
        <v>32097</v>
      </c>
      <c r="D990" s="7">
        <v>9652730</v>
      </c>
      <c r="E990" s="7">
        <v>989</v>
      </c>
      <c r="F990" s="7">
        <v>300.992857926618</v>
      </c>
      <c r="G990" s="7">
        <v>300.992857926618</v>
      </c>
      <c r="H990" s="7">
        <v>198759</v>
      </c>
      <c r="I990" s="7"/>
    </row>
    <row r="991" spans="1:9" x14ac:dyDescent="0.25">
      <c r="A991" s="7" t="s">
        <v>2607</v>
      </c>
      <c r="B991" s="7" t="s">
        <v>2608</v>
      </c>
      <c r="C991" s="7">
        <v>1.6969999999999998E-5</v>
      </c>
      <c r="D991" s="7">
        <v>9615229</v>
      </c>
      <c r="E991" s="7">
        <v>990</v>
      </c>
      <c r="F991" s="7">
        <v>539000000000</v>
      </c>
      <c r="G991" s="7"/>
      <c r="H991" s="7">
        <v>2.7543000000000001E-4</v>
      </c>
      <c r="I991" s="7"/>
    </row>
    <row r="992" spans="1:9" x14ac:dyDescent="0.25">
      <c r="A992" s="7" t="s">
        <v>1470</v>
      </c>
      <c r="B992" s="7" t="s">
        <v>1471</v>
      </c>
      <c r="C992" s="7">
        <v>2.57</v>
      </c>
      <c r="D992" s="7">
        <v>9610989</v>
      </c>
      <c r="E992" s="7">
        <v>991</v>
      </c>
      <c r="F992" s="7">
        <v>4380000</v>
      </c>
      <c r="G992" s="7"/>
      <c r="H992" s="7">
        <v>33.58</v>
      </c>
      <c r="I992" s="7"/>
    </row>
    <row r="993" spans="1:9" x14ac:dyDescent="0.25">
      <c r="A993" s="7" t="s">
        <v>2726</v>
      </c>
      <c r="B993" s="7" t="s">
        <v>2727</v>
      </c>
      <c r="C993" s="7">
        <v>22248</v>
      </c>
      <c r="D993" s="7">
        <v>9586094</v>
      </c>
      <c r="E993" s="7">
        <v>992</v>
      </c>
      <c r="F993" s="7">
        <v>431.03095862999999</v>
      </c>
      <c r="G993" s="7"/>
      <c r="H993" s="7">
        <v>146117</v>
      </c>
      <c r="I993" s="7"/>
    </row>
    <row r="994" spans="1:9" x14ac:dyDescent="0.25">
      <c r="A994" s="7" t="s">
        <v>1851</v>
      </c>
      <c r="B994" s="7" t="s">
        <v>1852</v>
      </c>
      <c r="C994" s="7">
        <v>73.58</v>
      </c>
      <c r="D994" s="7">
        <v>9527331</v>
      </c>
      <c r="E994" s="7">
        <v>993</v>
      </c>
      <c r="F994" s="7">
        <v>2100000</v>
      </c>
      <c r="G994" s="7"/>
      <c r="H994" s="7">
        <v>1209.8499999999999</v>
      </c>
      <c r="I994" s="7"/>
    </row>
    <row r="995" spans="1:9" x14ac:dyDescent="0.25">
      <c r="A995" s="7" t="s">
        <v>2589</v>
      </c>
      <c r="B995" s="7" t="s">
        <v>2590</v>
      </c>
      <c r="C995" s="7">
        <v>1.7752960000000002E-2</v>
      </c>
      <c r="D995" s="7">
        <v>9517769</v>
      </c>
      <c r="E995" s="7">
        <v>994</v>
      </c>
      <c r="F995" s="7">
        <v>10000000000</v>
      </c>
      <c r="G995" s="7">
        <v>10000000000</v>
      </c>
      <c r="H995" s="7">
        <v>0.12775400000000001</v>
      </c>
      <c r="I995" s="7"/>
    </row>
    <row r="996" spans="1:9" x14ac:dyDescent="0.25">
      <c r="A996" s="7" t="s">
        <v>2964</v>
      </c>
      <c r="B996" s="7" t="s">
        <v>2965</v>
      </c>
      <c r="C996" s="7">
        <v>3.6961910000000001E-2</v>
      </c>
      <c r="D996" s="7">
        <v>9507009</v>
      </c>
      <c r="E996" s="7">
        <v>995</v>
      </c>
      <c r="F996" s="7">
        <v>1000000000</v>
      </c>
      <c r="G996" s="7">
        <v>1000000000</v>
      </c>
      <c r="H996" s="7">
        <v>0.46888200000000002</v>
      </c>
      <c r="I996" s="7"/>
    </row>
    <row r="997" spans="1:9" x14ac:dyDescent="0.25">
      <c r="A997" s="7" t="s">
        <v>1916</v>
      </c>
      <c r="B997" s="7" t="s">
        <v>1917</v>
      </c>
      <c r="C997" s="7">
        <v>2.8890999999999999E-3</v>
      </c>
      <c r="D997" s="7">
        <v>9450482</v>
      </c>
      <c r="E997" s="7">
        <v>996</v>
      </c>
      <c r="F997" s="7">
        <v>3269075108.5975599</v>
      </c>
      <c r="G997" s="7">
        <v>6500000000</v>
      </c>
      <c r="H997" s="7">
        <v>0.53500400000000004</v>
      </c>
      <c r="I997" s="7"/>
    </row>
    <row r="998" spans="1:9" x14ac:dyDescent="0.25">
      <c r="A998" s="7" t="s">
        <v>2337</v>
      </c>
      <c r="B998" s="7" t="s">
        <v>2338</v>
      </c>
      <c r="C998" s="7">
        <v>304.27999999999997</v>
      </c>
      <c r="D998" s="7">
        <v>9450278</v>
      </c>
      <c r="E998" s="7">
        <v>997</v>
      </c>
      <c r="F998" s="7"/>
      <c r="G998" s="7"/>
      <c r="H998" s="7">
        <v>397.45</v>
      </c>
      <c r="I998" s="7"/>
    </row>
    <row r="999" spans="1:9" x14ac:dyDescent="0.25">
      <c r="A999" s="7" t="s">
        <v>2035</v>
      </c>
      <c r="B999" s="7" t="s">
        <v>2036</v>
      </c>
      <c r="C999" s="7">
        <v>1.84329E-3</v>
      </c>
      <c r="D999" s="7">
        <v>9375017</v>
      </c>
      <c r="E999" s="7">
        <v>998</v>
      </c>
      <c r="F999" s="7">
        <v>9282289336.2837505</v>
      </c>
      <c r="G999" s="7">
        <v>10000000000</v>
      </c>
      <c r="H999" s="7">
        <v>4.194925E-2</v>
      </c>
      <c r="I999" s="7"/>
    </row>
    <row r="1000" spans="1:9" x14ac:dyDescent="0.25">
      <c r="A1000" s="7" t="s">
        <v>1188</v>
      </c>
      <c r="B1000" s="7" t="s">
        <v>1189</v>
      </c>
      <c r="C1000" s="7">
        <v>2.90107E-3</v>
      </c>
      <c r="D1000" s="7">
        <v>9282671</v>
      </c>
      <c r="E1000" s="7">
        <v>999</v>
      </c>
      <c r="F1000" s="7">
        <v>6803300705</v>
      </c>
      <c r="G1000" s="7">
        <v>6803300705</v>
      </c>
      <c r="H1000" s="7">
        <v>6.9103999999999999E-2</v>
      </c>
      <c r="I1000" s="7"/>
    </row>
    <row r="1001" spans="1:9" x14ac:dyDescent="0.25">
      <c r="A1001" s="7" t="s">
        <v>952</v>
      </c>
      <c r="B1001" s="7" t="s">
        <v>953</v>
      </c>
      <c r="C1001" s="7">
        <v>9.7172999999999995E-2</v>
      </c>
      <c r="D1001" s="7">
        <v>9272899</v>
      </c>
      <c r="E1001" s="7">
        <v>1000</v>
      </c>
      <c r="F1001" s="7">
        <v>144361543.182899</v>
      </c>
      <c r="G1001" s="7">
        <v>200000000</v>
      </c>
      <c r="H1001" s="7">
        <v>6.02</v>
      </c>
      <c r="I1001" s="7"/>
    </row>
    <row r="1002" spans="1:9" x14ac:dyDescent="0.25">
      <c r="A1002" s="7" t="s">
        <v>2333</v>
      </c>
      <c r="B1002" s="7" t="s">
        <v>2334</v>
      </c>
      <c r="C1002" s="7">
        <v>3.7442299999999999E-3</v>
      </c>
      <c r="D1002" s="7"/>
      <c r="E1002" s="7">
        <v>1004</v>
      </c>
      <c r="F1002" s="7"/>
      <c r="G1002" s="7"/>
      <c r="H1002" s="7">
        <v>8.3847000000000005E-2</v>
      </c>
      <c r="I1002" s="7"/>
    </row>
    <row r="1003" spans="1:9" x14ac:dyDescent="0.25">
      <c r="A1003" s="7" t="s">
        <v>2751</v>
      </c>
      <c r="B1003" s="7" t="s">
        <v>2752</v>
      </c>
      <c r="C1003" s="7">
        <v>0.38150099999999998</v>
      </c>
      <c r="D1003" s="7"/>
      <c r="E1003" s="7">
        <v>998</v>
      </c>
      <c r="F1003" s="7"/>
      <c r="G1003" s="7"/>
      <c r="H1003" s="7">
        <v>2.8</v>
      </c>
      <c r="I1003" s="7"/>
    </row>
    <row r="1004" spans="1:9" x14ac:dyDescent="0.25">
      <c r="A1004" s="7" t="s">
        <v>1685</v>
      </c>
      <c r="B1004" s="7" t="s">
        <v>1686</v>
      </c>
      <c r="C1004" s="7">
        <v>2.3941499999999998E-3</v>
      </c>
      <c r="D1004" s="7"/>
      <c r="E1004" s="7">
        <v>1002</v>
      </c>
      <c r="F1004" s="7"/>
      <c r="G1004" s="7"/>
      <c r="H1004" s="7">
        <v>2.3996050000000001E-2</v>
      </c>
      <c r="I1004" s="7"/>
    </row>
    <row r="1005" spans="1:9" x14ac:dyDescent="0.25">
      <c r="A1005" s="7" t="s">
        <v>1235</v>
      </c>
      <c r="B1005" s="7" t="s">
        <v>1236</v>
      </c>
      <c r="C1005" s="7">
        <v>1.0795E-8</v>
      </c>
      <c r="D1005" s="7"/>
      <c r="E1005" s="7">
        <v>1003</v>
      </c>
      <c r="F1005" s="7"/>
      <c r="G1005" s="7"/>
      <c r="H1005" s="7">
        <v>9.3272000000000003E-8</v>
      </c>
      <c r="I1005" s="7"/>
    </row>
    <row r="1006" spans="1:9" x14ac:dyDescent="0.25">
      <c r="A1006" s="7" t="s">
        <v>2802</v>
      </c>
      <c r="B1006" s="7" t="s">
        <v>2803</v>
      </c>
      <c r="C1006" s="7">
        <v>4.0737219999999998E-2</v>
      </c>
      <c r="D1006" s="7"/>
      <c r="E1006" s="7">
        <v>1005</v>
      </c>
      <c r="F1006" s="7"/>
      <c r="G1006" s="7"/>
      <c r="H1006" s="7">
        <v>0.10549</v>
      </c>
      <c r="I1006" s="7"/>
    </row>
    <row r="1007" spans="1:9" x14ac:dyDescent="0.25">
      <c r="A1007" s="7" t="s">
        <v>2278</v>
      </c>
      <c r="B1007" s="7" t="s">
        <v>2279</v>
      </c>
      <c r="C1007" s="7">
        <v>1.8102219999999999E-2</v>
      </c>
      <c r="D1007" s="7"/>
      <c r="E1007" s="7">
        <v>1006</v>
      </c>
      <c r="F1007" s="7"/>
      <c r="G1007" s="7"/>
      <c r="H1007" s="7">
        <v>8.9964000000000002E-2</v>
      </c>
      <c r="I1007" s="7"/>
    </row>
    <row r="1008" spans="1:9" x14ac:dyDescent="0.25">
      <c r="A1008" s="7" t="s">
        <v>2986</v>
      </c>
      <c r="B1008" s="7" t="s">
        <v>2987</v>
      </c>
      <c r="C1008" s="7">
        <v>4.3532109999999999E-2</v>
      </c>
      <c r="D1008" s="7"/>
      <c r="E1008" s="7">
        <v>1008</v>
      </c>
      <c r="F1008" s="7"/>
      <c r="G1008" s="7"/>
      <c r="H1008" s="7">
        <v>2.83</v>
      </c>
      <c r="I1008" s="7"/>
    </row>
    <row r="1009" spans="1:9" x14ac:dyDescent="0.25">
      <c r="A1009" s="7" t="s">
        <v>1194</v>
      </c>
      <c r="B1009" s="7" t="s">
        <v>1195</v>
      </c>
      <c r="C1009" s="7">
        <v>7.5280199999999999E-3</v>
      </c>
      <c r="D1009" s="7"/>
      <c r="E1009" s="7">
        <v>1007</v>
      </c>
      <c r="F1009" s="7"/>
      <c r="G1009" s="7"/>
      <c r="H1009" s="7">
        <v>0.11597499999999999</v>
      </c>
      <c r="I1009" s="7"/>
    </row>
    <row r="1010" spans="1:9" x14ac:dyDescent="0.25">
      <c r="A1010" s="7" t="s">
        <v>1297</v>
      </c>
      <c r="B1010" s="7" t="s">
        <v>1298</v>
      </c>
      <c r="C1010" s="7">
        <v>0.118071</v>
      </c>
      <c r="D1010" s="7"/>
      <c r="E1010" s="7">
        <v>1010</v>
      </c>
      <c r="F1010" s="7"/>
      <c r="G1010" s="7"/>
      <c r="H1010" s="7">
        <v>3.87</v>
      </c>
      <c r="I1010" s="7"/>
    </row>
    <row r="1011" spans="1:9" x14ac:dyDescent="0.25">
      <c r="A1011" s="7" t="s">
        <v>2742</v>
      </c>
      <c r="B1011" s="7" t="s">
        <v>2743</v>
      </c>
      <c r="C1011" s="7">
        <v>0.44786199999999998</v>
      </c>
      <c r="D1011" s="7"/>
      <c r="E1011" s="7">
        <v>1009</v>
      </c>
      <c r="F1011" s="7"/>
      <c r="G1011" s="7"/>
      <c r="H1011" s="7">
        <v>2.0699999999999998</v>
      </c>
      <c r="I1011" s="7"/>
    </row>
    <row r="1012" spans="1:9" x14ac:dyDescent="0.25">
      <c r="A1012" s="7" t="s">
        <v>2988</v>
      </c>
      <c r="B1012" s="7" t="s">
        <v>2989</v>
      </c>
      <c r="C1012" s="7">
        <v>0.10660500000000001</v>
      </c>
      <c r="D1012" s="7"/>
      <c r="E1012" s="7">
        <v>1011</v>
      </c>
      <c r="F1012" s="7"/>
      <c r="G1012" s="7"/>
      <c r="H1012" s="7">
        <v>1.58</v>
      </c>
      <c r="I1012" s="7"/>
    </row>
    <row r="1013" spans="1:9" x14ac:dyDescent="0.25">
      <c r="A1013" s="7" t="s">
        <v>1631</v>
      </c>
      <c r="B1013" s="7" t="s">
        <v>1881</v>
      </c>
      <c r="C1013" s="7">
        <v>19.25</v>
      </c>
      <c r="D1013" s="7"/>
      <c r="E1013" s="7">
        <v>1013</v>
      </c>
      <c r="F1013" s="7"/>
      <c r="G1013" s="7"/>
      <c r="H1013" s="7">
        <v>285.51</v>
      </c>
      <c r="I1013" s="7"/>
    </row>
    <row r="1014" spans="1:9" x14ac:dyDescent="0.25">
      <c r="A1014" s="7" t="s">
        <v>2571</v>
      </c>
      <c r="B1014" s="7" t="s">
        <v>2572</v>
      </c>
      <c r="C1014" s="7">
        <v>1.1264700000000001E-3</v>
      </c>
      <c r="D1014" s="7"/>
      <c r="E1014" s="7">
        <v>1014</v>
      </c>
      <c r="F1014" s="7"/>
      <c r="G1014" s="7"/>
      <c r="H1014" s="7">
        <v>0.48675800000000002</v>
      </c>
      <c r="I1014" s="7"/>
    </row>
    <row r="1015" spans="1:9" x14ac:dyDescent="0.25">
      <c r="A1015" s="7" t="s">
        <v>2489</v>
      </c>
      <c r="B1015" s="7" t="s">
        <v>2490</v>
      </c>
      <c r="C1015" s="7">
        <v>8.1300000000000008</v>
      </c>
      <c r="D1015" s="7"/>
      <c r="E1015" s="7">
        <v>1012</v>
      </c>
      <c r="F1015" s="7"/>
      <c r="G1015" s="7"/>
      <c r="H1015" s="7">
        <v>380.72</v>
      </c>
      <c r="I1015" s="7"/>
    </row>
    <row r="1016" spans="1:9" x14ac:dyDescent="0.25">
      <c r="A1016" s="7" t="s">
        <v>1399</v>
      </c>
      <c r="B1016" s="7" t="s">
        <v>1400</v>
      </c>
      <c r="C1016" s="7">
        <v>1.5197840000000001E-2</v>
      </c>
      <c r="D1016" s="7"/>
      <c r="E1016" s="7">
        <v>1015</v>
      </c>
      <c r="F1016" s="7"/>
      <c r="G1016" s="7"/>
      <c r="H1016" s="7">
        <v>0.119071</v>
      </c>
      <c r="I1016" s="7"/>
    </row>
    <row r="1017" spans="1:9" x14ac:dyDescent="0.25">
      <c r="A1017" s="7" t="s">
        <v>1288</v>
      </c>
      <c r="B1017" s="7" t="s">
        <v>1289</v>
      </c>
      <c r="C1017" s="7">
        <v>0.69253299999999995</v>
      </c>
      <c r="D1017" s="7"/>
      <c r="E1017" s="7">
        <v>1016</v>
      </c>
      <c r="F1017" s="7"/>
      <c r="G1017" s="7"/>
      <c r="H1017" s="7">
        <v>58.77</v>
      </c>
      <c r="I1017" s="7"/>
    </row>
    <row r="1018" spans="1:9" x14ac:dyDescent="0.25">
      <c r="A1018" s="7" t="s">
        <v>229</v>
      </c>
      <c r="B1018" s="7" t="s">
        <v>230</v>
      </c>
      <c r="C1018" s="7">
        <v>23991</v>
      </c>
      <c r="D1018" s="7"/>
      <c r="E1018" s="7">
        <v>1019</v>
      </c>
      <c r="F1018" s="7"/>
      <c r="G1018" s="7"/>
      <c r="H1018" s="7">
        <v>68977</v>
      </c>
      <c r="I1018" s="7"/>
    </row>
    <row r="1019" spans="1:9" x14ac:dyDescent="0.25">
      <c r="A1019" s="7" t="s">
        <v>1233</v>
      </c>
      <c r="B1019" s="7" t="s">
        <v>1234</v>
      </c>
      <c r="C1019" s="7">
        <v>2.13708E-3</v>
      </c>
      <c r="D1019" s="7"/>
      <c r="E1019" s="7">
        <v>1018</v>
      </c>
      <c r="F1019" s="7"/>
      <c r="G1019" s="7"/>
      <c r="H1019" s="7">
        <v>1.4822119999999999E-2</v>
      </c>
      <c r="I1019" s="7"/>
    </row>
    <row r="1020" spans="1:9" x14ac:dyDescent="0.25">
      <c r="A1020" s="7" t="s">
        <v>2119</v>
      </c>
      <c r="B1020" s="7" t="s">
        <v>2120</v>
      </c>
      <c r="C1020" s="7">
        <v>1.39</v>
      </c>
      <c r="D1020" s="7"/>
      <c r="E1020" s="7">
        <v>1017</v>
      </c>
      <c r="F1020" s="7"/>
      <c r="G1020" s="7"/>
      <c r="H1020" s="7">
        <v>10.52</v>
      </c>
      <c r="I1020" s="7"/>
    </row>
    <row r="1021" spans="1:9" x14ac:dyDescent="0.25">
      <c r="A1021" s="7" t="s">
        <v>939</v>
      </c>
      <c r="B1021" s="7" t="s">
        <v>940</v>
      </c>
      <c r="C1021" s="7">
        <v>0.33903699999999998</v>
      </c>
      <c r="D1021" s="7"/>
      <c r="E1021" s="7">
        <v>1020</v>
      </c>
      <c r="F1021" s="7"/>
      <c r="G1021" s="7"/>
      <c r="H1021" s="7">
        <v>3.33</v>
      </c>
      <c r="I1021" s="7"/>
    </row>
    <row r="1022" spans="1:9" x14ac:dyDescent="0.25">
      <c r="A1022" s="7" t="s">
        <v>1665</v>
      </c>
      <c r="B1022" s="7" t="s">
        <v>1893</v>
      </c>
      <c r="C1022" s="7">
        <v>3.23</v>
      </c>
      <c r="D1022" s="7"/>
      <c r="E1022" s="7">
        <v>1028</v>
      </c>
      <c r="F1022" s="7"/>
      <c r="G1022" s="7"/>
      <c r="H1022" s="7">
        <v>76.760000000000005</v>
      </c>
      <c r="I1022" s="7"/>
    </row>
    <row r="1023" spans="1:9" x14ac:dyDescent="0.25">
      <c r="A1023" s="7" t="s">
        <v>2759</v>
      </c>
      <c r="B1023" s="7" t="s">
        <v>2760</v>
      </c>
      <c r="C1023" s="7">
        <v>3.1860989999999999E-2</v>
      </c>
      <c r="D1023" s="7"/>
      <c r="E1023" s="7">
        <v>1021</v>
      </c>
      <c r="F1023" s="7"/>
      <c r="G1023" s="7"/>
      <c r="H1023" s="7">
        <v>0.17471400000000001</v>
      </c>
      <c r="I1023" s="7"/>
    </row>
    <row r="1024" spans="1:9" x14ac:dyDescent="0.25">
      <c r="A1024" s="7" t="s">
        <v>976</v>
      </c>
      <c r="B1024" s="7" t="s">
        <v>977</v>
      </c>
      <c r="C1024" s="7">
        <v>7.2502999999999998E-2</v>
      </c>
      <c r="D1024" s="7"/>
      <c r="E1024" s="7">
        <v>1023</v>
      </c>
      <c r="F1024" s="7"/>
      <c r="G1024" s="7"/>
      <c r="H1024" s="7">
        <v>9.27</v>
      </c>
      <c r="I1024" s="7"/>
    </row>
    <row r="1025" spans="1:9" x14ac:dyDescent="0.25">
      <c r="A1025" s="7" t="s">
        <v>2757</v>
      </c>
      <c r="B1025" s="7" t="s">
        <v>2758</v>
      </c>
      <c r="C1025" s="7">
        <v>1.801846E-2</v>
      </c>
      <c r="D1025" s="7"/>
      <c r="E1025" s="7">
        <v>1022</v>
      </c>
      <c r="F1025" s="7"/>
      <c r="G1025" s="7"/>
      <c r="H1025" s="7">
        <v>0.208815</v>
      </c>
      <c r="I1025" s="7"/>
    </row>
    <row r="1026" spans="1:9" x14ac:dyDescent="0.25">
      <c r="A1026" s="7" t="s">
        <v>1681</v>
      </c>
      <c r="B1026" s="7" t="s">
        <v>1682</v>
      </c>
      <c r="C1026" s="7">
        <v>0.13544600000000001</v>
      </c>
      <c r="D1026" s="7"/>
      <c r="E1026" s="7">
        <v>1024</v>
      </c>
      <c r="F1026" s="7"/>
      <c r="G1026" s="7"/>
      <c r="H1026" s="7">
        <v>1.73</v>
      </c>
      <c r="I1026" s="7"/>
    </row>
    <row r="1027" spans="1:9" x14ac:dyDescent="0.25">
      <c r="A1027" s="7" t="s">
        <v>1246</v>
      </c>
      <c r="B1027" s="7" t="s">
        <v>1247</v>
      </c>
      <c r="C1027" s="7">
        <v>1.33294E-2</v>
      </c>
      <c r="D1027" s="7"/>
      <c r="E1027" s="7">
        <v>1025</v>
      </c>
      <c r="F1027" s="7"/>
      <c r="G1027" s="7"/>
      <c r="H1027" s="7">
        <v>1.6</v>
      </c>
      <c r="I1027" s="7"/>
    </row>
    <row r="1028" spans="1:9" x14ac:dyDescent="0.25">
      <c r="A1028" s="7" t="s">
        <v>1124</v>
      </c>
      <c r="B1028" s="7" t="s">
        <v>1125</v>
      </c>
      <c r="C1028" s="7">
        <v>0.56621100000000002</v>
      </c>
      <c r="D1028" s="7"/>
      <c r="E1028" s="7">
        <v>1027</v>
      </c>
      <c r="F1028" s="7"/>
      <c r="G1028" s="7"/>
      <c r="H1028" s="7">
        <v>28.9</v>
      </c>
      <c r="I1028" s="7"/>
    </row>
    <row r="1029" spans="1:9" x14ac:dyDescent="0.25">
      <c r="A1029" s="7" t="s">
        <v>1894</v>
      </c>
      <c r="B1029" s="7" t="s">
        <v>1895</v>
      </c>
      <c r="C1029" s="7">
        <v>4.8114999999999998E-2</v>
      </c>
      <c r="D1029" s="7"/>
      <c r="E1029" s="7">
        <v>1029</v>
      </c>
      <c r="F1029" s="7"/>
      <c r="G1029" s="7"/>
      <c r="H1029" s="7">
        <v>8.3800000000000008</v>
      </c>
      <c r="I1029" s="7"/>
    </row>
    <row r="1030" spans="1:9" x14ac:dyDescent="0.25">
      <c r="A1030" s="7" t="s">
        <v>1387</v>
      </c>
      <c r="B1030" s="7" t="s">
        <v>1388</v>
      </c>
      <c r="C1030" s="7">
        <v>1.1383330000000001E-2</v>
      </c>
      <c r="D1030" s="7"/>
      <c r="E1030" s="7">
        <v>1026</v>
      </c>
      <c r="F1030" s="7"/>
      <c r="G1030" s="7"/>
      <c r="H1030" s="7">
        <v>9.4144000000000005E-2</v>
      </c>
      <c r="I1030" s="7"/>
    </row>
    <row r="1031" spans="1:9" x14ac:dyDescent="0.25">
      <c r="A1031" s="7" t="s">
        <v>901</v>
      </c>
      <c r="B1031" s="7" t="s">
        <v>902</v>
      </c>
      <c r="C1031" s="7">
        <v>1.20123E-3</v>
      </c>
      <c r="D1031" s="7"/>
      <c r="E1031" s="7">
        <v>1031</v>
      </c>
      <c r="F1031" s="7"/>
      <c r="G1031" s="7"/>
      <c r="H1031" s="7">
        <v>1.391468E-2</v>
      </c>
      <c r="I1031" s="7"/>
    </row>
    <row r="1032" spans="1:9" x14ac:dyDescent="0.25">
      <c r="A1032" s="7" t="s">
        <v>2686</v>
      </c>
      <c r="B1032" s="7" t="s">
        <v>2687</v>
      </c>
      <c r="C1032" s="7">
        <v>0.22812299999999999</v>
      </c>
      <c r="D1032" s="7"/>
      <c r="E1032" s="7">
        <v>1030</v>
      </c>
      <c r="F1032" s="7"/>
      <c r="G1032" s="7"/>
      <c r="H1032" s="7">
        <v>0.38484299999999999</v>
      </c>
      <c r="I1032" s="7"/>
    </row>
    <row r="1033" spans="1:9" x14ac:dyDescent="0.25">
      <c r="A1033" s="7" t="s">
        <v>2004</v>
      </c>
      <c r="B1033" s="7" t="s">
        <v>2005</v>
      </c>
      <c r="C1033" s="7">
        <v>1.595949E-2</v>
      </c>
      <c r="D1033" s="7"/>
      <c r="E1033" s="7">
        <v>1033</v>
      </c>
      <c r="F1033" s="7"/>
      <c r="G1033" s="7"/>
      <c r="H1033" s="7">
        <v>0.102576</v>
      </c>
      <c r="I1033" s="7"/>
    </row>
    <row r="1034" spans="1:9" x14ac:dyDescent="0.25">
      <c r="A1034" s="7" t="s">
        <v>2698</v>
      </c>
      <c r="B1034" s="7" t="s">
        <v>2699</v>
      </c>
      <c r="C1034" s="7">
        <v>1.5168879999999999E-2</v>
      </c>
      <c r="D1034" s="7"/>
      <c r="E1034" s="7">
        <v>1032</v>
      </c>
      <c r="F1034" s="7"/>
      <c r="G1034" s="7"/>
      <c r="H1034" s="7">
        <v>0.20753099999999999</v>
      </c>
      <c r="I1034" s="7"/>
    </row>
    <row r="1035" spans="1:9" x14ac:dyDescent="0.25">
      <c r="A1035" s="7" t="s">
        <v>2845</v>
      </c>
      <c r="B1035" s="7" t="s">
        <v>2846</v>
      </c>
      <c r="C1035" s="7">
        <v>2.6419899999999999E-3</v>
      </c>
      <c r="D1035" s="7"/>
      <c r="E1035" s="7">
        <v>1034</v>
      </c>
      <c r="F1035" s="7"/>
      <c r="G1035" s="7"/>
      <c r="H1035" s="7">
        <v>17.920000000000002</v>
      </c>
      <c r="I1035" s="7"/>
    </row>
    <row r="1036" spans="1:9" x14ac:dyDescent="0.25">
      <c r="A1036" s="7" t="s">
        <v>730</v>
      </c>
      <c r="B1036" s="7" t="s">
        <v>987</v>
      </c>
      <c r="C1036" s="7">
        <v>0.10097200000000001</v>
      </c>
      <c r="D1036" s="7"/>
      <c r="E1036" s="7">
        <v>1038</v>
      </c>
      <c r="F1036" s="7"/>
      <c r="G1036" s="7"/>
      <c r="H1036" s="7">
        <v>6.09</v>
      </c>
      <c r="I1036" s="7"/>
    </row>
    <row r="1037" spans="1:9" x14ac:dyDescent="0.25">
      <c r="A1037" s="7" t="s">
        <v>1152</v>
      </c>
      <c r="B1037" s="7" t="s">
        <v>1153</v>
      </c>
      <c r="C1037" s="7">
        <v>11.01</v>
      </c>
      <c r="D1037" s="7"/>
      <c r="E1037" s="7">
        <v>1040</v>
      </c>
      <c r="F1037" s="7"/>
      <c r="G1037" s="7"/>
      <c r="H1037" s="7">
        <v>374.1</v>
      </c>
      <c r="I1037" s="7"/>
    </row>
    <row r="1038" spans="1:9" x14ac:dyDescent="0.25">
      <c r="A1038" s="7" t="s">
        <v>2506</v>
      </c>
      <c r="B1038" s="7" t="s">
        <v>2507</v>
      </c>
      <c r="C1038" s="7">
        <v>6.3628599999999997E-3</v>
      </c>
      <c r="D1038" s="7"/>
      <c r="E1038" s="7">
        <v>1037</v>
      </c>
      <c r="F1038" s="7"/>
      <c r="G1038" s="7"/>
      <c r="H1038" s="7">
        <v>2.8543800000000001E-2</v>
      </c>
      <c r="I1038" s="7"/>
    </row>
    <row r="1039" spans="1:9" x14ac:dyDescent="0.25">
      <c r="A1039" s="7" t="s">
        <v>1905</v>
      </c>
      <c r="B1039" s="7" t="s">
        <v>1004</v>
      </c>
      <c r="C1039" s="7">
        <v>7.0368E-2</v>
      </c>
      <c r="D1039" s="7"/>
      <c r="E1039" s="7">
        <v>1039</v>
      </c>
      <c r="F1039" s="7"/>
      <c r="G1039" s="7"/>
      <c r="H1039" s="7">
        <v>1.51</v>
      </c>
      <c r="I1039" s="7"/>
    </row>
    <row r="1040" spans="1:9" x14ac:dyDescent="0.25">
      <c r="A1040" s="7" t="s">
        <v>2156</v>
      </c>
      <c r="B1040" s="7" t="s">
        <v>2157</v>
      </c>
      <c r="C1040" s="7">
        <v>2.0610750000000001E-2</v>
      </c>
      <c r="D1040" s="7"/>
      <c r="E1040" s="7">
        <v>1036</v>
      </c>
      <c r="F1040" s="7"/>
      <c r="G1040" s="7"/>
      <c r="H1040" s="7">
        <v>0.12872500000000001</v>
      </c>
      <c r="I1040" s="7"/>
    </row>
    <row r="1041" spans="1:9" x14ac:dyDescent="0.25">
      <c r="A1041" s="7" t="s">
        <v>1041</v>
      </c>
      <c r="B1041" s="7" t="s">
        <v>1042</v>
      </c>
      <c r="C1041" s="7">
        <v>1.024538E-2</v>
      </c>
      <c r="D1041" s="7"/>
      <c r="E1041" s="7">
        <v>1041</v>
      </c>
      <c r="F1041" s="7"/>
      <c r="G1041" s="7"/>
      <c r="H1041" s="7">
        <v>0.86570599999999998</v>
      </c>
      <c r="I1041" s="7"/>
    </row>
    <row r="1042" spans="1:9" x14ac:dyDescent="0.25">
      <c r="A1042" s="7" t="s">
        <v>2360</v>
      </c>
      <c r="B1042" s="7" t="s">
        <v>2361</v>
      </c>
      <c r="C1042" s="7">
        <v>1.04683E-2</v>
      </c>
      <c r="D1042" s="7"/>
      <c r="E1042" s="7">
        <v>1042</v>
      </c>
      <c r="F1042" s="7"/>
      <c r="G1042" s="7"/>
      <c r="H1042" s="7">
        <v>1.7655850000000001E-2</v>
      </c>
      <c r="I1042" s="7"/>
    </row>
    <row r="1043" spans="1:9" x14ac:dyDescent="0.25">
      <c r="A1043" s="7" t="s">
        <v>2854</v>
      </c>
      <c r="B1043" s="7" t="s">
        <v>2855</v>
      </c>
      <c r="C1043" s="7">
        <v>0.33978700000000001</v>
      </c>
      <c r="D1043" s="7"/>
      <c r="E1043" s="7">
        <v>1047</v>
      </c>
      <c r="F1043" s="7"/>
      <c r="G1043" s="7"/>
      <c r="H1043" s="7">
        <v>14.93</v>
      </c>
      <c r="I1043" s="7"/>
    </row>
    <row r="1044" spans="1:9" x14ac:dyDescent="0.25">
      <c r="A1044" s="7" t="s">
        <v>2934</v>
      </c>
      <c r="B1044" s="7" t="s">
        <v>2935</v>
      </c>
      <c r="C1044" s="7">
        <v>0.10438799999999999</v>
      </c>
      <c r="D1044" s="7"/>
      <c r="E1044" s="7">
        <v>1044</v>
      </c>
      <c r="F1044" s="7"/>
      <c r="G1044" s="7"/>
      <c r="H1044" s="7">
        <v>0.88958099999999996</v>
      </c>
      <c r="I1044" s="7"/>
    </row>
    <row r="1045" spans="1:9" x14ac:dyDescent="0.25">
      <c r="A1045" s="7" t="s">
        <v>338</v>
      </c>
      <c r="B1045" s="7" t="s">
        <v>339</v>
      </c>
      <c r="C1045" s="7">
        <v>2.347432E-2</v>
      </c>
      <c r="D1045" s="7"/>
      <c r="E1045" s="7">
        <v>1046</v>
      </c>
      <c r="F1045" s="7"/>
      <c r="G1045" s="7"/>
      <c r="H1045" s="7">
        <v>8.23</v>
      </c>
      <c r="I1045" s="7"/>
    </row>
    <row r="1046" spans="1:9" x14ac:dyDescent="0.25">
      <c r="A1046" s="7" t="s">
        <v>2212</v>
      </c>
      <c r="B1046" s="7" t="s">
        <v>2213</v>
      </c>
      <c r="C1046" s="7">
        <v>5.4459E-2</v>
      </c>
      <c r="D1046" s="7"/>
      <c r="E1046" s="7">
        <v>1045</v>
      </c>
      <c r="F1046" s="7"/>
      <c r="G1046" s="7"/>
      <c r="H1046" s="7">
        <v>0.102131</v>
      </c>
      <c r="I1046" s="7"/>
    </row>
    <row r="1047" spans="1:9" x14ac:dyDescent="0.25">
      <c r="A1047" s="7" t="s">
        <v>2247</v>
      </c>
      <c r="B1047" s="7" t="s">
        <v>2248</v>
      </c>
      <c r="C1047" s="7">
        <v>2.283756E-2</v>
      </c>
      <c r="D1047" s="7"/>
      <c r="E1047" s="7">
        <v>1043</v>
      </c>
      <c r="F1047" s="7"/>
      <c r="G1047" s="7"/>
      <c r="H1047" s="7">
        <v>3.689166E-2</v>
      </c>
      <c r="I1047" s="7"/>
    </row>
    <row r="1048" spans="1:9" x14ac:dyDescent="0.25">
      <c r="A1048" s="7" t="s">
        <v>1548</v>
      </c>
      <c r="B1048" s="7" t="s">
        <v>1549</v>
      </c>
      <c r="C1048" s="7">
        <v>0.28470899999999999</v>
      </c>
      <c r="D1048" s="7"/>
      <c r="E1048" s="7">
        <v>1051</v>
      </c>
      <c r="F1048" s="7"/>
      <c r="G1048" s="7"/>
      <c r="H1048" s="7">
        <v>7.21</v>
      </c>
      <c r="I1048" s="7"/>
    </row>
    <row r="1049" spans="1:9" x14ac:dyDescent="0.25">
      <c r="A1049" s="7" t="s">
        <v>1690</v>
      </c>
      <c r="B1049" s="7" t="s">
        <v>1691</v>
      </c>
      <c r="C1049" s="7">
        <v>2.069586E-2</v>
      </c>
      <c r="D1049" s="7"/>
      <c r="E1049" s="7">
        <v>1049</v>
      </c>
      <c r="F1049" s="7"/>
      <c r="G1049" s="7"/>
      <c r="H1049" s="7">
        <v>6.1499999999999999E-2</v>
      </c>
      <c r="I1049" s="7"/>
    </row>
    <row r="1050" spans="1:9" x14ac:dyDescent="0.25">
      <c r="A1050" s="7" t="s">
        <v>2434</v>
      </c>
      <c r="B1050" s="7" t="s">
        <v>2435</v>
      </c>
      <c r="C1050" s="7">
        <v>0.25225500000000001</v>
      </c>
      <c r="D1050" s="7"/>
      <c r="E1050" s="7">
        <v>1050</v>
      </c>
      <c r="F1050" s="7"/>
      <c r="G1050" s="7"/>
      <c r="H1050" s="7">
        <v>3.86</v>
      </c>
      <c r="I1050" s="7"/>
    </row>
    <row r="1051" spans="1:9" x14ac:dyDescent="0.25">
      <c r="A1051" s="7" t="s">
        <v>1416</v>
      </c>
      <c r="B1051" s="7" t="s">
        <v>2262</v>
      </c>
      <c r="C1051" s="7">
        <v>0.16783500000000001</v>
      </c>
      <c r="D1051" s="7"/>
      <c r="E1051" s="7">
        <v>1035</v>
      </c>
      <c r="F1051" s="7"/>
      <c r="G1051" s="7"/>
      <c r="H1051" s="7">
        <v>1.0840000000000001</v>
      </c>
      <c r="I1051" s="7"/>
    </row>
    <row r="1052" spans="1:9" x14ac:dyDescent="0.25">
      <c r="A1052" s="7" t="s">
        <v>1018</v>
      </c>
      <c r="B1052" s="7" t="s">
        <v>1019</v>
      </c>
      <c r="C1052" s="7">
        <v>5.885E-2</v>
      </c>
      <c r="D1052" s="7"/>
      <c r="E1052" s="7">
        <v>1052</v>
      </c>
      <c r="F1052" s="7"/>
      <c r="G1052" s="7"/>
      <c r="H1052" s="7">
        <v>2.59</v>
      </c>
      <c r="I1052" s="7"/>
    </row>
    <row r="1053" spans="1:9" x14ac:dyDescent="0.25">
      <c r="A1053" s="7" t="s">
        <v>1025</v>
      </c>
      <c r="B1053" s="7" t="s">
        <v>1026</v>
      </c>
      <c r="C1053" s="7">
        <v>2.7446740000000001E-2</v>
      </c>
      <c r="D1053" s="7"/>
      <c r="E1053" s="7">
        <v>1048</v>
      </c>
      <c r="F1053" s="7"/>
      <c r="G1053" s="7"/>
      <c r="H1053" s="7">
        <v>0.25336700000000001</v>
      </c>
      <c r="I1053" s="7"/>
    </row>
    <row r="1054" spans="1:9" x14ac:dyDescent="0.25">
      <c r="A1054" s="7" t="s">
        <v>1310</v>
      </c>
      <c r="B1054" s="7" t="s">
        <v>1311</v>
      </c>
      <c r="C1054" s="7">
        <v>1.69</v>
      </c>
      <c r="D1054" s="7"/>
      <c r="E1054" s="7">
        <v>1053</v>
      </c>
      <c r="F1054" s="7"/>
      <c r="G1054" s="7"/>
      <c r="H1054" s="7">
        <v>19.02</v>
      </c>
      <c r="I1054" s="7"/>
    </row>
    <row r="1055" spans="1:9" x14ac:dyDescent="0.25">
      <c r="A1055" s="7" t="s">
        <v>2280</v>
      </c>
      <c r="B1055" s="7" t="s">
        <v>2281</v>
      </c>
      <c r="C1055" s="7">
        <v>6.1795000000000003E-2</v>
      </c>
      <c r="D1055" s="7"/>
      <c r="E1055" s="7">
        <v>1075</v>
      </c>
      <c r="F1055" s="7"/>
      <c r="G1055" s="7"/>
      <c r="H1055" s="7">
        <v>261.64999999999998</v>
      </c>
      <c r="I1055" s="7"/>
    </row>
    <row r="1056" spans="1:9" x14ac:dyDescent="0.25">
      <c r="A1056" s="7" t="s">
        <v>1065</v>
      </c>
      <c r="B1056" s="7" t="s">
        <v>1066</v>
      </c>
      <c r="C1056" s="7">
        <v>5.3073000000000002E-2</v>
      </c>
      <c r="D1056" s="7"/>
      <c r="E1056" s="7">
        <v>1054</v>
      </c>
      <c r="F1056" s="7"/>
      <c r="G1056" s="7"/>
      <c r="H1056" s="7">
        <v>18.850000000000001</v>
      </c>
      <c r="I1056" s="7"/>
    </row>
    <row r="1057" spans="1:9" x14ac:dyDescent="0.25">
      <c r="A1057" s="7" t="s">
        <v>2694</v>
      </c>
      <c r="B1057" s="7" t="s">
        <v>2695</v>
      </c>
      <c r="C1057" s="7">
        <v>449.81</v>
      </c>
      <c r="D1057" s="7"/>
      <c r="E1057" s="7">
        <v>1056</v>
      </c>
      <c r="F1057" s="7"/>
      <c r="G1057" s="7"/>
      <c r="H1057" s="7">
        <v>1380.82</v>
      </c>
      <c r="I1057" s="7"/>
    </row>
    <row r="1058" spans="1:9" x14ac:dyDescent="0.25">
      <c r="A1058" s="7" t="s">
        <v>2565</v>
      </c>
      <c r="B1058" s="7" t="s">
        <v>2566</v>
      </c>
      <c r="C1058" s="7">
        <v>1.26596E-3</v>
      </c>
      <c r="D1058" s="7"/>
      <c r="E1058" s="7">
        <v>1055</v>
      </c>
      <c r="F1058" s="7"/>
      <c r="G1058" s="7"/>
      <c r="H1058" s="7">
        <v>0.18656</v>
      </c>
      <c r="I1058" s="7"/>
    </row>
    <row r="1059" spans="1:9" x14ac:dyDescent="0.25">
      <c r="A1059" s="7" t="s">
        <v>1559</v>
      </c>
      <c r="B1059" s="7" t="s">
        <v>1560</v>
      </c>
      <c r="C1059" s="7">
        <v>2.4249300000000001E-3</v>
      </c>
      <c r="D1059" s="7"/>
      <c r="E1059" s="7">
        <v>1057</v>
      </c>
      <c r="F1059" s="7"/>
      <c r="G1059" s="7"/>
      <c r="H1059" s="7">
        <v>0.35688900000000001</v>
      </c>
      <c r="I1059" s="7"/>
    </row>
    <row r="1060" spans="1:9" x14ac:dyDescent="0.25">
      <c r="A1060" s="7" t="s">
        <v>1218</v>
      </c>
      <c r="B1060" s="7" t="s">
        <v>1219</v>
      </c>
      <c r="C1060" s="7">
        <v>1.360657E-2</v>
      </c>
      <c r="D1060" s="7"/>
      <c r="E1060" s="7">
        <v>1058</v>
      </c>
      <c r="F1060" s="7"/>
      <c r="G1060" s="7"/>
      <c r="H1060" s="7">
        <v>0.63231700000000002</v>
      </c>
      <c r="I1060" s="7"/>
    </row>
    <row r="1061" spans="1:9" x14ac:dyDescent="0.25">
      <c r="A1061" s="7" t="s">
        <v>1460</v>
      </c>
      <c r="B1061" s="7" t="s">
        <v>1461</v>
      </c>
      <c r="C1061" s="7">
        <v>1.1299999999999999</v>
      </c>
      <c r="D1061" s="7"/>
      <c r="E1061" s="7">
        <v>1059</v>
      </c>
      <c r="F1061" s="7"/>
      <c r="G1061" s="7"/>
      <c r="H1061" s="7">
        <v>14.04</v>
      </c>
      <c r="I1061" s="7"/>
    </row>
    <row r="1062" spans="1:9" x14ac:dyDescent="0.25">
      <c r="A1062" s="7" t="s">
        <v>1554</v>
      </c>
      <c r="B1062" s="7" t="s">
        <v>1915</v>
      </c>
      <c r="C1062" s="7">
        <v>0.24770900000000001</v>
      </c>
      <c r="D1062" s="7"/>
      <c r="E1062" s="7">
        <v>1062</v>
      </c>
      <c r="F1062" s="7"/>
      <c r="G1062" s="7"/>
      <c r="H1062" s="7">
        <v>2.79</v>
      </c>
      <c r="I1062" s="7"/>
    </row>
    <row r="1063" spans="1:9" x14ac:dyDescent="0.25">
      <c r="A1063" s="7" t="s">
        <v>748</v>
      </c>
      <c r="B1063" s="7" t="s">
        <v>749</v>
      </c>
      <c r="C1063" s="7">
        <v>0.19015599999999999</v>
      </c>
      <c r="D1063" s="7"/>
      <c r="E1063" s="7">
        <v>1066</v>
      </c>
      <c r="F1063" s="7"/>
      <c r="G1063" s="7"/>
      <c r="H1063" s="7">
        <v>7.33</v>
      </c>
      <c r="I1063" s="7"/>
    </row>
    <row r="1064" spans="1:9" x14ac:dyDescent="0.25">
      <c r="A1064" s="7" t="s">
        <v>1231</v>
      </c>
      <c r="B1064" s="7" t="s">
        <v>1232</v>
      </c>
      <c r="C1064" s="7">
        <v>9.1598999999999999E-4</v>
      </c>
      <c r="D1064" s="7"/>
      <c r="E1064" s="7">
        <v>1060</v>
      </c>
      <c r="F1064" s="7"/>
      <c r="G1064" s="7"/>
      <c r="H1064" s="7">
        <v>4.1765049999999998E-2</v>
      </c>
      <c r="I1064" s="7"/>
    </row>
    <row r="1065" spans="1:9" x14ac:dyDescent="0.25">
      <c r="A1065" s="7" t="s">
        <v>1273</v>
      </c>
      <c r="B1065" s="7" t="s">
        <v>1274</v>
      </c>
      <c r="C1065" s="7">
        <v>4.7251100000000002E-3</v>
      </c>
      <c r="D1065" s="7"/>
      <c r="E1065" s="7">
        <v>1061</v>
      </c>
      <c r="F1065" s="7"/>
      <c r="G1065" s="7"/>
      <c r="H1065" s="7">
        <v>1.671042E-2</v>
      </c>
      <c r="I1065" s="7"/>
    </row>
    <row r="1066" spans="1:9" x14ac:dyDescent="0.25">
      <c r="A1066" s="7" t="s">
        <v>1784</v>
      </c>
      <c r="B1066" s="7" t="s">
        <v>1785</v>
      </c>
      <c r="C1066" s="7">
        <v>3.2254930000000001E-2</v>
      </c>
      <c r="D1066" s="7"/>
      <c r="E1066" s="7">
        <v>1064</v>
      </c>
      <c r="F1066" s="7"/>
      <c r="G1066" s="7"/>
      <c r="H1066" s="7">
        <v>1.84</v>
      </c>
      <c r="I1066" s="7"/>
    </row>
    <row r="1067" spans="1:9" x14ac:dyDescent="0.25">
      <c r="A1067" s="7" t="s">
        <v>2966</v>
      </c>
      <c r="B1067" s="7" t="s">
        <v>2967</v>
      </c>
      <c r="C1067" s="7">
        <v>2.6389530000000001E-2</v>
      </c>
      <c r="D1067" s="7"/>
      <c r="E1067" s="7">
        <v>1063</v>
      </c>
      <c r="F1067" s="7"/>
      <c r="G1067" s="7"/>
      <c r="H1067" s="7">
        <v>5.2484000000000003E-2</v>
      </c>
      <c r="I1067" s="7"/>
    </row>
    <row r="1068" spans="1:9" x14ac:dyDescent="0.25">
      <c r="A1068" s="7" t="s">
        <v>2763</v>
      </c>
      <c r="B1068" s="7" t="s">
        <v>2764</v>
      </c>
      <c r="C1068" s="7">
        <v>0.44313900000000001</v>
      </c>
      <c r="D1068" s="7"/>
      <c r="E1068" s="7">
        <v>1070</v>
      </c>
      <c r="F1068" s="7"/>
      <c r="G1068" s="7"/>
      <c r="H1068" s="7">
        <v>11.59</v>
      </c>
      <c r="I1068" s="7"/>
    </row>
    <row r="1069" spans="1:9" x14ac:dyDescent="0.25">
      <c r="A1069" s="7" t="s">
        <v>1166</v>
      </c>
      <c r="B1069" s="7" t="s">
        <v>1167</v>
      </c>
      <c r="C1069" s="7">
        <v>8.7747000000000006E-2</v>
      </c>
      <c r="D1069" s="7"/>
      <c r="E1069" s="7">
        <v>1065</v>
      </c>
      <c r="F1069" s="7"/>
      <c r="G1069" s="7"/>
      <c r="H1069" s="7">
        <v>1.99</v>
      </c>
      <c r="I1069" s="7"/>
    </row>
    <row r="1070" spans="1:9" x14ac:dyDescent="0.25">
      <c r="A1070" s="7" t="s">
        <v>881</v>
      </c>
      <c r="B1070" s="7" t="s">
        <v>2093</v>
      </c>
      <c r="C1070" s="7">
        <v>3.26</v>
      </c>
      <c r="D1070" s="7"/>
      <c r="E1070" s="7">
        <v>1067</v>
      </c>
      <c r="F1070" s="7"/>
      <c r="G1070" s="7"/>
      <c r="H1070" s="7">
        <v>357.61</v>
      </c>
      <c r="I1070" s="7"/>
    </row>
    <row r="1071" spans="1:9" x14ac:dyDescent="0.25">
      <c r="A1071" s="7" t="s">
        <v>1443</v>
      </c>
      <c r="B1071" s="7" t="s">
        <v>2558</v>
      </c>
      <c r="C1071" s="7">
        <v>6.5229999999999997E-5</v>
      </c>
      <c r="D1071" s="7"/>
      <c r="E1071" s="7">
        <v>1068</v>
      </c>
      <c r="F1071" s="7"/>
      <c r="G1071" s="7"/>
      <c r="H1071" s="7">
        <v>2.6862000000000001E-4</v>
      </c>
      <c r="I1071" s="7"/>
    </row>
    <row r="1072" spans="1:9" x14ac:dyDescent="0.25">
      <c r="A1072" s="7" t="s">
        <v>2904</v>
      </c>
      <c r="B1072" s="7" t="s">
        <v>2905</v>
      </c>
      <c r="C1072" s="7">
        <v>5.94</v>
      </c>
      <c r="D1072" s="7"/>
      <c r="E1072" s="7">
        <v>1069</v>
      </c>
      <c r="F1072" s="7"/>
      <c r="G1072" s="7"/>
      <c r="H1072" s="7">
        <v>461.02</v>
      </c>
      <c r="I1072" s="7"/>
    </row>
    <row r="1073" spans="1:9" x14ac:dyDescent="0.25">
      <c r="A1073" s="7" t="s">
        <v>2303</v>
      </c>
      <c r="B1073" s="7" t="s">
        <v>2304</v>
      </c>
      <c r="C1073" s="7">
        <v>0.40787800000000002</v>
      </c>
      <c r="D1073" s="7"/>
      <c r="E1073" s="7">
        <v>1071</v>
      </c>
      <c r="F1073" s="7"/>
      <c r="G1073" s="7"/>
      <c r="H1073" s="7">
        <v>36.049999999999997</v>
      </c>
      <c r="I1073" s="7"/>
    </row>
    <row r="1074" spans="1:9" x14ac:dyDescent="0.25">
      <c r="A1074" s="7" t="s">
        <v>2258</v>
      </c>
      <c r="B1074" s="7" t="s">
        <v>2259</v>
      </c>
      <c r="C1074" s="7">
        <v>5.1754499999999998E-3</v>
      </c>
      <c r="D1074" s="7"/>
      <c r="E1074" s="7">
        <v>1072</v>
      </c>
      <c r="F1074" s="7"/>
      <c r="G1074" s="7"/>
      <c r="H1074" s="7">
        <v>2.3212839999999998E-2</v>
      </c>
      <c r="I1074" s="7"/>
    </row>
    <row r="1075" spans="1:9" x14ac:dyDescent="0.25">
      <c r="A1075" s="7" t="s">
        <v>2900</v>
      </c>
      <c r="B1075" s="7" t="s">
        <v>2901</v>
      </c>
      <c r="C1075" s="7">
        <v>2.2410999999999999E-4</v>
      </c>
      <c r="D1075" s="7"/>
      <c r="E1075" s="7">
        <v>1073</v>
      </c>
      <c r="F1075" s="7"/>
      <c r="G1075" s="7"/>
      <c r="H1075" s="7">
        <v>2.91</v>
      </c>
      <c r="I1075" s="7"/>
    </row>
    <row r="1076" spans="1:9" x14ac:dyDescent="0.25">
      <c r="A1076" s="7" t="s">
        <v>2459</v>
      </c>
      <c r="B1076" s="7" t="s">
        <v>2460</v>
      </c>
      <c r="C1076" s="7">
        <v>5.8788E-2</v>
      </c>
      <c r="D1076" s="7"/>
      <c r="E1076" s="7">
        <v>1074</v>
      </c>
      <c r="F1076" s="7"/>
      <c r="G1076" s="7"/>
      <c r="H1076" s="7">
        <v>0.195378</v>
      </c>
      <c r="I1076" s="7"/>
    </row>
    <row r="1077" spans="1:9" x14ac:dyDescent="0.25">
      <c r="A1077" s="7" t="s">
        <v>2196</v>
      </c>
      <c r="B1077" s="7" t="s">
        <v>2197</v>
      </c>
      <c r="C1077" s="7">
        <v>801.24</v>
      </c>
      <c r="D1077" s="7"/>
      <c r="E1077" s="7">
        <v>1077</v>
      </c>
      <c r="F1077" s="7"/>
      <c r="G1077" s="7"/>
      <c r="H1077" s="7">
        <v>12749.11</v>
      </c>
      <c r="I1077" s="7"/>
    </row>
    <row r="1078" spans="1:9" x14ac:dyDescent="0.25">
      <c r="A1078" s="7" t="s">
        <v>3006</v>
      </c>
      <c r="B1078" s="7" t="s">
        <v>3007</v>
      </c>
      <c r="C1078" s="7">
        <v>6.3</v>
      </c>
      <c r="D1078" s="7"/>
      <c r="E1078" s="7">
        <v>1078</v>
      </c>
      <c r="F1078" s="7"/>
      <c r="G1078" s="7"/>
      <c r="H1078" s="7">
        <v>9.85</v>
      </c>
      <c r="I1078" s="7"/>
    </row>
    <row r="1079" spans="1:9" x14ac:dyDescent="0.25">
      <c r="A1079" s="7" t="s">
        <v>1675</v>
      </c>
      <c r="B1079" s="7" t="s">
        <v>1676</v>
      </c>
      <c r="C1079" s="7">
        <v>1563.87</v>
      </c>
      <c r="D1079" s="7"/>
      <c r="E1079" s="7">
        <v>1080</v>
      </c>
      <c r="F1079" s="7"/>
      <c r="G1079" s="7"/>
      <c r="H1079" s="7">
        <v>4728</v>
      </c>
      <c r="I1079" s="7"/>
    </row>
    <row r="1080" spans="1:9" x14ac:dyDescent="0.25">
      <c r="A1080" s="7" t="s">
        <v>1788</v>
      </c>
      <c r="B1080" s="7" t="s">
        <v>1789</v>
      </c>
      <c r="C1080" s="7">
        <v>3.8503250000000003E-2</v>
      </c>
      <c r="D1080" s="7"/>
      <c r="E1080" s="7">
        <v>1079</v>
      </c>
      <c r="F1080" s="7"/>
      <c r="G1080" s="7"/>
      <c r="H1080" s="7">
        <v>1.51</v>
      </c>
      <c r="I1080" s="7"/>
    </row>
    <row r="1081" spans="1:9" x14ac:dyDescent="0.25">
      <c r="A1081" s="7" t="s">
        <v>1849</v>
      </c>
      <c r="B1081" s="7" t="s">
        <v>1850</v>
      </c>
      <c r="C1081" s="7">
        <v>2.8913300000000001E-3</v>
      </c>
      <c r="D1081" s="7"/>
      <c r="E1081" s="7">
        <v>1076</v>
      </c>
      <c r="F1081" s="7"/>
      <c r="G1081" s="7"/>
      <c r="H1081" s="7">
        <v>4.7124630000000001E-2</v>
      </c>
      <c r="I1081" s="7"/>
    </row>
    <row r="1082" spans="1:9" x14ac:dyDescent="0.25">
      <c r="A1082" s="7" t="s">
        <v>3070</v>
      </c>
      <c r="B1082" s="7" t="s">
        <v>3071</v>
      </c>
      <c r="C1082" s="7">
        <v>1.018</v>
      </c>
      <c r="D1082" s="7"/>
      <c r="E1082" s="7">
        <v>1082</v>
      </c>
      <c r="F1082" s="7"/>
      <c r="G1082" s="7"/>
      <c r="H1082" s="7">
        <v>4.58</v>
      </c>
      <c r="I1082" s="7"/>
    </row>
    <row r="1083" spans="1:9" x14ac:dyDescent="0.25">
      <c r="A1083" s="7" t="s">
        <v>1871</v>
      </c>
      <c r="B1083" s="7" t="s">
        <v>1872</v>
      </c>
      <c r="C1083" s="7">
        <v>1.067473E-2</v>
      </c>
      <c r="D1083" s="7"/>
      <c r="E1083" s="7">
        <v>1081</v>
      </c>
      <c r="F1083" s="7"/>
      <c r="G1083" s="7"/>
      <c r="H1083" s="7">
        <v>0.228829</v>
      </c>
      <c r="I1083" s="7"/>
    </row>
    <row r="1084" spans="1:9" x14ac:dyDescent="0.25">
      <c r="A1084" s="7" t="s">
        <v>2908</v>
      </c>
      <c r="B1084" s="7" t="s">
        <v>2909</v>
      </c>
      <c r="C1084" s="7">
        <v>0.144043</v>
      </c>
      <c r="D1084" s="7"/>
      <c r="E1084" s="7">
        <v>1083</v>
      </c>
      <c r="F1084" s="7"/>
      <c r="G1084" s="7"/>
      <c r="H1084" s="7">
        <v>3.98</v>
      </c>
      <c r="I1084" s="7"/>
    </row>
    <row r="1085" spans="1:9" x14ac:dyDescent="0.25">
      <c r="A1085" s="7" t="s">
        <v>2717</v>
      </c>
      <c r="B1085" s="7" t="s">
        <v>2718</v>
      </c>
      <c r="C1085" s="7">
        <v>0.320467</v>
      </c>
      <c r="D1085" s="7"/>
      <c r="E1085" s="7">
        <v>1085</v>
      </c>
      <c r="F1085" s="7"/>
      <c r="G1085" s="7"/>
      <c r="H1085" s="7">
        <v>3.91</v>
      </c>
      <c r="I1085" s="7"/>
    </row>
    <row r="1086" spans="1:9" x14ac:dyDescent="0.25">
      <c r="A1086" s="7" t="s">
        <v>1374</v>
      </c>
      <c r="B1086" s="7" t="s">
        <v>1375</v>
      </c>
      <c r="C1086" s="7">
        <v>4.4589900000000002E-2</v>
      </c>
      <c r="D1086" s="7"/>
      <c r="E1086" s="7">
        <v>1084</v>
      </c>
      <c r="F1086" s="7"/>
      <c r="G1086" s="7"/>
      <c r="H1086" s="7">
        <v>1.32</v>
      </c>
      <c r="I1086" s="7"/>
    </row>
    <row r="1087" spans="1:9" x14ac:dyDescent="0.25">
      <c r="A1087" s="7" t="s">
        <v>2500</v>
      </c>
      <c r="B1087" s="7" t="s">
        <v>2501</v>
      </c>
      <c r="C1087" s="7">
        <v>1.33847E-3</v>
      </c>
      <c r="D1087" s="7"/>
      <c r="E1087" s="7">
        <v>1086</v>
      </c>
      <c r="F1087" s="7"/>
      <c r="G1087" s="7"/>
      <c r="H1087" s="7">
        <v>6.1769999999999999E-2</v>
      </c>
      <c r="I1087" s="7"/>
    </row>
    <row r="1088" spans="1:9" x14ac:dyDescent="0.25">
      <c r="A1088" s="7" t="s">
        <v>1718</v>
      </c>
      <c r="B1088" s="7" t="s">
        <v>1719</v>
      </c>
      <c r="C1088" s="7">
        <v>1.403449E-2</v>
      </c>
      <c r="D1088" s="7"/>
      <c r="E1088" s="7">
        <v>1087</v>
      </c>
      <c r="F1088" s="7"/>
      <c r="G1088" s="7"/>
      <c r="H1088" s="7">
        <v>5.9844000000000001E-2</v>
      </c>
      <c r="I1088" s="7"/>
    </row>
    <row r="1089" spans="1:9" x14ac:dyDescent="0.25">
      <c r="A1089" s="7" t="s">
        <v>1085</v>
      </c>
      <c r="B1089" s="7" t="s">
        <v>1086</v>
      </c>
      <c r="C1089" s="7">
        <v>9.8165000000000002E-2</v>
      </c>
      <c r="D1089" s="7"/>
      <c r="E1089" s="7">
        <v>1093</v>
      </c>
      <c r="F1089" s="7"/>
      <c r="G1089" s="7"/>
      <c r="H1089" s="7">
        <v>4.33</v>
      </c>
      <c r="I1089" s="7"/>
    </row>
    <row r="1090" spans="1:9" x14ac:dyDescent="0.25">
      <c r="A1090" s="7" t="s">
        <v>2354</v>
      </c>
      <c r="B1090" s="7" t="s">
        <v>2355</v>
      </c>
      <c r="C1090" s="7">
        <v>9.5967299999999995E-3</v>
      </c>
      <c r="D1090" s="7"/>
      <c r="E1090" s="7">
        <v>1088</v>
      </c>
      <c r="F1090" s="7"/>
      <c r="G1090" s="7"/>
      <c r="H1090" s="7">
        <v>34.869999999999997</v>
      </c>
      <c r="I1090" s="7"/>
    </row>
    <row r="1091" spans="1:9" x14ac:dyDescent="0.25">
      <c r="A1091" s="7" t="s">
        <v>1661</v>
      </c>
      <c r="B1091" s="7" t="s">
        <v>2158</v>
      </c>
      <c r="C1091" s="7">
        <v>1.236721E-2</v>
      </c>
      <c r="D1091" s="7"/>
      <c r="E1091" s="7">
        <v>1090</v>
      </c>
      <c r="F1091" s="7"/>
      <c r="G1091" s="7"/>
      <c r="H1091" s="7">
        <v>1.85</v>
      </c>
      <c r="I1091" s="7"/>
    </row>
    <row r="1092" spans="1:9" x14ac:dyDescent="0.25">
      <c r="A1092" s="7" t="s">
        <v>846</v>
      </c>
      <c r="B1092" s="7" t="s">
        <v>2098</v>
      </c>
      <c r="C1092" s="7">
        <v>0.62173299999999998</v>
      </c>
      <c r="D1092" s="7"/>
      <c r="E1092" s="7">
        <v>1089</v>
      </c>
      <c r="F1092" s="7"/>
      <c r="G1092" s="7"/>
      <c r="H1092" s="7">
        <v>18.3</v>
      </c>
      <c r="I1092" s="7"/>
    </row>
    <row r="1093" spans="1:9" x14ac:dyDescent="0.25">
      <c r="A1093" s="7" t="s">
        <v>2559</v>
      </c>
      <c r="B1093" s="7" t="s">
        <v>2560</v>
      </c>
      <c r="C1093" s="7">
        <v>1.07</v>
      </c>
      <c r="D1093" s="7"/>
      <c r="E1093" s="7">
        <v>1092</v>
      </c>
      <c r="F1093" s="7"/>
      <c r="G1093" s="7"/>
      <c r="H1093" s="7">
        <v>37.47</v>
      </c>
      <c r="I1093" s="7"/>
    </row>
    <row r="1094" spans="1:9" x14ac:dyDescent="0.25">
      <c r="A1094" s="7" t="s">
        <v>1534</v>
      </c>
      <c r="B1094" s="7" t="s">
        <v>1535</v>
      </c>
      <c r="C1094" s="7">
        <v>17.79</v>
      </c>
      <c r="D1094" s="7"/>
      <c r="E1094" s="7">
        <v>1094</v>
      </c>
      <c r="F1094" s="7"/>
      <c r="G1094" s="7"/>
      <c r="H1094" s="7">
        <v>499.09</v>
      </c>
      <c r="I1094" s="7"/>
    </row>
    <row r="1095" spans="1:9" x14ac:dyDescent="0.25">
      <c r="A1095" s="7" t="s">
        <v>1279</v>
      </c>
      <c r="B1095" s="7" t="s">
        <v>1280</v>
      </c>
      <c r="C1095" s="7">
        <v>0.11387700000000001</v>
      </c>
      <c r="D1095" s="7"/>
      <c r="E1095" s="7">
        <v>1095</v>
      </c>
      <c r="F1095" s="7"/>
      <c r="G1095" s="7"/>
      <c r="H1095" s="7">
        <v>3.95</v>
      </c>
      <c r="I1095" s="7"/>
    </row>
    <row r="1096" spans="1:9" x14ac:dyDescent="0.25">
      <c r="A1096" s="7" t="s">
        <v>2168</v>
      </c>
      <c r="B1096" s="7" t="s">
        <v>2169</v>
      </c>
      <c r="C1096" s="7">
        <v>102.29</v>
      </c>
      <c r="D1096" s="7"/>
      <c r="E1096" s="7">
        <v>1096</v>
      </c>
      <c r="F1096" s="7"/>
      <c r="G1096" s="7"/>
      <c r="H1096" s="7">
        <v>931.74</v>
      </c>
      <c r="I1096" s="7"/>
    </row>
    <row r="1097" spans="1:9" x14ac:dyDescent="0.25">
      <c r="A1097" s="7" t="s">
        <v>2105</v>
      </c>
      <c r="B1097" s="7" t="s">
        <v>2106</v>
      </c>
      <c r="C1097" s="7">
        <v>59.55</v>
      </c>
      <c r="D1097" s="7"/>
      <c r="E1097" s="7">
        <v>1097</v>
      </c>
      <c r="F1097" s="7"/>
      <c r="G1097" s="7"/>
      <c r="H1097" s="7">
        <v>62.82</v>
      </c>
      <c r="I1097" s="7"/>
    </row>
    <row r="1098" spans="1:9" x14ac:dyDescent="0.25">
      <c r="A1098" s="7" t="s">
        <v>1299</v>
      </c>
      <c r="B1098" s="7" t="s">
        <v>1300</v>
      </c>
      <c r="C1098" s="7">
        <v>4.1616999999999999E-4</v>
      </c>
      <c r="D1098" s="7"/>
      <c r="E1098" s="7">
        <v>1099</v>
      </c>
      <c r="F1098" s="7"/>
      <c r="G1098" s="7"/>
      <c r="H1098" s="7">
        <v>3.9737799999999997E-3</v>
      </c>
      <c r="I1098" s="7"/>
    </row>
    <row r="1099" spans="1:9" x14ac:dyDescent="0.25">
      <c r="A1099" s="7" t="s">
        <v>1293</v>
      </c>
      <c r="B1099" s="7" t="s">
        <v>1294</v>
      </c>
      <c r="C1099" s="7">
        <v>5.0082700000000004E-3</v>
      </c>
      <c r="D1099" s="7"/>
      <c r="E1099" s="7">
        <v>1098</v>
      </c>
      <c r="F1099" s="7"/>
      <c r="G1099" s="7"/>
      <c r="H1099" s="7">
        <v>5.4044000000000002E-2</v>
      </c>
      <c r="I1099" s="7"/>
    </row>
    <row r="1100" spans="1:9" x14ac:dyDescent="0.25">
      <c r="A1100" s="7" t="s">
        <v>1386</v>
      </c>
      <c r="B1100" s="7" t="s">
        <v>2249</v>
      </c>
      <c r="C1100" s="7">
        <v>7.32177E-3</v>
      </c>
      <c r="D1100" s="7"/>
      <c r="E1100" s="7">
        <v>1103</v>
      </c>
      <c r="F1100" s="7"/>
      <c r="G1100" s="7"/>
      <c r="H1100" s="7">
        <v>1.0292549999999999E-2</v>
      </c>
      <c r="I1100" s="7"/>
    </row>
    <row r="1101" spans="1:9" x14ac:dyDescent="0.25">
      <c r="A1101" s="7" t="s">
        <v>2282</v>
      </c>
      <c r="B1101" s="7" t="s">
        <v>2283</v>
      </c>
      <c r="C1101" s="7">
        <v>4.8855299999999999E-3</v>
      </c>
      <c r="D1101" s="7"/>
      <c r="E1101" s="7">
        <v>1101</v>
      </c>
      <c r="F1101" s="7"/>
      <c r="G1101" s="7"/>
      <c r="H1101" s="7">
        <v>0.30360999999999999</v>
      </c>
      <c r="I1101" s="7"/>
    </row>
    <row r="1102" spans="1:9" x14ac:dyDescent="0.25">
      <c r="A1102" s="7" t="s">
        <v>2423</v>
      </c>
      <c r="B1102" s="7" t="s">
        <v>2424</v>
      </c>
      <c r="C1102" s="7">
        <v>0.99631700000000001</v>
      </c>
      <c r="D1102" s="7"/>
      <c r="E1102" s="7">
        <v>1100</v>
      </c>
      <c r="F1102" s="7"/>
      <c r="G1102" s="7"/>
      <c r="H1102" s="7">
        <v>8.9</v>
      </c>
      <c r="I1102" s="7"/>
    </row>
    <row r="1103" spans="1:9" x14ac:dyDescent="0.25">
      <c r="A1103" s="7" t="s">
        <v>1430</v>
      </c>
      <c r="B1103" s="7" t="s">
        <v>1431</v>
      </c>
      <c r="C1103" s="7">
        <v>6.3550999999999996E-2</v>
      </c>
      <c r="D1103" s="7"/>
      <c r="E1103" s="7">
        <v>1104</v>
      </c>
      <c r="F1103" s="7"/>
      <c r="G1103" s="7"/>
      <c r="H1103" s="7">
        <v>0.96956200000000003</v>
      </c>
      <c r="I1103" s="7"/>
    </row>
    <row r="1104" spans="1:9" x14ac:dyDescent="0.25">
      <c r="A1104" s="7" t="s">
        <v>2702</v>
      </c>
      <c r="B1104" s="7" t="s">
        <v>2703</v>
      </c>
      <c r="C1104" s="7">
        <v>3.5003439999999997E-2</v>
      </c>
      <c r="D1104" s="7"/>
      <c r="E1104" s="7">
        <v>1091</v>
      </c>
      <c r="F1104" s="7"/>
      <c r="G1104" s="7"/>
      <c r="H1104" s="7">
        <v>5.95</v>
      </c>
      <c r="I1104" s="7"/>
    </row>
    <row r="1105" spans="1:9" x14ac:dyDescent="0.25">
      <c r="A1105" s="7" t="s">
        <v>2376</v>
      </c>
      <c r="B1105" s="7" t="s">
        <v>2377</v>
      </c>
      <c r="C1105" s="7">
        <v>0.1429</v>
      </c>
      <c r="D1105" s="7"/>
      <c r="E1105" s="7">
        <v>1102</v>
      </c>
      <c r="F1105" s="7"/>
      <c r="G1105" s="7"/>
      <c r="H1105" s="7">
        <v>0.72075100000000003</v>
      </c>
      <c r="I1105" s="7"/>
    </row>
    <row r="1106" spans="1:9" x14ac:dyDescent="0.25">
      <c r="A1106" s="7" t="s">
        <v>601</v>
      </c>
      <c r="B1106" s="7" t="s">
        <v>1592</v>
      </c>
      <c r="C1106" s="7">
        <v>1.5</v>
      </c>
      <c r="D1106" s="7"/>
      <c r="E1106" s="7">
        <v>1105</v>
      </c>
      <c r="F1106" s="7"/>
      <c r="G1106" s="7"/>
      <c r="H1106" s="7">
        <v>5.13</v>
      </c>
      <c r="I1106" s="7"/>
    </row>
    <row r="1107" spans="1:9" x14ac:dyDescent="0.25">
      <c r="A1107" s="7" t="s">
        <v>2864</v>
      </c>
      <c r="B1107" s="7" t="s">
        <v>2865</v>
      </c>
      <c r="C1107" s="7">
        <v>3.5433949999999999E-2</v>
      </c>
      <c r="D1107" s="7"/>
      <c r="E1107" s="7">
        <v>1109</v>
      </c>
      <c r="F1107" s="7"/>
      <c r="G1107" s="7"/>
      <c r="H1107" s="7">
        <v>0.61951500000000004</v>
      </c>
      <c r="I1107" s="7"/>
    </row>
    <row r="1108" spans="1:9" x14ac:dyDescent="0.25">
      <c r="A1108" s="7" t="s">
        <v>1281</v>
      </c>
      <c r="B1108" s="7" t="s">
        <v>1282</v>
      </c>
      <c r="C1108" s="7">
        <v>6.0678000000000001E-4</v>
      </c>
      <c r="D1108" s="7"/>
      <c r="E1108" s="7">
        <v>1107</v>
      </c>
      <c r="F1108" s="7"/>
      <c r="G1108" s="7"/>
      <c r="H1108" s="7">
        <v>2.3505760000000001E-2</v>
      </c>
      <c r="I1108" s="7"/>
    </row>
    <row r="1109" spans="1:9" x14ac:dyDescent="0.25">
      <c r="A1109" s="7" t="s">
        <v>2594</v>
      </c>
      <c r="B1109" s="7" t="s">
        <v>2595</v>
      </c>
      <c r="C1109" s="7">
        <v>0.70710700000000004</v>
      </c>
      <c r="D1109" s="7"/>
      <c r="E1109" s="7">
        <v>1106</v>
      </c>
      <c r="F1109" s="7"/>
      <c r="G1109" s="7"/>
      <c r="H1109" s="7">
        <v>37.83</v>
      </c>
      <c r="I1109" s="7"/>
    </row>
    <row r="1110" spans="1:9" x14ac:dyDescent="0.25">
      <c r="A1110" s="7" t="s">
        <v>2265</v>
      </c>
      <c r="B1110" s="7" t="s">
        <v>2266</v>
      </c>
      <c r="C1110" s="7">
        <v>4.5219999999999997E-5</v>
      </c>
      <c r="D1110" s="7"/>
      <c r="E1110" s="7">
        <v>1108</v>
      </c>
      <c r="F1110" s="7"/>
      <c r="G1110" s="7"/>
      <c r="H1110" s="7">
        <v>8.5070999999999996E-4</v>
      </c>
      <c r="I1110" s="7"/>
    </row>
    <row r="1111" spans="1:9" x14ac:dyDescent="0.25">
      <c r="A1111" s="7" t="s">
        <v>2074</v>
      </c>
      <c r="B1111" s="7" t="s">
        <v>2075</v>
      </c>
      <c r="C1111" s="7">
        <v>0.121352</v>
      </c>
      <c r="D1111" s="7"/>
      <c r="E1111" s="7">
        <v>1111</v>
      </c>
      <c r="F1111" s="7"/>
      <c r="G1111" s="7"/>
      <c r="H1111" s="7">
        <v>5.31</v>
      </c>
      <c r="I1111" s="7"/>
    </row>
    <row r="1112" spans="1:9" x14ac:dyDescent="0.25">
      <c r="A1112" s="7" t="s">
        <v>1115</v>
      </c>
      <c r="B1112" s="7" t="s">
        <v>1878</v>
      </c>
      <c r="C1112" s="7">
        <v>10.91</v>
      </c>
      <c r="D1112" s="7"/>
      <c r="E1112" s="7">
        <v>1113</v>
      </c>
      <c r="F1112" s="7"/>
      <c r="G1112" s="7"/>
      <c r="H1112" s="7">
        <v>1839.79</v>
      </c>
      <c r="I1112" s="7"/>
    </row>
    <row r="1113" spans="1:9" x14ac:dyDescent="0.25">
      <c r="A1113" s="7" t="s">
        <v>894</v>
      </c>
      <c r="B1113" s="7" t="s">
        <v>895</v>
      </c>
      <c r="C1113" s="7">
        <v>3.888E-5</v>
      </c>
      <c r="D1113" s="7"/>
      <c r="E1113" s="7">
        <v>1112</v>
      </c>
      <c r="F1113" s="7"/>
      <c r="G1113" s="7"/>
      <c r="H1113" s="7">
        <v>0.14516599999999999</v>
      </c>
      <c r="I1113" s="7"/>
    </row>
    <row r="1114" spans="1:9" x14ac:dyDescent="0.25">
      <c r="A1114" s="7" t="s">
        <v>3008</v>
      </c>
      <c r="B1114" s="7" t="s">
        <v>3009</v>
      </c>
      <c r="C1114" s="7">
        <v>6.6576999999999997E-2</v>
      </c>
      <c r="D1114" s="7"/>
      <c r="E1114" s="7">
        <v>1114</v>
      </c>
      <c r="F1114" s="7"/>
      <c r="G1114" s="7"/>
      <c r="H1114" s="7">
        <v>6.83</v>
      </c>
      <c r="I1114" s="7"/>
    </row>
    <row r="1115" spans="1:9" x14ac:dyDescent="0.25">
      <c r="A1115" s="7" t="s">
        <v>2144</v>
      </c>
      <c r="B1115" s="7" t="s">
        <v>2145</v>
      </c>
      <c r="C1115" s="7">
        <v>7.4029999999999999E-12</v>
      </c>
      <c r="D1115" s="7"/>
      <c r="E1115" s="7">
        <v>1118</v>
      </c>
      <c r="F1115" s="7"/>
      <c r="G1115" s="7"/>
      <c r="H1115" s="7">
        <v>1.3732799999999999E-10</v>
      </c>
      <c r="I1115" s="7"/>
    </row>
    <row r="1116" spans="1:9" x14ac:dyDescent="0.25">
      <c r="A1116" s="7" t="s">
        <v>1265</v>
      </c>
      <c r="B1116" s="7" t="s">
        <v>1266</v>
      </c>
      <c r="C1116" s="7">
        <v>1.83</v>
      </c>
      <c r="D1116" s="7"/>
      <c r="E1116" s="7">
        <v>1110</v>
      </c>
      <c r="F1116" s="7"/>
      <c r="G1116" s="7"/>
      <c r="H1116" s="7">
        <v>44.13</v>
      </c>
      <c r="I1116" s="7"/>
    </row>
    <row r="1117" spans="1:9" x14ac:dyDescent="0.25">
      <c r="A1117" s="7" t="s">
        <v>1053</v>
      </c>
      <c r="B1117" s="7" t="s">
        <v>1054</v>
      </c>
      <c r="C1117" s="7">
        <v>4.8348370000000002E-2</v>
      </c>
      <c r="D1117" s="7"/>
      <c r="E1117" s="7">
        <v>1115</v>
      </c>
      <c r="F1117" s="7"/>
      <c r="G1117" s="7"/>
      <c r="H1117" s="7">
        <v>2.2200000000000002</v>
      </c>
      <c r="I1117" s="7"/>
    </row>
    <row r="1118" spans="1:9" x14ac:dyDescent="0.25">
      <c r="A1118" s="7" t="s">
        <v>2643</v>
      </c>
      <c r="B1118" s="7" t="s">
        <v>2644</v>
      </c>
      <c r="C1118" s="7">
        <v>1.6275000000000001E-2</v>
      </c>
      <c r="D1118" s="7"/>
      <c r="E1118" s="7">
        <v>1116</v>
      </c>
      <c r="F1118" s="7"/>
      <c r="G1118" s="7"/>
      <c r="H1118" s="7">
        <v>0.19897899999999999</v>
      </c>
      <c r="I1118" s="7"/>
    </row>
    <row r="1119" spans="1:9" x14ac:dyDescent="0.25">
      <c r="A1119" s="7" t="s">
        <v>2808</v>
      </c>
      <c r="B1119" s="7" t="s">
        <v>2809</v>
      </c>
      <c r="C1119" s="7">
        <v>0.25654500000000002</v>
      </c>
      <c r="D1119" s="7"/>
      <c r="E1119" s="7">
        <v>1122</v>
      </c>
      <c r="F1119" s="7"/>
      <c r="G1119" s="7"/>
      <c r="H1119" s="7">
        <v>0.52171299999999998</v>
      </c>
      <c r="I1119" s="7"/>
    </row>
    <row r="1120" spans="1:9" x14ac:dyDescent="0.25">
      <c r="A1120" s="7" t="s">
        <v>929</v>
      </c>
      <c r="B1120" s="7" t="s">
        <v>930</v>
      </c>
      <c r="C1120" s="7">
        <v>1.123943E-2</v>
      </c>
      <c r="D1120" s="7"/>
      <c r="E1120" s="7">
        <v>1121</v>
      </c>
      <c r="F1120" s="7"/>
      <c r="G1120" s="7"/>
      <c r="H1120" s="7">
        <v>6.34</v>
      </c>
      <c r="I1120" s="7"/>
    </row>
    <row r="1121" spans="1:9" x14ac:dyDescent="0.25">
      <c r="A1121" s="7" t="s">
        <v>1923</v>
      </c>
      <c r="B1121" s="7" t="s">
        <v>1924</v>
      </c>
      <c r="C1121" s="7">
        <v>3.4742849999999999E-2</v>
      </c>
      <c r="D1121" s="7"/>
      <c r="E1121" s="7">
        <v>1120</v>
      </c>
      <c r="F1121" s="7"/>
      <c r="G1121" s="7"/>
      <c r="H1121" s="7">
        <v>0.90824800000000006</v>
      </c>
      <c r="I1121" s="7"/>
    </row>
    <row r="1122" spans="1:9" x14ac:dyDescent="0.25">
      <c r="A1122" s="7" t="s">
        <v>2800</v>
      </c>
      <c r="B1122" s="7" t="s">
        <v>2801</v>
      </c>
      <c r="C1122" s="7">
        <v>1.272218E-2</v>
      </c>
      <c r="D1122" s="7"/>
      <c r="E1122" s="7">
        <v>1119</v>
      </c>
      <c r="F1122" s="7"/>
      <c r="G1122" s="7"/>
      <c r="H1122" s="7">
        <v>0.62349299999999996</v>
      </c>
      <c r="I1122" s="7"/>
    </row>
    <row r="1123" spans="1:9" x14ac:dyDescent="0.25">
      <c r="A1123" s="7" t="s">
        <v>2641</v>
      </c>
      <c r="B1123" s="7" t="s">
        <v>2642</v>
      </c>
      <c r="C1123" s="7">
        <v>0.33892600000000001</v>
      </c>
      <c r="D1123" s="7"/>
      <c r="E1123" s="7">
        <v>1124</v>
      </c>
      <c r="F1123" s="7"/>
      <c r="G1123" s="7"/>
      <c r="H1123" s="7">
        <v>6.14</v>
      </c>
      <c r="I1123" s="7"/>
    </row>
    <row r="1124" spans="1:9" x14ac:dyDescent="0.25">
      <c r="A1124" s="7" t="s">
        <v>1051</v>
      </c>
      <c r="B1124" s="7" t="s">
        <v>1052</v>
      </c>
      <c r="C1124" s="7">
        <v>0.693797</v>
      </c>
      <c r="D1124" s="7"/>
      <c r="E1124" s="7">
        <v>1117</v>
      </c>
      <c r="F1124" s="7"/>
      <c r="G1124" s="7"/>
      <c r="H1124" s="7">
        <v>13.24</v>
      </c>
      <c r="I1124" s="7"/>
    </row>
    <row r="1125" spans="1:9" x14ac:dyDescent="0.25">
      <c r="A1125" s="7" t="s">
        <v>2325</v>
      </c>
      <c r="B1125" s="7" t="s">
        <v>2326</v>
      </c>
      <c r="C1125" s="7">
        <v>7.9094400000000002E-3</v>
      </c>
      <c r="D1125" s="7"/>
      <c r="E1125" s="7">
        <v>1128</v>
      </c>
      <c r="F1125" s="7"/>
      <c r="G1125" s="7"/>
      <c r="H1125" s="7">
        <v>0.63576600000000005</v>
      </c>
      <c r="I1125" s="7"/>
    </row>
    <row r="1126" spans="1:9" x14ac:dyDescent="0.25">
      <c r="A1126" s="7" t="s">
        <v>2090</v>
      </c>
      <c r="B1126" s="7" t="s">
        <v>2091</v>
      </c>
      <c r="C1126" s="7">
        <v>1.5557E-4</v>
      </c>
      <c r="D1126" s="7"/>
      <c r="E1126" s="7">
        <v>1123</v>
      </c>
      <c r="F1126" s="7"/>
      <c r="G1126" s="7"/>
      <c r="H1126" s="7">
        <v>1.1403100000000001E-3</v>
      </c>
      <c r="I1126" s="7"/>
    </row>
    <row r="1127" spans="1:9" x14ac:dyDescent="0.25">
      <c r="A1127" s="7" t="s">
        <v>654</v>
      </c>
      <c r="B1127" s="7" t="s">
        <v>655</v>
      </c>
      <c r="C1127" s="7">
        <v>6.8954000000000001E-2</v>
      </c>
      <c r="D1127" s="7"/>
      <c r="E1127" s="7">
        <v>1127</v>
      </c>
      <c r="F1127" s="7"/>
      <c r="G1127" s="7"/>
      <c r="H1127" s="7">
        <v>9.56</v>
      </c>
      <c r="I1127" s="7"/>
    </row>
    <row r="1128" spans="1:9" x14ac:dyDescent="0.25">
      <c r="A1128" s="7" t="s">
        <v>2518</v>
      </c>
      <c r="B1128" s="7" t="s">
        <v>2519</v>
      </c>
      <c r="C1128" s="7">
        <v>10.1</v>
      </c>
      <c r="D1128" s="7"/>
      <c r="E1128" s="7">
        <v>1130</v>
      </c>
      <c r="F1128" s="7"/>
      <c r="G1128" s="7"/>
      <c r="H1128" s="7">
        <v>162.29</v>
      </c>
      <c r="I1128" s="7"/>
    </row>
    <row r="1129" spans="1:9" x14ac:dyDescent="0.25">
      <c r="A1129" s="7" t="s">
        <v>2782</v>
      </c>
      <c r="B1129" s="7" t="s">
        <v>2783</v>
      </c>
      <c r="C1129" s="7">
        <v>3.29</v>
      </c>
      <c r="D1129" s="7"/>
      <c r="E1129" s="7">
        <v>1129</v>
      </c>
      <c r="F1129" s="7"/>
      <c r="G1129" s="7"/>
      <c r="H1129" s="7">
        <v>9.27</v>
      </c>
      <c r="I1129" s="7"/>
    </row>
    <row r="1130" spans="1:9" x14ac:dyDescent="0.25">
      <c r="A1130" s="7" t="s">
        <v>1131</v>
      </c>
      <c r="B1130" s="7" t="s">
        <v>1132</v>
      </c>
      <c r="C1130" s="7">
        <v>2.430446E-2</v>
      </c>
      <c r="D1130" s="7"/>
      <c r="E1130" s="7">
        <v>1131</v>
      </c>
      <c r="F1130" s="7"/>
      <c r="G1130" s="7"/>
      <c r="H1130" s="7">
        <v>1.03</v>
      </c>
      <c r="I1130" s="7"/>
    </row>
    <row r="1131" spans="1:9" x14ac:dyDescent="0.25">
      <c r="A1131" s="7" t="s">
        <v>2122</v>
      </c>
      <c r="B1131" s="7" t="s">
        <v>2123</v>
      </c>
      <c r="C1131" s="7">
        <v>2.5</v>
      </c>
      <c r="D1131" s="7"/>
      <c r="E1131" s="7">
        <v>1126</v>
      </c>
      <c r="F1131" s="7"/>
      <c r="G1131" s="7"/>
      <c r="H1131" s="7">
        <v>58.61</v>
      </c>
      <c r="I1131" s="7"/>
    </row>
    <row r="1132" spans="1:9" x14ac:dyDescent="0.25">
      <c r="A1132" s="7" t="s">
        <v>1576</v>
      </c>
      <c r="B1132" s="7" t="s">
        <v>1577</v>
      </c>
      <c r="C1132" s="7">
        <v>0.23541100000000001</v>
      </c>
      <c r="D1132" s="7"/>
      <c r="E1132" s="7">
        <v>1133</v>
      </c>
      <c r="F1132" s="7"/>
      <c r="G1132" s="7"/>
      <c r="H1132" s="7">
        <v>41.15</v>
      </c>
      <c r="I1132" s="7"/>
    </row>
    <row r="1133" spans="1:9" x14ac:dyDescent="0.25">
      <c r="A1133" s="7" t="s">
        <v>2154</v>
      </c>
      <c r="B1133" s="7" t="s">
        <v>2155</v>
      </c>
      <c r="C1133" s="7">
        <v>0.20319499999999999</v>
      </c>
      <c r="D1133" s="7"/>
      <c r="E1133" s="7">
        <v>1125</v>
      </c>
      <c r="F1133" s="7"/>
      <c r="G1133" s="7"/>
      <c r="H1133" s="7">
        <v>5.69</v>
      </c>
      <c r="I1133" s="7"/>
    </row>
    <row r="1134" spans="1:9" x14ac:dyDescent="0.25">
      <c r="A1134" s="7" t="s">
        <v>1174</v>
      </c>
      <c r="B1134" s="7" t="s">
        <v>1175</v>
      </c>
      <c r="C1134" s="7">
        <v>1.0956799999999999E-3</v>
      </c>
      <c r="D1134" s="7"/>
      <c r="E1134" s="7">
        <v>1132</v>
      </c>
      <c r="F1134" s="7"/>
      <c r="G1134" s="7"/>
      <c r="H1134" s="7">
        <v>3.4425539999999998E-2</v>
      </c>
      <c r="I1134" s="7"/>
    </row>
    <row r="1135" spans="1:9" x14ac:dyDescent="0.25">
      <c r="A1135" s="7" t="s">
        <v>2370</v>
      </c>
      <c r="B1135" s="7" t="s">
        <v>2371</v>
      </c>
      <c r="C1135" s="7">
        <v>8.3072799999999997E-7</v>
      </c>
      <c r="D1135" s="7"/>
      <c r="E1135" s="7">
        <v>1137</v>
      </c>
      <c r="F1135" s="7"/>
      <c r="G1135" s="7"/>
      <c r="H1135" s="7">
        <v>3.6977000000000001E-4</v>
      </c>
      <c r="I1135" s="7"/>
    </row>
    <row r="1136" spans="1:9" x14ac:dyDescent="0.25">
      <c r="A1136" s="7" t="s">
        <v>1456</v>
      </c>
      <c r="B1136" s="7" t="s">
        <v>1457</v>
      </c>
      <c r="C1136" s="7">
        <v>1.77</v>
      </c>
      <c r="D1136" s="7"/>
      <c r="E1136" s="7">
        <v>1135</v>
      </c>
      <c r="F1136" s="7"/>
      <c r="G1136" s="7"/>
      <c r="H1136" s="7">
        <v>31.19</v>
      </c>
      <c r="I1136" s="7"/>
    </row>
    <row r="1137" spans="1:9" x14ac:dyDescent="0.25">
      <c r="A1137" s="7" t="s">
        <v>775</v>
      </c>
      <c r="B1137" s="7" t="s">
        <v>776</v>
      </c>
      <c r="C1137" s="7">
        <v>0.99120600000000003</v>
      </c>
      <c r="D1137" s="7"/>
      <c r="E1137" s="7">
        <v>1136</v>
      </c>
      <c r="F1137" s="7"/>
      <c r="G1137" s="7"/>
      <c r="H1137" s="7">
        <v>2.71</v>
      </c>
      <c r="I1137" s="7"/>
    </row>
    <row r="1138" spans="1:9" x14ac:dyDescent="0.25">
      <c r="A1138" s="7" t="s">
        <v>871</v>
      </c>
      <c r="B1138" s="7" t="s">
        <v>872</v>
      </c>
      <c r="C1138" s="7">
        <v>0.73424599999999995</v>
      </c>
      <c r="D1138" s="7"/>
      <c r="E1138" s="7">
        <v>1138</v>
      </c>
      <c r="F1138" s="7"/>
      <c r="G1138" s="7"/>
      <c r="H1138" s="7">
        <v>52.37</v>
      </c>
      <c r="I1138" s="7"/>
    </row>
    <row r="1139" spans="1:9" x14ac:dyDescent="0.25">
      <c r="A1139" s="7" t="s">
        <v>1725</v>
      </c>
      <c r="B1139" s="7" t="s">
        <v>1726</v>
      </c>
      <c r="C1139" s="7">
        <v>1.548297E-2</v>
      </c>
      <c r="D1139" s="7"/>
      <c r="E1139" s="7">
        <v>1141</v>
      </c>
      <c r="F1139" s="7"/>
      <c r="G1139" s="7"/>
      <c r="H1139" s="7">
        <v>2.16</v>
      </c>
      <c r="I1139" s="7"/>
    </row>
    <row r="1140" spans="1:9" x14ac:dyDescent="0.25">
      <c r="A1140" s="7" t="s">
        <v>2179</v>
      </c>
      <c r="B1140" s="7" t="s">
        <v>2180</v>
      </c>
      <c r="C1140" s="7">
        <v>4.3763339999999998E-2</v>
      </c>
      <c r="D1140" s="7"/>
      <c r="E1140" s="7">
        <v>1139</v>
      </c>
      <c r="F1140" s="7"/>
      <c r="G1140" s="7"/>
      <c r="H1140" s="7">
        <v>0.23646300000000001</v>
      </c>
      <c r="I1140" s="7"/>
    </row>
    <row r="1141" spans="1:9" x14ac:dyDescent="0.25">
      <c r="A1141" s="7" t="s">
        <v>2403</v>
      </c>
      <c r="B1141" s="7" t="s">
        <v>2404</v>
      </c>
      <c r="C1141" s="7">
        <v>191.03</v>
      </c>
      <c r="D1141" s="7"/>
      <c r="E1141" s="7">
        <v>1142</v>
      </c>
      <c r="F1141" s="7"/>
      <c r="G1141" s="7"/>
      <c r="H1141" s="7">
        <v>562.52</v>
      </c>
      <c r="I1141" s="7"/>
    </row>
    <row r="1142" spans="1:9" x14ac:dyDescent="0.25">
      <c r="A1142" s="7" t="s">
        <v>1428</v>
      </c>
      <c r="B1142" s="7" t="s">
        <v>1794</v>
      </c>
      <c r="C1142" s="7">
        <v>2.010087E-2</v>
      </c>
      <c r="D1142" s="7"/>
      <c r="E1142" s="7">
        <v>1140</v>
      </c>
      <c r="F1142" s="7"/>
      <c r="G1142" s="7"/>
      <c r="H1142" s="7">
        <v>0.106518</v>
      </c>
      <c r="I1142" s="7"/>
    </row>
    <row r="1143" spans="1:9" x14ac:dyDescent="0.25">
      <c r="A1143" s="7" t="s">
        <v>1502</v>
      </c>
      <c r="B1143" s="7" t="s">
        <v>1503</v>
      </c>
      <c r="C1143" s="7">
        <v>2.7136980000000002E-2</v>
      </c>
      <c r="D1143" s="7"/>
      <c r="E1143" s="7">
        <v>1143</v>
      </c>
      <c r="F1143" s="7"/>
      <c r="G1143" s="7"/>
      <c r="H1143" s="7">
        <v>3.05</v>
      </c>
      <c r="I1143" s="7"/>
    </row>
    <row r="1144" spans="1:9" x14ac:dyDescent="0.25">
      <c r="A1144" s="7" t="s">
        <v>2866</v>
      </c>
      <c r="B1144" s="7" t="s">
        <v>2867</v>
      </c>
      <c r="C1144" s="7">
        <v>2.27</v>
      </c>
      <c r="D1144" s="7"/>
      <c r="E1144" s="7">
        <v>1134</v>
      </c>
      <c r="F1144" s="7"/>
      <c r="G1144" s="7"/>
      <c r="H1144" s="7">
        <v>7.38</v>
      </c>
      <c r="I1144" s="7"/>
    </row>
    <row r="1145" spans="1:9" x14ac:dyDescent="0.25">
      <c r="A1145" s="7" t="s">
        <v>2587</v>
      </c>
      <c r="B1145" s="7" t="s">
        <v>2588</v>
      </c>
      <c r="C1145" s="7">
        <v>0.17601800000000001</v>
      </c>
      <c r="D1145" s="7"/>
      <c r="E1145" s="7">
        <v>1144</v>
      </c>
      <c r="F1145" s="7"/>
      <c r="G1145" s="7"/>
      <c r="H1145" s="7">
        <v>11.89</v>
      </c>
      <c r="I1145" s="7"/>
    </row>
    <row r="1146" spans="1:9" x14ac:dyDescent="0.25">
      <c r="A1146" s="7" t="s">
        <v>1731</v>
      </c>
      <c r="B1146" s="7" t="s">
        <v>1732</v>
      </c>
      <c r="C1146" s="7">
        <v>3.866182E-2</v>
      </c>
      <c r="D1146" s="7"/>
      <c r="E1146" s="7">
        <v>1145</v>
      </c>
      <c r="F1146" s="7"/>
      <c r="G1146" s="7"/>
      <c r="H1146" s="7">
        <v>3.11</v>
      </c>
      <c r="I1146" s="7"/>
    </row>
    <row r="1147" spans="1:9" x14ac:dyDescent="0.25">
      <c r="A1147" s="7" t="s">
        <v>1176</v>
      </c>
      <c r="B1147" s="7" t="s">
        <v>1177</v>
      </c>
      <c r="C1147" s="7">
        <v>5.9427000000000004E-4</v>
      </c>
      <c r="D1147" s="7"/>
      <c r="E1147" s="7">
        <v>1149</v>
      </c>
      <c r="F1147" s="7"/>
      <c r="G1147" s="7"/>
      <c r="H1147" s="7">
        <v>2.5034520000000001E-2</v>
      </c>
      <c r="I1147" s="7"/>
    </row>
    <row r="1148" spans="1:9" x14ac:dyDescent="0.25">
      <c r="A1148" s="7" t="s">
        <v>763</v>
      </c>
      <c r="B1148" s="7" t="s">
        <v>764</v>
      </c>
      <c r="C1148" s="7">
        <v>1.5144660000000001E-2</v>
      </c>
      <c r="D1148" s="7"/>
      <c r="E1148" s="7">
        <v>1147</v>
      </c>
      <c r="F1148" s="7"/>
      <c r="G1148" s="7"/>
      <c r="H1148" s="7">
        <v>1.31</v>
      </c>
      <c r="I1148" s="7"/>
    </row>
    <row r="1149" spans="1:9" x14ac:dyDescent="0.25">
      <c r="A1149" s="7" t="s">
        <v>2148</v>
      </c>
      <c r="B1149" s="7" t="s">
        <v>2149</v>
      </c>
      <c r="C1149" s="7">
        <v>2.174162E-2</v>
      </c>
      <c r="D1149" s="7"/>
      <c r="E1149" s="7">
        <v>1150</v>
      </c>
      <c r="F1149" s="7"/>
      <c r="G1149" s="7"/>
      <c r="H1149" s="7">
        <v>2.76</v>
      </c>
      <c r="I1149" s="7"/>
    </row>
    <row r="1150" spans="1:9" x14ac:dyDescent="0.25">
      <c r="A1150" s="7" t="s">
        <v>777</v>
      </c>
      <c r="B1150" s="7" t="s">
        <v>778</v>
      </c>
      <c r="C1150" s="7">
        <v>4.5186329999999997E-2</v>
      </c>
      <c r="D1150" s="7"/>
      <c r="E1150" s="7">
        <v>1148</v>
      </c>
      <c r="F1150" s="7"/>
      <c r="G1150" s="7"/>
      <c r="H1150" s="7">
        <v>3.46</v>
      </c>
      <c r="I1150" s="7"/>
    </row>
    <row r="1151" spans="1:9" x14ac:dyDescent="0.25">
      <c r="A1151" s="7" t="s">
        <v>836</v>
      </c>
      <c r="B1151" s="7" t="s">
        <v>837</v>
      </c>
      <c r="C1151" s="7">
        <v>2.77</v>
      </c>
      <c r="D1151" s="7"/>
      <c r="E1151" s="7">
        <v>1152</v>
      </c>
      <c r="F1151" s="7"/>
      <c r="G1151" s="7"/>
      <c r="H1151" s="7">
        <v>4.1900000000000004</v>
      </c>
      <c r="I1151" s="7"/>
    </row>
    <row r="1152" spans="1:9" x14ac:dyDescent="0.25">
      <c r="A1152" s="7" t="s">
        <v>1586</v>
      </c>
      <c r="B1152" s="7" t="s">
        <v>1587</v>
      </c>
      <c r="C1152" s="7">
        <v>0.24383299999999999</v>
      </c>
      <c r="D1152" s="7"/>
      <c r="E1152" s="7">
        <v>1153</v>
      </c>
      <c r="F1152" s="7"/>
      <c r="G1152" s="7"/>
      <c r="H1152" s="7">
        <v>4.53</v>
      </c>
      <c r="I1152" s="7"/>
    </row>
    <row r="1153" spans="1:9" x14ac:dyDescent="0.25">
      <c r="A1153" s="7" t="s">
        <v>2954</v>
      </c>
      <c r="B1153" s="7" t="s">
        <v>2955</v>
      </c>
      <c r="C1153" s="7">
        <v>0.98710200000000003</v>
      </c>
      <c r="D1153" s="7"/>
      <c r="E1153" s="7">
        <v>1155</v>
      </c>
      <c r="F1153" s="7"/>
      <c r="G1153" s="7"/>
      <c r="H1153" s="7">
        <v>1.1000000000000001</v>
      </c>
      <c r="I1153" s="7"/>
    </row>
    <row r="1154" spans="1:9" x14ac:dyDescent="0.25">
      <c r="A1154" s="7" t="s">
        <v>1203</v>
      </c>
      <c r="B1154" s="7" t="s">
        <v>1204</v>
      </c>
      <c r="C1154" s="7">
        <v>2.52</v>
      </c>
      <c r="D1154" s="7"/>
      <c r="E1154" s="7">
        <v>1156</v>
      </c>
      <c r="F1154" s="7"/>
      <c r="G1154" s="7"/>
      <c r="H1154" s="7">
        <v>91.13</v>
      </c>
      <c r="I1154" s="7"/>
    </row>
    <row r="1155" spans="1:9" x14ac:dyDescent="0.25">
      <c r="A1155" s="7" t="s">
        <v>1907</v>
      </c>
      <c r="B1155" s="7" t="s">
        <v>1423</v>
      </c>
      <c r="C1155" s="7">
        <v>1.811128E-2</v>
      </c>
      <c r="D1155" s="7"/>
      <c r="E1155" s="7">
        <v>1154</v>
      </c>
      <c r="F1155" s="7"/>
      <c r="G1155" s="7"/>
      <c r="H1155" s="7">
        <v>1.0660000000000001</v>
      </c>
      <c r="I1155" s="7"/>
    </row>
    <row r="1156" spans="1:9" x14ac:dyDescent="0.25">
      <c r="A1156" s="7" t="s">
        <v>2575</v>
      </c>
      <c r="B1156" s="7" t="s">
        <v>2576</v>
      </c>
      <c r="C1156" s="7">
        <v>2.5547810000000001E-2</v>
      </c>
      <c r="D1156" s="7"/>
      <c r="E1156" s="7">
        <v>1146</v>
      </c>
      <c r="F1156" s="7"/>
      <c r="G1156" s="7"/>
      <c r="H1156" s="7">
        <v>0.52268499999999996</v>
      </c>
      <c r="I1156" s="7"/>
    </row>
    <row r="1157" spans="1:9" x14ac:dyDescent="0.25">
      <c r="A1157" s="7" t="s">
        <v>2045</v>
      </c>
      <c r="B1157" s="7" t="s">
        <v>2046</v>
      </c>
      <c r="C1157" s="7">
        <v>7.4440999999999993E-2</v>
      </c>
      <c r="D1157" s="7"/>
      <c r="E1157" s="7">
        <v>1159</v>
      </c>
      <c r="F1157" s="7"/>
      <c r="G1157" s="7"/>
      <c r="H1157" s="7">
        <v>17.22</v>
      </c>
      <c r="I1157" s="7"/>
    </row>
    <row r="1158" spans="1:9" x14ac:dyDescent="0.25">
      <c r="A1158" s="7" t="s">
        <v>1439</v>
      </c>
      <c r="B1158" s="7" t="s">
        <v>1440</v>
      </c>
      <c r="C1158" s="7">
        <v>5.7083000000000004E-4</v>
      </c>
      <c r="D1158" s="7"/>
      <c r="E1158" s="7">
        <v>1157</v>
      </c>
      <c r="F1158" s="7"/>
      <c r="G1158" s="7"/>
      <c r="H1158" s="7">
        <v>1.5441089999999999E-2</v>
      </c>
      <c r="I1158" s="7"/>
    </row>
    <row r="1159" spans="1:9" x14ac:dyDescent="0.25">
      <c r="A1159" s="7" t="s">
        <v>3010</v>
      </c>
      <c r="B1159" s="7" t="s">
        <v>3011</v>
      </c>
      <c r="C1159" s="7">
        <v>1.5431490000000001E-2</v>
      </c>
      <c r="D1159" s="7"/>
      <c r="E1159" s="7">
        <v>1158</v>
      </c>
      <c r="F1159" s="7"/>
      <c r="G1159" s="7"/>
      <c r="H1159" s="7">
        <v>0.771567</v>
      </c>
      <c r="I1159" s="7"/>
    </row>
    <row r="1160" spans="1:9" x14ac:dyDescent="0.25">
      <c r="A1160" s="7" t="s">
        <v>1720</v>
      </c>
      <c r="B1160" s="7" t="s">
        <v>1721</v>
      </c>
      <c r="C1160" s="7">
        <v>7.1639299999999998E-3</v>
      </c>
      <c r="D1160" s="7"/>
      <c r="E1160" s="7">
        <v>1151</v>
      </c>
      <c r="F1160" s="7"/>
      <c r="G1160" s="7"/>
      <c r="H1160" s="7">
        <v>9.6391000000000004E-2</v>
      </c>
      <c r="I1160" s="7"/>
    </row>
    <row r="1161" spans="1:9" x14ac:dyDescent="0.25">
      <c r="A1161" s="7" t="s">
        <v>1869</v>
      </c>
      <c r="B1161" s="7" t="s">
        <v>1870</v>
      </c>
      <c r="C1161" s="7">
        <v>1.2</v>
      </c>
      <c r="D1161" s="7"/>
      <c r="E1161" s="7">
        <v>1160</v>
      </c>
      <c r="F1161" s="7"/>
      <c r="G1161" s="7"/>
      <c r="H1161" s="7">
        <v>25</v>
      </c>
      <c r="I1161" s="7"/>
    </row>
    <row r="1162" spans="1:9" x14ac:dyDescent="0.25">
      <c r="A1162" s="7" t="s">
        <v>1447</v>
      </c>
      <c r="B1162" s="7" t="s">
        <v>1448</v>
      </c>
      <c r="C1162" s="7">
        <v>0.21837100000000001</v>
      </c>
      <c r="D1162" s="7"/>
      <c r="E1162" s="7">
        <v>1161</v>
      </c>
      <c r="F1162" s="7"/>
      <c r="G1162" s="7"/>
      <c r="H1162" s="7">
        <v>23.42</v>
      </c>
      <c r="I1162" s="7"/>
    </row>
    <row r="1163" spans="1:9" x14ac:dyDescent="0.25">
      <c r="A1163" s="7" t="s">
        <v>1349</v>
      </c>
      <c r="B1163" s="7" t="s">
        <v>1350</v>
      </c>
      <c r="C1163" s="7">
        <v>3.234E-4</v>
      </c>
      <c r="D1163" s="7"/>
      <c r="E1163" s="7">
        <v>1162</v>
      </c>
      <c r="F1163" s="7"/>
      <c r="G1163" s="7"/>
      <c r="H1163" s="7">
        <v>2.6239390000000001E-2</v>
      </c>
      <c r="I1163" s="7"/>
    </row>
    <row r="1164" spans="1:9" x14ac:dyDescent="0.25">
      <c r="A1164" s="7" t="s">
        <v>2769</v>
      </c>
      <c r="B1164" s="7" t="s">
        <v>2770</v>
      </c>
      <c r="C1164" s="7">
        <v>4.1100000000000003</v>
      </c>
      <c r="D1164" s="7"/>
      <c r="E1164" s="7">
        <v>1165</v>
      </c>
      <c r="F1164" s="7"/>
      <c r="G1164" s="7"/>
      <c r="H1164" s="7">
        <v>24.6</v>
      </c>
      <c r="I1164" s="7"/>
    </row>
    <row r="1165" spans="1:9" x14ac:dyDescent="0.25">
      <c r="A1165" s="7" t="s">
        <v>1259</v>
      </c>
      <c r="B1165" s="7" t="s">
        <v>1879</v>
      </c>
      <c r="C1165" s="7">
        <v>6.9370000000000001E-2</v>
      </c>
      <c r="D1165" s="7"/>
      <c r="E1165" s="7">
        <v>1163</v>
      </c>
      <c r="F1165" s="7"/>
      <c r="G1165" s="7"/>
      <c r="H1165" s="7">
        <v>0.62913799999999998</v>
      </c>
      <c r="I1165" s="7"/>
    </row>
    <row r="1166" spans="1:9" x14ac:dyDescent="0.25">
      <c r="A1166" s="7" t="s">
        <v>2504</v>
      </c>
      <c r="B1166" s="7" t="s">
        <v>2505</v>
      </c>
      <c r="C1166" s="7">
        <v>4.263463E-2</v>
      </c>
      <c r="D1166" s="7"/>
      <c r="E1166" s="7">
        <v>1164</v>
      </c>
      <c r="F1166" s="7"/>
      <c r="G1166" s="7"/>
      <c r="H1166" s="7">
        <v>2.08</v>
      </c>
      <c r="I1166" s="7"/>
    </row>
    <row r="1167" spans="1:9" x14ac:dyDescent="0.25">
      <c r="A1167" s="7" t="s">
        <v>2788</v>
      </c>
      <c r="B1167" s="7" t="s">
        <v>2789</v>
      </c>
      <c r="C1167" s="7">
        <v>2.5265780000000002E-2</v>
      </c>
      <c r="D1167" s="7"/>
      <c r="E1167" s="7">
        <v>1166</v>
      </c>
      <c r="F1167" s="7"/>
      <c r="G1167" s="7"/>
      <c r="H1167" s="7">
        <v>0.33221200000000001</v>
      </c>
      <c r="I1167" s="7"/>
    </row>
    <row r="1168" spans="1:9" x14ac:dyDescent="0.25">
      <c r="A1168" s="7" t="s">
        <v>1740</v>
      </c>
      <c r="B1168" s="7" t="s">
        <v>1741</v>
      </c>
      <c r="C1168" s="7">
        <v>5.7880800000000001E-3</v>
      </c>
      <c r="D1168" s="7"/>
      <c r="E1168" s="7">
        <v>1167</v>
      </c>
      <c r="F1168" s="7"/>
      <c r="G1168" s="7"/>
      <c r="H1168" s="7">
        <v>0.12905700000000001</v>
      </c>
      <c r="I1168" s="7"/>
    </row>
    <row r="1169" spans="1:9" x14ac:dyDescent="0.25">
      <c r="A1169" s="7" t="s">
        <v>1412</v>
      </c>
      <c r="B1169" s="7" t="s">
        <v>1413</v>
      </c>
      <c r="C1169" s="7">
        <v>0.16644200000000001</v>
      </c>
      <c r="D1169" s="7"/>
      <c r="E1169" s="7">
        <v>1170</v>
      </c>
      <c r="F1169" s="7"/>
      <c r="G1169" s="7"/>
      <c r="H1169" s="7">
        <v>5.52</v>
      </c>
      <c r="I1169" s="7"/>
    </row>
    <row r="1170" spans="1:9" x14ac:dyDescent="0.25">
      <c r="A1170" s="7" t="s">
        <v>1477</v>
      </c>
      <c r="B1170" s="7" t="s">
        <v>1478</v>
      </c>
      <c r="C1170" s="7">
        <v>6.5300000000000002E-5</v>
      </c>
      <c r="D1170" s="7"/>
      <c r="E1170" s="7">
        <v>1168</v>
      </c>
      <c r="F1170" s="7"/>
      <c r="G1170" s="7"/>
      <c r="H1170" s="7">
        <v>9.2639999999999994E-5</v>
      </c>
      <c r="I1170" s="7"/>
    </row>
    <row r="1171" spans="1:9" x14ac:dyDescent="0.25">
      <c r="A1171" s="7" t="s">
        <v>1421</v>
      </c>
      <c r="B1171" s="7" t="s">
        <v>1422</v>
      </c>
      <c r="C1171" s="7">
        <v>0.410412</v>
      </c>
      <c r="D1171" s="7"/>
      <c r="E1171" s="7">
        <v>1174</v>
      </c>
      <c r="F1171" s="7"/>
      <c r="G1171" s="7"/>
      <c r="H1171" s="7">
        <v>7.67</v>
      </c>
      <c r="I1171" s="7"/>
    </row>
    <row r="1172" spans="1:9" x14ac:dyDescent="0.25">
      <c r="A1172" s="7" t="s">
        <v>1867</v>
      </c>
      <c r="B1172" s="7" t="s">
        <v>1868</v>
      </c>
      <c r="C1172" s="7">
        <v>3.6474599999999999E-3</v>
      </c>
      <c r="D1172" s="7"/>
      <c r="E1172" s="7">
        <v>1173</v>
      </c>
      <c r="F1172" s="7"/>
      <c r="G1172" s="7"/>
      <c r="H1172" s="7">
        <v>0.49458400000000002</v>
      </c>
      <c r="I1172" s="7"/>
    </row>
    <row r="1173" spans="1:9" x14ac:dyDescent="0.25">
      <c r="A1173" s="7" t="s">
        <v>1593</v>
      </c>
      <c r="B1173" s="7" t="s">
        <v>1594</v>
      </c>
      <c r="C1173" s="7">
        <v>1.1590999999999999E-3</v>
      </c>
      <c r="D1173" s="7"/>
      <c r="E1173" s="7">
        <v>1175</v>
      </c>
      <c r="F1173" s="7"/>
      <c r="G1173" s="7"/>
      <c r="H1173" s="7">
        <v>2.442838E-2</v>
      </c>
      <c r="I1173" s="7"/>
    </row>
    <row r="1174" spans="1:9" x14ac:dyDescent="0.25">
      <c r="A1174" s="7" t="s">
        <v>2730</v>
      </c>
      <c r="B1174" s="7" t="s">
        <v>2731</v>
      </c>
      <c r="C1174" s="7">
        <v>1.1349400000000001E-3</v>
      </c>
      <c r="D1174" s="7"/>
      <c r="E1174" s="7">
        <v>1169</v>
      </c>
      <c r="F1174" s="7"/>
      <c r="G1174" s="7"/>
      <c r="H1174" s="7">
        <v>2.4299439999999999E-2</v>
      </c>
      <c r="I1174" s="7"/>
    </row>
    <row r="1175" spans="1:9" x14ac:dyDescent="0.25">
      <c r="A1175" s="7" t="s">
        <v>2295</v>
      </c>
      <c r="B1175" s="7" t="s">
        <v>2296</v>
      </c>
      <c r="C1175" s="7">
        <v>2.0581599999999999E-3</v>
      </c>
      <c r="D1175" s="7"/>
      <c r="E1175" s="7">
        <v>1176</v>
      </c>
      <c r="F1175" s="7"/>
      <c r="G1175" s="7"/>
      <c r="H1175" s="7">
        <v>0.85072199999999998</v>
      </c>
      <c r="I1175" s="7"/>
    </row>
    <row r="1176" spans="1:9" x14ac:dyDescent="0.25">
      <c r="A1176" s="7" t="s">
        <v>2263</v>
      </c>
      <c r="B1176" s="7" t="s">
        <v>2264</v>
      </c>
      <c r="C1176" s="7">
        <v>2.77</v>
      </c>
      <c r="D1176" s="7"/>
      <c r="E1176" s="7">
        <v>1172</v>
      </c>
      <c r="F1176" s="7"/>
      <c r="G1176" s="7"/>
      <c r="H1176" s="7">
        <v>4.4800000000000004</v>
      </c>
      <c r="I1176" s="7"/>
    </row>
    <row r="1177" spans="1:9" x14ac:dyDescent="0.25">
      <c r="A1177" s="7" t="s">
        <v>2573</v>
      </c>
      <c r="B1177" s="7" t="s">
        <v>2574</v>
      </c>
      <c r="C1177" s="7">
        <v>1.98</v>
      </c>
      <c r="D1177" s="7"/>
      <c r="E1177" s="7">
        <v>1171</v>
      </c>
      <c r="F1177" s="7"/>
      <c r="G1177" s="7"/>
      <c r="H1177" s="7">
        <v>3.77</v>
      </c>
      <c r="I1177" s="7"/>
    </row>
    <row r="1178" spans="1:9" x14ac:dyDescent="0.25">
      <c r="A1178" s="7" t="s">
        <v>2919</v>
      </c>
      <c r="B1178" s="7" t="s">
        <v>2920</v>
      </c>
      <c r="C1178" s="7">
        <v>0.12673400000000001</v>
      </c>
      <c r="D1178" s="7"/>
      <c r="E1178" s="7">
        <v>1180</v>
      </c>
      <c r="F1178" s="7"/>
      <c r="G1178" s="7"/>
      <c r="H1178" s="7">
        <v>0.63277000000000005</v>
      </c>
      <c r="I1178" s="7"/>
    </row>
    <row r="1179" spans="1:9" x14ac:dyDescent="0.25">
      <c r="A1179" s="7" t="s">
        <v>1407</v>
      </c>
      <c r="B1179" s="7" t="s">
        <v>1408</v>
      </c>
      <c r="C1179" s="7">
        <v>2.4948749999999999E-2</v>
      </c>
      <c r="D1179" s="7"/>
      <c r="E1179" s="7">
        <v>1177</v>
      </c>
      <c r="F1179" s="7"/>
      <c r="G1179" s="7"/>
      <c r="H1179" s="7">
        <v>0.14462700000000001</v>
      </c>
      <c r="I1179" s="7"/>
    </row>
    <row r="1180" spans="1:9" x14ac:dyDescent="0.25">
      <c r="A1180" s="7" t="s">
        <v>1164</v>
      </c>
      <c r="B1180" s="7" t="s">
        <v>1165</v>
      </c>
      <c r="C1180" s="7">
        <v>0.246115</v>
      </c>
      <c r="D1180" s="7"/>
      <c r="E1180" s="7">
        <v>1206</v>
      </c>
      <c r="F1180" s="7"/>
      <c r="G1180" s="7"/>
      <c r="H1180" s="7">
        <v>17.55</v>
      </c>
      <c r="I1180" s="7"/>
    </row>
    <row r="1181" spans="1:9" x14ac:dyDescent="0.25">
      <c r="A1181" s="7" t="s">
        <v>2675</v>
      </c>
      <c r="B1181" s="7" t="s">
        <v>2676</v>
      </c>
      <c r="C1181" s="7">
        <v>1.5812999999999999E-3</v>
      </c>
      <c r="D1181" s="7"/>
      <c r="E1181" s="7">
        <v>1178</v>
      </c>
      <c r="F1181" s="7"/>
      <c r="G1181" s="7"/>
      <c r="H1181" s="7">
        <v>8.4370000000000001E-2</v>
      </c>
      <c r="I1181" s="7"/>
    </row>
    <row r="1182" spans="1:9" x14ac:dyDescent="0.25">
      <c r="A1182" s="7" t="s">
        <v>1947</v>
      </c>
      <c r="B1182" s="7" t="s">
        <v>1948</v>
      </c>
      <c r="C1182" s="7">
        <v>2.09684E-3</v>
      </c>
      <c r="D1182" s="7"/>
      <c r="E1182" s="7">
        <v>1179</v>
      </c>
      <c r="F1182" s="7"/>
      <c r="G1182" s="7"/>
      <c r="H1182" s="7">
        <v>7.1315000000000003E-2</v>
      </c>
      <c r="I1182" s="7"/>
    </row>
    <row r="1183" spans="1:9" x14ac:dyDescent="0.25">
      <c r="A1183" s="7" t="s">
        <v>941</v>
      </c>
      <c r="B1183" s="7" t="s">
        <v>942</v>
      </c>
      <c r="C1183" s="7">
        <v>0.11737400000000001</v>
      </c>
      <c r="D1183" s="7"/>
      <c r="E1183" s="7">
        <v>1182</v>
      </c>
      <c r="F1183" s="7"/>
      <c r="G1183" s="7"/>
      <c r="H1183" s="7">
        <v>3.47</v>
      </c>
      <c r="I1183" s="7"/>
    </row>
    <row r="1184" spans="1:9" x14ac:dyDescent="0.25">
      <c r="A1184" s="7" t="s">
        <v>905</v>
      </c>
      <c r="B1184" s="7" t="s">
        <v>906</v>
      </c>
      <c r="C1184" s="7">
        <v>5.1108000000000002E-4</v>
      </c>
      <c r="D1184" s="7"/>
      <c r="E1184" s="7">
        <v>1181</v>
      </c>
      <c r="F1184" s="7"/>
      <c r="G1184" s="7"/>
      <c r="H1184" s="7">
        <v>5.0556999999999998E-2</v>
      </c>
      <c r="I1184" s="7"/>
    </row>
    <row r="1185" spans="1:9" x14ac:dyDescent="0.25">
      <c r="A1185" s="7" t="s">
        <v>1113</v>
      </c>
      <c r="B1185" s="7" t="s">
        <v>1114</v>
      </c>
      <c r="C1185" s="7">
        <v>2.2284200000000001E-3</v>
      </c>
      <c r="D1185" s="7"/>
      <c r="E1185" s="7">
        <v>1184</v>
      </c>
      <c r="F1185" s="7"/>
      <c r="G1185" s="7"/>
      <c r="H1185" s="7">
        <v>0.27395199999999997</v>
      </c>
      <c r="I1185" s="7"/>
    </row>
    <row r="1186" spans="1:9" x14ac:dyDescent="0.25">
      <c r="A1186" s="7" t="s">
        <v>2037</v>
      </c>
      <c r="B1186" s="7" t="s">
        <v>2130</v>
      </c>
      <c r="C1186" s="7">
        <v>7.7055999999999999E-2</v>
      </c>
      <c r="D1186" s="7"/>
      <c r="E1186" s="7">
        <v>1183</v>
      </c>
      <c r="F1186" s="7"/>
      <c r="G1186" s="7"/>
      <c r="H1186" s="7">
        <v>0.197293</v>
      </c>
      <c r="I1186" s="7"/>
    </row>
    <row r="1187" spans="1:9" x14ac:dyDescent="0.25">
      <c r="A1187" s="7" t="s">
        <v>2876</v>
      </c>
      <c r="B1187" s="7" t="s">
        <v>2877</v>
      </c>
      <c r="C1187" s="7">
        <v>7.0183800000000003E-3</v>
      </c>
      <c r="D1187" s="7"/>
      <c r="E1187" s="7">
        <v>1185</v>
      </c>
      <c r="F1187" s="7"/>
      <c r="G1187" s="7"/>
      <c r="H1187" s="7">
        <v>0.29483799999999999</v>
      </c>
      <c r="I1187" s="7"/>
    </row>
    <row r="1188" spans="1:9" x14ac:dyDescent="0.25">
      <c r="A1188" s="7" t="s">
        <v>2653</v>
      </c>
      <c r="B1188" s="7" t="s">
        <v>2654</v>
      </c>
      <c r="C1188" s="7">
        <v>3.087005E-2</v>
      </c>
      <c r="D1188" s="7"/>
      <c r="E1188" s="7">
        <v>1193</v>
      </c>
      <c r="F1188" s="7"/>
      <c r="G1188" s="7"/>
      <c r="H1188" s="7">
        <v>1.57</v>
      </c>
      <c r="I1188" s="7"/>
    </row>
    <row r="1189" spans="1:9" x14ac:dyDescent="0.25">
      <c r="A1189" s="7" t="s">
        <v>2321</v>
      </c>
      <c r="B1189" s="7" t="s">
        <v>2322</v>
      </c>
      <c r="C1189" s="7">
        <v>2.7</v>
      </c>
      <c r="D1189" s="7"/>
      <c r="E1189" s="7">
        <v>1186</v>
      </c>
      <c r="F1189" s="7"/>
      <c r="G1189" s="7"/>
      <c r="H1189" s="7">
        <v>26.64</v>
      </c>
      <c r="I1189" s="7"/>
    </row>
    <row r="1190" spans="1:9" x14ac:dyDescent="0.25">
      <c r="A1190" s="7" t="s">
        <v>2569</v>
      </c>
      <c r="B1190" s="7" t="s">
        <v>2570</v>
      </c>
      <c r="C1190" s="7">
        <v>1.214748E-2</v>
      </c>
      <c r="D1190" s="7"/>
      <c r="E1190" s="7">
        <v>1188</v>
      </c>
      <c r="F1190" s="7"/>
      <c r="G1190" s="7"/>
      <c r="H1190" s="7">
        <v>0.19601099999999999</v>
      </c>
      <c r="I1190" s="7"/>
    </row>
    <row r="1191" spans="1:9" x14ac:dyDescent="0.25">
      <c r="A1191" s="7" t="s">
        <v>1303</v>
      </c>
      <c r="B1191" s="7" t="s">
        <v>2725</v>
      </c>
      <c r="C1191" s="7">
        <v>1.7161309999999999E-2</v>
      </c>
      <c r="D1191" s="7"/>
      <c r="E1191" s="7">
        <v>1187</v>
      </c>
      <c r="F1191" s="7"/>
      <c r="G1191" s="7"/>
      <c r="H1191" s="7">
        <v>1.91</v>
      </c>
      <c r="I1191" s="7"/>
    </row>
    <row r="1192" spans="1:9" x14ac:dyDescent="0.25">
      <c r="A1192" s="7" t="s">
        <v>2194</v>
      </c>
      <c r="B1192" s="7" t="s">
        <v>2195</v>
      </c>
      <c r="C1192" s="7">
        <v>3.62</v>
      </c>
      <c r="D1192" s="7"/>
      <c r="E1192" s="7">
        <v>1189</v>
      </c>
      <c r="F1192" s="7"/>
      <c r="G1192" s="7"/>
      <c r="H1192" s="7">
        <v>49.21</v>
      </c>
      <c r="I1192" s="7"/>
    </row>
    <row r="1193" spans="1:9" x14ac:dyDescent="0.25">
      <c r="A1193" s="7" t="s">
        <v>1557</v>
      </c>
      <c r="B1193" s="7" t="s">
        <v>1558</v>
      </c>
      <c r="C1193" s="7">
        <v>0.60685500000000003</v>
      </c>
      <c r="D1193" s="7"/>
      <c r="E1193" s="7">
        <v>1190</v>
      </c>
      <c r="F1193" s="7"/>
      <c r="G1193" s="7"/>
      <c r="H1193" s="7">
        <v>13.95</v>
      </c>
      <c r="I1193" s="7"/>
    </row>
    <row r="1194" spans="1:9" x14ac:dyDescent="0.25">
      <c r="A1194" s="7" t="s">
        <v>1126</v>
      </c>
      <c r="B1194" s="7" t="s">
        <v>1127</v>
      </c>
      <c r="C1194" s="7">
        <v>4.1189999999999998E-4</v>
      </c>
      <c r="D1194" s="7"/>
      <c r="E1194" s="7">
        <v>1192</v>
      </c>
      <c r="F1194" s="7"/>
      <c r="G1194" s="7"/>
      <c r="H1194" s="7">
        <v>9.7348399999999998E-3</v>
      </c>
      <c r="I1194" s="7"/>
    </row>
    <row r="1195" spans="1:9" x14ac:dyDescent="0.25">
      <c r="A1195" s="7" t="s">
        <v>1379</v>
      </c>
      <c r="B1195" s="7" t="s">
        <v>1380</v>
      </c>
      <c r="C1195" s="7">
        <v>2.8058599999999999E-3</v>
      </c>
      <c r="D1195" s="7"/>
      <c r="E1195" s="7">
        <v>1194</v>
      </c>
      <c r="F1195" s="7"/>
      <c r="G1195" s="7"/>
      <c r="H1195" s="7">
        <v>0.121937</v>
      </c>
      <c r="I1195" s="7"/>
    </row>
    <row r="1196" spans="1:9" x14ac:dyDescent="0.25">
      <c r="A1196" s="7" t="s">
        <v>2618</v>
      </c>
      <c r="B1196" s="7" t="s">
        <v>2619</v>
      </c>
      <c r="C1196" s="7">
        <v>1.3505000000000001E-8</v>
      </c>
      <c r="D1196" s="7"/>
      <c r="E1196" s="7">
        <v>1195</v>
      </c>
      <c r="F1196" s="7"/>
      <c r="G1196" s="7"/>
      <c r="H1196" s="7">
        <v>6.2689E-8</v>
      </c>
      <c r="I1196" s="7"/>
    </row>
    <row r="1197" spans="1:9" x14ac:dyDescent="0.25">
      <c r="A1197" s="7" t="s">
        <v>1858</v>
      </c>
      <c r="B1197" s="7" t="s">
        <v>1859</v>
      </c>
      <c r="C1197" s="7">
        <v>5.2668599999999999E-3</v>
      </c>
      <c r="D1197" s="7"/>
      <c r="E1197" s="7">
        <v>1196</v>
      </c>
      <c r="F1197" s="7"/>
      <c r="G1197" s="7"/>
      <c r="H1197" s="7">
        <v>4.6016120000000001E-2</v>
      </c>
      <c r="I1197" s="7"/>
    </row>
    <row r="1198" spans="1:9" x14ac:dyDescent="0.25">
      <c r="A1198" s="7" t="s">
        <v>3012</v>
      </c>
      <c r="B1198" s="7" t="s">
        <v>3013</v>
      </c>
      <c r="C1198" s="7">
        <v>8.6268000000000002E-8</v>
      </c>
      <c r="D1198" s="7"/>
      <c r="E1198" s="7">
        <v>1197</v>
      </c>
      <c r="F1198" s="7"/>
      <c r="G1198" s="7"/>
      <c r="H1198" s="7">
        <v>1.11E-6</v>
      </c>
      <c r="I1198" s="7"/>
    </row>
    <row r="1199" spans="1:9" x14ac:dyDescent="0.25">
      <c r="A1199" s="7" t="s">
        <v>2992</v>
      </c>
      <c r="B1199" s="7" t="s">
        <v>2993</v>
      </c>
      <c r="C1199" s="7">
        <v>0.17875099999999999</v>
      </c>
      <c r="D1199" s="7"/>
      <c r="E1199" s="7">
        <v>1198</v>
      </c>
      <c r="F1199" s="7"/>
      <c r="G1199" s="7"/>
      <c r="H1199" s="7">
        <v>1.19</v>
      </c>
      <c r="I1199" s="7"/>
    </row>
    <row r="1200" spans="1:9" x14ac:dyDescent="0.25">
      <c r="A1200" s="7" t="s">
        <v>1779</v>
      </c>
      <c r="B1200" s="7" t="s">
        <v>1780</v>
      </c>
      <c r="C1200" s="7">
        <v>8.2460000000000007E-5</v>
      </c>
      <c r="D1200" s="7"/>
      <c r="E1200" s="7">
        <v>1202</v>
      </c>
      <c r="F1200" s="7"/>
      <c r="G1200" s="7"/>
      <c r="H1200" s="7">
        <v>1.4184200000000001E-3</v>
      </c>
      <c r="I1200" s="7"/>
    </row>
    <row r="1201" spans="1:9" x14ac:dyDescent="0.25">
      <c r="A1201" s="7" t="s">
        <v>2516</v>
      </c>
      <c r="B1201" s="7" t="s">
        <v>2517</v>
      </c>
      <c r="C1201" s="7">
        <v>5.9209099999999997E-3</v>
      </c>
      <c r="D1201" s="7"/>
      <c r="E1201" s="7">
        <v>1200</v>
      </c>
      <c r="F1201" s="7"/>
      <c r="G1201" s="7"/>
      <c r="H1201" s="7">
        <v>2.997652E-2</v>
      </c>
      <c r="I1201" s="7"/>
    </row>
    <row r="1202" spans="1:9" x14ac:dyDescent="0.25">
      <c r="A1202" s="7" t="s">
        <v>808</v>
      </c>
      <c r="B1202" s="7" t="s">
        <v>809</v>
      </c>
      <c r="C1202" s="7">
        <v>1.0760000000000001</v>
      </c>
      <c r="D1202" s="7"/>
      <c r="E1202" s="7">
        <v>1201</v>
      </c>
      <c r="F1202" s="7"/>
      <c r="G1202" s="7"/>
      <c r="H1202" s="7">
        <v>1.39</v>
      </c>
      <c r="I1202" s="7"/>
    </row>
    <row r="1203" spans="1:9" x14ac:dyDescent="0.25">
      <c r="A1203" s="7" t="s">
        <v>2682</v>
      </c>
      <c r="B1203" s="7" t="s">
        <v>2683</v>
      </c>
      <c r="C1203" s="7">
        <v>6.1969700000000004E-3</v>
      </c>
      <c r="D1203" s="7"/>
      <c r="E1203" s="7">
        <v>1199</v>
      </c>
      <c r="F1203" s="7"/>
      <c r="G1203" s="7"/>
      <c r="H1203" s="7">
        <v>0.116517</v>
      </c>
      <c r="I1203" s="7"/>
    </row>
    <row r="1204" spans="1:9" x14ac:dyDescent="0.25">
      <c r="A1204" s="7" t="s">
        <v>649</v>
      </c>
      <c r="B1204" s="7" t="s">
        <v>650</v>
      </c>
      <c r="C1204" s="7">
        <v>1.4897399999999999E-7</v>
      </c>
      <c r="D1204" s="7"/>
      <c r="E1204" s="7">
        <v>1203</v>
      </c>
      <c r="F1204" s="7"/>
      <c r="G1204" s="7"/>
      <c r="H1204" s="7">
        <v>1.1080000000000001E-5</v>
      </c>
      <c r="I1204" s="7"/>
    </row>
    <row r="1205" spans="1:9" x14ac:dyDescent="0.25">
      <c r="A1205" s="7" t="s">
        <v>2655</v>
      </c>
      <c r="B1205" s="7" t="s">
        <v>2656</v>
      </c>
      <c r="C1205" s="7">
        <v>1.50954E-2</v>
      </c>
      <c r="D1205" s="7"/>
      <c r="E1205" s="7">
        <v>1204</v>
      </c>
      <c r="F1205" s="7"/>
      <c r="G1205" s="7"/>
      <c r="H1205" s="7">
        <v>0.199652</v>
      </c>
      <c r="I1205" s="7"/>
    </row>
    <row r="1206" spans="1:9" x14ac:dyDescent="0.25">
      <c r="A1206" s="7" t="s">
        <v>2267</v>
      </c>
      <c r="B1206" s="7" t="s">
        <v>2268</v>
      </c>
      <c r="C1206" s="7">
        <v>1.54346E-2</v>
      </c>
      <c r="D1206" s="7"/>
      <c r="E1206" s="7">
        <v>1207</v>
      </c>
      <c r="F1206" s="7"/>
      <c r="G1206" s="7"/>
      <c r="H1206" s="7">
        <v>0.46020499999999998</v>
      </c>
      <c r="I1206" s="7"/>
    </row>
    <row r="1207" spans="1:9" x14ac:dyDescent="0.25">
      <c r="A1207" s="7" t="s">
        <v>1761</v>
      </c>
      <c r="B1207" s="7" t="s">
        <v>1762</v>
      </c>
      <c r="C1207" s="7">
        <v>0.45425199999999999</v>
      </c>
      <c r="D1207" s="7"/>
      <c r="E1207" s="7">
        <v>1205</v>
      </c>
      <c r="F1207" s="7"/>
      <c r="G1207" s="7"/>
      <c r="H1207" s="7">
        <v>1.67</v>
      </c>
      <c r="I1207" s="7"/>
    </row>
    <row r="1208" spans="1:9" x14ac:dyDescent="0.25">
      <c r="A1208" s="7" t="s">
        <v>1445</v>
      </c>
      <c r="B1208" s="7" t="s">
        <v>1446</v>
      </c>
      <c r="C1208" s="7">
        <v>1.19</v>
      </c>
      <c r="D1208" s="7"/>
      <c r="E1208" s="7">
        <v>1210</v>
      </c>
      <c r="F1208" s="7"/>
      <c r="G1208" s="7"/>
      <c r="H1208" s="7">
        <v>9.77</v>
      </c>
      <c r="I1208" s="7"/>
    </row>
    <row r="1209" spans="1:9" x14ac:dyDescent="0.25">
      <c r="A1209" s="7" t="s">
        <v>2026</v>
      </c>
      <c r="B1209" s="7" t="s">
        <v>2027</v>
      </c>
      <c r="C1209" s="7">
        <v>6.19</v>
      </c>
      <c r="D1209" s="7"/>
      <c r="E1209" s="7">
        <v>1208</v>
      </c>
      <c r="F1209" s="7"/>
      <c r="G1209" s="7"/>
      <c r="H1209" s="7">
        <v>124.14</v>
      </c>
      <c r="I1209" s="7"/>
    </row>
    <row r="1210" spans="1:9" x14ac:dyDescent="0.25">
      <c r="A1210" s="7" t="s">
        <v>1742</v>
      </c>
      <c r="B1210" s="7" t="s">
        <v>1743</v>
      </c>
      <c r="C1210" s="7">
        <v>7.7678999999999998E-2</v>
      </c>
      <c r="D1210" s="7"/>
      <c r="E1210" s="7">
        <v>1209</v>
      </c>
      <c r="F1210" s="7"/>
      <c r="G1210" s="7"/>
      <c r="H1210" s="7">
        <v>1.0349999999999999</v>
      </c>
      <c r="I1210" s="7"/>
    </row>
    <row r="1211" spans="1:9" x14ac:dyDescent="0.25">
      <c r="A1211" s="7" t="s">
        <v>1602</v>
      </c>
      <c r="B1211" s="7" t="s">
        <v>1860</v>
      </c>
      <c r="C1211" s="7">
        <v>8.9023000000000005E-2</v>
      </c>
      <c r="D1211" s="7"/>
      <c r="E1211" s="7">
        <v>1212</v>
      </c>
      <c r="F1211" s="7"/>
      <c r="G1211" s="7"/>
      <c r="H1211" s="7">
        <v>0.972445</v>
      </c>
      <c r="I1211" s="7"/>
    </row>
    <row r="1212" spans="1:9" x14ac:dyDescent="0.25">
      <c r="A1212" s="7" t="s">
        <v>1308</v>
      </c>
      <c r="B1212" s="7" t="s">
        <v>1309</v>
      </c>
      <c r="C1212" s="7">
        <v>8.9977999999999998E-4</v>
      </c>
      <c r="D1212" s="7"/>
      <c r="E1212" s="7">
        <v>1211</v>
      </c>
      <c r="F1212" s="7"/>
      <c r="G1212" s="7"/>
      <c r="H1212" s="7">
        <v>3.6140249999999999E-2</v>
      </c>
      <c r="I1212" s="7"/>
    </row>
    <row r="1213" spans="1:9" x14ac:dyDescent="0.25">
      <c r="A1213" s="7" t="s">
        <v>2192</v>
      </c>
      <c r="B1213" s="7" t="s">
        <v>2193</v>
      </c>
      <c r="C1213" s="7">
        <v>1.0387300000000001E-3</v>
      </c>
      <c r="D1213" s="7"/>
      <c r="E1213" s="7">
        <v>1213</v>
      </c>
      <c r="F1213" s="7"/>
      <c r="G1213" s="7"/>
      <c r="H1213" s="7">
        <v>1.57563E-3</v>
      </c>
      <c r="I1213" s="7"/>
    </row>
    <row r="1214" spans="1:9" x14ac:dyDescent="0.25">
      <c r="A1214" s="7" t="s">
        <v>2397</v>
      </c>
      <c r="B1214" s="7" t="s">
        <v>2398</v>
      </c>
      <c r="C1214" s="7">
        <v>1.8694999999999999E-4</v>
      </c>
      <c r="D1214" s="7"/>
      <c r="E1214" s="7">
        <v>1215</v>
      </c>
      <c r="F1214" s="7"/>
      <c r="G1214" s="7"/>
      <c r="H1214" s="7">
        <v>4.5066000000000003E-4</v>
      </c>
      <c r="I1214" s="7"/>
    </row>
    <row r="1215" spans="1:9" x14ac:dyDescent="0.25">
      <c r="A1215" s="7" t="s">
        <v>2856</v>
      </c>
      <c r="B1215" s="7" t="s">
        <v>2857</v>
      </c>
      <c r="C1215" s="7">
        <v>58.96</v>
      </c>
      <c r="D1215" s="7"/>
      <c r="E1215" s="7">
        <v>1216</v>
      </c>
      <c r="F1215" s="7"/>
      <c r="G1215" s="7"/>
      <c r="H1215" s="7">
        <v>61.23</v>
      </c>
      <c r="I1215" s="7"/>
    </row>
    <row r="1216" spans="1:9" x14ac:dyDescent="0.25">
      <c r="A1216" s="7" t="s">
        <v>1190</v>
      </c>
      <c r="B1216" s="7" t="s">
        <v>1191</v>
      </c>
      <c r="C1216" s="7">
        <v>1.8535000000000001E-4</v>
      </c>
      <c r="D1216" s="7"/>
      <c r="E1216" s="7">
        <v>1218</v>
      </c>
      <c r="F1216" s="7"/>
      <c r="G1216" s="7"/>
      <c r="H1216" s="7">
        <v>3.05647E-2</v>
      </c>
      <c r="I1216" s="7"/>
    </row>
    <row r="1217" spans="1:9" x14ac:dyDescent="0.25">
      <c r="A1217" s="7" t="s">
        <v>2567</v>
      </c>
      <c r="B1217" s="7" t="s">
        <v>2568</v>
      </c>
      <c r="C1217" s="7">
        <v>5.8914000000000004E-4</v>
      </c>
      <c r="D1217" s="7"/>
      <c r="E1217" s="7">
        <v>1217</v>
      </c>
      <c r="F1217" s="7"/>
      <c r="G1217" s="7"/>
      <c r="H1217" s="7">
        <v>1.301828E-2</v>
      </c>
      <c r="I1217" s="7"/>
    </row>
    <row r="1218" spans="1:9" x14ac:dyDescent="0.25">
      <c r="A1218" s="7" t="s">
        <v>2305</v>
      </c>
      <c r="B1218" s="7" t="s">
        <v>2306</v>
      </c>
      <c r="C1218" s="7">
        <v>6.2842999999999996E-2</v>
      </c>
      <c r="D1218" s="7"/>
      <c r="E1218" s="7">
        <v>1214</v>
      </c>
      <c r="F1218" s="7"/>
      <c r="G1218" s="7"/>
      <c r="H1218" s="7">
        <v>0.302311</v>
      </c>
      <c r="I1218" s="7"/>
    </row>
    <row r="1219" spans="1:9" x14ac:dyDescent="0.25">
      <c r="A1219" s="7" t="s">
        <v>1657</v>
      </c>
      <c r="B1219" s="7" t="s">
        <v>1658</v>
      </c>
      <c r="C1219" s="7">
        <v>0.24333199999999999</v>
      </c>
      <c r="D1219" s="7"/>
      <c r="E1219" s="7">
        <v>1219</v>
      </c>
      <c r="F1219" s="7"/>
      <c r="G1219" s="7"/>
      <c r="H1219" s="7">
        <v>3.01</v>
      </c>
      <c r="I1219" s="7"/>
    </row>
    <row r="1220" spans="1:9" x14ac:dyDescent="0.25">
      <c r="A1220" s="7" t="s">
        <v>2399</v>
      </c>
      <c r="B1220" s="7" t="s">
        <v>2400</v>
      </c>
      <c r="C1220" s="7">
        <v>0.115536</v>
      </c>
      <c r="D1220" s="7"/>
      <c r="E1220" s="7">
        <v>1221</v>
      </c>
      <c r="F1220" s="7"/>
      <c r="G1220" s="7"/>
      <c r="H1220" s="7">
        <v>0.237625</v>
      </c>
      <c r="I1220" s="7"/>
    </row>
    <row r="1221" spans="1:9" x14ac:dyDescent="0.25">
      <c r="A1221" s="7" t="s">
        <v>2696</v>
      </c>
      <c r="B1221" s="7" t="s">
        <v>2697</v>
      </c>
      <c r="C1221" s="7">
        <v>2.152745E-2</v>
      </c>
      <c r="D1221" s="7"/>
      <c r="E1221" s="7">
        <v>1220</v>
      </c>
      <c r="F1221" s="7"/>
      <c r="G1221" s="7"/>
      <c r="H1221" s="7">
        <v>0.62758000000000003</v>
      </c>
      <c r="I1221" s="7"/>
    </row>
    <row r="1222" spans="1:9" x14ac:dyDescent="0.25">
      <c r="A1222" s="7" t="s">
        <v>884</v>
      </c>
      <c r="B1222" s="7" t="s">
        <v>885</v>
      </c>
      <c r="C1222" s="7">
        <v>1.3465899999999999E-2</v>
      </c>
      <c r="D1222" s="7"/>
      <c r="E1222" s="7">
        <v>1222</v>
      </c>
      <c r="F1222" s="7"/>
      <c r="G1222" s="7"/>
      <c r="H1222" s="7">
        <v>1.46</v>
      </c>
      <c r="I1222" s="7"/>
    </row>
    <row r="1223" spans="1:9" x14ac:dyDescent="0.25">
      <c r="A1223" s="7" t="s">
        <v>1419</v>
      </c>
      <c r="B1223" s="7" t="s">
        <v>1420</v>
      </c>
      <c r="C1223" s="7">
        <v>7.4424000000000001E-3</v>
      </c>
      <c r="D1223" s="7"/>
      <c r="E1223" s="7">
        <v>1226</v>
      </c>
      <c r="F1223" s="7"/>
      <c r="G1223" s="7"/>
      <c r="H1223" s="7">
        <v>20.25</v>
      </c>
      <c r="I1223" s="7"/>
    </row>
    <row r="1224" spans="1:9" x14ac:dyDescent="0.25">
      <c r="A1224" s="7" t="s">
        <v>1474</v>
      </c>
      <c r="B1224" s="7" t="s">
        <v>1475</v>
      </c>
      <c r="C1224" s="7">
        <v>5.7340400000000001E-3</v>
      </c>
      <c r="D1224" s="7"/>
      <c r="E1224" s="7">
        <v>1227</v>
      </c>
      <c r="F1224" s="7"/>
      <c r="G1224" s="7"/>
      <c r="H1224" s="7">
        <v>0.91966599999999998</v>
      </c>
      <c r="I1224" s="7"/>
    </row>
    <row r="1225" spans="1:9" x14ac:dyDescent="0.25">
      <c r="A1225" s="7" t="s">
        <v>1295</v>
      </c>
      <c r="B1225" s="7" t="s">
        <v>1296</v>
      </c>
      <c r="C1225" s="7">
        <v>9.3508399999999992E-3</v>
      </c>
      <c r="D1225" s="7"/>
      <c r="E1225" s="7">
        <v>1225</v>
      </c>
      <c r="F1225" s="7"/>
      <c r="G1225" s="7"/>
      <c r="H1225" s="7">
        <v>0.91666899999999996</v>
      </c>
      <c r="I1225" s="7"/>
    </row>
    <row r="1226" spans="1:9" x14ac:dyDescent="0.25">
      <c r="A1226" s="7" t="s">
        <v>2579</v>
      </c>
      <c r="B1226" s="7" t="s">
        <v>2580</v>
      </c>
      <c r="C1226" s="7">
        <v>1.114628E-2</v>
      </c>
      <c r="D1226" s="7"/>
      <c r="E1226" s="7">
        <v>1224</v>
      </c>
      <c r="F1226" s="7"/>
      <c r="G1226" s="7"/>
      <c r="H1226" s="7">
        <v>0.25601200000000002</v>
      </c>
      <c r="I1226" s="7"/>
    </row>
    <row r="1227" spans="1:9" x14ac:dyDescent="0.25">
      <c r="A1227" s="7" t="s">
        <v>1565</v>
      </c>
      <c r="B1227" s="7" t="s">
        <v>1566</v>
      </c>
      <c r="C1227" s="7">
        <v>0.21087700000000001</v>
      </c>
      <c r="D1227" s="7"/>
      <c r="E1227" s="7">
        <v>1223</v>
      </c>
      <c r="F1227" s="7"/>
      <c r="G1227" s="7"/>
      <c r="H1227" s="7">
        <v>8.48</v>
      </c>
      <c r="I1227" s="7"/>
    </row>
    <row r="1228" spans="1:9" x14ac:dyDescent="0.25">
      <c r="A1228" s="7" t="s">
        <v>1221</v>
      </c>
      <c r="B1228" s="7" t="s">
        <v>1222</v>
      </c>
      <c r="C1228" s="7">
        <v>1.2440150000000001E-2</v>
      </c>
      <c r="D1228" s="7"/>
      <c r="E1228" s="7">
        <v>1229</v>
      </c>
      <c r="F1228" s="7"/>
      <c r="G1228" s="7"/>
      <c r="H1228" s="7">
        <v>0.71432799999999996</v>
      </c>
      <c r="I1228" s="7"/>
    </row>
    <row r="1229" spans="1:9" x14ac:dyDescent="0.25">
      <c r="A1229" s="7" t="s">
        <v>1128</v>
      </c>
      <c r="B1229" s="7" t="s">
        <v>1964</v>
      </c>
      <c r="C1229" s="7">
        <v>8.6517999999999998E-2</v>
      </c>
      <c r="D1229" s="7"/>
      <c r="E1229" s="7">
        <v>1228</v>
      </c>
      <c r="F1229" s="7"/>
      <c r="G1229" s="7"/>
      <c r="H1229" s="7">
        <v>1.25</v>
      </c>
      <c r="I1229" s="7"/>
    </row>
    <row r="1230" spans="1:9" x14ac:dyDescent="0.25">
      <c r="A1230" s="7" t="s">
        <v>2706</v>
      </c>
      <c r="B1230" s="7" t="s">
        <v>2707</v>
      </c>
      <c r="C1230" s="7">
        <v>3.52</v>
      </c>
      <c r="D1230" s="7"/>
      <c r="E1230" s="7">
        <v>1230</v>
      </c>
      <c r="F1230" s="7"/>
      <c r="G1230" s="7"/>
      <c r="H1230" s="7">
        <v>8.09</v>
      </c>
      <c r="I1230" s="7"/>
    </row>
    <row r="1231" spans="1:9" x14ac:dyDescent="0.25">
      <c r="A1231" s="7" t="s">
        <v>2290</v>
      </c>
      <c r="B1231" s="7" t="s">
        <v>2291</v>
      </c>
      <c r="C1231" s="7">
        <v>0.516795</v>
      </c>
      <c r="D1231" s="7"/>
      <c r="E1231" s="7">
        <v>1231</v>
      </c>
      <c r="F1231" s="7"/>
      <c r="G1231" s="7"/>
      <c r="H1231" s="7">
        <v>0.98796099999999998</v>
      </c>
      <c r="I1231" s="7"/>
    </row>
    <row r="1232" spans="1:9" x14ac:dyDescent="0.25">
      <c r="A1232" s="7" t="s">
        <v>1284</v>
      </c>
      <c r="B1232" s="7" t="s">
        <v>1285</v>
      </c>
      <c r="C1232" s="7">
        <v>2.84</v>
      </c>
      <c r="D1232" s="7"/>
      <c r="E1232" s="7">
        <v>1232</v>
      </c>
      <c r="F1232" s="7"/>
      <c r="G1232" s="7"/>
      <c r="H1232" s="7">
        <v>202.2</v>
      </c>
      <c r="I1232" s="7"/>
    </row>
    <row r="1233" spans="1:9" x14ac:dyDescent="0.25">
      <c r="A1233" s="7" t="s">
        <v>1832</v>
      </c>
      <c r="B1233" s="7" t="s">
        <v>1833</v>
      </c>
      <c r="C1233" s="7">
        <v>1</v>
      </c>
      <c r="D1233" s="7"/>
      <c r="E1233" s="7">
        <v>1233</v>
      </c>
      <c r="F1233" s="7"/>
      <c r="G1233" s="7"/>
      <c r="H1233" s="7">
        <v>1.0780000000000001</v>
      </c>
      <c r="I1233" s="7"/>
    </row>
    <row r="1234" spans="1:9" x14ac:dyDescent="0.25">
      <c r="A1234" s="7" t="s">
        <v>2103</v>
      </c>
      <c r="B1234" s="7" t="s">
        <v>2104</v>
      </c>
      <c r="C1234" s="7">
        <v>0.484126</v>
      </c>
      <c r="D1234" s="7"/>
      <c r="E1234" s="7">
        <v>1236</v>
      </c>
      <c r="F1234" s="7"/>
      <c r="G1234" s="7"/>
      <c r="H1234" s="7">
        <v>6.71</v>
      </c>
      <c r="I1234" s="7"/>
    </row>
    <row r="1235" spans="1:9" x14ac:dyDescent="0.25">
      <c r="A1235" s="7" t="s">
        <v>2661</v>
      </c>
      <c r="B1235" s="7" t="s">
        <v>2662</v>
      </c>
      <c r="C1235" s="7">
        <v>1.4480160000000001E-2</v>
      </c>
      <c r="D1235" s="7"/>
      <c r="E1235" s="7">
        <v>1234</v>
      </c>
      <c r="F1235" s="7"/>
      <c r="G1235" s="7"/>
      <c r="H1235" s="7">
        <v>0.29858400000000002</v>
      </c>
      <c r="I1235" s="7"/>
    </row>
    <row r="1236" spans="1:9" x14ac:dyDescent="0.25">
      <c r="A1236" s="7" t="s">
        <v>2436</v>
      </c>
      <c r="B1236" s="7" t="s">
        <v>2437</v>
      </c>
      <c r="C1236" s="7">
        <v>2.4990539999999999E-2</v>
      </c>
      <c r="D1236" s="7"/>
      <c r="E1236" s="7">
        <v>1237</v>
      </c>
      <c r="F1236" s="7"/>
      <c r="G1236" s="7"/>
      <c r="H1236" s="7">
        <v>0.98594899999999996</v>
      </c>
      <c r="I1236" s="7"/>
    </row>
    <row r="1237" spans="1:9" x14ac:dyDescent="0.25">
      <c r="A1237" s="7" t="s">
        <v>1111</v>
      </c>
      <c r="B1237" s="7" t="s">
        <v>1112</v>
      </c>
      <c r="C1237" s="7">
        <v>9.0299000000000004E-2</v>
      </c>
      <c r="D1237" s="7"/>
      <c r="E1237" s="7">
        <v>1235</v>
      </c>
      <c r="F1237" s="7"/>
      <c r="G1237" s="7"/>
      <c r="H1237" s="7">
        <v>15.2</v>
      </c>
      <c r="I1237" s="7"/>
    </row>
    <row r="1238" spans="1:9" x14ac:dyDescent="0.25">
      <c r="A1238" s="7" t="s">
        <v>2886</v>
      </c>
      <c r="B1238" s="7" t="s">
        <v>2887</v>
      </c>
      <c r="C1238" s="7">
        <v>8.2618999999999998E-2</v>
      </c>
      <c r="D1238" s="7"/>
      <c r="E1238" s="7">
        <v>1240</v>
      </c>
      <c r="F1238" s="7"/>
      <c r="G1238" s="7"/>
      <c r="H1238" s="7">
        <v>83.37</v>
      </c>
      <c r="I1238" s="7"/>
    </row>
    <row r="1239" spans="1:9" x14ac:dyDescent="0.25">
      <c r="A1239" s="7" t="s">
        <v>2018</v>
      </c>
      <c r="B1239" s="7" t="s">
        <v>2019</v>
      </c>
      <c r="C1239" s="7">
        <v>4.069834E-2</v>
      </c>
      <c r="D1239" s="7"/>
      <c r="E1239" s="7">
        <v>1238</v>
      </c>
      <c r="F1239" s="7"/>
      <c r="G1239" s="7"/>
      <c r="H1239" s="7">
        <v>10.029999999999999</v>
      </c>
      <c r="I1239" s="7"/>
    </row>
    <row r="1240" spans="1:9" x14ac:dyDescent="0.25">
      <c r="A1240" s="7" t="s">
        <v>660</v>
      </c>
      <c r="B1240" s="7" t="s">
        <v>661</v>
      </c>
      <c r="C1240" s="7">
        <v>0.74973000000000001</v>
      </c>
      <c r="D1240" s="7"/>
      <c r="E1240" s="7">
        <v>1241</v>
      </c>
      <c r="F1240" s="7"/>
      <c r="G1240" s="7"/>
      <c r="H1240" s="7">
        <v>91.94</v>
      </c>
      <c r="I1240" s="7"/>
    </row>
    <row r="1241" spans="1:9" x14ac:dyDescent="0.25">
      <c r="A1241" s="7" t="s">
        <v>2487</v>
      </c>
      <c r="B1241" s="7" t="s">
        <v>2488</v>
      </c>
      <c r="C1241" s="7">
        <v>1.03941E-2</v>
      </c>
      <c r="D1241" s="7"/>
      <c r="E1241" s="7">
        <v>1242</v>
      </c>
      <c r="F1241" s="7"/>
      <c r="G1241" s="7"/>
      <c r="H1241" s="7">
        <v>0.97853900000000005</v>
      </c>
      <c r="I1241" s="7"/>
    </row>
    <row r="1242" spans="1:9" x14ac:dyDescent="0.25">
      <c r="A1242" s="7" t="s">
        <v>2796</v>
      </c>
      <c r="B1242" s="7" t="s">
        <v>2797</v>
      </c>
      <c r="C1242" s="7">
        <v>5.8775000000000001E-2</v>
      </c>
      <c r="D1242" s="7"/>
      <c r="E1242" s="7">
        <v>1243</v>
      </c>
      <c r="F1242" s="7"/>
      <c r="G1242" s="7"/>
      <c r="H1242" s="7">
        <v>1.79</v>
      </c>
      <c r="I1242" s="7"/>
    </row>
    <row r="1243" spans="1:9" x14ac:dyDescent="0.25">
      <c r="A1243" s="7" t="s">
        <v>1823</v>
      </c>
      <c r="B1243" s="7" t="s">
        <v>1864</v>
      </c>
      <c r="C1243" s="7">
        <v>0.178087</v>
      </c>
      <c r="D1243" s="7"/>
      <c r="E1243" s="7">
        <v>1239</v>
      </c>
      <c r="F1243" s="7"/>
      <c r="G1243" s="7"/>
      <c r="H1243" s="7">
        <v>14.09</v>
      </c>
      <c r="I1243" s="7"/>
    </row>
    <row r="1244" spans="1:9" x14ac:dyDescent="0.25">
      <c r="A1244" s="7" t="s">
        <v>2344</v>
      </c>
      <c r="B1244" s="7" t="s">
        <v>2345</v>
      </c>
      <c r="C1244" s="7">
        <v>0.129049</v>
      </c>
      <c r="D1244" s="7"/>
      <c r="E1244" s="7">
        <v>1245</v>
      </c>
      <c r="F1244" s="7"/>
      <c r="G1244" s="7"/>
      <c r="H1244" s="7">
        <v>1.29</v>
      </c>
      <c r="I1244" s="7"/>
    </row>
    <row r="1245" spans="1:9" x14ac:dyDescent="0.25">
      <c r="A1245" s="7" t="s">
        <v>2917</v>
      </c>
      <c r="B1245" s="7" t="s">
        <v>2918</v>
      </c>
      <c r="C1245" s="7">
        <v>2.34</v>
      </c>
      <c r="D1245" s="7"/>
      <c r="E1245" s="7">
        <v>1246</v>
      </c>
      <c r="F1245" s="7"/>
      <c r="G1245" s="7"/>
      <c r="H1245" s="7">
        <v>3.43</v>
      </c>
      <c r="I1245" s="7"/>
    </row>
    <row r="1246" spans="1:9" x14ac:dyDescent="0.25">
      <c r="A1246" s="7" t="s">
        <v>3014</v>
      </c>
      <c r="B1246" s="7" t="s">
        <v>3015</v>
      </c>
      <c r="C1246" s="7">
        <v>9.4089000000000006E-2</v>
      </c>
      <c r="D1246" s="7"/>
      <c r="E1246" s="7">
        <v>1244</v>
      </c>
      <c r="F1246" s="7"/>
      <c r="G1246" s="7"/>
      <c r="H1246" s="7">
        <v>0.110829</v>
      </c>
      <c r="I1246" s="7"/>
    </row>
    <row r="1247" spans="1:9" x14ac:dyDescent="0.25">
      <c r="A1247" s="7" t="s">
        <v>2990</v>
      </c>
      <c r="B1247" s="7" t="s">
        <v>2991</v>
      </c>
      <c r="C1247" s="7">
        <v>7.5285600000000001E-3</v>
      </c>
      <c r="D1247" s="7"/>
      <c r="E1247" s="7">
        <v>1247</v>
      </c>
      <c r="F1247" s="7"/>
      <c r="G1247" s="7"/>
      <c r="H1247" s="7">
        <v>0.123998</v>
      </c>
      <c r="I1247" s="7"/>
    </row>
    <row r="1248" spans="1:9" x14ac:dyDescent="0.25">
      <c r="A1248" s="7" t="s">
        <v>2099</v>
      </c>
      <c r="B1248" s="7" t="s">
        <v>2100</v>
      </c>
      <c r="C1248" s="7">
        <v>1.7229370000000001E-2</v>
      </c>
      <c r="D1248" s="7"/>
      <c r="E1248" s="7">
        <v>1249</v>
      </c>
      <c r="F1248" s="7"/>
      <c r="G1248" s="7"/>
      <c r="H1248" s="7">
        <v>4.6900000000000004</v>
      </c>
      <c r="I1248" s="7"/>
    </row>
    <row r="1249" spans="1:9" x14ac:dyDescent="0.25">
      <c r="A1249" s="7" t="s">
        <v>1645</v>
      </c>
      <c r="B1249" s="7" t="s">
        <v>1646</v>
      </c>
      <c r="C1249" s="7">
        <v>3.3123000000000001E-4</v>
      </c>
      <c r="D1249" s="7"/>
      <c r="E1249" s="7">
        <v>1251</v>
      </c>
      <c r="F1249" s="7"/>
      <c r="G1249" s="7"/>
      <c r="H1249" s="7">
        <v>2.4658630000000001E-2</v>
      </c>
      <c r="I1249" s="7"/>
    </row>
    <row r="1250" spans="1:9" x14ac:dyDescent="0.25">
      <c r="A1250" s="7" t="s">
        <v>1301</v>
      </c>
      <c r="B1250" s="7" t="s">
        <v>1302</v>
      </c>
      <c r="C1250" s="7">
        <v>5.3800000000000001E-2</v>
      </c>
      <c r="D1250" s="7"/>
      <c r="E1250" s="7">
        <v>1248</v>
      </c>
      <c r="F1250" s="7"/>
      <c r="G1250" s="7"/>
      <c r="H1250" s="7">
        <v>4.18</v>
      </c>
      <c r="I1250" s="7"/>
    </row>
    <row r="1251" spans="1:9" x14ac:dyDescent="0.25">
      <c r="A1251" s="7" t="s">
        <v>2591</v>
      </c>
      <c r="B1251" s="7" t="s">
        <v>2592</v>
      </c>
      <c r="C1251" s="7">
        <v>1.2061999999999999E-3</v>
      </c>
      <c r="D1251" s="7"/>
      <c r="E1251" s="7">
        <v>1250</v>
      </c>
      <c r="F1251" s="7"/>
      <c r="G1251" s="7"/>
      <c r="H1251" s="7">
        <v>4.5477699999999996E-3</v>
      </c>
      <c r="I1251" s="7"/>
    </row>
    <row r="1252" spans="1:9" x14ac:dyDescent="0.25">
      <c r="A1252" s="7" t="s">
        <v>1083</v>
      </c>
      <c r="B1252" s="7" t="s">
        <v>1084</v>
      </c>
      <c r="C1252" s="7">
        <v>1.41</v>
      </c>
      <c r="D1252" s="7">
        <v>5293197</v>
      </c>
      <c r="E1252" s="7">
        <v>1253</v>
      </c>
      <c r="F1252" s="7">
        <v>1710473.7430400001</v>
      </c>
      <c r="G1252" s="7"/>
      <c r="H1252" s="7">
        <v>56.5</v>
      </c>
      <c r="I1252" s="7">
        <v>111010</v>
      </c>
    </row>
    <row r="1253" spans="1:9" x14ac:dyDescent="0.25">
      <c r="A1253" s="7" t="s">
        <v>2260</v>
      </c>
      <c r="B1253" s="7" t="s">
        <v>2261</v>
      </c>
      <c r="C1253" s="7">
        <v>7.0184000000000002E-4</v>
      </c>
      <c r="D1253" s="7">
        <v>5276690</v>
      </c>
      <c r="E1253" s="7">
        <v>1254</v>
      </c>
      <c r="F1253" s="7">
        <v>7984446277.0035295</v>
      </c>
      <c r="G1253" s="7"/>
      <c r="H1253" s="7">
        <v>0.381073</v>
      </c>
      <c r="I1253" s="7">
        <v>13074.51</v>
      </c>
    </row>
    <row r="1254" spans="1:9" x14ac:dyDescent="0.25">
      <c r="A1254" s="7" t="s">
        <v>1598</v>
      </c>
      <c r="B1254" s="7" t="s">
        <v>1599</v>
      </c>
      <c r="C1254" s="7">
        <v>0.333119</v>
      </c>
      <c r="D1254" s="7">
        <v>5274264</v>
      </c>
      <c r="E1254" s="7">
        <v>1256</v>
      </c>
      <c r="F1254" s="7">
        <v>22000000</v>
      </c>
      <c r="G1254" s="7">
        <v>22000000</v>
      </c>
      <c r="H1254" s="7">
        <v>6.09</v>
      </c>
      <c r="I1254" s="7">
        <v>78071</v>
      </c>
    </row>
    <row r="1255" spans="1:9" x14ac:dyDescent="0.25">
      <c r="A1255" s="7" t="s">
        <v>2972</v>
      </c>
      <c r="B1255" s="7" t="s">
        <v>2973</v>
      </c>
      <c r="C1255" s="7">
        <v>5.9701999999999998E-2</v>
      </c>
      <c r="D1255" s="7">
        <v>5271652</v>
      </c>
      <c r="E1255" s="7">
        <v>1255</v>
      </c>
      <c r="F1255" s="7">
        <v>121860709.39</v>
      </c>
      <c r="G1255" s="7"/>
      <c r="H1255" s="7">
        <v>0.67038799999999998</v>
      </c>
      <c r="I1255" s="7">
        <v>118978</v>
      </c>
    </row>
    <row r="1256" spans="1:9" x14ac:dyDescent="0.25">
      <c r="A1256" s="7" t="s">
        <v>1629</v>
      </c>
      <c r="B1256" s="7" t="s">
        <v>1630</v>
      </c>
      <c r="C1256" s="7">
        <v>1.1088599999999999E-3</v>
      </c>
      <c r="D1256" s="7">
        <v>5240979</v>
      </c>
      <c r="E1256" s="7">
        <v>1252</v>
      </c>
      <c r="F1256" s="7">
        <v>7461637818</v>
      </c>
      <c r="G1256" s="7">
        <v>7500000000</v>
      </c>
      <c r="H1256" s="7">
        <v>2.7614300000000001E-2</v>
      </c>
      <c r="I1256" s="7">
        <v>11730</v>
      </c>
    </row>
    <row r="1257" spans="1:9" x14ac:dyDescent="0.25">
      <c r="A1257" s="7" t="s">
        <v>2723</v>
      </c>
      <c r="B1257" s="7" t="s">
        <v>2724</v>
      </c>
      <c r="C1257" s="7">
        <v>3.0188630000000001E-2</v>
      </c>
      <c r="D1257" s="7">
        <v>5223986</v>
      </c>
      <c r="E1257" s="7">
        <v>1263</v>
      </c>
      <c r="F1257" s="7">
        <v>1000000000</v>
      </c>
      <c r="G1257" s="7">
        <v>1000000000</v>
      </c>
      <c r="H1257" s="7">
        <v>4.7206390000000001E-2</v>
      </c>
      <c r="I1257" s="7">
        <v>127554</v>
      </c>
    </row>
    <row r="1258" spans="1:9" x14ac:dyDescent="0.25">
      <c r="A1258" s="7" t="s">
        <v>2746</v>
      </c>
      <c r="B1258" s="7" t="s">
        <v>2747</v>
      </c>
      <c r="C1258" s="7">
        <v>1.0900000000000001E-5</v>
      </c>
      <c r="D1258" s="7">
        <v>5220166</v>
      </c>
      <c r="E1258" s="7">
        <v>1257</v>
      </c>
      <c r="F1258" s="7">
        <v>1000000000000</v>
      </c>
      <c r="G1258" s="7"/>
      <c r="H1258" s="7">
        <v>9.3125E-4</v>
      </c>
      <c r="I1258" s="7">
        <v>1114534</v>
      </c>
    </row>
    <row r="1259" spans="1:9" x14ac:dyDescent="0.25">
      <c r="A1259" s="7" t="s">
        <v>1801</v>
      </c>
      <c r="B1259" s="7" t="s">
        <v>1802</v>
      </c>
      <c r="C1259" s="7">
        <v>6.1189E-3</v>
      </c>
      <c r="D1259" s="7">
        <v>5215512</v>
      </c>
      <c r="E1259" s="7">
        <v>1259</v>
      </c>
      <c r="F1259" s="7">
        <v>9969999998</v>
      </c>
      <c r="G1259" s="7">
        <v>10000000000</v>
      </c>
      <c r="H1259" s="7">
        <v>8.0201999999999996E-2</v>
      </c>
      <c r="I1259" s="7">
        <v>1213838</v>
      </c>
    </row>
    <row r="1260" spans="1:9" x14ac:dyDescent="0.25">
      <c r="A1260" s="7" t="s">
        <v>2378</v>
      </c>
      <c r="B1260" s="7" t="s">
        <v>2379</v>
      </c>
      <c r="C1260" s="7">
        <v>0.34591699999999997</v>
      </c>
      <c r="D1260" s="7">
        <v>5213259</v>
      </c>
      <c r="E1260" s="7">
        <v>1260</v>
      </c>
      <c r="F1260" s="7">
        <v>37500000</v>
      </c>
      <c r="G1260" s="7">
        <v>37500000</v>
      </c>
      <c r="H1260" s="7">
        <v>0.54789399999999999</v>
      </c>
      <c r="I1260" s="7">
        <v>168287</v>
      </c>
    </row>
    <row r="1261" spans="1:9" x14ac:dyDescent="0.25">
      <c r="A1261" s="7" t="s">
        <v>1649</v>
      </c>
      <c r="B1261" s="7" t="s">
        <v>1650</v>
      </c>
      <c r="C1261" s="7">
        <v>3.58</v>
      </c>
      <c r="D1261" s="7">
        <v>5209890</v>
      </c>
      <c r="E1261" s="7">
        <v>1261</v>
      </c>
      <c r="F1261" s="7">
        <v>1605398.2999630801</v>
      </c>
      <c r="G1261" s="7">
        <v>1605398.2999630801</v>
      </c>
      <c r="H1261" s="7">
        <v>78.89</v>
      </c>
      <c r="I1261" s="7">
        <v>59426</v>
      </c>
    </row>
    <row r="1262" spans="1:9" x14ac:dyDescent="0.25">
      <c r="A1262" s="7" t="s">
        <v>1590</v>
      </c>
      <c r="B1262" s="7" t="s">
        <v>1591</v>
      </c>
      <c r="C1262" s="7">
        <v>1.8291490000000001E-2</v>
      </c>
      <c r="D1262" s="7">
        <v>5203027</v>
      </c>
      <c r="E1262" s="7">
        <v>1262</v>
      </c>
      <c r="F1262" s="7">
        <v>1000000000</v>
      </c>
      <c r="G1262" s="7"/>
      <c r="H1262" s="7">
        <v>0.55817000000000005</v>
      </c>
      <c r="I1262" s="7">
        <v>821437</v>
      </c>
    </row>
    <row r="1263" spans="1:9" x14ac:dyDescent="0.25">
      <c r="A1263" s="7" t="s">
        <v>821</v>
      </c>
      <c r="B1263" s="7" t="s">
        <v>822</v>
      </c>
      <c r="C1263" s="7">
        <v>5.3369E-2</v>
      </c>
      <c r="D1263" s="7">
        <v>5202997</v>
      </c>
      <c r="E1263" s="7">
        <v>1264</v>
      </c>
      <c r="F1263" s="7">
        <v>100000000</v>
      </c>
      <c r="G1263" s="7"/>
      <c r="H1263" s="7">
        <v>5.5</v>
      </c>
      <c r="I1263" s="7">
        <v>1032288</v>
      </c>
    </row>
    <row r="1264" spans="1:9" x14ac:dyDescent="0.25">
      <c r="A1264" s="7" t="s">
        <v>1909</v>
      </c>
      <c r="B1264" s="7" t="s">
        <v>1674</v>
      </c>
      <c r="C1264" s="7">
        <v>0.13451399999999999</v>
      </c>
      <c r="D1264" s="7">
        <v>5187199</v>
      </c>
      <c r="E1264" s="7">
        <v>1258</v>
      </c>
      <c r="F1264" s="7">
        <v>100000000</v>
      </c>
      <c r="G1264" s="7">
        <v>100000000</v>
      </c>
      <c r="H1264" s="7">
        <v>4.88</v>
      </c>
      <c r="I1264" s="7">
        <v>480513</v>
      </c>
    </row>
    <row r="1265" spans="1:9" x14ac:dyDescent="0.25">
      <c r="A1265" s="7" t="s">
        <v>2323</v>
      </c>
      <c r="B1265" s="7" t="s">
        <v>2324</v>
      </c>
      <c r="C1265" s="7">
        <v>23.76</v>
      </c>
      <c r="D1265" s="7">
        <v>5184567</v>
      </c>
      <c r="E1265" s="7">
        <v>1274</v>
      </c>
      <c r="F1265" s="7">
        <v>668264</v>
      </c>
      <c r="G1265" s="7">
        <v>668264</v>
      </c>
      <c r="H1265" s="7">
        <v>250.02</v>
      </c>
      <c r="I1265" s="7">
        <v>21410</v>
      </c>
    </row>
    <row r="1266" spans="1:9" x14ac:dyDescent="0.25">
      <c r="A1266" s="7" t="s">
        <v>1815</v>
      </c>
      <c r="B1266" s="7" t="s">
        <v>1816</v>
      </c>
      <c r="C1266" s="7">
        <v>9.4519400000000007E-3</v>
      </c>
      <c r="D1266" s="7">
        <v>5176549</v>
      </c>
      <c r="E1266" s="7">
        <v>1267</v>
      </c>
      <c r="F1266" s="7">
        <v>995100000</v>
      </c>
      <c r="G1266" s="7">
        <v>1000000000</v>
      </c>
      <c r="H1266" s="7">
        <v>0.122378</v>
      </c>
      <c r="I1266" s="7">
        <v>30462</v>
      </c>
    </row>
    <row r="1267" spans="1:9" x14ac:dyDescent="0.25">
      <c r="A1267" s="7" t="s">
        <v>2765</v>
      </c>
      <c r="B1267" s="7" t="s">
        <v>2766</v>
      </c>
      <c r="C1267" s="7">
        <v>6.9766999999999996E-2</v>
      </c>
      <c r="D1267" s="7">
        <v>5168110</v>
      </c>
      <c r="E1267" s="7">
        <v>1272</v>
      </c>
      <c r="F1267" s="7">
        <v>10000000000</v>
      </c>
      <c r="G1267" s="7"/>
      <c r="H1267" s="7">
        <v>2</v>
      </c>
      <c r="I1267" s="7">
        <v>283884</v>
      </c>
    </row>
    <row r="1268" spans="1:9" x14ac:dyDescent="0.25">
      <c r="A1268" s="7" t="s">
        <v>2577</v>
      </c>
      <c r="B1268" s="7" t="s">
        <v>2578</v>
      </c>
      <c r="C1268" s="7">
        <v>2.6190459999999999E-2</v>
      </c>
      <c r="D1268" s="7">
        <v>5167139</v>
      </c>
      <c r="E1268" s="7">
        <v>1265</v>
      </c>
      <c r="F1268" s="7">
        <v>1000000000</v>
      </c>
      <c r="G1268" s="7">
        <v>1000000000</v>
      </c>
      <c r="H1268" s="7">
        <v>9.3504000000000004E-2</v>
      </c>
      <c r="I1268" s="7">
        <v>7522.33</v>
      </c>
    </row>
    <row r="1269" spans="1:9" x14ac:dyDescent="0.25">
      <c r="A1269" s="7" t="s">
        <v>1435</v>
      </c>
      <c r="B1269" s="7" t="s">
        <v>1436</v>
      </c>
      <c r="C1269" s="7">
        <v>5.1682899999999999E-3</v>
      </c>
      <c r="D1269" s="7">
        <v>5161046</v>
      </c>
      <c r="E1269" s="7">
        <v>1268</v>
      </c>
      <c r="F1269" s="7">
        <v>10000000000</v>
      </c>
      <c r="G1269" s="7">
        <v>10000000000</v>
      </c>
      <c r="H1269" s="7">
        <v>4.6438590000000002E-2</v>
      </c>
      <c r="I1269" s="7">
        <v>30371</v>
      </c>
    </row>
    <row r="1270" spans="1:9" x14ac:dyDescent="0.25">
      <c r="A1270" s="7" t="s">
        <v>1595</v>
      </c>
      <c r="B1270" s="7" t="s">
        <v>1596</v>
      </c>
      <c r="C1270" s="7">
        <v>0.116427</v>
      </c>
      <c r="D1270" s="7">
        <v>5151217</v>
      </c>
      <c r="E1270" s="7">
        <v>1266</v>
      </c>
      <c r="F1270" s="7">
        <v>50000000</v>
      </c>
      <c r="G1270" s="7"/>
      <c r="H1270" s="7">
        <v>0.55422499999999997</v>
      </c>
      <c r="I1270" s="7">
        <v>184741</v>
      </c>
    </row>
    <row r="1271" spans="1:9" x14ac:dyDescent="0.25">
      <c r="A1271" s="7" t="s">
        <v>1205</v>
      </c>
      <c r="B1271" s="7" t="s">
        <v>1206</v>
      </c>
      <c r="C1271" s="7">
        <v>5.1290399999999996E-3</v>
      </c>
      <c r="D1271" s="7">
        <v>5126737</v>
      </c>
      <c r="E1271" s="7">
        <v>1269</v>
      </c>
      <c r="F1271" s="7">
        <v>1000000000</v>
      </c>
      <c r="G1271" s="7"/>
      <c r="H1271" s="7">
        <v>0.128999</v>
      </c>
      <c r="I1271" s="7">
        <v>359746</v>
      </c>
    </row>
    <row r="1272" spans="1:9" x14ac:dyDescent="0.25">
      <c r="A1272" s="7" t="s">
        <v>920</v>
      </c>
      <c r="B1272" s="7" t="s">
        <v>2844</v>
      </c>
      <c r="C1272" s="7">
        <v>0.99154500000000001</v>
      </c>
      <c r="D1272" s="7">
        <v>5100570</v>
      </c>
      <c r="E1272" s="7">
        <v>1270</v>
      </c>
      <c r="F1272" s="7">
        <v>5143337.4559997097</v>
      </c>
      <c r="G1272" s="7">
        <v>5143337.4559997097</v>
      </c>
      <c r="H1272" s="7">
        <v>1.2</v>
      </c>
      <c r="I1272" s="7">
        <v>47376</v>
      </c>
    </row>
    <row r="1273" spans="1:9" x14ac:dyDescent="0.25">
      <c r="A1273" s="7" t="s">
        <v>2054</v>
      </c>
      <c r="B1273" s="7" t="s">
        <v>2055</v>
      </c>
      <c r="C1273" s="7">
        <v>6.3678999999999999E-2</v>
      </c>
      <c r="D1273" s="7">
        <v>5095182</v>
      </c>
      <c r="E1273" s="7">
        <v>1275</v>
      </c>
      <c r="F1273" s="7">
        <v>100000000</v>
      </c>
      <c r="G1273" s="7"/>
      <c r="H1273" s="7">
        <v>5</v>
      </c>
      <c r="I1273" s="7">
        <v>1568.95</v>
      </c>
    </row>
    <row r="1274" spans="1:9" x14ac:dyDescent="0.25">
      <c r="A1274" s="7" t="s">
        <v>2622</v>
      </c>
      <c r="B1274" s="7" t="s">
        <v>2622</v>
      </c>
      <c r="C1274" s="7">
        <v>0.19287000000000001</v>
      </c>
      <c r="D1274" s="7">
        <v>5094902</v>
      </c>
      <c r="E1274" s="7">
        <v>1279</v>
      </c>
      <c r="F1274" s="7">
        <v>24427915</v>
      </c>
      <c r="G1274" s="7">
        <v>500000000</v>
      </c>
      <c r="H1274" s="7">
        <v>0.84624200000000005</v>
      </c>
      <c r="I1274" s="7">
        <v>530909</v>
      </c>
    </row>
    <row r="1275" spans="1:9" x14ac:dyDescent="0.25">
      <c r="A1275" s="7" t="s">
        <v>974</v>
      </c>
      <c r="B1275" s="7" t="s">
        <v>975</v>
      </c>
      <c r="C1275" s="7">
        <v>2.4904989999999998E-2</v>
      </c>
      <c r="D1275" s="7">
        <v>5094098</v>
      </c>
      <c r="E1275" s="7">
        <v>1271</v>
      </c>
      <c r="F1275" s="7">
        <v>594717455.71000004</v>
      </c>
      <c r="G1275" s="7">
        <v>594717455.71000004</v>
      </c>
      <c r="H1275" s="7">
        <v>6.04</v>
      </c>
      <c r="I1275" s="7">
        <v>55932</v>
      </c>
    </row>
    <row r="1276" spans="1:9" x14ac:dyDescent="0.25">
      <c r="A1276" s="7" t="s">
        <v>2208</v>
      </c>
      <c r="B1276" s="7" t="s">
        <v>2209</v>
      </c>
      <c r="C1276" s="7">
        <v>2.8231699999999998E-2</v>
      </c>
      <c r="D1276" s="7">
        <v>5084092</v>
      </c>
      <c r="E1276" s="7">
        <v>1273</v>
      </c>
      <c r="F1276" s="7">
        <v>1499516764</v>
      </c>
      <c r="G1276" s="7">
        <v>1500000000</v>
      </c>
      <c r="H1276" s="7">
        <v>1.1299999999999999</v>
      </c>
      <c r="I1276" s="7">
        <v>384920</v>
      </c>
    </row>
    <row r="1277" spans="1:9" x14ac:dyDescent="0.25">
      <c r="A1277" s="7" t="s">
        <v>1178</v>
      </c>
      <c r="B1277" s="7" t="s">
        <v>1179</v>
      </c>
      <c r="C1277" s="7">
        <v>8.5944999999999999E-4</v>
      </c>
      <c r="D1277" s="7">
        <v>5068887</v>
      </c>
      <c r="E1277" s="7">
        <v>1276</v>
      </c>
      <c r="F1277" s="7">
        <v>8500000000</v>
      </c>
      <c r="G1277" s="7">
        <v>8500000000</v>
      </c>
      <c r="H1277" s="7">
        <v>1.705096E-2</v>
      </c>
      <c r="I1277" s="7">
        <v>94098</v>
      </c>
    </row>
    <row r="1278" spans="1:9" x14ac:dyDescent="0.25">
      <c r="A1278" s="7" t="s">
        <v>1172</v>
      </c>
      <c r="B1278" s="7" t="s">
        <v>1173</v>
      </c>
      <c r="C1278" s="7">
        <v>8.4600000000000009</v>
      </c>
      <c r="D1278" s="7">
        <v>5056080</v>
      </c>
      <c r="E1278" s="7">
        <v>1281</v>
      </c>
      <c r="F1278" s="7">
        <v>1000000</v>
      </c>
      <c r="G1278" s="7">
        <v>1000000</v>
      </c>
      <c r="H1278" s="7">
        <v>196.19</v>
      </c>
      <c r="I1278" s="7">
        <v>2767.88</v>
      </c>
    </row>
    <row r="1279" spans="1:9" x14ac:dyDescent="0.25">
      <c r="A1279" s="7" t="s">
        <v>2700</v>
      </c>
      <c r="B1279" s="7" t="s">
        <v>2701</v>
      </c>
      <c r="C1279" s="7">
        <v>8.3347000000000004E-2</v>
      </c>
      <c r="D1279" s="7">
        <v>5053955</v>
      </c>
      <c r="E1279" s="7">
        <v>1277</v>
      </c>
      <c r="F1279" s="7"/>
      <c r="G1279" s="7"/>
      <c r="H1279" s="7">
        <v>7.85</v>
      </c>
      <c r="I1279" s="7">
        <v>376697</v>
      </c>
    </row>
    <row r="1280" spans="1:9" x14ac:dyDescent="0.25">
      <c r="A1280" s="7" t="s">
        <v>1738</v>
      </c>
      <c r="B1280" s="7" t="s">
        <v>1739</v>
      </c>
      <c r="C1280" s="7">
        <v>0.62574799999999997</v>
      </c>
      <c r="D1280" s="7">
        <v>5034961</v>
      </c>
      <c r="E1280" s="7">
        <v>1280</v>
      </c>
      <c r="F1280" s="7"/>
      <c r="G1280" s="7"/>
      <c r="H1280" s="7">
        <v>1.78</v>
      </c>
      <c r="I1280" s="7">
        <v>42209</v>
      </c>
    </row>
    <row r="1281" spans="1:9" x14ac:dyDescent="0.25">
      <c r="A1281" s="7" t="s">
        <v>2601</v>
      </c>
      <c r="B1281" s="7" t="s">
        <v>2602</v>
      </c>
      <c r="C1281" s="7">
        <v>3.9562E-8</v>
      </c>
      <c r="D1281" s="7">
        <v>5034477</v>
      </c>
      <c r="E1281" s="7">
        <v>1282</v>
      </c>
      <c r="F1281" s="7">
        <v>2100000000000000</v>
      </c>
      <c r="G1281" s="7">
        <v>2100000000000000</v>
      </c>
      <c r="H1281" s="7">
        <v>6.2905000000000006E-8</v>
      </c>
      <c r="I1281" s="7">
        <v>132674</v>
      </c>
    </row>
    <row r="1282" spans="1:9" x14ac:dyDescent="0.25">
      <c r="A1282" s="7" t="s">
        <v>1238</v>
      </c>
      <c r="B1282" s="7" t="s">
        <v>1239</v>
      </c>
      <c r="C1282" s="7">
        <v>0.12983900000000001</v>
      </c>
      <c r="D1282" s="7">
        <v>5029104</v>
      </c>
      <c r="E1282" s="7">
        <v>1278</v>
      </c>
      <c r="F1282" s="7">
        <v>50000000</v>
      </c>
      <c r="G1282" s="7"/>
      <c r="H1282" s="7">
        <v>3.31</v>
      </c>
      <c r="I1282" s="7">
        <v>5663.09</v>
      </c>
    </row>
    <row r="1283" spans="1:9" x14ac:dyDescent="0.25">
      <c r="A1283" s="7" t="s">
        <v>3028</v>
      </c>
      <c r="B1283" s="7" t="s">
        <v>3029</v>
      </c>
      <c r="C1283" s="7">
        <v>7.62118E-3</v>
      </c>
      <c r="D1283" s="7">
        <v>5024849</v>
      </c>
      <c r="E1283" s="7">
        <v>1284</v>
      </c>
      <c r="F1283" s="7">
        <v>1000000000</v>
      </c>
      <c r="G1283" s="7">
        <v>1000000000</v>
      </c>
      <c r="H1283" s="7">
        <v>0.25548799999999999</v>
      </c>
      <c r="I1283" s="7">
        <v>9742.68</v>
      </c>
    </row>
    <row r="1284" spans="1:9" x14ac:dyDescent="0.25">
      <c r="A1284" s="7" t="s">
        <v>1928</v>
      </c>
      <c r="B1284" s="7" t="s">
        <v>1929</v>
      </c>
      <c r="C1284" s="7">
        <v>5.5708999999999999E-8</v>
      </c>
      <c r="D1284" s="7">
        <v>5008141</v>
      </c>
      <c r="E1284" s="7">
        <v>1283</v>
      </c>
      <c r="F1284" s="7">
        <v>979903099592158</v>
      </c>
      <c r="G1284" s="7">
        <v>1000000000000000</v>
      </c>
      <c r="H1284" s="7">
        <v>8.4180400000000004E-7</v>
      </c>
      <c r="I1284" s="7">
        <v>63648</v>
      </c>
    </row>
    <row r="1285" spans="1:9" x14ac:dyDescent="0.25">
      <c r="A1285" s="7" t="s">
        <v>2043</v>
      </c>
      <c r="B1285" s="7" t="s">
        <v>2044</v>
      </c>
      <c r="C1285" s="7">
        <v>479.56</v>
      </c>
      <c r="D1285" s="7">
        <v>4999035</v>
      </c>
      <c r="E1285" s="7">
        <v>1285</v>
      </c>
      <c r="F1285" s="7">
        <v>11300</v>
      </c>
      <c r="G1285" s="7">
        <v>11300</v>
      </c>
      <c r="H1285" s="7">
        <v>2843.59</v>
      </c>
      <c r="I1285" s="7">
        <v>94929</v>
      </c>
    </row>
    <row r="1286" spans="1:9" x14ac:dyDescent="0.25">
      <c r="A1286" s="7" t="s">
        <v>2409</v>
      </c>
      <c r="B1286" s="7" t="s">
        <v>2410</v>
      </c>
      <c r="C1286" s="7">
        <v>6.54</v>
      </c>
      <c r="D1286" s="7">
        <v>4975687</v>
      </c>
      <c r="E1286" s="7">
        <v>1286</v>
      </c>
      <c r="F1286" s="7">
        <v>10000000</v>
      </c>
      <c r="G1286" s="7"/>
      <c r="H1286" s="7">
        <v>96.52</v>
      </c>
      <c r="I1286" s="7">
        <v>1.19</v>
      </c>
    </row>
    <row r="1287" spans="1:9" x14ac:dyDescent="0.25">
      <c r="A1287" s="7" t="s">
        <v>1389</v>
      </c>
      <c r="B1287" s="7" t="s">
        <v>1390</v>
      </c>
      <c r="C1287" s="7">
        <v>1.6580200000000001E-3</v>
      </c>
      <c r="D1287" s="7">
        <v>4966131</v>
      </c>
      <c r="E1287" s="7">
        <v>1288</v>
      </c>
      <c r="F1287" s="7">
        <v>6000000000</v>
      </c>
      <c r="G1287" s="7"/>
      <c r="H1287" s="7">
        <v>3.8618600000000003E-2</v>
      </c>
      <c r="I1287" s="7">
        <v>25914</v>
      </c>
    </row>
    <row r="1288" spans="1:9" x14ac:dyDescent="0.25">
      <c r="A1288" s="7" t="s">
        <v>2041</v>
      </c>
      <c r="B1288" s="7" t="s">
        <v>2042</v>
      </c>
      <c r="C1288" s="7">
        <v>9.6992999999999996E-2</v>
      </c>
      <c r="D1288" s="7">
        <v>4937622</v>
      </c>
      <c r="E1288" s="7">
        <v>1289</v>
      </c>
      <c r="F1288" s="7">
        <v>50900000</v>
      </c>
      <c r="G1288" s="7">
        <v>500000000</v>
      </c>
      <c r="H1288" s="7">
        <v>1.0940000000000001</v>
      </c>
      <c r="I1288" s="7">
        <v>9198.83</v>
      </c>
    </row>
    <row r="1289" spans="1:9" x14ac:dyDescent="0.25">
      <c r="A1289" s="7" t="s">
        <v>853</v>
      </c>
      <c r="B1289" s="7" t="s">
        <v>854</v>
      </c>
      <c r="C1289" s="7">
        <v>3.24924E-3</v>
      </c>
      <c r="D1289" s="7">
        <v>4891432</v>
      </c>
      <c r="E1289" s="7">
        <v>1290</v>
      </c>
      <c r="F1289" s="7">
        <v>1975082183</v>
      </c>
      <c r="G1289" s="7">
        <v>1975082183</v>
      </c>
      <c r="H1289" s="7">
        <v>0.78117400000000004</v>
      </c>
      <c r="I1289" s="7">
        <v>2871.02</v>
      </c>
    </row>
    <row r="1290" spans="1:9" x14ac:dyDescent="0.25">
      <c r="A1290" s="7" t="s">
        <v>3048</v>
      </c>
      <c r="B1290" s="7" t="s">
        <v>3049</v>
      </c>
      <c r="C1290" s="7">
        <v>2.0359260000000001E-2</v>
      </c>
      <c r="D1290" s="7">
        <v>4887491</v>
      </c>
      <c r="E1290" s="7">
        <v>1292</v>
      </c>
      <c r="F1290" s="7">
        <v>500000000</v>
      </c>
      <c r="G1290" s="7">
        <v>500000000</v>
      </c>
      <c r="H1290" s="7">
        <v>0.16322400000000001</v>
      </c>
      <c r="I1290" s="7">
        <v>466118</v>
      </c>
    </row>
    <row r="1291" spans="1:9" x14ac:dyDescent="0.25">
      <c r="A1291" s="7" t="s">
        <v>923</v>
      </c>
      <c r="B1291" s="7" t="s">
        <v>924</v>
      </c>
      <c r="C1291" s="7">
        <v>5.4378999999999997E-2</v>
      </c>
      <c r="D1291" s="7">
        <v>4877347</v>
      </c>
      <c r="E1291" s="7">
        <v>1291</v>
      </c>
      <c r="F1291" s="7">
        <v>89691492.492349699</v>
      </c>
      <c r="G1291" s="7">
        <v>200000000</v>
      </c>
      <c r="H1291" s="7">
        <v>8.0299999999999994</v>
      </c>
      <c r="I1291" s="7">
        <v>14740.22</v>
      </c>
    </row>
    <row r="1292" spans="1:9" x14ac:dyDescent="0.25">
      <c r="A1292" s="7" t="s">
        <v>1424</v>
      </c>
      <c r="B1292" s="7" t="s">
        <v>1425</v>
      </c>
      <c r="C1292" s="7">
        <v>1.3039230000000001E-2</v>
      </c>
      <c r="D1292" s="7">
        <v>4841798</v>
      </c>
      <c r="E1292" s="7">
        <v>1293</v>
      </c>
      <c r="F1292" s="7">
        <v>2100000000</v>
      </c>
      <c r="G1292" s="7"/>
      <c r="H1292" s="7">
        <v>0.36525800000000003</v>
      </c>
      <c r="I1292" s="7">
        <v>36.770000000000003</v>
      </c>
    </row>
    <row r="1293" spans="1:9" x14ac:dyDescent="0.25">
      <c r="A1293" s="7" t="s">
        <v>2253</v>
      </c>
      <c r="B1293" s="7" t="s">
        <v>1317</v>
      </c>
      <c r="C1293" s="7">
        <v>8.3957000000000004E-2</v>
      </c>
      <c r="D1293" s="7">
        <v>4834521</v>
      </c>
      <c r="E1293" s="7">
        <v>1294</v>
      </c>
      <c r="F1293" s="7">
        <v>77303932</v>
      </c>
      <c r="G1293" s="7"/>
      <c r="H1293" s="7">
        <v>0.76622900000000005</v>
      </c>
      <c r="I1293" s="7">
        <v>22704</v>
      </c>
    </row>
    <row r="1294" spans="1:9" x14ac:dyDescent="0.25">
      <c r="A1294" s="7" t="s">
        <v>2970</v>
      </c>
      <c r="B1294" s="7" t="s">
        <v>2971</v>
      </c>
      <c r="C1294" s="7">
        <v>1.258095E-2</v>
      </c>
      <c r="D1294" s="7">
        <v>4829828</v>
      </c>
      <c r="E1294" s="7">
        <v>1295</v>
      </c>
      <c r="F1294" s="7">
        <v>5000000000</v>
      </c>
      <c r="G1294" s="7">
        <v>5000000000</v>
      </c>
      <c r="H1294" s="7">
        <v>0.29879699999999998</v>
      </c>
      <c r="I1294" s="7">
        <v>932037</v>
      </c>
    </row>
    <row r="1295" spans="1:9" x14ac:dyDescent="0.25">
      <c r="A1295" s="7" t="s">
        <v>1077</v>
      </c>
      <c r="B1295" s="7" t="s">
        <v>1078</v>
      </c>
      <c r="C1295" s="7">
        <v>1.281667E-2</v>
      </c>
      <c r="D1295" s="7">
        <v>4828551</v>
      </c>
      <c r="E1295" s="7">
        <v>1297</v>
      </c>
      <c r="F1295" s="7">
        <v>376007087.44377798</v>
      </c>
      <c r="G1295" s="7">
        <v>1000000000</v>
      </c>
      <c r="H1295" s="7">
        <v>1.28</v>
      </c>
      <c r="I1295" s="7">
        <v>33766</v>
      </c>
    </row>
    <row r="1296" spans="1:9" x14ac:dyDescent="0.25">
      <c r="A1296" s="7" t="s">
        <v>2744</v>
      </c>
      <c r="B1296" s="7" t="s">
        <v>2745</v>
      </c>
      <c r="C1296" s="7">
        <v>5.4600000000000002E-6</v>
      </c>
      <c r="D1296" s="7">
        <v>4826720</v>
      </c>
      <c r="E1296" s="7">
        <v>1296</v>
      </c>
      <c r="F1296" s="7">
        <v>883242130296.91162</v>
      </c>
      <c r="G1296" s="7"/>
      <c r="H1296" s="7">
        <v>1.1600000000000001E-5</v>
      </c>
      <c r="I1296" s="7">
        <v>48753</v>
      </c>
    </row>
    <row r="1297" spans="1:9" x14ac:dyDescent="0.25">
      <c r="A1297" s="7" t="s">
        <v>2335</v>
      </c>
      <c r="B1297" s="7" t="s">
        <v>2336</v>
      </c>
      <c r="C1297" s="7">
        <v>1.0029999999999999</v>
      </c>
      <c r="D1297" s="7">
        <v>4815604</v>
      </c>
      <c r="E1297" s="7">
        <v>1298</v>
      </c>
      <c r="F1297" s="7">
        <v>8999954.5863419995</v>
      </c>
      <c r="G1297" s="7"/>
      <c r="H1297" s="7">
        <v>1.19</v>
      </c>
      <c r="I1297" s="7">
        <v>56514</v>
      </c>
    </row>
    <row r="1298" spans="1:9" x14ac:dyDescent="0.25">
      <c r="A1298" s="7" t="s">
        <v>2732</v>
      </c>
      <c r="B1298" s="7" t="s">
        <v>2733</v>
      </c>
      <c r="C1298" s="7">
        <v>2.9318589999999999E-2</v>
      </c>
      <c r="D1298" s="7">
        <v>4801695</v>
      </c>
      <c r="E1298" s="7">
        <v>1300</v>
      </c>
      <c r="F1298" s="7">
        <v>275945104.57617497</v>
      </c>
      <c r="G1298" s="7">
        <v>500000000</v>
      </c>
      <c r="H1298" s="7">
        <v>2.62</v>
      </c>
      <c r="I1298" s="7">
        <v>13490560</v>
      </c>
    </row>
    <row r="1299" spans="1:9" x14ac:dyDescent="0.25">
      <c r="A1299" s="7" t="s">
        <v>2704</v>
      </c>
      <c r="B1299" s="7" t="s">
        <v>2705</v>
      </c>
      <c r="C1299" s="7">
        <v>2.5074E-4</v>
      </c>
      <c r="D1299" s="7">
        <v>4800399</v>
      </c>
      <c r="E1299" s="7">
        <v>1302</v>
      </c>
      <c r="F1299" s="7">
        <v>49219783678</v>
      </c>
      <c r="G1299" s="7">
        <v>50000000000</v>
      </c>
      <c r="H1299" s="7">
        <v>5.7193000000000001E-4</v>
      </c>
      <c r="I1299" s="7">
        <v>122444</v>
      </c>
    </row>
    <row r="1300" spans="1:9" x14ac:dyDescent="0.25">
      <c r="A1300" s="7" t="s">
        <v>2605</v>
      </c>
      <c r="B1300" s="7" t="s">
        <v>2606</v>
      </c>
      <c r="C1300" s="7">
        <v>0.22846</v>
      </c>
      <c r="D1300" s="7">
        <v>4797012</v>
      </c>
      <c r="E1300" s="7">
        <v>1299</v>
      </c>
      <c r="F1300" s="7">
        <v>21000000</v>
      </c>
      <c r="G1300" s="7">
        <v>21000000</v>
      </c>
      <c r="H1300" s="7">
        <v>5.28</v>
      </c>
      <c r="I1300" s="7">
        <v>1035.77</v>
      </c>
    </row>
    <row r="1301" spans="1:9" x14ac:dyDescent="0.25">
      <c r="A1301" s="7" t="s">
        <v>2467</v>
      </c>
      <c r="B1301" s="7" t="s">
        <v>2468</v>
      </c>
      <c r="C1301" s="7">
        <v>0.71015799999999996</v>
      </c>
      <c r="D1301" s="7">
        <v>4749531</v>
      </c>
      <c r="E1301" s="7">
        <v>1303</v>
      </c>
      <c r="F1301" s="7">
        <v>21000000</v>
      </c>
      <c r="G1301" s="7">
        <v>21000000</v>
      </c>
      <c r="H1301" s="7">
        <v>0.77226399999999995</v>
      </c>
      <c r="I1301" s="7">
        <v>174049</v>
      </c>
    </row>
    <row r="1302" spans="1:9" x14ac:dyDescent="0.25">
      <c r="A1302" s="7" t="s">
        <v>2921</v>
      </c>
      <c r="B1302" s="7" t="s">
        <v>2922</v>
      </c>
      <c r="C1302" s="7">
        <v>1.2782480000000001E-2</v>
      </c>
      <c r="D1302" s="7">
        <v>4711529</v>
      </c>
      <c r="E1302" s="7">
        <v>1307</v>
      </c>
      <c r="F1302" s="7">
        <v>433494437</v>
      </c>
      <c r="G1302" s="7"/>
      <c r="H1302" s="7">
        <v>5.46</v>
      </c>
      <c r="I1302" s="7">
        <v>21525</v>
      </c>
    </row>
    <row r="1303" spans="1:9" x14ac:dyDescent="0.25">
      <c r="A1303" s="7" t="s">
        <v>1888</v>
      </c>
      <c r="B1303" s="7" t="s">
        <v>1889</v>
      </c>
      <c r="C1303" s="7">
        <v>0.25381300000000001</v>
      </c>
      <c r="D1303" s="7">
        <v>4706428</v>
      </c>
      <c r="E1303" s="7">
        <v>1304</v>
      </c>
      <c r="F1303" s="7">
        <v>600000000</v>
      </c>
      <c r="G1303" s="7">
        <v>600000000</v>
      </c>
      <c r="H1303" s="7">
        <v>0.65845500000000001</v>
      </c>
      <c r="I1303" s="7">
        <v>39877</v>
      </c>
    </row>
    <row r="1304" spans="1:9" x14ac:dyDescent="0.25">
      <c r="A1304" s="7" t="s">
        <v>3044</v>
      </c>
      <c r="B1304" s="7" t="s">
        <v>3045</v>
      </c>
      <c r="C1304" s="7">
        <v>6.5602E-4</v>
      </c>
      <c r="D1304" s="7">
        <v>4701875</v>
      </c>
      <c r="E1304" s="7">
        <v>1305</v>
      </c>
      <c r="F1304" s="7">
        <v>9997800000</v>
      </c>
      <c r="G1304" s="7">
        <v>10000000000</v>
      </c>
      <c r="H1304" s="7">
        <v>9.9087999999999997E-4</v>
      </c>
      <c r="I1304" s="7">
        <v>524113</v>
      </c>
    </row>
    <row r="1305" spans="1:9" x14ac:dyDescent="0.25">
      <c r="A1305" s="7" t="s">
        <v>2884</v>
      </c>
      <c r="B1305" s="7" t="s">
        <v>2885</v>
      </c>
      <c r="C1305" s="7">
        <v>0.21625800000000001</v>
      </c>
      <c r="D1305" s="7">
        <v>4695322</v>
      </c>
      <c r="E1305" s="7">
        <v>1306</v>
      </c>
      <c r="F1305" s="7">
        <v>21000000</v>
      </c>
      <c r="G1305" s="7"/>
      <c r="H1305" s="7">
        <v>2.14</v>
      </c>
      <c r="I1305" s="7">
        <v>76620</v>
      </c>
    </row>
    <row r="1306" spans="1:9" x14ac:dyDescent="0.25">
      <c r="A1306" s="7" t="s">
        <v>336</v>
      </c>
      <c r="B1306" s="7" t="s">
        <v>337</v>
      </c>
      <c r="C1306" s="7">
        <v>1.5149370000000001E-2</v>
      </c>
      <c r="D1306" s="7">
        <v>4682552</v>
      </c>
      <c r="E1306" s="7">
        <v>1312</v>
      </c>
      <c r="F1306" s="7">
        <v>309253801.74689603</v>
      </c>
      <c r="G1306" s="7"/>
      <c r="H1306" s="7">
        <v>17.82</v>
      </c>
      <c r="I1306" s="7">
        <v>85376</v>
      </c>
    </row>
    <row r="1307" spans="1:9" x14ac:dyDescent="0.25">
      <c r="A1307" s="7" t="s">
        <v>1102</v>
      </c>
      <c r="B1307" s="7" t="s">
        <v>1103</v>
      </c>
      <c r="C1307" s="7">
        <v>6.7263000000000002E-4</v>
      </c>
      <c r="D1307" s="7">
        <v>4681593</v>
      </c>
      <c r="E1307" s="7">
        <v>1308</v>
      </c>
      <c r="F1307" s="7"/>
      <c r="G1307" s="7"/>
      <c r="H1307" s="7">
        <v>5.6346E-2</v>
      </c>
      <c r="I1307" s="7">
        <v>37737</v>
      </c>
    </row>
    <row r="1308" spans="1:9" x14ac:dyDescent="0.25">
      <c r="A1308" s="7" t="s">
        <v>2669</v>
      </c>
      <c r="B1308" s="7" t="s">
        <v>2670</v>
      </c>
      <c r="C1308" s="7">
        <v>6.1290999999999998E-2</v>
      </c>
      <c r="D1308" s="7">
        <v>4678643</v>
      </c>
      <c r="E1308" s="7">
        <v>1310</v>
      </c>
      <c r="F1308" s="7">
        <v>100000000</v>
      </c>
      <c r="G1308" s="7">
        <v>100000000</v>
      </c>
      <c r="H1308" s="7">
        <v>0.53312199999999998</v>
      </c>
      <c r="I1308" s="7">
        <v>159350</v>
      </c>
    </row>
    <row r="1309" spans="1:9" x14ac:dyDescent="0.25">
      <c r="A1309" s="7" t="s">
        <v>2374</v>
      </c>
      <c r="B1309" s="7" t="s">
        <v>2375</v>
      </c>
      <c r="C1309" s="7">
        <v>2.8664300000000001E-3</v>
      </c>
      <c r="D1309" s="7">
        <v>4672017</v>
      </c>
      <c r="E1309" s="7">
        <v>1309</v>
      </c>
      <c r="F1309" s="7">
        <v>9979886009</v>
      </c>
      <c r="G1309" s="7">
        <v>10000000000</v>
      </c>
      <c r="H1309" s="7">
        <v>1.238736E-2</v>
      </c>
      <c r="I1309" s="7">
        <v>207750</v>
      </c>
    </row>
    <row r="1310" spans="1:9" x14ac:dyDescent="0.25">
      <c r="A1310" s="7" t="s">
        <v>1286</v>
      </c>
      <c r="B1310" s="7" t="s">
        <v>1287</v>
      </c>
      <c r="C1310" s="7">
        <v>0.98717999999999995</v>
      </c>
      <c r="D1310" s="7">
        <v>4662846</v>
      </c>
      <c r="E1310" s="7">
        <v>1311</v>
      </c>
      <c r="F1310" s="7">
        <v>4722737.1892440403</v>
      </c>
      <c r="G1310" s="7">
        <v>10000000</v>
      </c>
      <c r="H1310" s="7">
        <v>53.85</v>
      </c>
      <c r="I1310" s="7">
        <v>22343</v>
      </c>
    </row>
    <row r="1311" spans="1:9" x14ac:dyDescent="0.25">
      <c r="A1311" s="7" t="s">
        <v>2251</v>
      </c>
      <c r="B1311" s="7" t="s">
        <v>2252</v>
      </c>
      <c r="C1311" s="7">
        <v>0.23465</v>
      </c>
      <c r="D1311" s="7">
        <v>4657263</v>
      </c>
      <c r="E1311" s="7">
        <v>1313</v>
      </c>
      <c r="F1311" s="7">
        <v>25540603.6050019</v>
      </c>
      <c r="G1311" s="7"/>
      <c r="H1311" s="7">
        <v>7.63</v>
      </c>
      <c r="I1311" s="7">
        <v>12.27</v>
      </c>
    </row>
    <row r="1312" spans="1:9" x14ac:dyDescent="0.25">
      <c r="A1312" s="7" t="s">
        <v>2923</v>
      </c>
      <c r="B1312" s="7" t="s">
        <v>2924</v>
      </c>
      <c r="C1312" s="7">
        <v>1.0789300000000001E-3</v>
      </c>
      <c r="D1312" s="7">
        <v>4644713</v>
      </c>
      <c r="E1312" s="7">
        <v>1314</v>
      </c>
      <c r="F1312" s="7">
        <v>10000000000</v>
      </c>
      <c r="G1312" s="7"/>
      <c r="H1312" s="7">
        <v>7.0537000000000002E-2</v>
      </c>
      <c r="I1312" s="7">
        <v>317503</v>
      </c>
    </row>
    <row r="1313" spans="1:9" x14ac:dyDescent="0.25">
      <c r="A1313" s="7" t="s">
        <v>1397</v>
      </c>
      <c r="B1313" s="7" t="s">
        <v>1398</v>
      </c>
      <c r="C1313" s="7">
        <v>6.1325999999999999E-2</v>
      </c>
      <c r="D1313" s="7">
        <v>4632634</v>
      </c>
      <c r="E1313" s="7">
        <v>1315</v>
      </c>
      <c r="F1313" s="7">
        <v>384408153</v>
      </c>
      <c r="G1313" s="7">
        <v>384649206</v>
      </c>
      <c r="H1313" s="7">
        <v>1.24</v>
      </c>
      <c r="I1313" s="7">
        <v>168896</v>
      </c>
    </row>
    <row r="1314" spans="1:9" x14ac:dyDescent="0.25">
      <c r="A1314" s="7" t="s">
        <v>1267</v>
      </c>
      <c r="B1314" s="7" t="s">
        <v>1268</v>
      </c>
      <c r="C1314" s="7">
        <v>4.6279999999999997E-5</v>
      </c>
      <c r="D1314" s="7">
        <v>4625617</v>
      </c>
      <c r="E1314" s="7">
        <v>1316</v>
      </c>
      <c r="F1314" s="7">
        <v>100000000000</v>
      </c>
      <c r="G1314" s="7"/>
      <c r="H1314" s="7">
        <v>5.0385000000000002E-4</v>
      </c>
      <c r="I1314" s="7">
        <v>17730.88</v>
      </c>
    </row>
    <row r="1315" spans="1:9" x14ac:dyDescent="0.25">
      <c r="A1315" s="7" t="s">
        <v>2474</v>
      </c>
      <c r="B1315" s="7" t="s">
        <v>2475</v>
      </c>
      <c r="C1315" s="7">
        <v>1.7020750000000001E-2</v>
      </c>
      <c r="D1315" s="7">
        <v>4599149</v>
      </c>
      <c r="E1315" s="7">
        <v>1318</v>
      </c>
      <c r="F1315" s="7">
        <v>306301661.80211598</v>
      </c>
      <c r="G1315" s="7">
        <v>450000000</v>
      </c>
      <c r="H1315" s="7">
        <v>0.249255</v>
      </c>
      <c r="I1315" s="7">
        <v>54388</v>
      </c>
    </row>
    <row r="1316" spans="1:9" x14ac:dyDescent="0.25">
      <c r="A1316" s="7" t="s">
        <v>3020</v>
      </c>
      <c r="B1316" s="7" t="s">
        <v>3050</v>
      </c>
      <c r="C1316" s="7">
        <v>1.376692E-2</v>
      </c>
      <c r="D1316" s="7">
        <v>4582871</v>
      </c>
      <c r="E1316" s="7">
        <v>1317</v>
      </c>
      <c r="F1316" s="7">
        <v>588000000</v>
      </c>
      <c r="G1316" s="7">
        <v>600000000</v>
      </c>
      <c r="H1316" s="7">
        <v>1.451293E-2</v>
      </c>
      <c r="I1316" s="7">
        <v>10319.67</v>
      </c>
    </row>
    <row r="1317" spans="1:9" x14ac:dyDescent="0.25">
      <c r="A1317" s="7" t="s">
        <v>2477</v>
      </c>
      <c r="B1317" s="7" t="s">
        <v>2478</v>
      </c>
      <c r="C1317" s="7">
        <v>2.6505910000000001E-2</v>
      </c>
      <c r="D1317" s="7">
        <v>4567691</v>
      </c>
      <c r="E1317" s="7">
        <v>1319</v>
      </c>
      <c r="F1317" s="7">
        <v>1000000000</v>
      </c>
      <c r="G1317" s="7">
        <v>1000000000</v>
      </c>
      <c r="H1317" s="7">
        <v>5.88</v>
      </c>
      <c r="I1317" s="7">
        <v>15026.06</v>
      </c>
    </row>
    <row r="1318" spans="1:9" x14ac:dyDescent="0.25">
      <c r="A1318" s="7" t="s">
        <v>1757</v>
      </c>
      <c r="B1318" s="7" t="s">
        <v>1758</v>
      </c>
      <c r="C1318" s="7">
        <v>5.1966999999999999E-2</v>
      </c>
      <c r="D1318" s="7">
        <v>4554013</v>
      </c>
      <c r="E1318" s="7">
        <v>1323</v>
      </c>
      <c r="F1318" s="7">
        <v>1000000000</v>
      </c>
      <c r="G1318" s="7">
        <v>1000000000</v>
      </c>
      <c r="H1318" s="7">
        <v>2.58</v>
      </c>
      <c r="I1318" s="7">
        <v>237967</v>
      </c>
    </row>
    <row r="1319" spans="1:9" x14ac:dyDescent="0.25">
      <c r="A1319" s="7" t="s">
        <v>1031</v>
      </c>
      <c r="B1319" s="7" t="s">
        <v>1637</v>
      </c>
      <c r="C1319" s="7">
        <v>2.598338E-2</v>
      </c>
      <c r="D1319" s="7">
        <v>4553776</v>
      </c>
      <c r="E1319" s="7">
        <v>1322</v>
      </c>
      <c r="F1319" s="7">
        <v>265000000</v>
      </c>
      <c r="G1319" s="7"/>
      <c r="H1319" s="7">
        <v>1.0529999999999999</v>
      </c>
      <c r="I1319" s="7">
        <v>47248</v>
      </c>
    </row>
    <row r="1320" spans="1:9" x14ac:dyDescent="0.25">
      <c r="A1320" s="7" t="s">
        <v>1251</v>
      </c>
      <c r="B1320" s="7" t="s">
        <v>1252</v>
      </c>
      <c r="C1320" s="7">
        <v>1.279828E-2</v>
      </c>
      <c r="D1320" s="7">
        <v>4548699</v>
      </c>
      <c r="E1320" s="7">
        <v>1324</v>
      </c>
      <c r="F1320" s="7">
        <v>1000000000</v>
      </c>
      <c r="G1320" s="7">
        <v>1000000000</v>
      </c>
      <c r="H1320" s="7">
        <v>0.15180399999999999</v>
      </c>
      <c r="I1320" s="7">
        <v>297.45999999999998</v>
      </c>
    </row>
    <row r="1321" spans="1:9" x14ac:dyDescent="0.25">
      <c r="A1321" s="7" t="s">
        <v>2307</v>
      </c>
      <c r="B1321" s="7" t="s">
        <v>2308</v>
      </c>
      <c r="C1321" s="7">
        <v>0.21798899999999999</v>
      </c>
      <c r="D1321" s="7">
        <v>4539226</v>
      </c>
      <c r="E1321" s="7">
        <v>1320</v>
      </c>
      <c r="F1321" s="7">
        <v>100000000</v>
      </c>
      <c r="G1321" s="7">
        <v>100000000</v>
      </c>
      <c r="H1321" s="7">
        <v>0.56637800000000005</v>
      </c>
      <c r="I1321" s="7">
        <v>60479</v>
      </c>
    </row>
    <row r="1322" spans="1:9" x14ac:dyDescent="0.25">
      <c r="A1322" s="7" t="s">
        <v>2786</v>
      </c>
      <c r="B1322" s="7" t="s">
        <v>2787</v>
      </c>
      <c r="C1322" s="7">
        <v>3.4411669999999998E-2</v>
      </c>
      <c r="D1322" s="7">
        <v>4538672</v>
      </c>
      <c r="E1322" s="7">
        <v>1325</v>
      </c>
      <c r="F1322" s="7">
        <v>476532679.59257698</v>
      </c>
      <c r="G1322" s="7">
        <v>476532679.59257698</v>
      </c>
      <c r="H1322" s="7">
        <v>3.77</v>
      </c>
      <c r="I1322" s="7">
        <v>74724</v>
      </c>
    </row>
    <row r="1323" spans="1:9" x14ac:dyDescent="0.25">
      <c r="A1323" s="7" t="s">
        <v>1776</v>
      </c>
      <c r="B1323" s="7" t="s">
        <v>1777</v>
      </c>
      <c r="C1323" s="7">
        <v>2.740515E-2</v>
      </c>
      <c r="D1323" s="7">
        <v>4520299</v>
      </c>
      <c r="E1323" s="7">
        <v>1301</v>
      </c>
      <c r="F1323" s="7">
        <v>300000000</v>
      </c>
      <c r="G1323" s="7"/>
      <c r="H1323" s="7">
        <v>0.132549</v>
      </c>
      <c r="I1323" s="7">
        <v>27979</v>
      </c>
    </row>
    <row r="1324" spans="1:9" x14ac:dyDescent="0.25">
      <c r="A1324" s="7" t="s">
        <v>1035</v>
      </c>
      <c r="B1324" s="7" t="s">
        <v>1036</v>
      </c>
      <c r="C1324" s="7">
        <v>5.5129999999999998E-2</v>
      </c>
      <c r="D1324" s="7">
        <v>4519103</v>
      </c>
      <c r="E1324" s="7">
        <v>1321</v>
      </c>
      <c r="F1324" s="7">
        <v>126059256.994654</v>
      </c>
      <c r="G1324" s="7"/>
      <c r="H1324" s="7">
        <v>2.76</v>
      </c>
      <c r="I1324" s="7">
        <v>479603</v>
      </c>
    </row>
    <row r="1325" spans="1:9" x14ac:dyDescent="0.25">
      <c r="A1325" s="7" t="s">
        <v>544</v>
      </c>
      <c r="B1325" s="7" t="s">
        <v>2790</v>
      </c>
      <c r="C1325" s="7">
        <v>1.621566E-2</v>
      </c>
      <c r="D1325" s="7">
        <v>4515418</v>
      </c>
      <c r="E1325" s="7">
        <v>1326</v>
      </c>
      <c r="F1325" s="7">
        <v>400000000</v>
      </c>
      <c r="G1325" s="7"/>
      <c r="H1325" s="7">
        <v>0.104949</v>
      </c>
      <c r="I1325" s="7">
        <v>15223.18</v>
      </c>
    </row>
    <row r="1326" spans="1:9" x14ac:dyDescent="0.25">
      <c r="A1326" s="7" t="s">
        <v>2976</v>
      </c>
      <c r="B1326" s="7" t="s">
        <v>2977</v>
      </c>
      <c r="C1326" s="7">
        <v>4.5127250000000001E-2</v>
      </c>
      <c r="D1326" s="7">
        <v>4512725</v>
      </c>
      <c r="E1326" s="7">
        <v>1287</v>
      </c>
      <c r="F1326" s="7">
        <v>100000000</v>
      </c>
      <c r="G1326" s="7">
        <v>100000000</v>
      </c>
      <c r="H1326" s="7">
        <v>0.15957199999999999</v>
      </c>
      <c r="I1326" s="7">
        <v>4729.04</v>
      </c>
    </row>
    <row r="1327" spans="1:9" x14ac:dyDescent="0.25">
      <c r="A1327" s="7" t="s">
        <v>2761</v>
      </c>
      <c r="B1327" s="7" t="s">
        <v>2762</v>
      </c>
      <c r="C1327" s="7">
        <v>3.6104070000000002E-2</v>
      </c>
      <c r="D1327" s="7">
        <v>4506451</v>
      </c>
      <c r="E1327" s="7">
        <v>1328</v>
      </c>
      <c r="F1327" s="7">
        <v>569722639.99040496</v>
      </c>
      <c r="G1327" s="7">
        <v>594000000</v>
      </c>
      <c r="H1327" s="7">
        <v>1.9</v>
      </c>
      <c r="I1327" s="7">
        <v>213215</v>
      </c>
    </row>
    <row r="1328" spans="1:9" x14ac:dyDescent="0.25">
      <c r="A1328" s="7" t="s">
        <v>1711</v>
      </c>
      <c r="B1328" s="7" t="s">
        <v>1712</v>
      </c>
      <c r="C1328" s="7">
        <v>0.128776</v>
      </c>
      <c r="D1328" s="7">
        <v>4506261</v>
      </c>
      <c r="E1328" s="7">
        <v>1327</v>
      </c>
      <c r="F1328" s="7">
        <v>100000000</v>
      </c>
      <c r="G1328" s="7">
        <v>100000000</v>
      </c>
      <c r="H1328" s="7">
        <v>24.87</v>
      </c>
      <c r="I1328" s="7">
        <v>491623</v>
      </c>
    </row>
    <row r="1329" spans="1:9" x14ac:dyDescent="0.25">
      <c r="A1329" s="7" t="s">
        <v>2339</v>
      </c>
      <c r="B1329" s="7" t="s">
        <v>2499</v>
      </c>
      <c r="C1329" s="7">
        <v>0.18929000000000001</v>
      </c>
      <c r="D1329" s="7">
        <v>4500484</v>
      </c>
      <c r="E1329" s="7">
        <v>1191</v>
      </c>
      <c r="F1329" s="7">
        <v>24963431</v>
      </c>
      <c r="G1329" s="7">
        <v>24963431</v>
      </c>
      <c r="H1329" s="7">
        <v>5.05</v>
      </c>
      <c r="I1329" s="7">
        <v>633885</v>
      </c>
    </row>
    <row r="1330" spans="1:9" x14ac:dyDescent="0.25">
      <c r="A1330" s="7" t="s">
        <v>2012</v>
      </c>
      <c r="B1330" s="7" t="s">
        <v>2013</v>
      </c>
      <c r="C1330" s="7">
        <v>1.28</v>
      </c>
      <c r="D1330" s="7">
        <v>4488995</v>
      </c>
      <c r="E1330" s="7">
        <v>1331</v>
      </c>
      <c r="F1330" s="7">
        <v>20000000</v>
      </c>
      <c r="G1330" s="7"/>
      <c r="H1330" s="7">
        <v>9.19</v>
      </c>
      <c r="I1330" s="7">
        <v>1654204</v>
      </c>
    </row>
    <row r="1331" spans="1:9" x14ac:dyDescent="0.25">
      <c r="A1331" s="7" t="s">
        <v>1458</v>
      </c>
      <c r="B1331" s="7" t="s">
        <v>1459</v>
      </c>
      <c r="C1331" s="7">
        <v>8.94</v>
      </c>
      <c r="D1331" s="7">
        <v>4471679</v>
      </c>
      <c r="E1331" s="7">
        <v>1329</v>
      </c>
      <c r="F1331" s="7">
        <v>10000000</v>
      </c>
      <c r="G1331" s="7"/>
      <c r="H1331" s="7">
        <v>28.26</v>
      </c>
      <c r="I1331" s="7">
        <v>1078.8900000000001</v>
      </c>
    </row>
    <row r="1332" spans="1:9" x14ac:dyDescent="0.25">
      <c r="A1332" s="7" t="s">
        <v>1476</v>
      </c>
      <c r="B1332" s="7" t="s">
        <v>2327</v>
      </c>
      <c r="C1332" s="7">
        <v>1.72</v>
      </c>
      <c r="D1332" s="7">
        <v>4468135</v>
      </c>
      <c r="E1332" s="7">
        <v>1337</v>
      </c>
      <c r="F1332" s="7">
        <v>2604568</v>
      </c>
      <c r="G1332" s="7">
        <v>5000000</v>
      </c>
      <c r="H1332" s="7">
        <v>33.409999999999997</v>
      </c>
      <c r="I1332" s="7">
        <v>14511.79</v>
      </c>
    </row>
    <row r="1333" spans="1:9" x14ac:dyDescent="0.25">
      <c r="A1333" s="7" t="s">
        <v>1104</v>
      </c>
      <c r="B1333" s="7" t="s">
        <v>1105</v>
      </c>
      <c r="C1333" s="7">
        <v>26.76</v>
      </c>
      <c r="D1333" s="7">
        <v>4462121</v>
      </c>
      <c r="E1333" s="7">
        <v>1332</v>
      </c>
      <c r="F1333" s="7">
        <v>166755.59864330199</v>
      </c>
      <c r="G1333" s="7"/>
      <c r="H1333" s="7">
        <v>372.65</v>
      </c>
      <c r="I1333" s="7">
        <v>28024</v>
      </c>
    </row>
    <row r="1334" spans="1:9" x14ac:dyDescent="0.25">
      <c r="A1334" s="7" t="s">
        <v>1426</v>
      </c>
      <c r="B1334" s="7" t="s">
        <v>1427</v>
      </c>
      <c r="C1334" s="7">
        <v>6.7885699999999998E-3</v>
      </c>
      <c r="D1334" s="7">
        <v>4457168</v>
      </c>
      <c r="E1334" s="7">
        <v>1330</v>
      </c>
      <c r="F1334" s="7">
        <v>5000000000</v>
      </c>
      <c r="G1334" s="7">
        <v>5000000000</v>
      </c>
      <c r="H1334" s="7">
        <v>0.37323499999999998</v>
      </c>
      <c r="I1334" s="7">
        <v>1177748</v>
      </c>
    </row>
    <row r="1335" spans="1:9" x14ac:dyDescent="0.25">
      <c r="A1335" s="7" t="s">
        <v>1767</v>
      </c>
      <c r="B1335" s="7" t="s">
        <v>1768</v>
      </c>
      <c r="C1335" s="7">
        <v>4.5599999999999996</v>
      </c>
      <c r="D1335" s="7">
        <v>4455953</v>
      </c>
      <c r="E1335" s="7">
        <v>1333</v>
      </c>
      <c r="F1335" s="7">
        <v>977432.778859313</v>
      </c>
      <c r="G1335" s="7">
        <v>10000000</v>
      </c>
      <c r="H1335" s="7">
        <v>54.43</v>
      </c>
      <c r="I1335" s="7">
        <v>46363</v>
      </c>
    </row>
    <row r="1336" spans="1:9" x14ac:dyDescent="0.25">
      <c r="A1336" s="7" t="s">
        <v>2878</v>
      </c>
      <c r="B1336" s="7" t="s">
        <v>2879</v>
      </c>
      <c r="C1336" s="7">
        <v>6.3435000000000005E-2</v>
      </c>
      <c r="D1336" s="7">
        <v>4447681</v>
      </c>
      <c r="E1336" s="7">
        <v>1335</v>
      </c>
      <c r="F1336" s="7">
        <v>88888888</v>
      </c>
      <c r="G1336" s="7">
        <v>88888888</v>
      </c>
      <c r="H1336" s="7">
        <v>2.99</v>
      </c>
      <c r="I1336" s="7">
        <v>87490</v>
      </c>
    </row>
    <row r="1337" spans="1:9" x14ac:dyDescent="0.25">
      <c r="A1337" s="7" t="s">
        <v>1275</v>
      </c>
      <c r="B1337" s="7" t="s">
        <v>1276</v>
      </c>
      <c r="C1337" s="7">
        <v>1.7144599999999999E-3</v>
      </c>
      <c r="D1337" s="7">
        <v>4440811</v>
      </c>
      <c r="E1337" s="7">
        <v>1336</v>
      </c>
      <c r="F1337" s="7">
        <v>21000000000</v>
      </c>
      <c r="G1337" s="7">
        <v>21000000000</v>
      </c>
      <c r="H1337" s="7">
        <v>8.1262000000000001E-2</v>
      </c>
      <c r="I1337" s="7">
        <v>16268.86</v>
      </c>
    </row>
    <row r="1338" spans="1:9" x14ac:dyDescent="0.25">
      <c r="A1338" s="7" t="s">
        <v>2286</v>
      </c>
      <c r="B1338" s="7" t="s">
        <v>2287</v>
      </c>
      <c r="C1338" s="7">
        <v>5.80052E-3</v>
      </c>
      <c r="D1338" s="7">
        <v>4439258</v>
      </c>
      <c r="E1338" s="7">
        <v>1334</v>
      </c>
      <c r="F1338" s="7">
        <v>765212999.98000002</v>
      </c>
      <c r="G1338" s="7">
        <v>765212999.98000002</v>
      </c>
      <c r="H1338" s="7">
        <v>0.31179200000000001</v>
      </c>
      <c r="I1338" s="7">
        <v>16908.77</v>
      </c>
    </row>
    <row r="1339" spans="1:9" x14ac:dyDescent="0.25">
      <c r="A1339" s="7" t="s">
        <v>2386</v>
      </c>
      <c r="B1339" s="7" t="s">
        <v>2387</v>
      </c>
      <c r="C1339" s="7">
        <v>2.0292919999999999E-2</v>
      </c>
      <c r="D1339" s="7">
        <v>4415865</v>
      </c>
      <c r="E1339" s="7">
        <v>1341</v>
      </c>
      <c r="F1339" s="7">
        <v>10000000000</v>
      </c>
      <c r="G1339" s="7">
        <v>10000000000</v>
      </c>
      <c r="H1339" s="7">
        <v>4.8872499999999999E-2</v>
      </c>
      <c r="I1339" s="7">
        <v>1717.42</v>
      </c>
    </row>
    <row r="1340" spans="1:9" x14ac:dyDescent="0.25">
      <c r="A1340" s="7" t="s">
        <v>2767</v>
      </c>
      <c r="B1340" s="7" t="s">
        <v>2768</v>
      </c>
      <c r="C1340" s="7">
        <v>1.458462E-2</v>
      </c>
      <c r="D1340" s="7">
        <v>4410573</v>
      </c>
      <c r="E1340" s="7">
        <v>1338</v>
      </c>
      <c r="F1340" s="7">
        <v>302412629</v>
      </c>
      <c r="G1340" s="7">
        <v>3185136000</v>
      </c>
      <c r="H1340" s="7">
        <v>0.14077700000000001</v>
      </c>
      <c r="I1340" s="7">
        <v>25201</v>
      </c>
    </row>
    <row r="1341" spans="1:9" x14ac:dyDescent="0.25">
      <c r="A1341" s="7" t="s">
        <v>2472</v>
      </c>
      <c r="B1341" s="7" t="s">
        <v>2473</v>
      </c>
      <c r="C1341" s="7">
        <v>440.64</v>
      </c>
      <c r="D1341" s="7">
        <v>4406694</v>
      </c>
      <c r="E1341" s="7">
        <v>1342</v>
      </c>
      <c r="F1341" s="7">
        <v>10000</v>
      </c>
      <c r="G1341" s="7">
        <v>10000</v>
      </c>
      <c r="H1341" s="7">
        <v>16319.34</v>
      </c>
      <c r="I1341" s="7">
        <v>85813</v>
      </c>
    </row>
    <row r="1342" spans="1:9" x14ac:dyDescent="0.25">
      <c r="A1342" s="7" t="s">
        <v>2715</v>
      </c>
      <c r="B1342" s="7" t="s">
        <v>2716</v>
      </c>
      <c r="C1342" s="7">
        <v>1.2</v>
      </c>
      <c r="D1342" s="7">
        <v>4392210</v>
      </c>
      <c r="E1342" s="7">
        <v>1343</v>
      </c>
      <c r="F1342" s="7">
        <v>3664674.05</v>
      </c>
      <c r="G1342" s="7"/>
      <c r="H1342" s="7">
        <v>1.27</v>
      </c>
      <c r="I1342" s="7">
        <v>21363</v>
      </c>
    </row>
    <row r="1343" spans="1:9" x14ac:dyDescent="0.25">
      <c r="A1343" s="7" t="s">
        <v>2771</v>
      </c>
      <c r="B1343" s="7" t="s">
        <v>2772</v>
      </c>
      <c r="C1343" s="7">
        <v>1.2808419999999999E-2</v>
      </c>
      <c r="D1343" s="7">
        <v>4389374</v>
      </c>
      <c r="E1343" s="7">
        <v>1339</v>
      </c>
      <c r="F1343" s="7">
        <v>499999961.36628699</v>
      </c>
      <c r="G1343" s="7">
        <v>499999961.36628699</v>
      </c>
      <c r="H1343" s="7">
        <v>0.10879800000000001</v>
      </c>
      <c r="I1343" s="7">
        <v>319472</v>
      </c>
    </row>
    <row r="1344" spans="1:9" x14ac:dyDescent="0.25">
      <c r="A1344" s="7" t="s">
        <v>1584</v>
      </c>
      <c r="B1344" s="7" t="s">
        <v>1585</v>
      </c>
      <c r="C1344" s="7">
        <v>1.6033700000000001E-2</v>
      </c>
      <c r="D1344" s="7">
        <v>4379299</v>
      </c>
      <c r="E1344" s="7">
        <v>1344</v>
      </c>
      <c r="F1344" s="7">
        <v>1000000000</v>
      </c>
      <c r="G1344" s="7">
        <v>1000000000</v>
      </c>
      <c r="H1344" s="7">
        <v>2.8</v>
      </c>
      <c r="I1344" s="7">
        <v>61609</v>
      </c>
    </row>
    <row r="1345" spans="1:9" x14ac:dyDescent="0.25">
      <c r="A1345" s="7" t="s">
        <v>1005</v>
      </c>
      <c r="B1345" s="7" t="s">
        <v>1006</v>
      </c>
      <c r="C1345" s="7">
        <v>0.37662699999999999</v>
      </c>
      <c r="D1345" s="7">
        <v>4366874</v>
      </c>
      <c r="E1345" s="7">
        <v>1345</v>
      </c>
      <c r="F1345" s="7">
        <v>11594700</v>
      </c>
      <c r="G1345" s="7">
        <v>11594700</v>
      </c>
      <c r="H1345" s="7">
        <v>12.35</v>
      </c>
      <c r="I1345" s="7">
        <v>29.25</v>
      </c>
    </row>
    <row r="1346" spans="1:9" x14ac:dyDescent="0.25">
      <c r="A1346" s="7" t="s">
        <v>2929</v>
      </c>
      <c r="B1346" s="7" t="s">
        <v>2930</v>
      </c>
      <c r="C1346" s="7">
        <v>8.3522999999999996E-4</v>
      </c>
      <c r="D1346" s="7">
        <v>4365828</v>
      </c>
      <c r="E1346" s="7">
        <v>1348</v>
      </c>
      <c r="F1346" s="7">
        <v>5227088038</v>
      </c>
      <c r="G1346" s="7"/>
      <c r="H1346" s="7">
        <v>6.7161E-3</v>
      </c>
      <c r="I1346" s="7">
        <v>76066</v>
      </c>
    </row>
    <row r="1347" spans="1:9" x14ac:dyDescent="0.25">
      <c r="A1347" s="7" t="s">
        <v>2030</v>
      </c>
      <c r="B1347" s="7" t="s">
        <v>2031</v>
      </c>
      <c r="C1347" s="7">
        <v>7.7750000000000001E-9</v>
      </c>
      <c r="D1347" s="7">
        <v>4360652</v>
      </c>
      <c r="E1347" s="7">
        <v>1346</v>
      </c>
      <c r="F1347" s="7">
        <v>1000000000000000</v>
      </c>
      <c r="G1347" s="7"/>
      <c r="H1347" s="7">
        <v>3.8413300000000002E-7</v>
      </c>
      <c r="I1347" s="7">
        <v>26078</v>
      </c>
    </row>
    <row r="1348" spans="1:9" x14ac:dyDescent="0.25">
      <c r="A1348" s="7" t="s">
        <v>2599</v>
      </c>
      <c r="B1348" s="7" t="s">
        <v>2600</v>
      </c>
      <c r="C1348" s="7">
        <v>1.3983800000000001E-3</v>
      </c>
      <c r="D1348" s="7">
        <v>4347269</v>
      </c>
      <c r="E1348" s="7">
        <v>1347</v>
      </c>
      <c r="F1348" s="7">
        <v>5000000000</v>
      </c>
      <c r="G1348" s="7"/>
      <c r="H1348" s="7">
        <v>6.8953E-2</v>
      </c>
      <c r="I1348" s="7">
        <v>20.36</v>
      </c>
    </row>
    <row r="1349" spans="1:9" x14ac:dyDescent="0.25">
      <c r="A1349" s="7" t="s">
        <v>2483</v>
      </c>
      <c r="B1349" s="7" t="s">
        <v>2484</v>
      </c>
      <c r="C1349" s="7">
        <v>1.328671E-2</v>
      </c>
      <c r="D1349" s="7">
        <v>4341153</v>
      </c>
      <c r="E1349" s="7">
        <v>1340</v>
      </c>
      <c r="F1349" s="7">
        <v>333333333</v>
      </c>
      <c r="G1349" s="7">
        <v>333333333</v>
      </c>
      <c r="H1349" s="7">
        <v>3.0961840000000001E-2</v>
      </c>
      <c r="I1349" s="7">
        <v>356957</v>
      </c>
    </row>
    <row r="1350" spans="1:9" x14ac:dyDescent="0.25">
      <c r="A1350" s="7" t="s">
        <v>1485</v>
      </c>
      <c r="B1350" s="7" t="s">
        <v>1603</v>
      </c>
      <c r="C1350" s="7">
        <v>6.1878499999999999E-3</v>
      </c>
      <c r="D1350" s="7">
        <v>4331498</v>
      </c>
      <c r="E1350" s="7">
        <v>1349</v>
      </c>
      <c r="F1350" s="7">
        <v>1000000000</v>
      </c>
      <c r="G1350" s="7"/>
      <c r="H1350" s="7">
        <v>8.1384999999999999E-2</v>
      </c>
      <c r="I1350" s="7">
        <v>1.0529999999999999</v>
      </c>
    </row>
    <row r="1351" spans="1:9" x14ac:dyDescent="0.25">
      <c r="A1351" s="7" t="s">
        <v>1073</v>
      </c>
      <c r="B1351" s="7" t="s">
        <v>1074</v>
      </c>
      <c r="C1351" s="7">
        <v>4.5828170000000001E-2</v>
      </c>
      <c r="D1351" s="7">
        <v>4316723</v>
      </c>
      <c r="E1351" s="7">
        <v>1352</v>
      </c>
      <c r="F1351" s="7">
        <v>114340911</v>
      </c>
      <c r="G1351" s="7">
        <v>1000000000</v>
      </c>
      <c r="H1351" s="7">
        <v>1.45</v>
      </c>
      <c r="I1351" s="7">
        <v>52788</v>
      </c>
    </row>
    <row r="1352" spans="1:9" x14ac:dyDescent="0.25">
      <c r="A1352" s="7" t="s">
        <v>2968</v>
      </c>
      <c r="B1352" s="7" t="s">
        <v>2969</v>
      </c>
      <c r="C1352" s="7">
        <v>4.13</v>
      </c>
      <c r="D1352" s="7">
        <v>4311745</v>
      </c>
      <c r="E1352" s="7">
        <v>1353</v>
      </c>
      <c r="F1352" s="7">
        <v>1042630</v>
      </c>
      <c r="G1352" s="7">
        <v>20000000</v>
      </c>
      <c r="H1352" s="7">
        <v>23.1</v>
      </c>
      <c r="I1352" s="7">
        <v>1438969</v>
      </c>
    </row>
    <row r="1353" spans="1:9" x14ac:dyDescent="0.25">
      <c r="A1353" s="7" t="s">
        <v>1932</v>
      </c>
      <c r="B1353" s="7" t="s">
        <v>1890</v>
      </c>
      <c r="C1353" s="7">
        <v>2.08</v>
      </c>
      <c r="D1353" s="7">
        <v>4310833</v>
      </c>
      <c r="E1353" s="7">
        <v>1351</v>
      </c>
      <c r="F1353" s="7">
        <v>60939990</v>
      </c>
      <c r="G1353" s="7"/>
      <c r="H1353" s="7">
        <v>2.94</v>
      </c>
      <c r="I1353" s="7">
        <v>35187</v>
      </c>
    </row>
    <row r="1354" spans="1:9" x14ac:dyDescent="0.25">
      <c r="A1354" s="7" t="s">
        <v>2858</v>
      </c>
      <c r="B1354" s="7" t="s">
        <v>2859</v>
      </c>
      <c r="C1354" s="7">
        <v>2.6527E-3</v>
      </c>
      <c r="D1354" s="7">
        <v>4310439</v>
      </c>
      <c r="E1354" s="7">
        <v>1350</v>
      </c>
      <c r="F1354" s="7">
        <v>1427841889.8392899</v>
      </c>
      <c r="G1354" s="7"/>
      <c r="H1354" s="7">
        <v>0.88560799999999995</v>
      </c>
      <c r="I1354" s="7">
        <v>21254</v>
      </c>
    </row>
    <row r="1355" spans="1:9" x14ac:dyDescent="0.25">
      <c r="A1355" s="7" t="s">
        <v>2388</v>
      </c>
      <c r="B1355" s="7" t="s">
        <v>2389</v>
      </c>
      <c r="C1355" s="7">
        <v>2.8239859999999999E-2</v>
      </c>
      <c r="D1355" s="7">
        <v>4303588</v>
      </c>
      <c r="E1355" s="7">
        <v>1357</v>
      </c>
      <c r="F1355" s="7">
        <v>1000000000</v>
      </c>
      <c r="G1355" s="7"/>
      <c r="H1355" s="7">
        <v>0.26075599999999999</v>
      </c>
      <c r="I1355" s="7">
        <v>259754</v>
      </c>
    </row>
    <row r="1356" spans="1:9" x14ac:dyDescent="0.25">
      <c r="A1356" s="7" t="s">
        <v>1198</v>
      </c>
      <c r="B1356" s="7" t="s">
        <v>1199</v>
      </c>
      <c r="C1356" s="7">
        <v>0.50362600000000002</v>
      </c>
      <c r="D1356" s="7">
        <v>4291146</v>
      </c>
      <c r="E1356" s="7">
        <v>1355</v>
      </c>
      <c r="F1356" s="7">
        <v>10000000</v>
      </c>
      <c r="G1356" s="7">
        <v>10000000</v>
      </c>
      <c r="H1356" s="7">
        <v>79.510000000000005</v>
      </c>
      <c r="I1356" s="7">
        <v>73455</v>
      </c>
    </row>
    <row r="1357" spans="1:9" x14ac:dyDescent="0.25">
      <c r="A1357" s="7" t="s">
        <v>1569</v>
      </c>
      <c r="B1357" s="7" t="s">
        <v>1570</v>
      </c>
      <c r="C1357" s="7">
        <v>2.2976179999999999E-2</v>
      </c>
      <c r="D1357" s="7">
        <v>4281208</v>
      </c>
      <c r="E1357" s="7">
        <v>1356</v>
      </c>
      <c r="F1357" s="7">
        <v>799190905</v>
      </c>
      <c r="G1357" s="7">
        <v>800000000</v>
      </c>
      <c r="H1357" s="7">
        <v>2.4500000000000002</v>
      </c>
      <c r="I1357" s="7">
        <v>488932</v>
      </c>
    </row>
    <row r="1358" spans="1:9" x14ac:dyDescent="0.25">
      <c r="A1358" s="7" t="s">
        <v>2440</v>
      </c>
      <c r="B1358" s="7" t="s">
        <v>2441</v>
      </c>
      <c r="C1358" s="7">
        <v>2.1128580000000001E-2</v>
      </c>
      <c r="D1358" s="7">
        <v>4272516</v>
      </c>
      <c r="E1358" s="7">
        <v>1354</v>
      </c>
      <c r="F1358" s="7">
        <v>10000000000</v>
      </c>
      <c r="G1358" s="7">
        <v>10000000000</v>
      </c>
      <c r="H1358" s="7">
        <v>4.16</v>
      </c>
      <c r="I1358" s="7">
        <v>178059</v>
      </c>
    </row>
    <row r="1359" spans="1:9" x14ac:dyDescent="0.25">
      <c r="A1359" s="7" t="s">
        <v>2780</v>
      </c>
      <c r="B1359" s="7" t="s">
        <v>2781</v>
      </c>
      <c r="C1359" s="7">
        <v>6.1303199999999999E-3</v>
      </c>
      <c r="D1359" s="7">
        <v>4272316</v>
      </c>
      <c r="E1359" s="7">
        <v>1358</v>
      </c>
      <c r="F1359" s="7">
        <v>983620759</v>
      </c>
      <c r="G1359" s="7">
        <v>983620759</v>
      </c>
      <c r="H1359" s="7">
        <v>0.87543199999999999</v>
      </c>
      <c r="I1359" s="7">
        <v>150827</v>
      </c>
    </row>
    <row r="1360" spans="1:9" x14ac:dyDescent="0.25">
      <c r="A1360" s="7" t="s">
        <v>2659</v>
      </c>
      <c r="B1360" s="7" t="s">
        <v>2660</v>
      </c>
      <c r="C1360" s="7">
        <v>8.7210999999999997E-2</v>
      </c>
      <c r="D1360" s="7">
        <v>4261123</v>
      </c>
      <c r="E1360" s="7">
        <v>1359</v>
      </c>
      <c r="F1360" s="7">
        <v>100000000</v>
      </c>
      <c r="G1360" s="7">
        <v>100000000</v>
      </c>
      <c r="H1360" s="7">
        <v>4.0999999999999996</v>
      </c>
      <c r="I1360" s="7">
        <v>254325</v>
      </c>
    </row>
    <row r="1361" spans="1:9" x14ac:dyDescent="0.25">
      <c r="A1361" s="7" t="s">
        <v>2950</v>
      </c>
      <c r="B1361" s="7" t="s">
        <v>2951</v>
      </c>
      <c r="C1361" s="7">
        <v>3.6444339999999999E-2</v>
      </c>
      <c r="D1361" s="7">
        <v>4259711</v>
      </c>
      <c r="E1361" s="7">
        <v>1360</v>
      </c>
      <c r="F1361" s="7">
        <v>800000000</v>
      </c>
      <c r="G1361" s="7"/>
      <c r="H1361" s="7">
        <v>1.98</v>
      </c>
      <c r="I1361" s="7">
        <v>185023</v>
      </c>
    </row>
    <row r="1362" spans="1:9" x14ac:dyDescent="0.25">
      <c r="A1362" s="7" t="s">
        <v>3016</v>
      </c>
      <c r="B1362" s="7" t="s">
        <v>3017</v>
      </c>
      <c r="C1362" s="7">
        <v>4.5639399999999998E-3</v>
      </c>
      <c r="D1362" s="7">
        <v>4231667</v>
      </c>
      <c r="E1362" s="7">
        <v>1362</v>
      </c>
      <c r="F1362" s="7">
        <v>1000000000</v>
      </c>
      <c r="G1362" s="7">
        <v>1000000000</v>
      </c>
      <c r="H1362" s="7">
        <v>0.11414000000000001</v>
      </c>
      <c r="I1362" s="7">
        <v>2309810</v>
      </c>
    </row>
    <row r="1363" spans="1:9" x14ac:dyDescent="0.25">
      <c r="A1363" s="7" t="s">
        <v>2833</v>
      </c>
      <c r="B1363" s="7" t="s">
        <v>2834</v>
      </c>
      <c r="C1363" s="7">
        <v>7.4776999999999996E-2</v>
      </c>
      <c r="D1363" s="7">
        <v>4218493</v>
      </c>
      <c r="E1363" s="7">
        <v>1361</v>
      </c>
      <c r="F1363" s="7">
        <v>295398069.238217</v>
      </c>
      <c r="G1363" s="7">
        <v>300000000</v>
      </c>
      <c r="H1363" s="7">
        <v>5.85</v>
      </c>
      <c r="I1363" s="7">
        <v>298296</v>
      </c>
    </row>
    <row r="1364" spans="1:9" x14ac:dyDescent="0.25">
      <c r="A1364" s="7" t="s">
        <v>1930</v>
      </c>
      <c r="B1364" s="7" t="s">
        <v>1931</v>
      </c>
      <c r="C1364" s="7">
        <v>1.21751E-3</v>
      </c>
      <c r="D1364" s="7">
        <v>4210254</v>
      </c>
      <c r="E1364" s="7">
        <v>1363</v>
      </c>
      <c r="F1364" s="7">
        <v>10000000000</v>
      </c>
      <c r="G1364" s="7"/>
      <c r="H1364" s="7">
        <v>2.9068099999999999E-2</v>
      </c>
      <c r="I1364" s="7">
        <v>132802</v>
      </c>
    </row>
    <row r="1365" spans="1:9" x14ac:dyDescent="0.25">
      <c r="A1365" s="7" t="s">
        <v>2840</v>
      </c>
      <c r="B1365" s="7" t="s">
        <v>2841</v>
      </c>
      <c r="C1365" s="7">
        <v>0.125749</v>
      </c>
      <c r="D1365" s="7">
        <v>4178561</v>
      </c>
      <c r="E1365" s="7">
        <v>1364</v>
      </c>
      <c r="F1365" s="7">
        <v>100000000</v>
      </c>
      <c r="G1365" s="7"/>
      <c r="H1365" s="7">
        <v>6.05</v>
      </c>
      <c r="I1365" s="7">
        <v>292587</v>
      </c>
    </row>
    <row r="1366" spans="1:9" x14ac:dyDescent="0.25">
      <c r="A1366" s="7" t="s">
        <v>2218</v>
      </c>
      <c r="B1366" s="7" t="s">
        <v>2219</v>
      </c>
      <c r="C1366" s="7">
        <v>5.1701999999999998E-2</v>
      </c>
      <c r="D1366" s="7">
        <v>4161143</v>
      </c>
      <c r="E1366" s="7">
        <v>1365</v>
      </c>
      <c r="F1366" s="7">
        <v>150000000</v>
      </c>
      <c r="G1366" s="7">
        <v>150000000</v>
      </c>
      <c r="H1366" s="7">
        <v>2.77</v>
      </c>
      <c r="I1366" s="7">
        <v>40032</v>
      </c>
    </row>
    <row r="1367" spans="1:9" x14ac:dyDescent="0.25">
      <c r="A1367" s="7" t="s">
        <v>2502</v>
      </c>
      <c r="B1367" s="7" t="s">
        <v>2503</v>
      </c>
      <c r="C1367" s="7">
        <v>4.8097420000000002E-2</v>
      </c>
      <c r="D1367" s="7">
        <v>4154249</v>
      </c>
      <c r="E1367" s="7">
        <v>1366</v>
      </c>
      <c r="F1367" s="7">
        <v>303983743.36290002</v>
      </c>
      <c r="G1367" s="7">
        <v>1032375592</v>
      </c>
      <c r="H1367" s="7">
        <v>0.78040699999999996</v>
      </c>
      <c r="I1367" s="7">
        <v>31413</v>
      </c>
    </row>
    <row r="1368" spans="1:9" x14ac:dyDescent="0.25">
      <c r="A1368" s="7" t="s">
        <v>2791</v>
      </c>
      <c r="B1368" s="7" t="s">
        <v>2792</v>
      </c>
      <c r="C1368" s="7">
        <v>1.3785500000000001E-3</v>
      </c>
      <c r="D1368" s="7">
        <v>4145479</v>
      </c>
      <c r="E1368" s="7">
        <v>1367</v>
      </c>
      <c r="F1368" s="7">
        <v>10000000000</v>
      </c>
      <c r="G1368" s="7"/>
      <c r="H1368" s="7">
        <v>1.830029E-2</v>
      </c>
      <c r="I1368" s="7">
        <v>513969</v>
      </c>
    </row>
    <row r="1369" spans="1:9" x14ac:dyDescent="0.25">
      <c r="A1369" s="7" t="s">
        <v>2910</v>
      </c>
      <c r="B1369" s="7" t="s">
        <v>2911</v>
      </c>
      <c r="C1369" s="7">
        <v>5.2017000000000001E-2</v>
      </c>
      <c r="D1369" s="7">
        <v>4124246</v>
      </c>
      <c r="E1369" s="7">
        <v>1368</v>
      </c>
      <c r="F1369" s="7">
        <v>183859623</v>
      </c>
      <c r="G1369" s="7">
        <v>210000000</v>
      </c>
      <c r="H1369" s="7">
        <v>3.19</v>
      </c>
      <c r="I1369" s="7">
        <v>1554977</v>
      </c>
    </row>
    <row r="1370" spans="1:9" x14ac:dyDescent="0.25">
      <c r="A1370" s="7" t="s">
        <v>2372</v>
      </c>
      <c r="B1370" s="7" t="s">
        <v>2373</v>
      </c>
      <c r="C1370" s="7">
        <v>7.34</v>
      </c>
      <c r="D1370" s="7">
        <v>4109417</v>
      </c>
      <c r="E1370" s="7">
        <v>1371</v>
      </c>
      <c r="F1370" s="7">
        <v>722700</v>
      </c>
      <c r="G1370" s="7"/>
      <c r="H1370" s="7">
        <v>657.9</v>
      </c>
      <c r="I1370" s="7">
        <v>4667</v>
      </c>
    </row>
    <row r="1371" spans="1:9" x14ac:dyDescent="0.25">
      <c r="A1371" s="7" t="s">
        <v>2748</v>
      </c>
      <c r="B1371" s="7" t="s">
        <v>2749</v>
      </c>
      <c r="C1371" s="7">
        <v>8.8708699999999995E-3</v>
      </c>
      <c r="D1371" s="7">
        <v>4106958</v>
      </c>
      <c r="E1371" s="7">
        <v>1370</v>
      </c>
      <c r="F1371" s="7">
        <v>1000000000</v>
      </c>
      <c r="G1371" s="7">
        <v>1000000000</v>
      </c>
      <c r="H1371" s="7">
        <v>0.355043</v>
      </c>
      <c r="I1371" s="7">
        <v>131453</v>
      </c>
    </row>
    <row r="1372" spans="1:9" x14ac:dyDescent="0.25">
      <c r="A1372" s="7" t="s">
        <v>2831</v>
      </c>
      <c r="B1372" s="7" t="s">
        <v>2832</v>
      </c>
      <c r="C1372" s="7">
        <v>1.0097299999999999E-3</v>
      </c>
      <c r="D1372" s="7">
        <v>4083493</v>
      </c>
      <c r="E1372" s="7">
        <v>1372</v>
      </c>
      <c r="F1372" s="7">
        <v>210000000000</v>
      </c>
      <c r="G1372" s="7">
        <v>210000000000</v>
      </c>
      <c r="H1372" s="7">
        <v>7.7916900000000004E-3</v>
      </c>
      <c r="I1372" s="7">
        <v>21502</v>
      </c>
    </row>
    <row r="1373" spans="1:9" x14ac:dyDescent="0.25">
      <c r="A1373" s="7" t="s">
        <v>1886</v>
      </c>
      <c r="B1373" s="7" t="s">
        <v>1887</v>
      </c>
      <c r="C1373" s="7">
        <v>9.0304400000000007E-3</v>
      </c>
      <c r="D1373" s="7">
        <v>4062355</v>
      </c>
      <c r="E1373" s="7">
        <v>1373</v>
      </c>
      <c r="F1373" s="7">
        <v>849998093.38639295</v>
      </c>
      <c r="G1373" s="7">
        <v>1000000000</v>
      </c>
      <c r="H1373" s="7">
        <v>0.137299</v>
      </c>
      <c r="I1373" s="7">
        <v>183007</v>
      </c>
    </row>
    <row r="1374" spans="1:9" x14ac:dyDescent="0.25">
      <c r="A1374" s="7" t="s">
        <v>1433</v>
      </c>
      <c r="B1374" s="7" t="s">
        <v>1434</v>
      </c>
      <c r="C1374" s="7">
        <v>4.1491599999999998E-3</v>
      </c>
      <c r="D1374" s="7">
        <v>4056563</v>
      </c>
      <c r="E1374" s="7">
        <v>1369</v>
      </c>
      <c r="F1374" s="7">
        <v>1000000000</v>
      </c>
      <c r="G1374" s="7"/>
      <c r="H1374" s="7">
        <v>1.86</v>
      </c>
      <c r="I1374" s="7">
        <v>10544.72</v>
      </c>
    </row>
    <row r="1375" spans="1:9" x14ac:dyDescent="0.25">
      <c r="A1375" s="7" t="s">
        <v>1834</v>
      </c>
      <c r="B1375" s="7" t="s">
        <v>1835</v>
      </c>
      <c r="C1375" s="7">
        <v>5.7133999999999997E-2</v>
      </c>
      <c r="D1375" s="7">
        <v>4045277</v>
      </c>
      <c r="E1375" s="7">
        <v>1374</v>
      </c>
      <c r="F1375" s="7">
        <v>245000000</v>
      </c>
      <c r="G1375" s="7">
        <v>250000000</v>
      </c>
      <c r="H1375" s="7">
        <v>0.10417999999999999</v>
      </c>
      <c r="I1375" s="7">
        <v>8163.52</v>
      </c>
    </row>
    <row r="1376" spans="1:9" x14ac:dyDescent="0.25">
      <c r="A1376" s="7" t="s">
        <v>2348</v>
      </c>
      <c r="B1376" s="7" t="s">
        <v>2349</v>
      </c>
      <c r="C1376" s="7">
        <v>1.35407E-3</v>
      </c>
      <c r="D1376" s="7">
        <v>4024776</v>
      </c>
      <c r="E1376" s="7">
        <v>1375</v>
      </c>
      <c r="F1376" s="7">
        <v>4924753605</v>
      </c>
      <c r="G1376" s="7">
        <v>5000000000</v>
      </c>
      <c r="H1376" s="7">
        <v>0.13017000000000001</v>
      </c>
      <c r="I1376" s="7">
        <v>5610945</v>
      </c>
    </row>
    <row r="1377" spans="1:9" x14ac:dyDescent="0.25">
      <c r="A1377" s="7" t="s">
        <v>1250</v>
      </c>
      <c r="B1377" s="7" t="s">
        <v>1952</v>
      </c>
      <c r="C1377" s="7">
        <v>7.4870000000000004E-4</v>
      </c>
      <c r="D1377" s="7">
        <v>4019820</v>
      </c>
      <c r="E1377" s="7">
        <v>1377</v>
      </c>
      <c r="F1377" s="7"/>
      <c r="G1377" s="7">
        <v>100000000000</v>
      </c>
      <c r="H1377" s="7">
        <v>5.5673E-2</v>
      </c>
      <c r="I1377" s="7">
        <v>56020</v>
      </c>
    </row>
    <row r="1378" spans="1:9" x14ac:dyDescent="0.25">
      <c r="A1378" s="7" t="s">
        <v>1578</v>
      </c>
      <c r="B1378" s="7" t="s">
        <v>1579</v>
      </c>
      <c r="C1378" s="7">
        <v>9.3482999999999997E-2</v>
      </c>
      <c r="D1378" s="7">
        <v>4017232</v>
      </c>
      <c r="E1378" s="7">
        <v>1376</v>
      </c>
      <c r="F1378" s="7">
        <v>100000000</v>
      </c>
      <c r="G1378" s="7">
        <v>100000000</v>
      </c>
      <c r="H1378" s="7">
        <v>1.86</v>
      </c>
      <c r="I1378" s="7">
        <v>16572.86</v>
      </c>
    </row>
    <row r="1379" spans="1:9" x14ac:dyDescent="0.25">
      <c r="A1379" s="7" t="s">
        <v>2352</v>
      </c>
      <c r="B1379" s="7" t="s">
        <v>2353</v>
      </c>
      <c r="C1379" s="7">
        <v>4.8674160000000001E-2</v>
      </c>
      <c r="D1379" s="7">
        <v>4006238</v>
      </c>
      <c r="E1379" s="7">
        <v>1379</v>
      </c>
      <c r="F1379" s="7">
        <v>100000000</v>
      </c>
      <c r="G1379" s="7">
        <v>100000000</v>
      </c>
      <c r="H1379" s="7">
        <v>0.265959</v>
      </c>
      <c r="I1379" s="7">
        <v>196161</v>
      </c>
    </row>
    <row r="1380" spans="1:9" x14ac:dyDescent="0.25">
      <c r="A1380" s="7" t="s">
        <v>2585</v>
      </c>
      <c r="B1380" s="7" t="s">
        <v>2586</v>
      </c>
      <c r="C1380" s="7">
        <v>4.5966390000000003E-2</v>
      </c>
      <c r="D1380" s="7">
        <v>4005919</v>
      </c>
      <c r="E1380" s="7">
        <v>1380</v>
      </c>
      <c r="F1380" s="7">
        <v>1250000000</v>
      </c>
      <c r="G1380" s="7">
        <v>1250000000</v>
      </c>
      <c r="H1380" s="7">
        <v>7.6411999999999994E-2</v>
      </c>
      <c r="I1380" s="7">
        <v>3117.32</v>
      </c>
    </row>
    <row r="1381" spans="1:9" x14ac:dyDescent="0.25">
      <c r="A1381" s="7" t="s">
        <v>1133</v>
      </c>
      <c r="B1381" s="7" t="s">
        <v>1134</v>
      </c>
      <c r="C1381" s="7">
        <v>1.637371E-2</v>
      </c>
      <c r="D1381" s="7">
        <v>3999165</v>
      </c>
      <c r="E1381" s="7">
        <v>1385</v>
      </c>
      <c r="F1381" s="7">
        <v>630106792</v>
      </c>
      <c r="G1381" s="7">
        <v>630106792</v>
      </c>
      <c r="H1381" s="7">
        <v>10.199999999999999</v>
      </c>
      <c r="I1381" s="7">
        <v>76211</v>
      </c>
    </row>
    <row r="1382" spans="1:9" x14ac:dyDescent="0.25">
      <c r="A1382" s="7" t="s">
        <v>2813</v>
      </c>
      <c r="B1382" s="7" t="s">
        <v>2814</v>
      </c>
      <c r="C1382" s="7">
        <v>3.9879999999999998E-5</v>
      </c>
      <c r="D1382" s="7">
        <v>3986465</v>
      </c>
      <c r="E1382" s="7">
        <v>1378</v>
      </c>
      <c r="F1382" s="7">
        <v>99956623224</v>
      </c>
      <c r="G1382" s="7">
        <v>100000000000</v>
      </c>
      <c r="H1382" s="7">
        <v>7.36E-5</v>
      </c>
      <c r="I1382" s="7">
        <v>41653</v>
      </c>
    </row>
    <row r="1383" spans="1:9" x14ac:dyDescent="0.25">
      <c r="A1383" s="7" t="s">
        <v>2728</v>
      </c>
      <c r="B1383" s="7" t="s">
        <v>2729</v>
      </c>
      <c r="C1383" s="7">
        <v>1.5940760000000002E-2</v>
      </c>
      <c r="D1383" s="7">
        <v>3986358</v>
      </c>
      <c r="E1383" s="7">
        <v>1382</v>
      </c>
      <c r="F1383" s="7">
        <v>398739862</v>
      </c>
      <c r="G1383" s="7">
        <v>400000000</v>
      </c>
      <c r="H1383" s="7">
        <v>8.5642999999999997E-2</v>
      </c>
      <c r="I1383" s="7">
        <v>1763.6</v>
      </c>
    </row>
    <row r="1384" spans="1:9" x14ac:dyDescent="0.25">
      <c r="A1384" s="7" t="s">
        <v>3020</v>
      </c>
      <c r="B1384" s="7" t="s">
        <v>3021</v>
      </c>
      <c r="C1384" s="7">
        <v>1.230592E-2</v>
      </c>
      <c r="D1384" s="7">
        <v>3973668</v>
      </c>
      <c r="E1384" s="7">
        <v>1383</v>
      </c>
      <c r="F1384" s="7">
        <v>600000000</v>
      </c>
      <c r="G1384" s="7">
        <v>600000000</v>
      </c>
      <c r="H1384" s="7">
        <v>0.29891800000000002</v>
      </c>
      <c r="I1384" s="7">
        <v>819.77</v>
      </c>
    </row>
    <row r="1385" spans="1:9" x14ac:dyDescent="0.25">
      <c r="A1385" s="7" t="s">
        <v>2882</v>
      </c>
      <c r="B1385" s="7" t="s">
        <v>2883</v>
      </c>
      <c r="C1385" s="7">
        <v>9.12316E-3</v>
      </c>
      <c r="D1385" s="7">
        <v>3949655</v>
      </c>
      <c r="E1385" s="7">
        <v>1389</v>
      </c>
      <c r="F1385" s="7">
        <v>1000000000</v>
      </c>
      <c r="G1385" s="7">
        <v>1000000000</v>
      </c>
      <c r="H1385" s="7">
        <v>7.9144999999999993E-2</v>
      </c>
      <c r="I1385" s="7">
        <v>39117</v>
      </c>
    </row>
    <row r="1386" spans="1:9" x14ac:dyDescent="0.25">
      <c r="A1386" s="7" t="s">
        <v>1707</v>
      </c>
      <c r="B1386" s="7" t="s">
        <v>1708</v>
      </c>
      <c r="C1386" s="7">
        <v>1.001172E-2</v>
      </c>
      <c r="D1386" s="7">
        <v>3946156</v>
      </c>
      <c r="E1386" s="7">
        <v>1381</v>
      </c>
      <c r="F1386" s="7">
        <v>473730000</v>
      </c>
      <c r="G1386" s="7"/>
      <c r="H1386" s="7">
        <v>0.15742200000000001</v>
      </c>
      <c r="I1386" s="7">
        <v>21495</v>
      </c>
    </row>
    <row r="1387" spans="1:9" x14ac:dyDescent="0.25">
      <c r="A1387" s="7" t="s">
        <v>2915</v>
      </c>
      <c r="B1387" s="7" t="s">
        <v>2916</v>
      </c>
      <c r="C1387" s="7">
        <v>0.106963</v>
      </c>
      <c r="D1387" s="7">
        <v>3941211</v>
      </c>
      <c r="E1387" s="7">
        <v>1384</v>
      </c>
      <c r="F1387" s="7">
        <v>53252246</v>
      </c>
      <c r="G1387" s="7"/>
      <c r="H1387" s="7">
        <v>75.19</v>
      </c>
      <c r="I1387" s="7">
        <v>222806</v>
      </c>
    </row>
    <row r="1388" spans="1:9" x14ac:dyDescent="0.25">
      <c r="A1388" s="7" t="s">
        <v>2829</v>
      </c>
      <c r="B1388" s="7" t="s">
        <v>2830</v>
      </c>
      <c r="C1388" s="7">
        <v>0.39340599999999998</v>
      </c>
      <c r="D1388" s="7">
        <v>3934617</v>
      </c>
      <c r="E1388" s="7">
        <v>1386</v>
      </c>
      <c r="F1388" s="7">
        <v>10000000</v>
      </c>
      <c r="G1388" s="7">
        <v>10000000</v>
      </c>
      <c r="H1388" s="7">
        <v>0.96556699999999995</v>
      </c>
      <c r="I1388" s="7">
        <v>492205</v>
      </c>
    </row>
    <row r="1389" spans="1:9" x14ac:dyDescent="0.25">
      <c r="A1389" s="7" t="s">
        <v>2773</v>
      </c>
      <c r="B1389" s="7" t="s">
        <v>2847</v>
      </c>
      <c r="C1389" s="7">
        <v>3.8406700000000002E-2</v>
      </c>
      <c r="D1389" s="7">
        <v>3930094</v>
      </c>
      <c r="E1389" s="7">
        <v>1387</v>
      </c>
      <c r="F1389" s="7">
        <v>1000000000</v>
      </c>
      <c r="G1389" s="7">
        <v>1000000000</v>
      </c>
      <c r="H1389" s="7">
        <v>3.12</v>
      </c>
      <c r="I1389" s="7">
        <v>29014</v>
      </c>
    </row>
    <row r="1390" spans="1:9" x14ac:dyDescent="0.25">
      <c r="A1390" s="7" t="s">
        <v>2245</v>
      </c>
      <c r="B1390" s="7" t="s">
        <v>2246</v>
      </c>
      <c r="C1390" s="7">
        <v>1.1574199999999999E-3</v>
      </c>
      <c r="D1390" s="7">
        <v>3924669</v>
      </c>
      <c r="E1390" s="7">
        <v>1388</v>
      </c>
      <c r="F1390" s="7">
        <v>10000000000</v>
      </c>
      <c r="G1390" s="7">
        <v>10000000000</v>
      </c>
      <c r="H1390" s="7">
        <v>5.5405999999999997E-3</v>
      </c>
      <c r="I1390" s="7">
        <v>86882</v>
      </c>
    </row>
    <row r="1391" spans="1:9" x14ac:dyDescent="0.25">
      <c r="A1391" s="7" t="s">
        <v>2126</v>
      </c>
      <c r="B1391" s="7" t="s">
        <v>2127</v>
      </c>
      <c r="C1391" s="7">
        <v>2.607317E-2</v>
      </c>
      <c r="D1391" s="7">
        <v>3914630</v>
      </c>
      <c r="E1391" s="7">
        <v>1390</v>
      </c>
      <c r="F1391" s="7">
        <v>150000000</v>
      </c>
      <c r="G1391" s="7">
        <v>150000000</v>
      </c>
      <c r="H1391" s="7">
        <v>0.29828199999999999</v>
      </c>
      <c r="I1391" s="7">
        <v>209030</v>
      </c>
    </row>
    <row r="1392" spans="1:9" x14ac:dyDescent="0.25">
      <c r="A1392" s="7" t="s">
        <v>3018</v>
      </c>
      <c r="B1392" s="7" t="s">
        <v>3019</v>
      </c>
      <c r="C1392" s="7">
        <v>4.87E-6</v>
      </c>
      <c r="D1392" s="7">
        <v>3912537</v>
      </c>
      <c r="E1392" s="7">
        <v>1391</v>
      </c>
      <c r="F1392" s="7">
        <v>1000000000000</v>
      </c>
      <c r="G1392" s="7">
        <v>1000000000000</v>
      </c>
      <c r="H1392" s="7">
        <v>9.111E-5</v>
      </c>
      <c r="I1392" s="7">
        <v>47803</v>
      </c>
    </row>
    <row r="1393" spans="1:9" x14ac:dyDescent="0.25">
      <c r="A1393" s="7" t="s">
        <v>1451</v>
      </c>
      <c r="B1393" s="7" t="s">
        <v>1452</v>
      </c>
      <c r="C1393" s="7">
        <v>1.1599999999999999</v>
      </c>
      <c r="D1393" s="7">
        <v>3906923</v>
      </c>
      <c r="E1393" s="7">
        <v>1392</v>
      </c>
      <c r="F1393" s="7">
        <v>21000000</v>
      </c>
      <c r="G1393" s="7">
        <v>21000000</v>
      </c>
      <c r="H1393" s="7">
        <v>66.03</v>
      </c>
      <c r="I1393" s="7">
        <v>4942.58</v>
      </c>
    </row>
    <row r="1394" spans="1:9" x14ac:dyDescent="0.25">
      <c r="A1394" s="7" t="s">
        <v>2101</v>
      </c>
      <c r="B1394" s="7" t="s">
        <v>2102</v>
      </c>
      <c r="C1394" s="7">
        <v>6.1617000000000002E-8</v>
      </c>
      <c r="D1394" s="7">
        <v>3895499</v>
      </c>
      <c r="E1394" s="7">
        <v>1394</v>
      </c>
      <c r="F1394" s="7">
        <v>65424725966677</v>
      </c>
      <c r="G1394" s="7">
        <v>91131825151989</v>
      </c>
      <c r="H1394" s="7">
        <v>4.8663800000000002E-7</v>
      </c>
      <c r="I1394" s="7">
        <v>328386</v>
      </c>
    </row>
    <row r="1395" spans="1:9" x14ac:dyDescent="0.25">
      <c r="A1395" s="7" t="s">
        <v>1059</v>
      </c>
      <c r="B1395" s="7" t="s">
        <v>1060</v>
      </c>
      <c r="C1395" s="7">
        <v>1.02137E-3</v>
      </c>
      <c r="D1395" s="7">
        <v>3880179</v>
      </c>
      <c r="E1395" s="7">
        <v>1397</v>
      </c>
      <c r="F1395" s="7">
        <v>10000000000</v>
      </c>
      <c r="G1395" s="7">
        <v>10000000000</v>
      </c>
      <c r="H1395" s="7">
        <v>0.42130800000000002</v>
      </c>
      <c r="I1395" s="7">
        <v>26235</v>
      </c>
    </row>
    <row r="1396" spans="1:9" x14ac:dyDescent="0.25">
      <c r="A1396" s="7" t="s">
        <v>3024</v>
      </c>
      <c r="B1396" s="7" t="s">
        <v>3025</v>
      </c>
      <c r="C1396" s="7">
        <v>1.2504000000000001E-4</v>
      </c>
      <c r="D1396" s="7">
        <v>3878087</v>
      </c>
      <c r="E1396" s="7">
        <v>1393</v>
      </c>
      <c r="F1396" s="7">
        <v>100000000000</v>
      </c>
      <c r="G1396" s="7">
        <v>100000000000</v>
      </c>
      <c r="H1396" s="7">
        <v>2.0160500000000001E-3</v>
      </c>
      <c r="I1396" s="7">
        <v>583.70000000000005</v>
      </c>
    </row>
    <row r="1397" spans="1:9" x14ac:dyDescent="0.25">
      <c r="A1397" s="7" t="s">
        <v>2138</v>
      </c>
      <c r="B1397" s="7" t="s">
        <v>2139</v>
      </c>
      <c r="C1397" s="7">
        <v>8.7330499999999991E-3</v>
      </c>
      <c r="D1397" s="7">
        <v>3866230</v>
      </c>
      <c r="E1397" s="7">
        <v>1396</v>
      </c>
      <c r="F1397" s="7"/>
      <c r="G1397" s="7"/>
      <c r="H1397" s="7">
        <v>0.214228</v>
      </c>
      <c r="I1397" s="7">
        <v>32155</v>
      </c>
    </row>
    <row r="1398" spans="1:9" x14ac:dyDescent="0.25">
      <c r="A1398" s="7" t="s">
        <v>2390</v>
      </c>
      <c r="B1398" s="7" t="s">
        <v>2391</v>
      </c>
      <c r="C1398" s="7">
        <v>9.2697000000000002E-2</v>
      </c>
      <c r="D1398" s="7">
        <v>3851799</v>
      </c>
      <c r="E1398" s="7">
        <v>1398</v>
      </c>
      <c r="F1398" s="7">
        <v>124961166</v>
      </c>
      <c r="G1398" s="7"/>
      <c r="H1398" s="7">
        <v>5.5</v>
      </c>
      <c r="I1398" s="7">
        <v>111284</v>
      </c>
    </row>
    <row r="1399" spans="1:9" x14ac:dyDescent="0.25">
      <c r="A1399" s="7" t="s">
        <v>841</v>
      </c>
      <c r="B1399" s="7" t="s">
        <v>842</v>
      </c>
      <c r="C1399" s="7">
        <v>9.4690999999999997E-2</v>
      </c>
      <c r="D1399" s="7">
        <v>3850846</v>
      </c>
      <c r="E1399" s="7">
        <v>1395</v>
      </c>
      <c r="F1399" s="7">
        <v>50000000</v>
      </c>
      <c r="G1399" s="7">
        <v>50000000</v>
      </c>
      <c r="H1399" s="7">
        <v>9.42</v>
      </c>
      <c r="I1399" s="7">
        <v>27482</v>
      </c>
    </row>
    <row r="1400" spans="1:9" x14ac:dyDescent="0.25">
      <c r="A1400" s="7" t="s">
        <v>2535</v>
      </c>
      <c r="B1400" s="7" t="s">
        <v>2536</v>
      </c>
      <c r="C1400" s="7">
        <v>0.34223399999999998</v>
      </c>
      <c r="D1400" s="7">
        <v>3850251</v>
      </c>
      <c r="E1400" s="7">
        <v>1399</v>
      </c>
      <c r="F1400" s="7">
        <v>12485047.994434901</v>
      </c>
      <c r="G1400" s="7">
        <v>12485047.994434901</v>
      </c>
      <c r="H1400" s="7">
        <v>64.62</v>
      </c>
      <c r="I1400" s="7">
        <v>2230.5</v>
      </c>
    </row>
    <row r="1401" spans="1:9" x14ac:dyDescent="0.25">
      <c r="A1401" s="7" t="s">
        <v>1826</v>
      </c>
      <c r="B1401" s="7" t="s">
        <v>1827</v>
      </c>
      <c r="C1401" s="7">
        <v>8.8327000000000006E-3</v>
      </c>
      <c r="D1401" s="7">
        <v>3840676</v>
      </c>
      <c r="E1401" s="7">
        <v>1400</v>
      </c>
      <c r="F1401" s="7">
        <v>592441106.61286998</v>
      </c>
      <c r="G1401" s="7">
        <v>6000000000</v>
      </c>
      <c r="H1401" s="7">
        <v>0.83144399999999996</v>
      </c>
      <c r="I1401" s="7">
        <v>101573</v>
      </c>
    </row>
    <row r="1402" spans="1:9" x14ac:dyDescent="0.25">
      <c r="A1402" s="7" t="s">
        <v>2939</v>
      </c>
      <c r="B1402" s="7" t="s">
        <v>2940</v>
      </c>
      <c r="C1402" s="7">
        <v>3.1033999999999999E-4</v>
      </c>
      <c r="D1402" s="7">
        <v>3817434</v>
      </c>
      <c r="E1402" s="7">
        <v>1401</v>
      </c>
      <c r="F1402" s="7">
        <v>100000000000</v>
      </c>
      <c r="G1402" s="7"/>
      <c r="H1402" s="7">
        <v>2.0854319999999999E-2</v>
      </c>
      <c r="I1402" s="7">
        <v>90898</v>
      </c>
    </row>
    <row r="1403" spans="1:9" x14ac:dyDescent="0.25">
      <c r="A1403" s="7" t="s">
        <v>3026</v>
      </c>
      <c r="B1403" s="7" t="s">
        <v>3027</v>
      </c>
      <c r="C1403" s="7">
        <v>4.4437699999999999E-10</v>
      </c>
      <c r="D1403" s="7">
        <v>3803928</v>
      </c>
      <c r="E1403" s="7">
        <v>1402</v>
      </c>
      <c r="F1403" s="7">
        <v>9929962942812560</v>
      </c>
      <c r="G1403" s="7">
        <v>1E+16</v>
      </c>
      <c r="H1403" s="7">
        <v>2.8051000000000001E-8</v>
      </c>
      <c r="I1403" s="7">
        <v>847.67</v>
      </c>
    </row>
    <row r="1404" spans="1:9" x14ac:dyDescent="0.25">
      <c r="A1404" s="7" t="s">
        <v>1638</v>
      </c>
      <c r="B1404" s="7" t="s">
        <v>1639</v>
      </c>
      <c r="C1404" s="7">
        <v>0.139623</v>
      </c>
      <c r="D1404" s="7">
        <v>3787745</v>
      </c>
      <c r="E1404" s="7">
        <v>1405</v>
      </c>
      <c r="F1404" s="7">
        <v>27128392.649325799</v>
      </c>
      <c r="G1404" s="7"/>
      <c r="H1404" s="7">
        <v>0.36647999999999997</v>
      </c>
      <c r="I1404" s="7">
        <v>0</v>
      </c>
    </row>
    <row r="1405" spans="1:9" x14ac:dyDescent="0.25">
      <c r="A1405" s="7" t="s">
        <v>3056</v>
      </c>
      <c r="B1405" s="7" t="s">
        <v>3057</v>
      </c>
      <c r="C1405" s="7">
        <v>6.4271E-4</v>
      </c>
      <c r="D1405" s="7">
        <v>3772129</v>
      </c>
      <c r="E1405" s="7">
        <v>1406</v>
      </c>
      <c r="F1405" s="7">
        <v>5876051656</v>
      </c>
      <c r="G1405" s="7"/>
      <c r="H1405" s="7">
        <v>5.5199999999999999E-2</v>
      </c>
      <c r="I1405" s="7">
        <v>119547</v>
      </c>
    </row>
    <row r="1406" spans="1:9" x14ac:dyDescent="0.25">
      <c r="A1406" s="7" t="s">
        <v>2978</v>
      </c>
      <c r="B1406" s="7" t="s">
        <v>2979</v>
      </c>
      <c r="C1406" s="7">
        <v>0.15640899999999999</v>
      </c>
      <c r="D1406" s="7">
        <v>3768177</v>
      </c>
      <c r="E1406" s="7">
        <v>1404</v>
      </c>
      <c r="F1406" s="7">
        <v>1000000000</v>
      </c>
      <c r="G1406" s="7">
        <v>1000000000</v>
      </c>
      <c r="H1406" s="7">
        <v>0.27324799999999999</v>
      </c>
      <c r="I1406" s="7">
        <v>67912</v>
      </c>
    </row>
    <row r="1407" spans="1:9" x14ac:dyDescent="0.25">
      <c r="A1407" s="7" t="s">
        <v>2358</v>
      </c>
      <c r="B1407" s="7" t="s">
        <v>2359</v>
      </c>
      <c r="C1407" s="7">
        <v>3.2499999999999998E-6</v>
      </c>
      <c r="D1407" s="7">
        <v>3763625</v>
      </c>
      <c r="E1407" s="7">
        <v>1403</v>
      </c>
      <c r="F1407" s="7">
        <v>1149363840000</v>
      </c>
      <c r="G1407" s="7">
        <v>1149363840000</v>
      </c>
      <c r="H1407" s="7">
        <v>1.1079E-4</v>
      </c>
      <c r="I1407" s="7">
        <v>18124.310000000001</v>
      </c>
    </row>
    <row r="1408" spans="1:9" x14ac:dyDescent="0.25">
      <c r="A1408" s="7" t="s">
        <v>1462</v>
      </c>
      <c r="B1408" s="7" t="s">
        <v>1463</v>
      </c>
      <c r="C1408" s="7">
        <v>3.76</v>
      </c>
      <c r="D1408" s="7">
        <v>3759997</v>
      </c>
      <c r="E1408" s="7">
        <v>1407</v>
      </c>
      <c r="F1408" s="7">
        <v>1000000</v>
      </c>
      <c r="G1408" s="7">
        <v>1000000</v>
      </c>
      <c r="H1408" s="7">
        <v>85.61</v>
      </c>
      <c r="I1408" s="7">
        <v>423.99</v>
      </c>
    </row>
    <row r="1409" spans="1:9" x14ac:dyDescent="0.25">
      <c r="A1409" s="7" t="s">
        <v>2089</v>
      </c>
      <c r="B1409" s="7" t="s">
        <v>2161</v>
      </c>
      <c r="C1409" s="7">
        <v>0.51316899999999999</v>
      </c>
      <c r="D1409" s="7">
        <v>3757799</v>
      </c>
      <c r="E1409" s="7">
        <v>1409</v>
      </c>
      <c r="F1409" s="7">
        <v>10000000</v>
      </c>
      <c r="G1409" s="7">
        <v>10000000</v>
      </c>
      <c r="H1409" s="7">
        <v>4.5199999999999996</v>
      </c>
      <c r="I1409" s="7">
        <v>25104</v>
      </c>
    </row>
    <row r="1410" spans="1:9" x14ac:dyDescent="0.25">
      <c r="A1410" s="7" t="s">
        <v>2639</v>
      </c>
      <c r="B1410" s="7" t="s">
        <v>2640</v>
      </c>
      <c r="C1410" s="7">
        <v>7.1187999999999999E-7</v>
      </c>
      <c r="D1410" s="7">
        <v>3750353</v>
      </c>
      <c r="E1410" s="7">
        <v>1411</v>
      </c>
      <c r="F1410" s="7">
        <v>5265499541702</v>
      </c>
      <c r="G1410" s="7">
        <v>6666666666666</v>
      </c>
      <c r="H1410" s="7">
        <v>1.5200000000000001E-6</v>
      </c>
      <c r="I1410" s="7">
        <v>146843</v>
      </c>
    </row>
    <row r="1411" spans="1:9" x14ac:dyDescent="0.25">
      <c r="A1411" s="7" t="s">
        <v>1727</v>
      </c>
      <c r="B1411" s="7" t="s">
        <v>1728</v>
      </c>
      <c r="C1411" s="7">
        <v>6.6975000000000007E-2</v>
      </c>
      <c r="D1411" s="7">
        <v>3747215</v>
      </c>
      <c r="E1411" s="7">
        <v>1408</v>
      </c>
      <c r="F1411" s="7">
        <v>1000000000</v>
      </c>
      <c r="G1411" s="7">
        <v>1000000000</v>
      </c>
      <c r="H1411" s="7">
        <v>0.64560200000000001</v>
      </c>
      <c r="I1411" s="7">
        <v>65297</v>
      </c>
    </row>
    <row r="1412" spans="1:9" x14ac:dyDescent="0.25">
      <c r="A1412" s="7" t="s">
        <v>1659</v>
      </c>
      <c r="B1412" s="7" t="s">
        <v>1660</v>
      </c>
      <c r="C1412" s="7">
        <v>3.7943230000000001E-2</v>
      </c>
      <c r="D1412" s="7">
        <v>3745601</v>
      </c>
      <c r="E1412" s="7">
        <v>1413</v>
      </c>
      <c r="F1412" s="7">
        <v>150000000</v>
      </c>
      <c r="G1412" s="7">
        <v>150000000</v>
      </c>
      <c r="H1412" s="7">
        <v>5.83</v>
      </c>
      <c r="I1412" s="7">
        <v>320831</v>
      </c>
    </row>
    <row r="1413" spans="1:9" x14ac:dyDescent="0.25">
      <c r="A1413" s="7" t="s">
        <v>2581</v>
      </c>
      <c r="B1413" s="7" t="s">
        <v>2582</v>
      </c>
      <c r="C1413" s="7">
        <v>2.2422700000000002E-3</v>
      </c>
      <c r="D1413" s="7">
        <v>3740277</v>
      </c>
      <c r="E1413" s="7">
        <v>1410</v>
      </c>
      <c r="F1413" s="7">
        <v>9950000000</v>
      </c>
      <c r="G1413" s="7">
        <v>9950000000</v>
      </c>
      <c r="H1413" s="7">
        <v>0.47594900000000001</v>
      </c>
      <c r="I1413" s="7">
        <v>6983.52</v>
      </c>
    </row>
    <row r="1414" spans="1:9" x14ac:dyDescent="0.25">
      <c r="A1414" s="7" t="s">
        <v>2793</v>
      </c>
      <c r="B1414" s="7" t="s">
        <v>2794</v>
      </c>
      <c r="C1414" s="7">
        <v>3.1721100000000002E-2</v>
      </c>
      <c r="D1414" s="7">
        <v>3730956</v>
      </c>
      <c r="E1414" s="7">
        <v>1412</v>
      </c>
      <c r="F1414" s="7">
        <v>1000000000</v>
      </c>
      <c r="G1414" s="7"/>
      <c r="H1414" s="7">
        <v>1.1100000000000001</v>
      </c>
      <c r="I1414" s="7">
        <v>35243</v>
      </c>
    </row>
    <row r="1415" spans="1:9" x14ac:dyDescent="0.25">
      <c r="A1415" s="7" t="s">
        <v>2340</v>
      </c>
      <c r="B1415" s="7" t="s">
        <v>2341</v>
      </c>
      <c r="C1415" s="7">
        <v>0.37800499999999998</v>
      </c>
      <c r="D1415" s="7">
        <v>3720074</v>
      </c>
      <c r="E1415" s="7">
        <v>1415</v>
      </c>
      <c r="F1415" s="7">
        <v>9839945</v>
      </c>
      <c r="G1415" s="7">
        <v>10000000</v>
      </c>
      <c r="H1415" s="7">
        <v>5.01</v>
      </c>
      <c r="I1415" s="7">
        <v>3829.79</v>
      </c>
    </row>
    <row r="1416" spans="1:9" x14ac:dyDescent="0.25">
      <c r="A1416" s="7" t="s">
        <v>3072</v>
      </c>
      <c r="B1416" s="7" t="s">
        <v>3073</v>
      </c>
      <c r="C1416" s="7">
        <v>0.18806100000000001</v>
      </c>
      <c r="D1416" s="7">
        <v>3718129</v>
      </c>
      <c r="E1416" s="7">
        <v>1414</v>
      </c>
      <c r="F1416" s="7">
        <v>21000000</v>
      </c>
      <c r="G1416" s="7"/>
      <c r="H1416" s="7">
        <v>5.13</v>
      </c>
      <c r="I1416" s="7">
        <v>1.59</v>
      </c>
    </row>
    <row r="1417" spans="1:9" x14ac:dyDescent="0.25">
      <c r="A1417" s="7" t="s">
        <v>2309</v>
      </c>
      <c r="B1417" s="7" t="s">
        <v>2310</v>
      </c>
      <c r="C1417" s="7">
        <v>6.0779E-2</v>
      </c>
      <c r="D1417" s="7">
        <v>3705821</v>
      </c>
      <c r="E1417" s="7">
        <v>1416</v>
      </c>
      <c r="F1417" s="7">
        <v>500000000</v>
      </c>
      <c r="G1417" s="7">
        <v>500000000</v>
      </c>
      <c r="H1417" s="7">
        <v>0.972163</v>
      </c>
      <c r="I1417" s="7">
        <v>436853</v>
      </c>
    </row>
    <row r="1418" spans="1:9" x14ac:dyDescent="0.25">
      <c r="A1418" s="7" t="s">
        <v>1597</v>
      </c>
      <c r="B1418" s="7" t="s">
        <v>2892</v>
      </c>
      <c r="C1418" s="7">
        <v>1.66</v>
      </c>
      <c r="D1418" s="7">
        <v>3688909</v>
      </c>
      <c r="E1418" s="7">
        <v>1418</v>
      </c>
      <c r="F1418" s="7">
        <v>9999804.4450000003</v>
      </c>
      <c r="G1418" s="7">
        <v>9999804</v>
      </c>
      <c r="H1418" s="7">
        <v>9.58</v>
      </c>
      <c r="I1418" s="7">
        <v>521.07000000000005</v>
      </c>
    </row>
    <row r="1419" spans="1:9" x14ac:dyDescent="0.25">
      <c r="A1419" s="7" t="s">
        <v>2380</v>
      </c>
      <c r="B1419" s="7" t="s">
        <v>2381</v>
      </c>
      <c r="C1419" s="7">
        <v>3.0724400000000001E-3</v>
      </c>
      <c r="D1419" s="7">
        <v>3686069</v>
      </c>
      <c r="E1419" s="7">
        <v>1431</v>
      </c>
      <c r="F1419" s="7">
        <v>1200000000</v>
      </c>
      <c r="G1419" s="7"/>
      <c r="H1419" s="7">
        <v>3.2924090000000003E-2</v>
      </c>
      <c r="I1419" s="7">
        <v>3881.94</v>
      </c>
    </row>
    <row r="1420" spans="1:9" x14ac:dyDescent="0.25">
      <c r="A1420" s="7" t="s">
        <v>2657</v>
      </c>
      <c r="B1420" s="7" t="s">
        <v>2658</v>
      </c>
      <c r="C1420" s="7">
        <v>3.4625759999999998E-2</v>
      </c>
      <c r="D1420" s="7">
        <v>3674773</v>
      </c>
      <c r="E1420" s="7">
        <v>1417</v>
      </c>
      <c r="F1420" s="7">
        <v>1000000000</v>
      </c>
      <c r="G1420" s="7">
        <v>1000000000</v>
      </c>
      <c r="H1420" s="7">
        <v>8.9718000000000006E-2</v>
      </c>
      <c r="I1420" s="7">
        <v>1638969</v>
      </c>
    </row>
    <row r="1421" spans="1:9" x14ac:dyDescent="0.25">
      <c r="A1421" s="7" t="s">
        <v>2428</v>
      </c>
      <c r="B1421" s="7" t="s">
        <v>2429</v>
      </c>
      <c r="C1421" s="7">
        <v>0.36999300000000002</v>
      </c>
      <c r="D1421" s="7">
        <v>3667523</v>
      </c>
      <c r="E1421" s="7">
        <v>1421</v>
      </c>
      <c r="F1421" s="7">
        <v>100000000</v>
      </c>
      <c r="G1421" s="7">
        <v>100000000</v>
      </c>
      <c r="H1421" s="7">
        <v>6.47</v>
      </c>
      <c r="I1421" s="7">
        <v>61274</v>
      </c>
    </row>
    <row r="1422" spans="1:9" x14ac:dyDescent="0.25">
      <c r="A1422" s="7" t="s">
        <v>1643</v>
      </c>
      <c r="B1422" s="7" t="s">
        <v>1644</v>
      </c>
      <c r="C1422" s="7">
        <v>9.9160600000000002E-10</v>
      </c>
      <c r="D1422" s="7">
        <v>3653718</v>
      </c>
      <c r="E1422" s="7">
        <v>1423</v>
      </c>
      <c r="F1422" s="7">
        <v>6023505460604170</v>
      </c>
      <c r="G1422" s="7">
        <v>1E+16</v>
      </c>
      <c r="H1422" s="7">
        <v>2.3041999999999999E-8</v>
      </c>
      <c r="I1422" s="7">
        <v>467402</v>
      </c>
    </row>
    <row r="1423" spans="1:9" x14ac:dyDescent="0.25">
      <c r="A1423" s="7" t="s">
        <v>1029</v>
      </c>
      <c r="B1423" s="7" t="s">
        <v>1030</v>
      </c>
      <c r="C1423" s="7">
        <v>3.5010200000000001E-3</v>
      </c>
      <c r="D1423" s="7">
        <v>3652023</v>
      </c>
      <c r="E1423" s="7">
        <v>1420</v>
      </c>
      <c r="F1423" s="7">
        <v>1042268631.56705</v>
      </c>
      <c r="G1423" s="7">
        <v>2000000000</v>
      </c>
      <c r="H1423" s="7">
        <v>0.14886099999999999</v>
      </c>
      <c r="I1423" s="7">
        <v>438576</v>
      </c>
    </row>
    <row r="1424" spans="1:9" x14ac:dyDescent="0.25">
      <c r="A1424" s="7" t="s">
        <v>1530</v>
      </c>
      <c r="B1424" s="7" t="s">
        <v>1531</v>
      </c>
      <c r="C1424" s="7">
        <v>6.3341999999999996E-2</v>
      </c>
      <c r="D1424" s="7">
        <v>3648934</v>
      </c>
      <c r="E1424" s="7">
        <v>1422</v>
      </c>
      <c r="F1424" s="7">
        <v>300000000</v>
      </c>
      <c r="G1424" s="7">
        <v>300000000</v>
      </c>
      <c r="H1424" s="7">
        <v>16.690000000000001</v>
      </c>
      <c r="I1424" s="7">
        <v>130731</v>
      </c>
    </row>
    <row r="1425" spans="1:9" x14ac:dyDescent="0.25">
      <c r="A1425" s="7" t="s">
        <v>2956</v>
      </c>
      <c r="B1425" s="7" t="s">
        <v>2957</v>
      </c>
      <c r="C1425" s="7">
        <v>7.57313E-3</v>
      </c>
      <c r="D1425" s="7">
        <v>3648850</v>
      </c>
      <c r="E1425" s="7">
        <v>1424</v>
      </c>
      <c r="F1425" s="7">
        <v>582004257.66690099</v>
      </c>
      <c r="G1425" s="7">
        <v>600000000</v>
      </c>
      <c r="H1425" s="7">
        <v>2.637813E-2</v>
      </c>
      <c r="I1425" s="7">
        <v>2441.7600000000002</v>
      </c>
    </row>
    <row r="1426" spans="1:9" x14ac:dyDescent="0.25">
      <c r="A1426" s="7" t="s">
        <v>1449</v>
      </c>
      <c r="B1426" s="7" t="s">
        <v>1450</v>
      </c>
      <c r="C1426" s="7">
        <v>12.17</v>
      </c>
      <c r="D1426" s="7">
        <v>3644761</v>
      </c>
      <c r="E1426" s="7">
        <v>1425</v>
      </c>
      <c r="F1426" s="7">
        <v>299417</v>
      </c>
      <c r="G1426" s="7"/>
      <c r="H1426" s="7">
        <v>827.5</v>
      </c>
      <c r="I1426" s="7">
        <v>12.1</v>
      </c>
    </row>
    <row r="1427" spans="1:9" x14ac:dyDescent="0.25">
      <c r="A1427" s="7" t="s">
        <v>2708</v>
      </c>
      <c r="B1427" s="7" t="s">
        <v>2709</v>
      </c>
      <c r="C1427" s="7">
        <v>0.35016799999999998</v>
      </c>
      <c r="D1427" s="7">
        <v>3629077</v>
      </c>
      <c r="E1427" s="7">
        <v>1428</v>
      </c>
      <c r="F1427" s="7">
        <v>15000000</v>
      </c>
      <c r="G1427" s="7">
        <v>15000000</v>
      </c>
      <c r="H1427" s="7">
        <v>4.75</v>
      </c>
      <c r="I1427" s="7">
        <v>44354</v>
      </c>
    </row>
    <row r="1428" spans="1:9" x14ac:dyDescent="0.25">
      <c r="A1428" s="7" t="s">
        <v>1575</v>
      </c>
      <c r="B1428" s="7" t="s">
        <v>2678</v>
      </c>
      <c r="C1428" s="7">
        <v>1.575491E-2</v>
      </c>
      <c r="D1428" s="7">
        <v>3621052</v>
      </c>
      <c r="E1428" s="7">
        <v>1426</v>
      </c>
      <c r="F1428" s="7">
        <v>810640000</v>
      </c>
      <c r="G1428" s="7">
        <v>810720000</v>
      </c>
      <c r="H1428" s="7">
        <v>0.65569299999999997</v>
      </c>
      <c r="I1428" s="7">
        <v>1863118</v>
      </c>
    </row>
    <row r="1429" spans="1:9" x14ac:dyDescent="0.25">
      <c r="A1429" s="7" t="s">
        <v>2810</v>
      </c>
      <c r="B1429" s="7" t="s">
        <v>2811</v>
      </c>
      <c r="C1429" s="7">
        <v>0.147007</v>
      </c>
      <c r="D1429" s="7">
        <v>3619318</v>
      </c>
      <c r="E1429" s="7">
        <v>1429</v>
      </c>
      <c r="F1429" s="7">
        <v>77324880.990522504</v>
      </c>
      <c r="G1429" s="7"/>
      <c r="H1429" s="7">
        <v>2.35</v>
      </c>
      <c r="I1429" s="7">
        <v>3.05</v>
      </c>
    </row>
    <row r="1430" spans="1:9" x14ac:dyDescent="0.25">
      <c r="A1430" s="7" t="s">
        <v>2679</v>
      </c>
      <c r="B1430" s="7" t="s">
        <v>2680</v>
      </c>
      <c r="C1430" s="7">
        <v>0.239258</v>
      </c>
      <c r="D1430" s="7">
        <v>3618474</v>
      </c>
      <c r="E1430" s="7">
        <v>1430</v>
      </c>
      <c r="F1430" s="7">
        <v>21000000</v>
      </c>
      <c r="G1430" s="7"/>
      <c r="H1430" s="7">
        <v>3.03</v>
      </c>
      <c r="I1430" s="7">
        <v>7258.85</v>
      </c>
    </row>
    <row r="1431" spans="1:9" x14ac:dyDescent="0.25">
      <c r="A1431" s="7" t="s">
        <v>2537</v>
      </c>
      <c r="B1431" s="7" t="s">
        <v>3055</v>
      </c>
      <c r="C1431" s="7">
        <v>5.7537999999999999E-2</v>
      </c>
      <c r="D1431" s="7">
        <v>3599215</v>
      </c>
      <c r="E1431" s="7">
        <v>1427</v>
      </c>
      <c r="F1431" s="7">
        <v>300000000</v>
      </c>
      <c r="G1431" s="7">
        <v>300000000</v>
      </c>
      <c r="H1431" s="7">
        <v>0.76833700000000005</v>
      </c>
      <c r="I1431" s="7">
        <v>125571</v>
      </c>
    </row>
    <row r="1432" spans="1:9" x14ac:dyDescent="0.25">
      <c r="A1432" s="7" t="s">
        <v>2288</v>
      </c>
      <c r="B1432" s="7" t="s">
        <v>2289</v>
      </c>
      <c r="C1432" s="7">
        <v>1.0478599999999999E-2</v>
      </c>
      <c r="D1432" s="7">
        <v>3596835</v>
      </c>
      <c r="E1432" s="7">
        <v>1433</v>
      </c>
      <c r="F1432" s="7">
        <v>798169770.30972397</v>
      </c>
      <c r="G1432" s="7">
        <v>1000000000</v>
      </c>
      <c r="H1432" s="7">
        <v>0.135185</v>
      </c>
      <c r="I1432" s="7">
        <v>657.21</v>
      </c>
    </row>
    <row r="1433" spans="1:9" x14ac:dyDescent="0.25">
      <c r="A1433" s="7" t="s">
        <v>2936</v>
      </c>
      <c r="B1433" s="7" t="s">
        <v>2937</v>
      </c>
      <c r="C1433" s="7">
        <v>3.6699999999999998E-4</v>
      </c>
      <c r="D1433" s="7">
        <v>3590241</v>
      </c>
      <c r="E1433" s="7">
        <v>1434</v>
      </c>
      <c r="F1433" s="7">
        <v>12657436079</v>
      </c>
      <c r="G1433" s="7"/>
      <c r="H1433" s="7">
        <v>2.1321399999999998E-3</v>
      </c>
      <c r="I1433" s="7">
        <v>8838.07</v>
      </c>
    </row>
    <row r="1434" spans="1:9" x14ac:dyDescent="0.25">
      <c r="A1434" s="7" t="s">
        <v>2438</v>
      </c>
      <c r="B1434" s="7" t="s">
        <v>2439</v>
      </c>
      <c r="C1434" s="7">
        <v>1.6616300000000001E-3</v>
      </c>
      <c r="D1434" s="7">
        <v>3588942</v>
      </c>
      <c r="E1434" s="7">
        <v>1432</v>
      </c>
      <c r="F1434" s="7">
        <v>10000000000</v>
      </c>
      <c r="G1434" s="7">
        <v>10000000000</v>
      </c>
      <c r="H1434" s="7">
        <v>1.8313800000000001E-3</v>
      </c>
      <c r="I1434" s="7">
        <v>3206.03</v>
      </c>
    </row>
    <row r="1435" spans="1:9" x14ac:dyDescent="0.25">
      <c r="A1435" s="7" t="s">
        <v>1381</v>
      </c>
      <c r="B1435" s="7" t="s">
        <v>1843</v>
      </c>
      <c r="C1435" s="7">
        <v>5.2609E-4</v>
      </c>
      <c r="D1435" s="7">
        <v>3564210</v>
      </c>
      <c r="E1435" s="7">
        <v>1435</v>
      </c>
      <c r="F1435" s="7">
        <v>7200000000</v>
      </c>
      <c r="G1435" s="7"/>
      <c r="H1435" s="7">
        <v>2.008623E-2</v>
      </c>
      <c r="I1435" s="7">
        <v>0</v>
      </c>
    </row>
    <row r="1436" spans="1:9" x14ac:dyDescent="0.25">
      <c r="A1436" s="7" t="s">
        <v>1281</v>
      </c>
      <c r="B1436" s="7" t="s">
        <v>2938</v>
      </c>
      <c r="C1436" s="7">
        <v>37.86</v>
      </c>
      <c r="D1436" s="7">
        <v>3557161</v>
      </c>
      <c r="E1436" s="7">
        <v>1436</v>
      </c>
      <c r="F1436" s="7">
        <v>96544.82</v>
      </c>
      <c r="G1436" s="7">
        <v>100000.05</v>
      </c>
      <c r="H1436" s="7">
        <v>2302.8200000000002</v>
      </c>
      <c r="I1436" s="7">
        <v>1522.76</v>
      </c>
    </row>
    <row r="1437" spans="1:9" x14ac:dyDescent="0.25">
      <c r="A1437" s="7" t="s">
        <v>1414</v>
      </c>
      <c r="B1437" s="7" t="s">
        <v>1415</v>
      </c>
      <c r="C1437" s="7">
        <v>9.2759999999999998E-9</v>
      </c>
      <c r="D1437" s="7">
        <v>3554287</v>
      </c>
      <c r="E1437" s="7">
        <v>1438</v>
      </c>
      <c r="F1437" s="7">
        <v>383336206950550</v>
      </c>
      <c r="G1437" s="7">
        <v>1000000000000000</v>
      </c>
      <c r="H1437" s="7">
        <v>1.44E-6</v>
      </c>
      <c r="I1437" s="7">
        <v>11466.4</v>
      </c>
    </row>
    <row r="1438" spans="1:9" x14ac:dyDescent="0.25">
      <c r="A1438" s="7" t="s">
        <v>1896</v>
      </c>
      <c r="B1438" s="7" t="s">
        <v>1897</v>
      </c>
      <c r="C1438" s="7">
        <v>1.91001E-3</v>
      </c>
      <c r="D1438" s="7">
        <v>3553292</v>
      </c>
      <c r="E1438" s="7">
        <v>1439</v>
      </c>
      <c r="F1438" s="7">
        <v>6000000000</v>
      </c>
      <c r="G1438" s="7"/>
      <c r="H1438" s="7">
        <v>0.27617999999999998</v>
      </c>
      <c r="I1438" s="7">
        <v>768994</v>
      </c>
    </row>
    <row r="1439" spans="1:9" x14ac:dyDescent="0.25">
      <c r="A1439" s="7" t="s">
        <v>2948</v>
      </c>
      <c r="B1439" s="7" t="s">
        <v>2949</v>
      </c>
      <c r="C1439" s="7">
        <v>0.107622</v>
      </c>
      <c r="D1439" s="7">
        <v>3552028</v>
      </c>
      <c r="E1439" s="7">
        <v>1437</v>
      </c>
      <c r="F1439" s="7">
        <v>400000000</v>
      </c>
      <c r="G1439" s="7">
        <v>400000000</v>
      </c>
      <c r="H1439" s="7">
        <v>0.14362</v>
      </c>
      <c r="I1439" s="7">
        <v>27755</v>
      </c>
    </row>
    <row r="1440" spans="1:9" x14ac:dyDescent="0.25">
      <c r="A1440" s="7" t="s">
        <v>1765</v>
      </c>
      <c r="B1440" s="7" t="s">
        <v>1766</v>
      </c>
      <c r="C1440" s="7">
        <v>4.58</v>
      </c>
      <c r="D1440" s="7">
        <v>3549977</v>
      </c>
      <c r="E1440" s="7">
        <v>1441</v>
      </c>
      <c r="F1440" s="7">
        <v>1000000</v>
      </c>
      <c r="G1440" s="7"/>
      <c r="H1440" s="7">
        <v>74.06</v>
      </c>
      <c r="I1440" s="7">
        <v>20897</v>
      </c>
    </row>
    <row r="1441" spans="1:9" x14ac:dyDescent="0.25">
      <c r="A1441" s="7" t="s">
        <v>2497</v>
      </c>
      <c r="B1441" s="7" t="s">
        <v>2498</v>
      </c>
      <c r="C1441" s="7">
        <v>0.169845</v>
      </c>
      <c r="D1441" s="7">
        <v>3549245</v>
      </c>
      <c r="E1441" s="7">
        <v>1445</v>
      </c>
      <c r="F1441" s="7">
        <v>99955127.764706001</v>
      </c>
      <c r="G1441" s="7">
        <v>100000000</v>
      </c>
      <c r="H1441" s="7">
        <v>2.95</v>
      </c>
      <c r="I1441" s="7">
        <v>195594</v>
      </c>
    </row>
    <row r="1442" spans="1:9" x14ac:dyDescent="0.25">
      <c r="A1442" s="7" t="s">
        <v>2684</v>
      </c>
      <c r="B1442" s="7" t="s">
        <v>2685</v>
      </c>
      <c r="C1442" s="7">
        <v>1.2525800000000001E-3</v>
      </c>
      <c r="D1442" s="7">
        <v>3544124</v>
      </c>
      <c r="E1442" s="7">
        <v>1440</v>
      </c>
      <c r="F1442" s="7">
        <v>10099521990</v>
      </c>
      <c r="G1442" s="7"/>
      <c r="H1442" s="7">
        <v>7.0449999999999999E-2</v>
      </c>
      <c r="I1442" s="7">
        <v>100293</v>
      </c>
    </row>
    <row r="1443" spans="1:9" x14ac:dyDescent="0.25">
      <c r="A1443" s="7" t="s">
        <v>3051</v>
      </c>
      <c r="B1443" s="7" t="s">
        <v>3052</v>
      </c>
      <c r="C1443" s="7">
        <v>2.02</v>
      </c>
      <c r="D1443" s="7">
        <v>3542899</v>
      </c>
      <c r="E1443" s="7">
        <v>1419</v>
      </c>
      <c r="F1443" s="7">
        <v>1000000000</v>
      </c>
      <c r="G1443" s="7">
        <v>1000000000</v>
      </c>
      <c r="H1443" s="7">
        <v>3.51</v>
      </c>
      <c r="I1443" s="7">
        <v>48786</v>
      </c>
    </row>
    <row r="1444" spans="1:9" x14ac:dyDescent="0.25">
      <c r="A1444" s="7" t="s">
        <v>167</v>
      </c>
      <c r="B1444" s="7" t="s">
        <v>814</v>
      </c>
      <c r="C1444" s="7">
        <v>1.004</v>
      </c>
      <c r="D1444" s="7">
        <v>3537132</v>
      </c>
      <c r="E1444" s="7">
        <v>1443</v>
      </c>
      <c r="F1444" s="7">
        <v>3523998.0087612998</v>
      </c>
      <c r="G1444" s="7">
        <v>3523998.0087612998</v>
      </c>
      <c r="H1444" s="7">
        <v>20.76</v>
      </c>
      <c r="I1444" s="7">
        <v>21065</v>
      </c>
    </row>
    <row r="1445" spans="1:9" x14ac:dyDescent="0.25">
      <c r="A1445" s="7" t="s">
        <v>2896</v>
      </c>
      <c r="B1445" s="7" t="s">
        <v>2897</v>
      </c>
      <c r="C1445" s="7">
        <v>2.8684700000000001E-3</v>
      </c>
      <c r="D1445" s="7">
        <v>3535648</v>
      </c>
      <c r="E1445" s="7">
        <v>1442</v>
      </c>
      <c r="F1445" s="7">
        <v>10000000000</v>
      </c>
      <c r="G1445" s="7">
        <v>10000000000</v>
      </c>
      <c r="H1445" s="7">
        <v>1.6062199999999999E-2</v>
      </c>
      <c r="I1445" s="7">
        <v>11089.7</v>
      </c>
    </row>
    <row r="1446" spans="1:9" x14ac:dyDescent="0.25">
      <c r="A1446" s="7" t="s">
        <v>2894</v>
      </c>
      <c r="B1446" s="7" t="s">
        <v>2895</v>
      </c>
      <c r="C1446" s="7">
        <v>6.9831000000000004E-2</v>
      </c>
      <c r="D1446" s="7">
        <v>3503178</v>
      </c>
      <c r="E1446" s="7">
        <v>1444</v>
      </c>
      <c r="F1446" s="7">
        <v>100000000</v>
      </c>
      <c r="G1446" s="7">
        <v>100000000</v>
      </c>
      <c r="H1446" s="7">
        <v>9.92</v>
      </c>
      <c r="I1446" s="7">
        <v>614721</v>
      </c>
    </row>
    <row r="1447" spans="1:9" x14ac:dyDescent="0.25">
      <c r="A1447" s="7" t="s">
        <v>2010</v>
      </c>
      <c r="B1447" s="7" t="s">
        <v>2011</v>
      </c>
      <c r="C1447" s="7">
        <v>0.18581500000000001</v>
      </c>
      <c r="D1447" s="7">
        <v>3490278</v>
      </c>
      <c r="E1447" s="7">
        <v>1447</v>
      </c>
      <c r="F1447" s="7">
        <v>18767851.2115261</v>
      </c>
      <c r="G1447" s="7"/>
      <c r="H1447" s="7">
        <v>2.38</v>
      </c>
      <c r="I1447" s="7">
        <v>6829.3</v>
      </c>
    </row>
    <row r="1448" spans="1:9" x14ac:dyDescent="0.25">
      <c r="A1448" s="7" t="s">
        <v>2411</v>
      </c>
      <c r="B1448" s="7" t="s">
        <v>2412</v>
      </c>
      <c r="C1448" s="7">
        <v>0.73097699999999999</v>
      </c>
      <c r="D1448" s="7">
        <v>3487053</v>
      </c>
      <c r="E1448" s="7">
        <v>1451</v>
      </c>
      <c r="F1448" s="7">
        <v>7000000</v>
      </c>
      <c r="G1448" s="7"/>
      <c r="H1448" s="7">
        <v>2.37</v>
      </c>
      <c r="I1448" s="7">
        <v>21918</v>
      </c>
    </row>
    <row r="1449" spans="1:9" x14ac:dyDescent="0.25">
      <c r="A1449" s="7" t="s">
        <v>2960</v>
      </c>
      <c r="B1449" s="7" t="s">
        <v>2961</v>
      </c>
      <c r="C1449" s="7">
        <v>3.1445380000000002E-2</v>
      </c>
      <c r="D1449" s="7">
        <v>3484010</v>
      </c>
      <c r="E1449" s="7">
        <v>1448</v>
      </c>
      <c r="F1449" s="7">
        <v>180000000</v>
      </c>
      <c r="G1449" s="7">
        <v>180000000</v>
      </c>
      <c r="H1449" s="7">
        <v>0.86489199999999999</v>
      </c>
      <c r="I1449" s="7">
        <v>44788</v>
      </c>
    </row>
    <row r="1450" spans="1:9" x14ac:dyDescent="0.25">
      <c r="A1450" s="7" t="s">
        <v>293</v>
      </c>
      <c r="B1450" s="7" t="s">
        <v>294</v>
      </c>
      <c r="C1450" s="7">
        <v>88.97</v>
      </c>
      <c r="D1450" s="7">
        <v>3477617</v>
      </c>
      <c r="E1450" s="7">
        <v>1452</v>
      </c>
      <c r="F1450" s="7">
        <v>65585.45</v>
      </c>
      <c r="G1450" s="7">
        <v>70000</v>
      </c>
      <c r="H1450" s="7">
        <v>24382</v>
      </c>
      <c r="I1450" s="7">
        <v>35878</v>
      </c>
    </row>
    <row r="1451" spans="1:9" x14ac:dyDescent="0.25">
      <c r="A1451" s="7" t="s">
        <v>745</v>
      </c>
      <c r="B1451" s="7" t="s">
        <v>1921</v>
      </c>
      <c r="C1451" s="7">
        <v>4.2176529999999997E-2</v>
      </c>
      <c r="D1451" s="7">
        <v>3476629</v>
      </c>
      <c r="E1451" s="7">
        <v>1449</v>
      </c>
      <c r="F1451" s="7">
        <v>100000000</v>
      </c>
      <c r="G1451" s="7">
        <v>100000000</v>
      </c>
      <c r="H1451" s="7">
        <v>3.67</v>
      </c>
      <c r="I1451" s="7">
        <v>101.89</v>
      </c>
    </row>
    <row r="1452" spans="1:9" x14ac:dyDescent="0.25">
      <c r="A1452" s="7" t="s">
        <v>3030</v>
      </c>
      <c r="B1452" s="7" t="s">
        <v>3031</v>
      </c>
      <c r="C1452" s="7">
        <v>5.3449000000000003E-2</v>
      </c>
      <c r="D1452" s="7">
        <v>3475445</v>
      </c>
      <c r="E1452" s="7">
        <v>1450</v>
      </c>
      <c r="F1452" s="7">
        <v>1973270859.4801099</v>
      </c>
      <c r="G1452" s="7"/>
      <c r="H1452" s="7">
        <v>10.71</v>
      </c>
      <c r="I1452" s="7">
        <v>350.49</v>
      </c>
    </row>
    <row r="1453" spans="1:9" x14ac:dyDescent="0.25">
      <c r="A1453" s="7" t="s">
        <v>3040</v>
      </c>
      <c r="B1453" s="7" t="s">
        <v>3041</v>
      </c>
      <c r="C1453" s="7">
        <v>0.17996500000000001</v>
      </c>
      <c r="D1453" s="7">
        <v>3475088</v>
      </c>
      <c r="E1453" s="7">
        <v>1453</v>
      </c>
      <c r="F1453" s="7">
        <v>57670664.9694838</v>
      </c>
      <c r="G1453" s="7">
        <v>100000000</v>
      </c>
      <c r="H1453" s="7">
        <v>0.47971200000000003</v>
      </c>
      <c r="I1453" s="7">
        <v>660697</v>
      </c>
    </row>
    <row r="1454" spans="1:9" x14ac:dyDescent="0.25">
      <c r="A1454" s="7" t="s">
        <v>1472</v>
      </c>
      <c r="B1454" s="7" t="s">
        <v>1473</v>
      </c>
      <c r="C1454" s="7">
        <v>5.68937E-3</v>
      </c>
      <c r="D1454" s="7">
        <v>3454516</v>
      </c>
      <c r="E1454" s="7">
        <v>1454</v>
      </c>
      <c r="F1454" s="7">
        <v>116000000</v>
      </c>
      <c r="G1454" s="7"/>
      <c r="H1454" s="7">
        <v>6.1578000000000001E-2</v>
      </c>
      <c r="I1454" s="7">
        <v>27.34</v>
      </c>
    </row>
    <row r="1455" spans="1:9" x14ac:dyDescent="0.25">
      <c r="A1455" s="7" t="s">
        <v>1846</v>
      </c>
      <c r="B1455" s="7" t="s">
        <v>1847</v>
      </c>
      <c r="C1455" s="7">
        <v>9.01E-2</v>
      </c>
      <c r="D1455" s="7">
        <v>3451484</v>
      </c>
      <c r="E1455" s="7">
        <v>1457</v>
      </c>
      <c r="F1455" s="7">
        <v>38254580</v>
      </c>
      <c r="G1455" s="7"/>
      <c r="H1455" s="7">
        <v>0.88631499999999996</v>
      </c>
      <c r="I1455" s="7">
        <v>69.739999999999995</v>
      </c>
    </row>
    <row r="1456" spans="1:9" x14ac:dyDescent="0.25">
      <c r="A1456" s="7" t="s">
        <v>1580</v>
      </c>
      <c r="B1456" s="7" t="s">
        <v>1581</v>
      </c>
      <c r="C1456" s="7">
        <v>43.05</v>
      </c>
      <c r="D1456" s="7">
        <v>3445863</v>
      </c>
      <c r="E1456" s="7">
        <v>1459</v>
      </c>
      <c r="F1456" s="7">
        <v>92122.501849218796</v>
      </c>
      <c r="G1456" s="7">
        <v>100000</v>
      </c>
      <c r="H1456" s="7">
        <v>3496.46</v>
      </c>
      <c r="I1456" s="7">
        <v>38163</v>
      </c>
    </row>
    <row r="1457" spans="1:9" x14ac:dyDescent="0.25">
      <c r="A1457" s="7" t="s">
        <v>2815</v>
      </c>
      <c r="B1457" s="7" t="s">
        <v>2816</v>
      </c>
      <c r="C1457" s="7">
        <v>5.1459999999999999E-2</v>
      </c>
      <c r="D1457" s="7">
        <v>3445061</v>
      </c>
      <c r="E1457" s="7">
        <v>1456</v>
      </c>
      <c r="F1457" s="7">
        <v>66947010.069458</v>
      </c>
      <c r="G1457" s="7"/>
      <c r="H1457" s="7">
        <v>0.172011</v>
      </c>
      <c r="I1457" s="7">
        <v>4430.3599999999997</v>
      </c>
    </row>
    <row r="1458" spans="1:9" x14ac:dyDescent="0.25">
      <c r="A1458" s="7" t="s">
        <v>2868</v>
      </c>
      <c r="B1458" s="7" t="s">
        <v>2869</v>
      </c>
      <c r="C1458" s="7">
        <v>0.30644900000000003</v>
      </c>
      <c r="D1458" s="7">
        <v>3438856</v>
      </c>
      <c r="E1458" s="7">
        <v>1460</v>
      </c>
      <c r="F1458" s="7">
        <v>12000000</v>
      </c>
      <c r="G1458" s="7">
        <v>12000000</v>
      </c>
      <c r="H1458" s="7">
        <v>1.84</v>
      </c>
      <c r="I1458" s="7">
        <v>83086</v>
      </c>
    </row>
    <row r="1459" spans="1:9" x14ac:dyDescent="0.25">
      <c r="A1459" s="7" t="s">
        <v>2998</v>
      </c>
      <c r="B1459" s="7" t="s">
        <v>2999</v>
      </c>
      <c r="C1459" s="7">
        <v>4.5920179999999998E-2</v>
      </c>
      <c r="D1459" s="7">
        <v>3438025</v>
      </c>
      <c r="E1459" s="7">
        <v>1446</v>
      </c>
      <c r="F1459" s="7">
        <v>100000000</v>
      </c>
      <c r="G1459" s="7">
        <v>100000000</v>
      </c>
      <c r="H1459" s="7">
        <v>3.24</v>
      </c>
      <c r="I1459" s="7">
        <v>852154</v>
      </c>
    </row>
    <row r="1460" spans="1:9" x14ac:dyDescent="0.25">
      <c r="A1460" s="7" t="s">
        <v>3053</v>
      </c>
      <c r="B1460" s="7" t="s">
        <v>3054</v>
      </c>
      <c r="C1460" s="7">
        <v>7.6261999999999999E-4</v>
      </c>
      <c r="D1460" s="7">
        <v>3428749</v>
      </c>
      <c r="E1460" s="7">
        <v>1468</v>
      </c>
      <c r="F1460" s="7">
        <v>21000000000</v>
      </c>
      <c r="G1460" s="7">
        <v>21000000000</v>
      </c>
      <c r="H1460" s="7">
        <v>2.96116E-3</v>
      </c>
      <c r="I1460" s="7">
        <v>44771</v>
      </c>
    </row>
    <row r="1461" spans="1:9" x14ac:dyDescent="0.25">
      <c r="A1461" s="7" t="s">
        <v>3022</v>
      </c>
      <c r="B1461" s="7" t="s">
        <v>3023</v>
      </c>
      <c r="C1461" s="7">
        <v>7.2782799999999998E-3</v>
      </c>
      <c r="D1461" s="7">
        <v>3425705</v>
      </c>
      <c r="E1461" s="7">
        <v>1475</v>
      </c>
      <c r="F1461" s="7">
        <v>1060000000</v>
      </c>
      <c r="G1461" s="7">
        <v>1060000000</v>
      </c>
      <c r="H1461" s="7">
        <v>0.30407099999999998</v>
      </c>
      <c r="I1461" s="7">
        <v>326291</v>
      </c>
    </row>
    <row r="1462" spans="1:9" x14ac:dyDescent="0.25">
      <c r="A1462" s="7" t="s">
        <v>1403</v>
      </c>
      <c r="B1462" s="7" t="s">
        <v>1865</v>
      </c>
      <c r="C1462" s="7">
        <v>4.9547999999999997E-4</v>
      </c>
      <c r="D1462" s="7">
        <v>3421200</v>
      </c>
      <c r="E1462" s="7">
        <v>1461</v>
      </c>
      <c r="F1462" s="7">
        <v>10000000000</v>
      </c>
      <c r="G1462" s="7"/>
      <c r="H1462" s="7">
        <v>4.2999889999999999E-2</v>
      </c>
      <c r="I1462" s="7">
        <v>3376.54</v>
      </c>
    </row>
    <row r="1463" spans="1:9" x14ac:dyDescent="0.25">
      <c r="A1463" s="7" t="s">
        <v>2273</v>
      </c>
      <c r="B1463" s="7" t="s">
        <v>2274</v>
      </c>
      <c r="C1463" s="7">
        <v>4.9460399999999996E-3</v>
      </c>
      <c r="D1463" s="7">
        <v>3419952</v>
      </c>
      <c r="E1463" s="7">
        <v>1462</v>
      </c>
      <c r="F1463" s="7">
        <v>5000000000</v>
      </c>
      <c r="G1463" s="7">
        <v>5000000000</v>
      </c>
      <c r="H1463" s="7">
        <v>7.3876000000000002E-3</v>
      </c>
      <c r="I1463" s="7">
        <v>1416.18</v>
      </c>
    </row>
    <row r="1464" spans="1:9" x14ac:dyDescent="0.25">
      <c r="A1464" s="7" t="s">
        <v>2927</v>
      </c>
      <c r="B1464" s="7" t="s">
        <v>2928</v>
      </c>
      <c r="C1464" s="7">
        <v>0.10936800000000001</v>
      </c>
      <c r="D1464" s="7">
        <v>3415815</v>
      </c>
      <c r="E1464" s="7">
        <v>1463</v>
      </c>
      <c r="F1464" s="7">
        <v>31214532.177497432</v>
      </c>
      <c r="G1464" s="7">
        <v>36000000</v>
      </c>
      <c r="H1464" s="7">
        <v>2.11</v>
      </c>
      <c r="I1464" s="7">
        <v>181.18</v>
      </c>
    </row>
    <row r="1465" spans="1:9" x14ac:dyDescent="0.25">
      <c r="A1465" s="7" t="s">
        <v>1214</v>
      </c>
      <c r="B1465" s="7" t="s">
        <v>1215</v>
      </c>
      <c r="C1465" s="7">
        <v>6.6159900000000004E-3</v>
      </c>
      <c r="D1465" s="7">
        <v>3400412</v>
      </c>
      <c r="E1465" s="7">
        <v>1464</v>
      </c>
      <c r="F1465" s="7">
        <v>887990859</v>
      </c>
      <c r="G1465" s="7"/>
      <c r="H1465" s="7">
        <v>0.35602600000000001</v>
      </c>
      <c r="I1465" s="7">
        <v>19306.419999999998</v>
      </c>
    </row>
    <row r="1466" spans="1:9" x14ac:dyDescent="0.25">
      <c r="A1466" s="7" t="s">
        <v>2943</v>
      </c>
      <c r="B1466" s="7" t="s">
        <v>2944</v>
      </c>
      <c r="C1466" s="7">
        <v>5.3102999999999997E-2</v>
      </c>
      <c r="D1466" s="7">
        <v>3393822</v>
      </c>
      <c r="E1466" s="7">
        <v>1455</v>
      </c>
      <c r="F1466" s="7">
        <v>99778075</v>
      </c>
      <c r="G1466" s="7">
        <v>100000000</v>
      </c>
      <c r="H1466" s="7">
        <v>3.31</v>
      </c>
      <c r="I1466" s="7">
        <v>27320</v>
      </c>
    </row>
    <row r="1467" spans="1:9" x14ac:dyDescent="0.25">
      <c r="A1467" s="7" t="s">
        <v>2848</v>
      </c>
      <c r="B1467" s="7" t="s">
        <v>2849</v>
      </c>
      <c r="C1467" s="7">
        <v>0.16795099999999999</v>
      </c>
      <c r="D1467" s="7">
        <v>3389307</v>
      </c>
      <c r="E1467" s="7">
        <v>1466</v>
      </c>
      <c r="F1467" s="7">
        <v>49708661.899999999</v>
      </c>
      <c r="G1467" s="7"/>
      <c r="H1467" s="7">
        <v>0.62793600000000005</v>
      </c>
      <c r="I1467" s="7">
        <v>11929.92</v>
      </c>
    </row>
    <row r="1468" spans="1:9" x14ac:dyDescent="0.25">
      <c r="A1468" s="7" t="s">
        <v>2860</v>
      </c>
      <c r="B1468" s="7" t="s">
        <v>2861</v>
      </c>
      <c r="C1468" s="7">
        <v>3.8032000000000002E-4</v>
      </c>
      <c r="D1468" s="7">
        <v>3386629</v>
      </c>
      <c r="E1468" s="7">
        <v>1465</v>
      </c>
      <c r="F1468" s="7">
        <v>13843636317</v>
      </c>
      <c r="G1468" s="7"/>
      <c r="H1468" s="7">
        <v>3.0235459999999999E-2</v>
      </c>
      <c r="I1468" s="7">
        <v>3.24</v>
      </c>
    </row>
    <row r="1469" spans="1:9" x14ac:dyDescent="0.25">
      <c r="A1469" s="7" t="s">
        <v>3038</v>
      </c>
      <c r="B1469" s="7" t="s">
        <v>3039</v>
      </c>
      <c r="C1469" s="7">
        <v>2.1033429999999999E-2</v>
      </c>
      <c r="D1469" s="7">
        <v>3365348</v>
      </c>
      <c r="E1469" s="7">
        <v>1467</v>
      </c>
      <c r="F1469" s="7">
        <v>888714888</v>
      </c>
      <c r="G1469" s="7">
        <v>888714888</v>
      </c>
      <c r="H1469" s="7">
        <v>0.17590800000000001</v>
      </c>
      <c r="I1469" s="7">
        <v>13493</v>
      </c>
    </row>
    <row r="1470" spans="1:9" x14ac:dyDescent="0.25">
      <c r="A1470" s="7" t="s">
        <v>2072</v>
      </c>
      <c r="B1470" s="7" t="s">
        <v>2073</v>
      </c>
      <c r="C1470" s="7">
        <v>2.732182E-2</v>
      </c>
      <c r="D1470" s="7">
        <v>3353065</v>
      </c>
      <c r="E1470" s="7">
        <v>1471</v>
      </c>
      <c r="F1470" s="7">
        <v>122707503</v>
      </c>
      <c r="G1470" s="7"/>
      <c r="H1470" s="7">
        <v>0.66422199999999998</v>
      </c>
      <c r="I1470" s="7">
        <v>238348</v>
      </c>
    </row>
    <row r="1471" spans="1:9" x14ac:dyDescent="0.25">
      <c r="A1471" s="7" t="s">
        <v>746</v>
      </c>
      <c r="B1471" s="7" t="s">
        <v>2893</v>
      </c>
      <c r="C1471" s="7">
        <v>0.99821800000000005</v>
      </c>
      <c r="D1471" s="7">
        <v>3348939</v>
      </c>
      <c r="E1471" s="7">
        <v>1469</v>
      </c>
      <c r="F1471" s="7">
        <v>3354247</v>
      </c>
      <c r="G1471" s="7"/>
      <c r="H1471" s="7">
        <v>1.069</v>
      </c>
      <c r="I1471" s="7">
        <v>341190</v>
      </c>
    </row>
    <row r="1472" spans="1:9" x14ac:dyDescent="0.25">
      <c r="A1472" s="7" t="s">
        <v>3032</v>
      </c>
      <c r="B1472" s="7" t="s">
        <v>3033</v>
      </c>
      <c r="C1472" s="7">
        <v>0.102923</v>
      </c>
      <c r="D1472" s="7">
        <v>3347510</v>
      </c>
      <c r="E1472" s="7">
        <v>1473</v>
      </c>
      <c r="F1472" s="7">
        <v>100000000</v>
      </c>
      <c r="G1472" s="7">
        <v>100000000</v>
      </c>
      <c r="H1472" s="7">
        <v>5.12</v>
      </c>
      <c r="I1472" s="7">
        <v>289133</v>
      </c>
    </row>
    <row r="1473" spans="1:9" x14ac:dyDescent="0.25">
      <c r="A1473" s="7" t="s">
        <v>2974</v>
      </c>
      <c r="B1473" s="7" t="s">
        <v>2975</v>
      </c>
      <c r="C1473" s="7">
        <v>0.68545100000000003</v>
      </c>
      <c r="D1473" s="7">
        <v>3346774</v>
      </c>
      <c r="E1473" s="7">
        <v>1470</v>
      </c>
      <c r="F1473" s="7">
        <v>90000000</v>
      </c>
      <c r="G1473" s="7"/>
      <c r="H1473" s="7">
        <v>2.1</v>
      </c>
      <c r="I1473" s="7">
        <v>0.53259500000000004</v>
      </c>
    </row>
    <row r="1474" spans="1:9" x14ac:dyDescent="0.25">
      <c r="A1474" s="7" t="s">
        <v>1588</v>
      </c>
      <c r="B1474" s="7" t="s">
        <v>1589</v>
      </c>
      <c r="C1474" s="7">
        <v>1.461315E-2</v>
      </c>
      <c r="D1474" s="7">
        <v>3344546</v>
      </c>
      <c r="E1474" s="7">
        <v>1472</v>
      </c>
      <c r="F1474" s="7">
        <v>508628132</v>
      </c>
      <c r="G1474" s="7"/>
      <c r="H1474" s="7">
        <v>0.15668099999999999</v>
      </c>
      <c r="I1474" s="7">
        <v>144772</v>
      </c>
    </row>
    <row r="1475" spans="1:9" x14ac:dyDescent="0.25">
      <c r="A1475" s="7" t="s">
        <v>2755</v>
      </c>
      <c r="B1475" s="7" t="s">
        <v>2756</v>
      </c>
      <c r="C1475" s="7">
        <v>3.03</v>
      </c>
      <c r="D1475" s="7">
        <v>3336982</v>
      </c>
      <c r="E1475" s="7">
        <v>1474</v>
      </c>
      <c r="F1475" s="7">
        <v>2250000</v>
      </c>
      <c r="G1475" s="7">
        <v>2250000</v>
      </c>
      <c r="H1475" s="7">
        <v>35.29</v>
      </c>
      <c r="I1475" s="7">
        <v>303.36</v>
      </c>
    </row>
    <row r="1476" spans="1:9" x14ac:dyDescent="0.25">
      <c r="A1476" s="7" t="s">
        <v>1614</v>
      </c>
      <c r="B1476" s="7" t="s">
        <v>1615</v>
      </c>
      <c r="C1476" s="7">
        <v>0.13739299999999999</v>
      </c>
      <c r="D1476" s="7">
        <v>3312588</v>
      </c>
      <c r="E1476" s="7">
        <v>1486</v>
      </c>
      <c r="F1476" s="7">
        <v>100000000</v>
      </c>
      <c r="G1476" s="7"/>
      <c r="H1476" s="7">
        <v>10.64</v>
      </c>
      <c r="I1476" s="7">
        <v>192706</v>
      </c>
    </row>
    <row r="1477" spans="1:9" x14ac:dyDescent="0.25">
      <c r="A1477" s="7" t="s">
        <v>2284</v>
      </c>
      <c r="B1477" s="7" t="s">
        <v>2285</v>
      </c>
      <c r="C1477" s="7">
        <v>0.22390399999999999</v>
      </c>
      <c r="D1477" s="7">
        <v>3311603</v>
      </c>
      <c r="E1477" s="7">
        <v>1476</v>
      </c>
      <c r="F1477" s="7">
        <v>15164030.3273558</v>
      </c>
      <c r="G1477" s="7">
        <v>15164030.3273558</v>
      </c>
      <c r="H1477" s="7">
        <v>41.4</v>
      </c>
      <c r="I1477" s="7">
        <v>15110.21</v>
      </c>
    </row>
    <row r="1478" spans="1:9" x14ac:dyDescent="0.25">
      <c r="A1478" s="7" t="s">
        <v>3060</v>
      </c>
      <c r="B1478" s="7" t="s">
        <v>3061</v>
      </c>
      <c r="C1478" s="7">
        <v>0.184392</v>
      </c>
      <c r="D1478" s="7">
        <v>3310560</v>
      </c>
      <c r="E1478" s="7">
        <v>1478</v>
      </c>
      <c r="F1478" s="7">
        <v>100000000</v>
      </c>
      <c r="G1478" s="7">
        <v>100000000</v>
      </c>
      <c r="H1478" s="7">
        <v>0.42209600000000003</v>
      </c>
      <c r="I1478" s="7">
        <v>1845052</v>
      </c>
    </row>
    <row r="1479" spans="1:9" x14ac:dyDescent="0.25">
      <c r="A1479" s="7" t="s">
        <v>3068</v>
      </c>
      <c r="B1479" s="7" t="s">
        <v>3069</v>
      </c>
      <c r="C1479" s="7">
        <v>8.24</v>
      </c>
      <c r="D1479" s="7">
        <v>3301977</v>
      </c>
      <c r="E1479" s="7">
        <v>1458</v>
      </c>
      <c r="F1479" s="7">
        <v>528886.09915216023</v>
      </c>
      <c r="G1479" s="7">
        <v>528886.09915216023</v>
      </c>
      <c r="H1479" s="7">
        <v>1217.44</v>
      </c>
      <c r="I1479" s="7">
        <v>406229</v>
      </c>
    </row>
    <row r="1480" spans="1:9" x14ac:dyDescent="0.25">
      <c r="A1480" s="7" t="s">
        <v>2994</v>
      </c>
      <c r="B1480" s="7" t="s">
        <v>2995</v>
      </c>
      <c r="C1480" s="7">
        <v>5.6426999999999998E-2</v>
      </c>
      <c r="D1480" s="7">
        <v>3295207</v>
      </c>
      <c r="E1480" s="7">
        <v>1480</v>
      </c>
      <c r="F1480" s="7">
        <v>100000000</v>
      </c>
      <c r="G1480" s="7">
        <v>100000000</v>
      </c>
      <c r="H1480" s="7">
        <v>0.57556799999999997</v>
      </c>
      <c r="I1480" s="7">
        <v>132740</v>
      </c>
    </row>
    <row r="1481" spans="1:9" x14ac:dyDescent="0.25">
      <c r="A1481" s="7" t="s">
        <v>2134</v>
      </c>
      <c r="B1481" s="7" t="s">
        <v>2135</v>
      </c>
      <c r="C1481" s="7">
        <v>1.079</v>
      </c>
      <c r="D1481" s="7">
        <v>3294489</v>
      </c>
      <c r="E1481" s="7">
        <v>1477</v>
      </c>
      <c r="F1481" s="7">
        <v>20000000</v>
      </c>
      <c r="G1481" s="7">
        <v>20000000</v>
      </c>
      <c r="H1481" s="7">
        <v>7.23</v>
      </c>
      <c r="I1481" s="7">
        <v>568086</v>
      </c>
    </row>
    <row r="1482" spans="1:9" x14ac:dyDescent="0.25">
      <c r="A1482" s="7" t="s">
        <v>3058</v>
      </c>
      <c r="B1482" s="7" t="s">
        <v>3059</v>
      </c>
      <c r="C1482" s="7">
        <v>2.6694820000000001E-2</v>
      </c>
      <c r="D1482" s="7">
        <v>3286836</v>
      </c>
      <c r="E1482" s="7">
        <v>1489</v>
      </c>
      <c r="F1482" s="7">
        <v>123116985.06</v>
      </c>
      <c r="G1482" s="7"/>
      <c r="H1482" s="7">
        <v>45.31</v>
      </c>
      <c r="I1482" s="7">
        <v>19019.7</v>
      </c>
    </row>
    <row r="1483" spans="1:9" x14ac:dyDescent="0.25">
      <c r="A1483" s="7" t="s">
        <v>1467</v>
      </c>
      <c r="B1483" s="7" t="s">
        <v>1778</v>
      </c>
      <c r="C1483" s="7">
        <v>0.11913700000000001</v>
      </c>
      <c r="D1483" s="7">
        <v>3282164</v>
      </c>
      <c r="E1483" s="7">
        <v>1481</v>
      </c>
      <c r="F1483" s="7">
        <v>190000000</v>
      </c>
      <c r="G1483" s="7"/>
      <c r="H1483" s="7">
        <v>0.63864399999999999</v>
      </c>
      <c r="I1483" s="7">
        <v>5301.08</v>
      </c>
    </row>
    <row r="1484" spans="1:9" x14ac:dyDescent="0.25">
      <c r="A1484" s="7" t="s">
        <v>2925</v>
      </c>
      <c r="B1484" s="7" t="s">
        <v>2926</v>
      </c>
      <c r="C1484" s="7">
        <v>4.0355900000000004E-3</v>
      </c>
      <c r="D1484" s="7">
        <v>3281677</v>
      </c>
      <c r="E1484" s="7">
        <v>1482</v>
      </c>
      <c r="F1484" s="7">
        <v>1000000000</v>
      </c>
      <c r="G1484" s="7"/>
      <c r="H1484" s="7">
        <v>2.56</v>
      </c>
      <c r="I1484" s="7">
        <v>7548.17</v>
      </c>
    </row>
    <row r="1485" spans="1:9" x14ac:dyDescent="0.25">
      <c r="A1485" s="7" t="s">
        <v>2872</v>
      </c>
      <c r="B1485" s="7" t="s">
        <v>2873</v>
      </c>
      <c r="C1485" s="7">
        <v>9.4812999999999995E-2</v>
      </c>
      <c r="D1485" s="7">
        <v>3281661</v>
      </c>
      <c r="E1485" s="7">
        <v>1479</v>
      </c>
      <c r="F1485" s="7">
        <v>76546223</v>
      </c>
      <c r="G1485" s="7">
        <v>76546223</v>
      </c>
      <c r="H1485" s="7">
        <v>0.16916200000000001</v>
      </c>
      <c r="I1485" s="7">
        <v>19870.900000000001</v>
      </c>
    </row>
    <row r="1486" spans="1:9" x14ac:dyDescent="0.25">
      <c r="A1486" s="7" t="s">
        <v>2838</v>
      </c>
      <c r="B1486" s="7" t="s">
        <v>2839</v>
      </c>
      <c r="C1486" s="7">
        <v>5.1180000000000003E-2</v>
      </c>
      <c r="D1486" s="7">
        <v>3277987</v>
      </c>
      <c r="E1486" s="7">
        <v>1487</v>
      </c>
      <c r="F1486" s="7">
        <v>83337000</v>
      </c>
      <c r="G1486" s="7"/>
      <c r="H1486" s="7">
        <v>7.94</v>
      </c>
      <c r="I1486" s="7">
        <v>290.63</v>
      </c>
    </row>
    <row r="1487" spans="1:9" x14ac:dyDescent="0.25">
      <c r="A1487" s="7" t="s">
        <v>2890</v>
      </c>
      <c r="B1487" s="7" t="s">
        <v>2891</v>
      </c>
      <c r="C1487" s="7">
        <v>3.28204E-3</v>
      </c>
      <c r="D1487" s="7">
        <v>3274921</v>
      </c>
      <c r="E1487" s="7">
        <v>1483</v>
      </c>
      <c r="F1487" s="7">
        <v>1000000000</v>
      </c>
      <c r="G1487" s="7">
        <v>1000000000</v>
      </c>
      <c r="H1487" s="7">
        <v>0.75013799999999997</v>
      </c>
      <c r="I1487" s="7">
        <v>1560520</v>
      </c>
    </row>
    <row r="1488" spans="1:9" x14ac:dyDescent="0.25">
      <c r="A1488" s="7" t="s">
        <v>2996</v>
      </c>
      <c r="B1488" s="7" t="s">
        <v>2997</v>
      </c>
      <c r="C1488" s="7">
        <v>7.8682000000000002E-2</v>
      </c>
      <c r="D1488" s="7">
        <v>3270220</v>
      </c>
      <c r="E1488" s="7">
        <v>1484</v>
      </c>
      <c r="F1488" s="7">
        <v>41772027.050399601</v>
      </c>
      <c r="G1488" s="7">
        <v>100000000</v>
      </c>
      <c r="H1488" s="7">
        <v>0.23719899999999999</v>
      </c>
      <c r="I1488" s="7">
        <v>21881</v>
      </c>
    </row>
    <row r="1489" spans="1:9" x14ac:dyDescent="0.25">
      <c r="A1489" s="7" t="s">
        <v>2952</v>
      </c>
      <c r="B1489" s="7" t="s">
        <v>2953</v>
      </c>
      <c r="C1489" s="7">
        <v>0.122322</v>
      </c>
      <c r="D1489" s="7">
        <v>3267220</v>
      </c>
      <c r="E1489" s="7">
        <v>1485</v>
      </c>
      <c r="F1489" s="7">
        <v>26720225.209764998</v>
      </c>
      <c r="G1489" s="7">
        <v>100000000</v>
      </c>
      <c r="H1489" s="7">
        <v>22.66</v>
      </c>
      <c r="I1489" s="7">
        <v>36314</v>
      </c>
    </row>
    <row r="1490" spans="1:9" x14ac:dyDescent="0.25">
      <c r="A1490" s="7" t="s">
        <v>2190</v>
      </c>
      <c r="B1490" s="7" t="s">
        <v>2191</v>
      </c>
      <c r="C1490" s="7">
        <v>4.7167809999999998E-2</v>
      </c>
      <c r="D1490" s="7">
        <v>3242536</v>
      </c>
      <c r="E1490" s="7">
        <v>1488</v>
      </c>
      <c r="F1490" s="7">
        <v>320000000</v>
      </c>
      <c r="G1490" s="7">
        <v>400000000</v>
      </c>
      <c r="H1490" s="7">
        <v>0.100492</v>
      </c>
      <c r="I1490" s="7">
        <v>3049.38</v>
      </c>
    </row>
    <row r="1491" spans="1:9" x14ac:dyDescent="0.25">
      <c r="A1491" s="7" t="s">
        <v>2124</v>
      </c>
      <c r="B1491" s="7" t="s">
        <v>2125</v>
      </c>
      <c r="C1491" s="7">
        <v>1.0049999999999999</v>
      </c>
      <c r="D1491" s="7">
        <v>3202466</v>
      </c>
      <c r="E1491" s="7">
        <v>1490</v>
      </c>
      <c r="F1491" s="7">
        <v>31868640</v>
      </c>
      <c r="G1491" s="7"/>
      <c r="H1491" s="7">
        <v>190.29</v>
      </c>
      <c r="I1491" s="7">
        <v>95716</v>
      </c>
    </row>
    <row r="1492" spans="1:9" x14ac:dyDescent="0.25">
      <c r="A1492" s="7" t="s">
        <v>2941</v>
      </c>
      <c r="B1492" s="7" t="s">
        <v>2942</v>
      </c>
      <c r="C1492" s="7">
        <v>1.171169E-2</v>
      </c>
      <c r="D1492" s="7">
        <v>3187600</v>
      </c>
      <c r="E1492" s="7">
        <v>1491</v>
      </c>
      <c r="F1492" s="7">
        <v>350000000</v>
      </c>
      <c r="G1492" s="7"/>
      <c r="H1492" s="7">
        <v>0.41137699999999999</v>
      </c>
      <c r="I1492" s="7">
        <v>329217</v>
      </c>
    </row>
    <row r="1493" spans="1:9" x14ac:dyDescent="0.25">
      <c r="A1493" s="7" t="s">
        <v>3036</v>
      </c>
      <c r="B1493" s="7" t="s">
        <v>3037</v>
      </c>
      <c r="C1493" s="7">
        <v>3.5294999999999999E-4</v>
      </c>
      <c r="D1493" s="7">
        <v>3180572</v>
      </c>
      <c r="E1493" s="7">
        <v>1493</v>
      </c>
      <c r="F1493" s="7">
        <v>9000000000</v>
      </c>
      <c r="G1493" s="7">
        <v>9000000000</v>
      </c>
      <c r="H1493" s="7">
        <v>6.0186999999999997E-2</v>
      </c>
      <c r="I1493" s="7">
        <v>1101279</v>
      </c>
    </row>
    <row r="1494" spans="1:9" x14ac:dyDescent="0.25">
      <c r="A1494" s="7" t="s">
        <v>3064</v>
      </c>
      <c r="B1494" s="7" t="s">
        <v>3065</v>
      </c>
      <c r="C1494" s="7">
        <v>1.30761E-2</v>
      </c>
      <c r="D1494" s="7">
        <v>3171401</v>
      </c>
      <c r="E1494" s="7">
        <v>1492</v>
      </c>
      <c r="F1494" s="7">
        <v>250000000</v>
      </c>
      <c r="G1494" s="7">
        <v>250000000</v>
      </c>
      <c r="H1494" s="7">
        <v>1.18</v>
      </c>
      <c r="I1494" s="7">
        <v>25643</v>
      </c>
    </row>
    <row r="1495" spans="1:9" x14ac:dyDescent="0.25">
      <c r="A1495" s="7" t="s">
        <v>3034</v>
      </c>
      <c r="B1495" s="7" t="s">
        <v>3035</v>
      </c>
      <c r="C1495" s="7">
        <v>4.2088809999999997E-2</v>
      </c>
      <c r="D1495" s="7">
        <v>3157105</v>
      </c>
      <c r="E1495" s="7">
        <v>1494</v>
      </c>
      <c r="F1495" s="7">
        <v>75000000</v>
      </c>
      <c r="G1495" s="7">
        <v>100000000</v>
      </c>
      <c r="H1495" s="7">
        <v>0.20780499999999999</v>
      </c>
      <c r="I1495" s="7">
        <v>7866.94</v>
      </c>
    </row>
    <row r="1496" spans="1:9" x14ac:dyDescent="0.25">
      <c r="A1496" s="7" t="s">
        <v>3062</v>
      </c>
      <c r="B1496" s="7" t="s">
        <v>3063</v>
      </c>
      <c r="C1496" s="7">
        <v>2.7275099999999998E-3</v>
      </c>
      <c r="D1496" s="7">
        <v>3144165</v>
      </c>
      <c r="E1496" s="7">
        <v>1496</v>
      </c>
      <c r="F1496" s="7">
        <v>2500000000</v>
      </c>
      <c r="G1496" s="7">
        <v>2500000000</v>
      </c>
      <c r="H1496" s="7">
        <v>5.6683999999999998E-2</v>
      </c>
      <c r="I1496" s="7">
        <v>105890</v>
      </c>
    </row>
    <row r="1497" spans="1:9" x14ac:dyDescent="0.25">
      <c r="A1497" s="7" t="s">
        <v>3074</v>
      </c>
      <c r="B1497" s="7" t="s">
        <v>3075</v>
      </c>
      <c r="C1497" s="7">
        <v>1.026</v>
      </c>
      <c r="D1497" s="7">
        <v>3143918</v>
      </c>
      <c r="E1497" s="7">
        <v>1497</v>
      </c>
      <c r="F1497" s="7">
        <v>10000000</v>
      </c>
      <c r="G1497" s="7">
        <v>10000000</v>
      </c>
      <c r="H1497" s="7">
        <v>53.98</v>
      </c>
      <c r="I1497" s="7">
        <v>70224</v>
      </c>
    </row>
    <row r="1498" spans="1:9" x14ac:dyDescent="0.25">
      <c r="A1498" s="7" t="s">
        <v>2862</v>
      </c>
      <c r="B1498" s="7" t="s">
        <v>2863</v>
      </c>
      <c r="C1498" s="7">
        <v>0.32627200000000001</v>
      </c>
      <c r="D1498" s="7">
        <v>3142649</v>
      </c>
      <c r="E1498" s="7">
        <v>1495</v>
      </c>
      <c r="F1498" s="7">
        <v>50000000</v>
      </c>
      <c r="G1498" s="7">
        <v>50000000</v>
      </c>
      <c r="H1498" s="7">
        <v>5.82</v>
      </c>
      <c r="I1498" s="7">
        <v>47653</v>
      </c>
    </row>
    <row r="1499" spans="1:9" x14ac:dyDescent="0.25">
      <c r="A1499" s="7" t="s">
        <v>3066</v>
      </c>
      <c r="B1499" s="7" t="s">
        <v>3067</v>
      </c>
      <c r="C1499" s="7">
        <v>13.83</v>
      </c>
      <c r="D1499" s="7">
        <v>3135957</v>
      </c>
      <c r="E1499" s="7">
        <v>1498</v>
      </c>
      <c r="F1499" s="7">
        <v>234109.57480550199</v>
      </c>
      <c r="G1499" s="7"/>
      <c r="H1499" s="7">
        <v>1679.53</v>
      </c>
      <c r="I1499" s="7">
        <v>727.5</v>
      </c>
    </row>
    <row r="1500" spans="1:9" x14ac:dyDescent="0.25">
      <c r="A1500" s="7" t="s">
        <v>3076</v>
      </c>
      <c r="B1500" s="7" t="s">
        <v>3077</v>
      </c>
      <c r="C1500" s="7">
        <v>6.4496999999999999E-2</v>
      </c>
      <c r="D1500" s="7">
        <v>3130095</v>
      </c>
      <c r="E1500" s="7">
        <v>1501</v>
      </c>
      <c r="F1500" s="7">
        <v>250000000</v>
      </c>
      <c r="G1500" s="7">
        <v>250000000</v>
      </c>
      <c r="H1500" s="7">
        <v>0.43822499999999998</v>
      </c>
      <c r="I1500" s="7">
        <v>5552.94</v>
      </c>
    </row>
    <row r="1501" spans="1:9" x14ac:dyDescent="0.25">
      <c r="A1501" s="7" t="s">
        <v>3078</v>
      </c>
      <c r="B1501" s="7" t="s">
        <v>3079</v>
      </c>
      <c r="C1501" s="7">
        <v>2.9858590000000001E-2</v>
      </c>
      <c r="D1501" s="7">
        <v>3127179</v>
      </c>
      <c r="E1501" s="7">
        <v>1499</v>
      </c>
      <c r="F1501" s="7">
        <v>923811536</v>
      </c>
      <c r="G1501" s="7">
        <v>1000000000</v>
      </c>
      <c r="H1501" s="7">
        <v>0.35339900000000002</v>
      </c>
      <c r="I1501" s="7">
        <v>131788</v>
      </c>
    </row>
    <row r="1502" spans="1:9" x14ac:dyDescent="0.25">
      <c r="A1502" s="7" t="s">
        <v>1625</v>
      </c>
      <c r="B1502" s="7" t="s">
        <v>1626</v>
      </c>
      <c r="C1502" s="7">
        <v>0.21487400000000001</v>
      </c>
      <c r="D1502" s="7">
        <v>14459662</v>
      </c>
      <c r="E1502" s="7">
        <v>858</v>
      </c>
      <c r="F1502" s="7">
        <v>100000000</v>
      </c>
      <c r="G1502" s="7">
        <v>100000000</v>
      </c>
      <c r="H1502" s="7">
        <v>7.02</v>
      </c>
      <c r="I1502" s="7"/>
    </row>
    <row r="1503" spans="1:9" x14ac:dyDescent="0.25">
      <c r="A1503" s="7" t="s">
        <v>1629</v>
      </c>
      <c r="B1503" s="7" t="s">
        <v>1630</v>
      </c>
      <c r="C1503" s="7">
        <v>1.1113099999999999E-3</v>
      </c>
      <c r="D1503" s="7">
        <v>5240979</v>
      </c>
      <c r="E1503" s="7">
        <v>1255</v>
      </c>
      <c r="F1503" s="7">
        <v>7461637818</v>
      </c>
      <c r="G1503" s="7">
        <v>7500000000</v>
      </c>
      <c r="H1503" s="7">
        <v>2.7614300000000001E-2</v>
      </c>
      <c r="I1503" s="7"/>
    </row>
    <row r="1504" spans="1:9" x14ac:dyDescent="0.25">
      <c r="A1504" s="7" t="s">
        <v>1776</v>
      </c>
      <c r="B1504" s="7" t="s">
        <v>1777</v>
      </c>
      <c r="C1504" s="7">
        <v>2.7442580000000001E-2</v>
      </c>
      <c r="D1504" s="7">
        <v>4520299</v>
      </c>
      <c r="E1504" s="7">
        <v>1322</v>
      </c>
      <c r="F1504" s="7">
        <v>300000000</v>
      </c>
      <c r="G1504" s="7"/>
      <c r="H1504" s="7">
        <v>0.132549</v>
      </c>
      <c r="I1504" s="7"/>
    </row>
    <row r="1505" spans="1:9" x14ac:dyDescent="0.25">
      <c r="A1505" s="7" t="s">
        <v>1410</v>
      </c>
      <c r="B1505" s="7" t="s">
        <v>1411</v>
      </c>
      <c r="C1505" s="7">
        <v>0.110458</v>
      </c>
      <c r="D1505" s="7">
        <v>1544411</v>
      </c>
      <c r="E1505" s="7">
        <v>1829</v>
      </c>
      <c r="F1505" s="7">
        <v>15000000</v>
      </c>
      <c r="G1505" s="7"/>
      <c r="H1505" s="7">
        <v>2.15</v>
      </c>
      <c r="I1505" s="7"/>
    </row>
    <row r="1506" spans="1:9" x14ac:dyDescent="0.25">
      <c r="A1506" s="7" t="s">
        <v>1627</v>
      </c>
      <c r="B1506" s="7" t="s">
        <v>1628</v>
      </c>
      <c r="C1506" s="7">
        <v>1.6005100000000001E-3</v>
      </c>
      <c r="D1506" s="7">
        <v>0</v>
      </c>
      <c r="E1506" s="7"/>
      <c r="F1506" s="7">
        <v>5000000000</v>
      </c>
      <c r="G1506" s="7">
        <v>5000000000</v>
      </c>
      <c r="H1506" s="7">
        <v>7.7479000000000006E-2</v>
      </c>
      <c r="I1506" s="7"/>
    </row>
    <row r="1507" spans="1:9" x14ac:dyDescent="0.25">
      <c r="A1507" s="7" t="s">
        <v>1769</v>
      </c>
      <c r="B1507" s="7" t="s">
        <v>1770</v>
      </c>
      <c r="C1507" s="7">
        <v>0.34981800000000002</v>
      </c>
      <c r="D1507" s="7">
        <v>0</v>
      </c>
      <c r="E1507" s="7"/>
      <c r="F1507" s="7"/>
      <c r="G1507" s="7"/>
      <c r="H1507" s="7">
        <v>6.37</v>
      </c>
      <c r="I1507" s="7"/>
    </row>
    <row r="1508" spans="1:9" x14ac:dyDescent="0.25">
      <c r="A1508" s="7" t="s">
        <v>1808</v>
      </c>
      <c r="B1508" s="7" t="s">
        <v>1809</v>
      </c>
      <c r="C1508" s="7">
        <v>5.8697000000000003E-4</v>
      </c>
      <c r="D1508" s="7">
        <v>0</v>
      </c>
      <c r="E1508" s="7"/>
      <c r="F1508" s="7">
        <v>1000000000</v>
      </c>
      <c r="G1508" s="7"/>
      <c r="H1508" s="7">
        <v>2.32927E-3</v>
      </c>
      <c r="I1508" s="7"/>
    </row>
    <row r="1509" spans="1:9" x14ac:dyDescent="0.25">
      <c r="A1509" s="7" t="s">
        <v>1775</v>
      </c>
      <c r="B1509" s="7" t="s">
        <v>1817</v>
      </c>
      <c r="C1509" s="7">
        <v>8.1726999999999994E-2</v>
      </c>
      <c r="D1509" s="7">
        <v>0</v>
      </c>
      <c r="E1509" s="7"/>
      <c r="F1509" s="7">
        <v>1000000000</v>
      </c>
      <c r="G1509" s="7">
        <v>10000000000</v>
      </c>
      <c r="H1509" s="7">
        <v>0.40139900000000001</v>
      </c>
      <c r="I1509" s="7"/>
    </row>
    <row r="1510" spans="1:9" x14ac:dyDescent="0.25">
      <c r="A1510" s="7" t="s">
        <v>1692</v>
      </c>
      <c r="B1510" s="7" t="s">
        <v>1693</v>
      </c>
      <c r="C1510" s="7">
        <v>0.84444399999999997</v>
      </c>
      <c r="D1510" s="7">
        <v>0</v>
      </c>
      <c r="E1510" s="7"/>
      <c r="F1510" s="7">
        <v>9235</v>
      </c>
      <c r="G1510" s="7">
        <v>9235</v>
      </c>
      <c r="H1510" s="7">
        <v>175.25</v>
      </c>
      <c r="I1510" s="7"/>
    </row>
    <row r="1511" spans="1:9" x14ac:dyDescent="0.25">
      <c r="A1511" s="7" t="s">
        <v>1813</v>
      </c>
      <c r="B1511" s="7" t="s">
        <v>1814</v>
      </c>
      <c r="C1511" s="7">
        <v>0.34841499999999997</v>
      </c>
      <c r="D1511" s="7">
        <v>0</v>
      </c>
      <c r="E1511" s="7"/>
      <c r="F1511" s="7">
        <v>100000000</v>
      </c>
      <c r="G1511" s="7">
        <v>100000000</v>
      </c>
      <c r="H1511" s="7">
        <v>9.0299999999999994</v>
      </c>
      <c r="I1511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f a 4 1 6 b d - 5 7 0 e - 4 9 c f - b 5 1 c - 8 5 7 0 b f 8 5 8 7 3 3 "   s q m i d = " b 8 c 6 c 0 e 1 - 9 9 4 e - 4 5 1 8 - 8 2 0 c - 0 3 7 4 4 4 4 2 2 3 0 e "   x m l n s = " h t t p : / / s c h e m a s . m i c r o s o f t . c o m / D a t a M a s h u p " > A A A A A M c F A A B Q S w M E F A A C A A g A 1 H p j V j U 3 r L y r A A A A + g A A A B I A H A B D b 2 5 m a W c v U G F j a 2 F n Z S 5 4 b W w g o h g A K K A U A A A A A A A A A A A A A A A A A A A A A A A A A A A A h Y / B C o J A G I R f R f b u v + u K V v K 7 Q t E t I Q i i q 6 y r L u k a u q b v 1 q F H 6 h U K y u j W b W a Y D 2 Y e t z s m U 1 M 7 V 9 X 1 u j U x 8 Y A R R x n Z 5 t q U M R l s 4 S 5 J I n C f y X N W K u d V N n 0 0 9 T o m l b W X i N J x H G H 0 o e 1 K y h n z 6 C n d H W S l m s z V p r e Z k Y p 8 q f w / R Q Q e 3 2 M E h 5 B D w D m H B f O Q z j G m 2 s z a g w B 8 v g q B I f 2 J c T P U d u i U K D p 3 v U U 6 W 6 S f H + I J U E s D B B Q A A g A I A N R 6 Y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e m N W Q z V q H 7 o C A A B b G A A A E w A c A E Z v c m 1 1 b G F z L 1 N l Y 3 R p b 2 4 x L m 0 g o h g A K K A U A A A A A A A A A A A A A A A A A A A A A A A A A A A A 7 V j R T t s w F H 2 v 1 H + I g l Y V q U 0 p j D 0 M V Z P G 2 M M 0 7 Q G m 7 T F y n U v j x b E 9 + 6 a 0 Q n w Q + 4 3 + 2 J y G k J K U S k M p Z K J 5 a K 6 P n X u P 7 X t u n B q g y K R w L r L 7 8 K T d a r d M S D Q E z p 4 b E x 0 B m g 9 T 4 9 N E a x B 0 P k p M 0 J E 6 A D 3 K e n 1 K l B + A o R 0 F 2 l d k A q P D 4 4 P O 0 h h 2 j L K D O B M w u i S u M 3 I 4 Y L v l 2 O t C J p q C R b 4 Y K b x P k i Y x C O z + h L F 3 K g V a 2 3 T d E F G Z 9 4 M B U c y j k o k J 0 E h a K 0 6 R w f R o k I J m 8 E S a w w N 7 r S P K D b j 7 + 7 2 M 6 J 5 r + U x B I 3 N A O E j G H N K J f E 8 N 7 7 O W 8 V d m s J t N p + d c K M 4 Q Q X t L 4 + P 8 m 8 T Q 8 u 7 u 9 x y R c J 7 / n s 1 Q k x + E J 2 C 8 M 6 2 l X o 3 G k 1 g M n W B x O w U u l V r c D o u A Z z N F R H A O 1 M 4 t G 9 l d R 7 D n 5 H 6 s e e 2 a e T y W P E U F i Z e 9 2 T q h r z S j S 6 B Y p Y c t X x M R p R B K J N w 3 i V J 8 n g 2 Z r b Q I h u 5 N G u o u r F e E z J E 8 d N 6 u U M g 7 H l K p o v e U 8 q 4 y t e K R 2 R p 0 S b V Y 7 3 P 4 n S z + I D j k l 0 x w c b u y u 6 c y H t u M 6 F 4 / s i u 9 G i R y W M q 8 W p w e b c P p 2 2 0 4 P d 6 G 0 3 d l p 5 u 2 e 7 h 2 v 6 t Z s Y k Y C 8 x I y Q j E m 8 N T D K F / x U Q 0 t 5 I 0 Y A F J U a r E 9 A X g l d T R 6 i w s s X a L i Q 3 c 6 q 3 H l W R r W E V + l G i z 6 v G u H N d e j l d l s G 7 F 6 9 V B p T 4 2 V Q d l o s 3 S w e 5 c 8 u x C q P u N U H m p N 1 U J Z a I 7 J e y U U K s S K i f R p i q h T L R Z S n h W I d z n 2 X a S u 5 L G L 3 F W q X z M N D U v y 0 R f c V 5 u L N D T 1 C v 8 F w W 7 o P r y Z / s n f 2 M / t 1 7 + h a h F j m Z 9 L s W k b 4 c i y f E + 3 j n I e 0 1 i Q l Z B a U i Y s I I r x r M 4 l t p u U U C k b Z E I W X q X Y w s C D V N I U x s o Z N T a Y z m Z Q N C / Z I I I m r K 7 I k j D I H 2 C M 4 s y n D / x r 9 6 d + l / 7 8 c w 9 + Q t Q S w E C L Q A U A A I A C A D U e m N W N T e s v K s A A A D 6 A A A A E g A A A A A A A A A A A A A A A A A A A A A A Q 2 9 u Z m l n L 1 B h Y 2 t h Z 2 U u e G 1 s U E s B A i 0 A F A A C A A g A 1 H p j V g / K 6 a u k A A A A 6 Q A A A B M A A A A A A A A A A A A A A A A A 9 w A A A F t D b 2 5 0 Z W 5 0 X 1 R 5 c G V z X S 5 4 b W x Q S w E C L Q A U A A I A C A D U e m N W Q z V q H 7 o C A A B b G A A A E w A A A A A A A A A A A A A A A A D o A Q A A R m 9 y b X V s Y X M v U 2 V j d G l v b j E u b V B L B Q Y A A A A A A w A D A M I A A A D v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T i w A A A A A A A H G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I l M j Z z c G F y a 2 x p b m U l M 0 R m Y W x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D l U M D g 6 M j M 6 M z k u O D E z N T k y N F o i I C 8 + P E V u d H J 5 I F R 5 c G U 9 I k Z p b G x D b 2 x 1 b W 5 U e X B l c y I g V m F s d W U 9 I n N B Q U F B Q U F B Q U F B Q T 0 i I C 8 + P E V u d H J 5 I F R 5 c G U 9 I k Z p b G x D b 2 x 1 b W 5 O Y W 1 l c y I g V m F s d W U 9 I n N b J n F 1 b 3 Q 7 Q 2 9 s d W 1 u M S 5 z e W 1 i b 2 w m c X V v d D s s J n F 1 b 3 Q 7 Q 2 9 s d W 1 u M S 5 u Y W 1 l J n F 1 b 3 Q 7 L C Z x d W 9 0 O 0 N v b H V t b j E u Y 3 V y c m V u d F 9 w c m l j Z S Z x d W 9 0 O y w m c X V v d D t D b 2 x 1 b W 4 x L m 1 h c m t l d F 9 j Y X A m c X V v d D s s J n F 1 b 3 Q 7 Q 2 9 s d W 1 u M S 5 t Y X J r Z X R f Y 2 F w X 3 J h b m s m c X V v d D s s J n F 1 b 3 Q 7 Q 2 9 s d W 1 u M S 5 0 b 3 R h b F 9 z d X B w b H k m c X V v d D s s J n F 1 b 3 Q 7 Q 2 9 s d W 1 u M S 5 t Y X h f c 3 V w c G x 5 J n F 1 b 3 Q 7 L C Z x d W 9 0 O 0 N v b H V t b j E u Y X R o J n F 1 b 3 Q 7 X S I g L z 4 8 R W 5 0 c n k g V H l w Z T 0 i R m l s b F N 0 Y X R 1 c y I g V m F s d W U 9 I n N D b 2 1 w b G V 0 Z S I g L z 4 8 R W 5 0 c n k g V H l w Z T 0 i U X V l c n l J R C I g V m F s d W U 9 I n N j M D Y 1 M z l j N y 0 z Y T F i L T R k N 2 E t O D Y 2 N C 0 3 Y 2 M 1 M j Y 0 M j c 3 M z g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c m t l d H M / d n N f Y 3 V y c m V u Y 3 k 9 d X N k X H U w M D I 2 b 3 J k Z X I 9 b W F y a 2 V 0 X 2 N h c F 9 k Z X N j X H U w M D I 2 c G V y X 3 B h Z 2 U 9 M j U w X H U w M D I 2 c G F n Z T 0 y X H U w M D I 2 c 3 B h c m t s a W 5 l P W Z h b H M v Q 2 9 s d W 1 u M S B k w 6 l 2 Z W x v c H D D q S 5 7 Q 2 9 s d W 1 u M S 5 z e W 1 i b 2 w s M H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5 h b W U s M X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N 1 c n J l b n R f c H J p Y 2 U s M n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1 h c m t l d F 9 j Y X A s M 3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1 h c m t l d F 9 j Y X B f c m F u a y w 0 f S Z x d W 9 0 O y w m c X V v d D t T Z W N 0 a W 9 u M S 9 t Y X J r Z X R z P 3 Z z X 2 N 1 c n J l b m N 5 P X V z Z F x 1 M D A y N m 9 y Z G V y P W 1 h c m t l d F 9 j Y X B f Z G V z Y 1 x 1 M D A y N n B l c l 9 w Y W d l P T I 1 M F x 1 M D A y N n B h Z 2 U 9 M l x 1 M D A y N n N w Y X J r b G l u Z T 1 m Y W x z L 0 N v b H V t b j E g Z M O p d m V s b 3 B w w 6 k u e 0 N v b H V t b j E u d G 9 0 Y W x f c 3 V w c G x 5 L D V 9 J n F 1 b 3 Q 7 L C Z x d W 9 0 O 1 N l Y 3 R p b 2 4 x L 2 1 h c m t l d H M / d n N f Y 3 V y c m V u Y 3 k 9 d X N k X H U w M D I 2 b 3 J k Z X I 9 b W F y a 2 V 0 X 2 N h c F 9 k Z X N j X H U w M D I 2 c G V y X 3 B h Z 2 U 9 M j U w X H U w M D I 2 c G F n Z T 0 y X H U w M D I 2 c 3 B h c m t s a W 5 l P W Z h b H M v Q 2 9 s d W 1 u M S B k w 6 l 2 Z W x v c H D D q S 5 7 Q 2 9 s d W 1 u M S 5 t Y X h f c 3 V w c G x 5 L D Z 9 J n F 1 b 3 Q 7 L C Z x d W 9 0 O 1 N l Y 3 R p b 2 4 x L 2 1 h c m t l d H M / d n N f Y 3 V y c m V u Y 3 k 9 d X N k X H U w M D I 2 b 3 J k Z X I 9 b W F y a 2 V 0 X 2 N h c F 9 k Z X N j X H U w M D I 2 c G V y X 3 B h Z 2 U 9 M j U w X H U w M D I 2 c G F n Z T 0 y X H U w M D I 2 c 3 B h c m t s a W 5 l P W Z h b H M v Q 2 9 s d W 1 u M S B k w 6 l 2 Z W x v c H D D q S 5 7 Q 2 9 s d W 1 u M S 5 h d G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n N 5 b W J v b C w w f S Z x d W 9 0 O y w m c X V v d D t T Z W N 0 a W 9 u M S 9 t Y X J r Z X R z P 3 Z z X 2 N 1 c n J l b m N 5 P X V z Z F x 1 M D A y N m 9 y Z G V y P W 1 h c m t l d F 9 j Y X B f Z G V z Y 1 x 1 M D A y N n B l c l 9 w Y W d l P T I 1 M F x 1 M D A y N n B h Z 2 U 9 M l x 1 M D A y N n N w Y X J r b G l u Z T 1 m Y W x z L 0 N v b H V t b j E g Z M O p d m V s b 3 B w w 6 k u e 0 N v b H V t b j E u b m F t Z S w x f S Z x d W 9 0 O y w m c X V v d D t T Z W N 0 a W 9 u M S 9 t Y X J r Z X R z P 3 Z z X 2 N 1 c n J l b m N 5 P X V z Z F x 1 M D A y N m 9 y Z G V y P W 1 h c m t l d F 9 j Y X B f Z G V z Y 1 x 1 M D A y N n B l c l 9 w Y W d l P T I 1 M F x 1 M D A y N n B h Z 2 U 9 M l x 1 M D A y N n N w Y X J r b G l u Z T 1 m Y W x z L 0 N v b H V t b j E g Z M O p d m V s b 3 B w w 6 k u e 0 N v b H V t b j E u Y 3 V y c m V u d F 9 w c m l j Z S w y f S Z x d W 9 0 O y w m c X V v d D t T Z W N 0 a W 9 u M S 9 t Y X J r Z X R z P 3 Z z X 2 N 1 c n J l b m N 5 P X V z Z F x 1 M D A y N m 9 y Z G V y P W 1 h c m t l d F 9 j Y X B f Z G V z Y 1 x 1 M D A y N n B l c l 9 w Y W d l P T I 1 M F x 1 M D A y N n B h Z 2 U 9 M l x 1 M D A y N n N w Y X J r b G l u Z T 1 m Y W x z L 0 N v b H V t b j E g Z M O p d m V s b 3 B w w 6 k u e 0 N v b H V t b j E u b W F y a 2 V 0 X 2 N h c C w z f S Z x d W 9 0 O y w m c X V v d D t T Z W N 0 a W 9 u M S 9 t Y X J r Z X R z P 3 Z z X 2 N 1 c n J l b m N 5 P X V z Z F x 1 M D A y N m 9 y Z G V y P W 1 h c m t l d F 9 j Y X B f Z G V z Y 1 x 1 M D A y N n B l c l 9 w Y W d l P T I 1 M F x 1 M D A y N n B h Z 2 U 9 M l x 1 M D A y N n N w Y X J r b G l u Z T 1 m Y W x z L 0 N v b H V t b j E g Z M O p d m V s b 3 B w w 6 k u e 0 N v b H V t b j E u b W F y a 2 V 0 X 2 N h c F 9 y Y W 5 r L D R 9 J n F 1 b 3 Q 7 L C Z x d W 9 0 O 1 N l Y 3 R p b 2 4 x L 2 1 h c m t l d H M / d n N f Y 3 V y c m V u Y 3 k 9 d X N k X H U w M D I 2 b 3 J k Z X I 9 b W F y a 2 V 0 X 2 N h c F 9 k Z X N j X H U w M D I 2 c G V y X 3 B h Z 2 U 9 M j U w X H U w M D I 2 c G F n Z T 0 y X H U w M D I 2 c 3 B h c m t s a W 5 l P W Z h b H M v Q 2 9 s d W 1 u M S B k w 6 l 2 Z W x v c H D D q S 5 7 Q 2 9 s d W 1 u M S 5 0 b 3 R h b F 9 z d X B w b H k s N X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1 h e F 9 z d X B w b H k s N n 0 m c X V v d D s s J n F 1 b 3 Q 7 U 2 V j d G l v b j E v b W F y a 2 V 0 c z 9 2 c 1 9 j d X J y Z W 5 j e T 1 1 c 2 R c d T A w M j Z v c m R l c j 1 t Y X J r Z X R f Y 2 F w X 2 R l c 2 N c d T A w M j Z w Z X J f c G F n Z T 0 y N T B c d T A w M j Z w Y W d l P T J c d T A w M j Z z c G F y a 2 x p b m U 9 Z m F s c y 9 D b 2 x 1 b W 4 x I G T D q X Z l b G 9 w c M O p L n t D b 2 x 1 b W 4 x L m F 0 a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y J T I 2 c 3 B h c m t s a W 5 l J T N E Z m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I l M j Z z c G F y a 2 x p b m U l M 0 R m Y W x z L 0 N v b n Z l c n R p J T I w Z W 4 l M j B 0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M S U y N n N w Y X J r b G l u Z S U z R G Z h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2 1 h c m t l d H N f d n N f Y 3 V y c m V u Y 3 l f d X N k X 2 9 y Z G V y X 2 1 h c m t l d F 9 j Y X B f Z G V z Y 1 9 w Z X J f c G F n Z V 8 y N T B f c G F n Z V 8 x X 3 N w Y X J r b G l u Z V 9 m Y S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Z l d W l s N y I g L z 4 8 R W 5 0 c n k g V H l w Z T 0 i U X V l c n l J R C I g V m F s d W U 9 I n M 2 Y T J k Y W Q 1 M y 0 2 Y j Y 3 L T Q 2 M j k t Y m U 2 N i 0 4 M j c 1 N j R h M W Y 4 M z A i I C 8 + P E V u d H J 5 I F R 5 c G U 9 I k Z p b G x M Y X N 0 V X B k Y X R l Z C I g V m F s d W U 9 I m Q y M D I z L T A z L T A z V D E 0 O j I y O j M 4 L j U 2 M j M x O D h a I i A v P j x F b n R y e S B U e X B l P S J G a W x s Q 2 9 s d W 1 u V H l w Z X M i I F Z h b H V l P S J z Q U F B Q U F B Q U F B Q U F B I i A v P j x F b n R y e S B U e X B l P S J G a W x s Q 2 9 s d W 1 u T m F t Z X M i I F Z h b H V l P S J z W y Z x d W 9 0 O 0 N v b H V t b j E u c 3 l t Y m 9 s J n F 1 b 3 Q 7 L C Z x d W 9 0 O 0 N v b H V t b j E u b m F t Z S Z x d W 9 0 O y w m c X V v d D t D b 2 x 1 b W 4 x L m N 1 c n J l b n R f c H J p Y 2 U m c X V v d D s s J n F 1 b 3 Q 7 Q 2 9 s d W 1 u M S 5 t Y X J r Z X R f Y 2 F w J n F 1 b 3 Q 7 L C Z x d W 9 0 O 0 N v b H V t b j E u b W F y a 2 V 0 X 2 N h c F 9 y Y W 5 r J n F 1 b 3 Q 7 L C Z x d W 9 0 O 0 N v b H V t b j E u d G 9 0 Y W x f c 3 V w c G x 5 J n F 1 b 3 Q 7 L C Z x d W 9 0 O 0 N v b H V t b j E u b W F 4 X 3 N 1 c H B s e S Z x d W 9 0 O y w m c X V v d D t D b 2 x 1 b W 4 x L m F 0 a C Z x d W 9 0 O y w m c X V v d D t D b 2 x 1 b W 4 x L n R v d G F s X 3 Z v b H V t Z S Z x d W 9 0 O 1 0 i I C 8 + P E V u d H J 5 I F R 5 c G U 9 I k Z p b G x T d G F 0 d X M i I F Z h b H V l P S J z V 2 F p d G l u Z 0 Z v c k V 4 Y 2 V s U m V m c m V z a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n N 5 b W J v b C w w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b m F t Z S w x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Y 3 V y c m V u d F 9 w c m l j Z S w y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b W F y a 2 V 0 X 2 N h c C w z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b W F y a 2 V 0 X 2 N h c F 9 y Y W 5 r L D R 9 J n F 1 b 3 Q 7 L C Z x d W 9 0 O 1 N l Y 3 R p b 2 4 x L 2 1 h c m t l d H M / d n N f Y 3 V y c m V u Y 3 k 9 d X N k X H U w M D I 2 b 3 J k Z X I 9 b W F y a 2 V 0 X 2 N h c F 9 k Z X N j X H U w M D I 2 c G V y X 3 B h Z 2 U 9 M j U w X H U w M D I 2 c G F n Z T 0 x X H U w M D I 2 c 3 B h c m t s a W 5 l P W Z h L 1 J l c X X D q n R l I G F q b 3 V 0 w 6 l l M S 5 7 Q 2 9 s d W 1 u M S 5 0 b 3 R h b F 9 z d X B w b H k s N X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1 h e F 9 z d X B w b H k s N n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F 0 a C w 3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d G 9 0 Y W x f d m 9 s d W 1 l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2 1 h c m t l d H M / d n N f Y 3 V y c m V u Y 3 k 9 d X N k X H U w M D I 2 b 3 J k Z X I 9 b W F y a 2 V 0 X 2 N h c F 9 k Z X N j X H U w M D I 2 c G V y X 3 B h Z 2 U 9 M j U w X H U w M D I 2 c G F n Z T 0 x X H U w M D I 2 c 3 B h c m t s a W 5 l P W Z h L 1 J l c X X D q n R l I G F q b 3 V 0 w 6 l l M S 5 7 Q 2 9 s d W 1 u M S 5 z e W 1 i b 2 w s M H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5 h b W U s M X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N 1 c n J l b n R f c H J p Y 2 U s M n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1 h c m t l d F 9 j Y X A s M 3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m 1 h c m t l d F 9 j Y X B f c m F u a y w 0 f S Z x d W 9 0 O y w m c X V v d D t T Z W N 0 a W 9 u M S 9 t Y X J r Z X R z P 3 Z z X 2 N 1 c n J l b m N 5 P X V z Z F x 1 M D A y N m 9 y Z G V y P W 1 h c m t l d F 9 j Y X B f Z G V z Y 1 x 1 M D A y N n B l c l 9 w Y W d l P T I 1 M F x 1 M D A y N n B h Z 2 U 9 M V x 1 M D A y N n N w Y X J r b G l u Z T 1 m Y S 9 S Z X F 1 w 6 p 0 Z S B h a m 9 1 d M O p Z T E u e 0 N v b H V t b j E u d G 9 0 Y W x f c 3 V w c G x 5 L D V 9 J n F 1 b 3 Q 7 L C Z x d W 9 0 O 1 N l Y 3 R p b 2 4 x L 2 1 h c m t l d H M / d n N f Y 3 V y c m V u Y 3 k 9 d X N k X H U w M D I 2 b 3 J k Z X I 9 b W F y a 2 V 0 X 2 N h c F 9 k Z X N j X H U w M D I 2 c G V y X 3 B h Z 2 U 9 M j U w X H U w M D I 2 c G F n Z T 0 x X H U w M D I 2 c 3 B h c m t s a W 5 l P W Z h L 1 J l c X X D q n R l I G F q b 3 V 0 w 6 l l M S 5 7 Q 2 9 s d W 1 u M S 5 t Y X h f c 3 V w c G x 5 L D Z 9 J n F 1 b 3 Q 7 L C Z x d W 9 0 O 1 N l Y 3 R p b 2 4 x L 2 1 h c m t l d H M / d n N f Y 3 V y c m V u Y 3 k 9 d X N k X H U w M D I 2 b 3 J k Z X I 9 b W F y a 2 V 0 X 2 N h c F 9 k Z X N j X H U w M D I 2 c G V y X 3 B h Z 2 U 9 M j U w X H U w M D I 2 c G F n Z T 0 x X H U w M D I 2 c 3 B h c m t s a W 5 l P W Z h L 1 J l c X X D q n R l I G F q b 3 V 0 w 6 l l M S 5 7 Q 2 9 s d W 1 u M S 5 h d G g s N 3 0 m c X V v d D s s J n F 1 b 3 Q 7 U 2 V j d G l v b j E v b W F y a 2 V 0 c z 9 2 c 1 9 j d X J y Z W 5 j e T 1 1 c 2 R c d T A w M j Z v c m R l c j 1 t Y X J r Z X R f Y 2 F w X 2 R l c 2 N c d T A w M j Z w Z X J f c G F n Z T 0 y N T B c d T A w M j Z w Y W d l P T F c d T A w M j Z z c G F y a 2 x p b m U 9 Z m E v U m V x d c O q d G U g Y W p v d X T D q W U x L n t D b 2 x 1 b W 4 x L n R v d G F s X 3 Z v b H V t Z S w 4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E l M j Z z c G F y a 2 x p b m U l M 0 R m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M l M j Z z c G F y a 2 x p b m U l M 0 R m Y W x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n N 5 b W J v b C w w f S Z x d W 9 0 O y w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m 5 h b W U s M X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j d X J y Z W 5 0 X 3 B y a W N l L D J 9 J n F 1 b 3 Q 7 L C Z x d W 9 0 O 1 N l Y 3 R p b 2 4 x L 2 1 h c m t l d H M / d n N f Y 3 V y c m V u Y 3 k 9 d X N k X H U w M D I 2 b 3 J k Z X I 9 b W F y a 2 V 0 X 2 N h c F 9 k Z X N j X H U w M D I 2 c G V y X 3 B h Z 2 U 9 M j U w X H U w M D I 2 c G F n Z T 0 z X H U w M D I 2 c 3 B h c m t s a W 5 l P W Z h b H M v Q 2 9 s d W 1 u M S B k w 6 l 2 Z W x v c H D D q T E u e 0 N v b H V t b j E u b W F y a 2 V 0 X 2 N h c C w z f S Z x d W 9 0 O y w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m 1 h c m t l d F 9 j Y X B f c m F u a y w 0 f S Z x d W 9 0 O y w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n R v d G F s X 3 N 1 c H B s e S w 1 f S Z x d W 9 0 O y w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m 1 h e F 9 z d X B w b H k s N n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h d G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z e W 1 i b 2 w s M H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u Y W 1 l L D F 9 J n F 1 b 3 Q 7 L C Z x d W 9 0 O 1 N l Y 3 R p b 2 4 x L 2 1 h c m t l d H M / d n N f Y 3 V y c m V u Y 3 k 9 d X N k X H U w M D I 2 b 3 J k Z X I 9 b W F y a 2 V 0 X 2 N h c F 9 k Z X N j X H U w M D I 2 c G V y X 3 B h Z 2 U 9 M j U w X H U w M D I 2 c G F n Z T 0 z X H U w M D I 2 c 3 B h c m t s a W 5 l P W Z h b H M v Q 2 9 s d W 1 u M S B k w 6 l 2 Z W x v c H D D q T E u e 0 N v b H V t b j E u Y 3 V y c m V u d F 9 w c m l j Z S w y f S Z x d W 9 0 O y w m c X V v d D t T Z W N 0 a W 9 u M S 9 t Y X J r Z X R z P 3 Z z X 2 N 1 c n J l b m N 5 P X V z Z F x 1 M D A y N m 9 y Z G V y P W 1 h c m t l d F 9 j Y X B f Z G V z Y 1 x 1 M D A y N n B l c l 9 w Y W d l P T I 1 M F x 1 M D A y N n B h Z 2 U 9 M 1 x 1 M D A y N n N w Y X J r b G l u Z T 1 m Y W x z L 0 N v b H V t b j E g Z M O p d m V s b 3 B w w 6 k x L n t D b 2 x 1 b W 4 x L m 1 h c m t l d F 9 j Y X A s M 3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t Y X J r Z X R f Y 2 F w X 3 J h b m s s N H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0 b 3 R h b F 9 z d X B w b H k s N X 0 m c X V v d D s s J n F 1 b 3 Q 7 U 2 V j d G l v b j E v b W F y a 2 V 0 c z 9 2 c 1 9 j d X J y Z W 5 j e T 1 1 c 2 R c d T A w M j Z v c m R l c j 1 t Y X J r Z X R f Y 2 F w X 2 R l c 2 N c d T A w M j Z w Z X J f c G F n Z T 0 y N T B c d T A w M j Z w Y W d l P T N c d T A w M j Z z c G F y a 2 x p b m U 9 Z m F s c y 9 D b 2 x 1 b W 4 x I G T D q X Z l b G 9 w c M O p M S 5 7 Q 2 9 s d W 1 u M S 5 t Y X h f c 3 V w c G x 5 L D Z 9 J n F 1 b 3 Q 7 L C Z x d W 9 0 O 1 N l Y 3 R p b 2 4 x L 2 1 h c m t l d H M / d n N f Y 3 V y c m V u Y 3 k 9 d X N k X H U w M D I 2 b 3 J k Z X I 9 b W F y a 2 V 0 X 2 N h c F 9 k Z X N j X H U w M D I 2 c G V y X 3 B h Z 2 U 9 M j U w X H U w M D I 2 c G F n Z T 0 z X H U w M D I 2 c 3 B h c m t s a W 5 l P W Z h b H M v Q 2 9 s d W 1 u M S B k w 6 l 2 Z W x v c H D D q T E u e 0 N v b H V t b j E u Y X R o L D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L n N 5 b W J v b C Z x d W 9 0 O y w m c X V v d D t D b 2 x 1 b W 4 x L m 5 h b W U m c X V v d D s s J n F 1 b 3 Q 7 Q 2 9 s d W 1 u M S 5 j d X J y Z W 5 0 X 3 B y a W N l J n F 1 b 3 Q 7 L C Z x d W 9 0 O 0 N v b H V t b j E u b W F y a 2 V 0 X 2 N h c C Z x d W 9 0 O y w m c X V v d D t D b 2 x 1 b W 4 x L m 1 h c m t l d F 9 j Y X B f c m F u a y Z x d W 9 0 O y w m c X V v d D t D b 2 x 1 b W 4 x L n R v d G F s X 3 N 1 c H B s e S Z x d W 9 0 O y w m c X V v d D t D b 2 x 1 b W 4 x L m 1 h e F 9 z d X B w b H k m c X V v d D s s J n F 1 b 3 Q 7 Q 2 9 s d W 1 u M S 5 h d G g m c X V v d D t d I i A v P j x F b n R y e S B U e X B l P S J G a W x s Q 2 9 s d W 1 u V H l w Z X M i I F Z h b H V l P S J z Q U F B Q U F B Q U F B Q U E 9 I i A v P j x F b n R y e S B U e X B l P S J G a W x s T G F z d F V w Z G F 0 Z W Q i I F Z h b H V l P S J k M j A y M i 0 w M i 0 w O F Q x N D o y N T o z N i 4 2 N j A y M j Y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w I i A v P j x F b n R y e S B U e X B l P S J B Z G R l Z F R v R G F 0 Y U 1 v Z G V s I i B W Y W x 1 Z T 0 i b D A i I C 8 + P E V u d H J 5 I F R 5 c G U 9 I l F 1 Z X J 5 S U Q i I F Z h b H V l P S J z N D c 0 Z G I z M j A t M D g 2 M i 0 0 N D g y L W E w N W U t M z Q x Z T J h N D c 1 O W R l I i A v P j w v U 3 R h Y m x l R W 5 0 c m l l c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M y U y N n N w Y X J r b G l u Z S U z R G Z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z J T I 2 c 3 B h c m t s a W 5 l J T N E Z m F s c y 9 D b 2 5 2 Z X J 0 a S U y M G V u J T I w d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Q l M j Z z c G F y a 2 x p b m U l M 0 R m Y W x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n N 5 b W J v b C w w f S Z x d W 9 0 O y w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m 5 h b W U s M X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j d X J y Z W 5 0 X 3 B y a W N l L D J 9 J n F 1 b 3 Q 7 L C Z x d W 9 0 O 1 N l Y 3 R p b 2 4 x L 2 1 h c m t l d H M / d n N f Y 3 V y c m V u Y 3 k 9 d X N k X H U w M D I 2 b 3 J k Z X I 9 b W F y a 2 V 0 X 2 N h c F 9 k Z X N j X H U w M D I 2 c G V y X 3 B h Z 2 U 9 M j U w X H U w M D I 2 c G F n Z T 0 0 X H U w M D I 2 c 3 B h c m t s a W 5 l P W Z h b H M v Q 2 9 s d W 1 u M S B k w 6 l 2 Z W x v c H D D q T E u e 0 N v b H V t b j E u b W F y a 2 V 0 X 2 N h c C w z f S Z x d W 9 0 O y w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m 1 h c m t l d F 9 j Y X B f c m F u a y w 0 f S Z x d W 9 0 O y w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n R v d G F s X 3 N 1 c H B s e S w 1 f S Z x d W 9 0 O y w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m 1 h e F 9 z d X B w b H k s N n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h d G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z e W 1 i b 2 w s M H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u Y W 1 l L D F 9 J n F 1 b 3 Q 7 L C Z x d W 9 0 O 1 N l Y 3 R p b 2 4 x L 2 1 h c m t l d H M / d n N f Y 3 V y c m V u Y 3 k 9 d X N k X H U w M D I 2 b 3 J k Z X I 9 b W F y a 2 V 0 X 2 N h c F 9 k Z X N j X H U w M D I 2 c G V y X 3 B h Z 2 U 9 M j U w X H U w M D I 2 c G F n Z T 0 0 X H U w M D I 2 c 3 B h c m t s a W 5 l P W Z h b H M v Q 2 9 s d W 1 u M S B k w 6 l 2 Z W x v c H D D q T E u e 0 N v b H V t b j E u Y 3 V y c m V u d F 9 w c m l j Z S w y f S Z x d W 9 0 O y w m c X V v d D t T Z W N 0 a W 9 u M S 9 t Y X J r Z X R z P 3 Z z X 2 N 1 c n J l b m N 5 P X V z Z F x 1 M D A y N m 9 y Z G V y P W 1 h c m t l d F 9 j Y X B f Z G V z Y 1 x 1 M D A y N n B l c l 9 w Y W d l P T I 1 M F x 1 M D A y N n B h Z 2 U 9 N F x 1 M D A y N n N w Y X J r b G l u Z T 1 m Y W x z L 0 N v b H V t b j E g Z M O p d m V s b 3 B w w 6 k x L n t D b 2 x 1 b W 4 x L m 1 h c m t l d F 9 j Y X A s M 3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t Y X J r Z X R f Y 2 F w X 3 J h b m s s N H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0 b 3 R h b F 9 z d X B w b H k s N X 0 m c X V v d D s s J n F 1 b 3 Q 7 U 2 V j d G l v b j E v b W F y a 2 V 0 c z 9 2 c 1 9 j d X J y Z W 5 j e T 1 1 c 2 R c d T A w M j Z v c m R l c j 1 t Y X J r Z X R f Y 2 F w X 2 R l c 2 N c d T A w M j Z w Z X J f c G F n Z T 0 y N T B c d T A w M j Z w Y W d l P T R c d T A w M j Z z c G F y a 2 x p b m U 9 Z m F s c y 9 D b 2 x 1 b W 4 x I G T D q X Z l b G 9 w c M O p M S 5 7 Q 2 9 s d W 1 u M S 5 t Y X h f c 3 V w c G x 5 L D Z 9 J n F 1 b 3 Q 7 L C Z x d W 9 0 O 1 N l Y 3 R p b 2 4 x L 2 1 h c m t l d H M / d n N f Y 3 V y c m V u Y 3 k 9 d X N k X H U w M D I 2 b 3 J k Z X I 9 b W F y a 2 V 0 X 2 N h c F 9 k Z X N j X H U w M D I 2 c G V y X 3 B h Z 2 U 9 M j U w X H U w M D I 2 c G F n Z T 0 0 X H U w M D I 2 c 3 B h c m t s a W 5 l P W Z h b H M v Q 2 9 s d W 1 u M S B k w 6 l 2 Z W x v c H D D q T E u e 0 N v b H V t b j E u Y X R o L D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L n N 5 b W J v b C Z x d W 9 0 O y w m c X V v d D t D b 2 x 1 b W 4 x L m 5 h b W U m c X V v d D s s J n F 1 b 3 Q 7 Q 2 9 s d W 1 u M S 5 j d X J y Z W 5 0 X 3 B y a W N l J n F 1 b 3 Q 7 L C Z x d W 9 0 O 0 N v b H V t b j E u b W F y a 2 V 0 X 2 N h c C Z x d W 9 0 O y w m c X V v d D t D b 2 x 1 b W 4 x L m 1 h c m t l d F 9 j Y X B f c m F u a y Z x d W 9 0 O y w m c X V v d D t D b 2 x 1 b W 4 x L n R v d G F s X 3 N 1 c H B s e S Z x d W 9 0 O y w m c X V v d D t D b 2 x 1 b W 4 x L m 1 h e F 9 z d X B w b H k m c X V v d D s s J n F 1 b 3 Q 7 Q 2 9 s d W 1 u M S 5 h d G g m c X V v d D t d I i A v P j x F b n R y e S B U e X B l P S J G a W x s Q 2 9 s d W 1 u V H l w Z X M i I F Z h b H V l P S J z Q U F B Q U F B Q U F B Q U E 9 I i A v P j x F b n R y e S B U e X B l P S J G a W x s T G F z d F V w Z G F 0 Z W Q i I F Z h b H V l P S J k M j A y M i 0 w M i 0 w O F Q x N D o y N j o w O C 4 w M T A z M T c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w I i A v P j x F b n R y e S B U e X B l P S J B Z G R l Z F R v R G F 0 Y U 1 v Z G V s I i B W Y W x 1 Z T 0 i b D A i I C 8 + P E V u d H J 5 I F R 5 c G U 9 I l F 1 Z X J 5 S U Q i I F Z h b H V l P S J z Y W Q 4 N z B j N 2 U t N G Y 1 M y 0 0 Z j I z L W I 4 O D Y t O D I 2 Y T A 1 N W E z N m E x I i A v P j w v U 3 R h Y m x l R W 5 0 c m l l c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N C U y N n N w Y X J r b G l u Z S U z R G Z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0 J T I 2 c 3 B h c m t s a W 5 l J T N E Z m F s c y 9 D b 2 5 2 Z X J 0 a S U y M G V u J T I w d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E l M j Z z c G F y a 2 x p b m U l M 0 R m Y S 9 D b 2 5 2 Z X J 0 a S U y M G V u J T I w d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E l M j Z z c G F y a 2 x p b m U l M 0 R m Y S 9 D b 2 x 1 b W 4 x J T I w Z C V D M y V B O X Z l b G 9 w c C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I l M j Z z c G F y a 2 x p b m U l M 0 R m Y W x z L 0 N v b H V t b j E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z J T I 2 c 3 B h c m t s a W 5 l J T N E Z m F s c y 9 D b 2 x 1 b W 4 x J T I w Z C V D M y V B O X Z l b G 9 w c C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Q l M j Z z c G F y a 2 x p b m U l M 0 R m Y W x z L 0 N v b H V t b j E l M j B k J U M z J U E 5 d m V s b 3 B w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M S U y N n N w Y X J r b G l u Z S U z R G Z h L 1 J l c X U l Q z M l Q U F 0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N S U y N n N w Y X J r b G l u Z S U z R G Z h b H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X V p b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M F Q w N z o 1 O D o x N y 4 5 O D I 0 N T c 1 W i I g L z 4 8 R W 5 0 c n k g V H l w Z T 0 i R m l s b E N v b H V t b l R 5 c G V z I i B W Y W x 1 Z T 0 i c 0 F B Q U F B Q U E 9 I i A v P j x F b n R y e S B U e X B l P S J G a W x s Q 2 9 s d W 1 u T m F t Z X M i I F Z h b H V l P S J z W y Z x d W 9 0 O 0 N v b H V t b j E u c 3 l t Y m 9 s J n F 1 b 3 Q 7 L C Z x d W 9 0 O 0 N v b H V t b j E u b m F t Z S Z x d W 9 0 O y w m c X V v d D t D b 2 x 1 b W 4 x L m N 1 c n J l b n R f c H J p Y 2 U m c X V v d D s s J n F 1 b 3 Q 7 Q 2 9 s d W 1 u M S 5 t Y X J r Z X R f Y 2 F w X 3 J h b m s m c X V v d D s s J n F 1 b 3 Q 7 Q 2 9 s d W 1 u M S 5 h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X J r Z X R z P 3 Z z X 2 N 1 c n J l b m N 5 P X V z Z F x 1 M D A y N m 9 y Z G V y P W 1 h c m t l d F 9 j Y X B f Z G V z Y 1 x 1 M D A y N n B l c l 9 w Y W d l P T I 1 M F x 1 M D A y N n B h Z 2 U 9 N V x 1 M D A y N n N w Y X J r b G l u Z T 1 m Y W x z L 0 N v b H V t b j E g Z M O p d m V s b 3 B w w 6 k u e 0 N v b H V t b j E u c 3 l t Y m 9 s L D B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u Y W 1 l L D F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j d X J y Z W 5 0 X 3 B y a W N l L D J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t Y X J r Z X R f Y 2 F w X 3 J h b m s s M 3 0 m c X V v d D s s J n F 1 b 3 Q 7 U 2 V j d G l v b j E v b W F y a 2 V 0 c z 9 2 c 1 9 j d X J y Z W 5 j e T 1 1 c 2 R c d T A w M j Z v c m R l c j 1 t Y X J r Z X R f Y 2 F w X 2 R l c 2 N c d T A w M j Z w Z X J f c G F n Z T 0 y N T B c d T A w M j Z w Y W d l P T V c d T A w M j Z z c G F y a 2 x p b m U 9 Z m F s c y 9 D b 2 x 1 b W 4 x I G T D q X Z l b G 9 w c M O p L n t D b 2 x 1 b W 4 x L m F 0 a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Y X J r Z X R z P 3 Z z X 2 N 1 c n J l b m N 5 P X V z Z F x 1 M D A y N m 9 y Z G V y P W 1 h c m t l d F 9 j Y X B f Z G V z Y 1 x 1 M D A y N n B l c l 9 w Y W d l P T I 1 M F x 1 M D A y N n B h Z 2 U 9 N V x 1 M D A y N n N w Y X J r b G l u Z T 1 m Y W x z L 0 N v b H V t b j E g Z M O p d m V s b 3 B w w 6 k u e 0 N v b H V t b j E u c 3 l t Y m 9 s L D B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u Y W 1 l L D F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j d X J y Z W 5 0 X 3 B y a W N l L D J 9 J n F 1 b 3 Q 7 L C Z x d W 9 0 O 1 N l Y 3 R p b 2 4 x L 2 1 h c m t l d H M / d n N f Y 3 V y c m V u Y 3 k 9 d X N k X H U w M D I 2 b 3 J k Z X I 9 b W F y a 2 V 0 X 2 N h c F 9 k Z X N j X H U w M D I 2 c G V y X 3 B h Z 2 U 9 M j U w X H U w M D I 2 c G F n Z T 0 1 X H U w M D I 2 c 3 B h c m t s a W 5 l P W Z h b H M v Q 2 9 s d W 1 u M S B k w 6 l 2 Z W x v c H D D q S 5 7 Q 2 9 s d W 1 u M S 5 t Y X J r Z X R f Y 2 F w X 3 J h b m s s M 3 0 m c X V v d D s s J n F 1 b 3 Q 7 U 2 V j d G l v b j E v b W F y a 2 V 0 c z 9 2 c 1 9 j d X J y Z W 5 j e T 1 1 c 2 R c d T A w M j Z v c m R l c j 1 t Y X J r Z X R f Y 2 F w X 2 R l c 2 N c d T A w M j Z w Z X J f c G F n Z T 0 y N T B c d T A w M j Z w Y W d l P T V c d T A w M j Z z c G F y a 2 x p b m U 9 Z m F s c y 9 D b 2 x 1 b W 4 x I G T D q X Z l b G 9 w c M O p L n t D b 2 x 1 b W 4 x L m F 0 a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1 J T I 2 c 3 B h c m t s a W 5 l J T N E Z m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U l M j Z z c G F y a 2 x p b m U l M 0 R m Y W x z L 0 N v b n Z l c n R p J T I w Z W 4 l M j B 0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N S U y N n N w Y X J r b G l u Z S U z R G Z h b H M v Q 2 9 s d W 1 u M S U y M G Q l Q z M l Q T l 2 Z W x v c H A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Y l M j Z z c G F y a 2 x p b m U l M 0 R m Y W x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B U M D g 6 M D A 6 M D M u M z g w N z c 4 N V o i I C 8 + P E V u d H J 5 I F R 5 c G U 9 I k Z p b G x D b 2 x 1 b W 5 U e X B l c y I g V m F s d W U 9 I n N B Q U F B Q U F B Q U F B Q U E i I C 8 + P E V u d H J 5 I F R 5 c G U 9 I k Z p b G x D b 2 x 1 b W 5 O Y W 1 l c y I g V m F s d W U 9 I n N b J n F 1 b 3 Q 7 Q 2 9 s d W 1 u M S 5 z e W 1 i b 2 w m c X V v d D s s J n F 1 b 3 Q 7 Q 2 9 s d W 1 u M S 5 u Y W 1 l J n F 1 b 3 Q 7 L C Z x d W 9 0 O 0 N v b H V t b j E u Y 3 V y c m V u d F 9 w c m l j Z S Z x d W 9 0 O y w m c X V v d D t D b 2 x 1 b W 4 x L m 1 h c m t l d F 9 j Y X A m c X V v d D s s J n F 1 b 3 Q 7 Q 2 9 s d W 1 u M S 5 t Y X J r Z X R f Y 2 F w X 3 J h b m s m c X V v d D s s J n F 1 b 3 Q 7 Q 2 9 s d W 1 u M S 5 0 b 3 R h b F 9 2 b 2 x 1 b W U m c X V v d D s s J n F 1 b 3 Q 7 Q 2 9 s d W 1 u M S 5 0 b 3 R h b F 9 z d X B w b H k m c X V v d D s s J n F 1 b 3 Q 7 Q 2 9 s d W 1 u M S 5 t Y X h f c 3 V w c G x 5 J n F 1 b 3 Q 7 L C Z x d W 9 0 O 0 N v b H V t b j E u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n N 5 b W J v b C w w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b m F t Z S w x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Y 3 V y c m V u d F 9 w c m l j Z S w y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b W F y a 2 V 0 X 2 N h c C w z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b W F y a 2 V 0 X 2 N h c F 9 y Y W 5 r L D R 9 J n F 1 b 3 Q 7 L C Z x d W 9 0 O 1 N l Y 3 R p b 2 4 x L 2 1 h c m t l d H M / d n N f Y 3 V y c m V u Y 3 k 9 d X N k X H U w M D I 2 b 3 J k Z X I 9 b W F y a 2 V 0 X 2 N h c F 9 k Z X N j X H U w M D I 2 c G V y X 3 B h Z 2 U 9 M j U w X H U w M D I 2 c G F n Z T 0 2 X H U w M D I 2 c 3 B h c m t s a W 5 l P W Z h b H M v Q 2 9 s d W 1 u M S B k w 6 l 2 Z W x v c H D D q S 5 7 Q 2 9 s d W 1 u M S 5 0 b 3 R h b F 9 2 b 2 x 1 b W U s N X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n R v d G F s X 3 N 1 c H B s e S w 2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b W F 4 X 3 N 1 c H B s e S w 3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Y X R o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2 1 h c m t l d H M / d n N f Y 3 V y c m V u Y 3 k 9 d X N k X H U w M D I 2 b 3 J k Z X I 9 b W F y a 2 V 0 X 2 N h c F 9 k Z X N j X H U w M D I 2 c G V y X 3 B h Z 2 U 9 M j U w X H U w M D I 2 c G F n Z T 0 2 X H U w M D I 2 c 3 B h c m t s a W 5 l P W Z h b H M v Q 2 9 s d W 1 u M S B k w 6 l 2 Z W x v c H D D q S 5 7 Q 2 9 s d W 1 u M S 5 z e W 1 i b 2 w s M H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5 h b W U s M X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N 1 c n J l b n R f c H J p Y 2 U s M n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1 h c m t l d F 9 j Y X A s M 3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1 h c m t l d F 9 j Y X B f c m F u a y w 0 f S Z x d W 9 0 O y w m c X V v d D t T Z W N 0 a W 9 u M S 9 t Y X J r Z X R z P 3 Z z X 2 N 1 c n J l b m N 5 P X V z Z F x 1 M D A y N m 9 y Z G V y P W 1 h c m t l d F 9 j Y X B f Z G V z Y 1 x 1 M D A y N n B l c l 9 w Y W d l P T I 1 M F x 1 M D A y N n B h Z 2 U 9 N l x 1 M D A y N n N w Y X J r b G l u Z T 1 m Y W x z L 0 N v b H V t b j E g Z M O p d m V s b 3 B w w 6 k u e 0 N v b H V t b j E u d G 9 0 Y W x f d m 9 s d W 1 l L D V 9 J n F 1 b 3 Q 7 L C Z x d W 9 0 O 1 N l Y 3 R p b 2 4 x L 2 1 h c m t l d H M / d n N f Y 3 V y c m V u Y 3 k 9 d X N k X H U w M D I 2 b 3 J k Z X I 9 b W F y a 2 V 0 X 2 N h c F 9 k Z X N j X H U w M D I 2 c G V y X 3 B h Z 2 U 9 M j U w X H U w M D I 2 c G F n Z T 0 2 X H U w M D I 2 c 3 B h c m t s a W 5 l P W Z h b H M v Q 2 9 s d W 1 u M S B k w 6 l 2 Z W x v c H D D q S 5 7 Q 2 9 s d W 1 u M S 5 0 b 3 R h b F 9 z d X B w b H k s N n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1 h e F 9 z d X B w b H k s N 3 0 m c X V v d D s s J n F 1 b 3 Q 7 U 2 V j d G l v b j E v b W F y a 2 V 0 c z 9 2 c 1 9 j d X J y Z W 5 j e T 1 1 c 2 R c d T A w M j Z v c m R l c j 1 t Y X J r Z X R f Y 2 F w X 2 R l c 2 N c d T A w M j Z w Z X J f c G F n Z T 0 y N T B c d T A w M j Z w Y W d l P T Z c d T A w M j Z z c G F y a 2 x p b m U 9 Z m F s c y 9 D b 2 x 1 b W 4 x I G T D q X Z l b G 9 w c M O p L n t D b 2 x 1 b W 4 x L m F 0 a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2 J T I 2 c 3 B h c m t s a W 5 l J T N E Z m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v c m R l c i U z R G 1 h c m t l d F 9 j Y X B f Z G V z Y y U y N n B l c l 9 w Y W d l J T N E M j U w J T I 2 c G F n Z S U z R D Y l M j Z z c G F y a 2 x p b m U l M 0 R m Y W x z L 0 N v b n Z l c n R p J T I w Z W 4 l M j B 0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9 y Z G V y J T N E b W F y a 2 V 0 X 2 N h c F 9 k Z X N j J T I 2 c G V y X 3 B h Z 2 U l M 0 Q y N T A l M j Z w Y W d l J T N E N i U y N n N w Y X J r b G l u Z S U z R G Z h b H M v Q 2 9 s d W 1 u M S U y M G Q l Q z M l Q T l 2 Z W x v c H A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p Z H M l M 0 R w b 2 t l b i U y N T J D d G h l L X d p b m t 5 d m V y c 2 U l M j U y Q 2 9 j d G 9 w d X M t b m V 0 d 2 9 y a y U y N m 9 y Z G V y J T N E b W F y a 2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G Z X V p b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i 0 w N S 0 w N V Q w N z o z N D o w M C 4 z M T k z N D I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c 3 l t Y m 9 s L D B 9 J n F 1 b 3 Q 7 L C Z x d W 9 0 O 1 N l Y 3 R p b 2 4 x L 2 1 h c m t l d H M / d n N f Y 3 V y c m V u Y 3 k 9 d X N k X H U w M D I 2 a W R z P X B v a 2 V u J T J D d G h l L X d p b m t 5 d m V y c 2 U l M k N v Y 3 R v c H V z L W 5 l d H d v c m t c d T A w M j Z v c m R l c j 1 t Y X J r Z S 9 D b 2 x 1 b W 4 x I G T D q X Z l b G 9 w c M O p L n t D b 2 x 1 b W 4 x L m 5 h b W U s M X 0 m c X V v d D s s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Y 3 V y c m V u d F 9 w c m l j Z S w y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t Y X J r Z X R f Y 2 F w L D N 9 J n F 1 b 3 Q 7 L C Z x d W 9 0 O 1 N l Y 3 R p b 2 4 x L 2 1 h c m t l d H M / d n N f Y 3 V y c m V u Y 3 k 9 d X N k X H U w M D I 2 a W R z P X B v a 2 V u J T J D d G h l L X d p b m t 5 d m V y c 2 U l M k N v Y 3 R v c H V z L W 5 l d H d v c m t c d T A w M j Z v c m R l c j 1 t Y X J r Z S 9 D b 2 x 1 b W 4 x I G T D q X Z l b G 9 w c M O p L n t D b 2 x 1 b W 4 x L m 1 h c m t l d F 9 j Y X B f c m F u a y w 0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0 b 3 R h b F 9 z d X B w b H k s N X 0 m c X V v d D s s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b W F 4 X 3 N 1 c H B s e S w 2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h d G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c 3 l t Y m 9 s L D B 9 J n F 1 b 3 Q 7 L C Z x d W 9 0 O 1 N l Y 3 R p b 2 4 x L 2 1 h c m t l d H M / d n N f Y 3 V y c m V u Y 3 k 9 d X N k X H U w M D I 2 a W R z P X B v a 2 V u J T J D d G h l L X d p b m t 5 d m V y c 2 U l M k N v Y 3 R v c H V z L W 5 l d H d v c m t c d T A w M j Z v c m R l c j 1 t Y X J r Z S 9 D b 2 x 1 b W 4 x I G T D q X Z l b G 9 w c M O p L n t D b 2 x 1 b W 4 x L m 5 h b W U s M X 0 m c X V v d D s s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Y 3 V y c m V u d F 9 w c m l j Z S w y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t Y X J r Z X R f Y 2 F w L D N 9 J n F 1 b 3 Q 7 L C Z x d W 9 0 O 1 N l Y 3 R p b 2 4 x L 2 1 h c m t l d H M / d n N f Y 3 V y c m V u Y 3 k 9 d X N k X H U w M D I 2 a W R z P X B v a 2 V u J T J D d G h l L X d p b m t 5 d m V y c 2 U l M k N v Y 3 R v c H V z L W 5 l d H d v c m t c d T A w M j Z v c m R l c j 1 t Y X J r Z S 9 D b 2 x 1 b W 4 x I G T D q X Z l b G 9 w c M O p L n t D b 2 x 1 b W 4 x L m 1 h c m t l d F 9 j Y X B f c m F u a y w 0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0 b 3 R h b F 9 z d X B w b H k s N X 0 m c X V v d D s s J n F 1 b 3 Q 7 U 2 V j d G l v b j E v b W F y a 2 V 0 c z 9 2 c 1 9 j d X J y Z W 5 j e T 1 1 c 2 R c d T A w M j Z p Z H M 9 c G 9 r Z W 4 l M k N 0 a G U t d 2 l u a 3 l 2 Z X J z Z S U y Q 2 9 j d G 9 w d X M t b m V 0 d 2 9 y a 1 x 1 M D A y N m 9 y Z G V y P W 1 h c m t l L 0 N v b H V t b j E g Z M O p d m V s b 3 B w w 6 k u e 0 N v b H V t b j E u b W F 4 X 3 N 1 c H B s e S w 2 f S Z x d W 9 0 O y w m c X V v d D t T Z W N 0 a W 9 u M S 9 t Y X J r Z X R z P 3 Z z X 2 N 1 c n J l b m N 5 P X V z Z F x 1 M D A y N m l k c z 1 w b 2 t l b i U y Q 3 R o Z S 1 3 a W 5 r e X Z l c n N l J T J D b 2 N 0 b 3 B 1 c y 1 u Z X R 3 b 3 J r X H U w M D I 2 b 3 J k Z X I 9 b W F y a 2 U v Q 2 9 s d W 1 u M S B k w 6 l 2 Z W x v c H D D q S 5 7 Q 2 9 s d W 1 u M S 5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h c m t l d H M l M 0 Z 2 c 1 9 j d X J y Z W 5 j e S U z R H V z Z C U y N m l k c y U z R H B v a 2 V u J T I 1 M k N 0 a G U t d 2 l u a 3 l 2 Z X J z Z S U y N T J D b 2 N 0 b 3 B 1 c y 1 u Z X R 3 b 3 J r J T I 2 b 3 J k Z X I l M 0 R t Y X J r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J r Z X R z J T N G d n N f Y 3 V y c m V u Y 3 k l M 0 R 1 c 2 Q l M j Z p Z H M l M 0 R w b 2 t l b i U y N T J D d G h l L X d p b m t 5 d m V y c 2 U l M j U y Q 2 9 j d G 9 w d X M t b m V 0 d 2 9 y a y U y N m 9 y Z G V y J T N E b W F y a 2 U v Q 2 9 u d m V y d G k l M j B l b i U y M H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a W R z J T N E c G 9 r Z W 4 l M j U y Q 3 R o Z S 1 3 a W 5 r e X Z l c n N l J T I 1 M k N v Y 3 R v c H V z L W 5 l d H d v c m s l M j Z v c m R l c i U z R G 1 h c m t l L 0 N v b H V t b j E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y a 2 V 0 c y U z R n Z z X 2 N 1 c n J l b m N 5 J T N E d X N k J T I 2 b 3 J k Z X I l M 0 R t Y X J r Z X R f Y 2 F w X 2 R l c 2 M l M j Z w Z X J f c G F n Z S U z R D I 1 M C U y N n B h Z 2 U l M 0 Q x J T I 2 c 3 B h c m t s a W 5 l J T N E Z m E v U m V x d S V D M y V B Q X R l J T I w Y W p v d X Q l Q z M l Q T l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r W x k Y r R Y R Y Z 8 G s F U / w 9 j A A A A A A I A A A A A A B B m A A A A A Q A A I A A A A O E A x j j c i 6 K m G Q K 9 4 X Z H 9 4 V T Q S i / T U 9 y d F U p l a s a 7 0 t c A A A A A A 6 A A A A A A g A A I A A A A D H M L C Z W S U o F X A + M Z j 5 X F h q I 0 t W m C g D 6 n E Q + e G c x Z n 1 c U A A A A L g i C x g H c m + i O M H F B g R 5 + o P y K 6 s g C p c 1 u F u L I J c V r O r a F + 1 X E p 2 Q B F T B s L X 1 c X f N G X w J 1 0 Z y O V R n v i m x v o c 3 c / I S U s 3 e T t i s h G M 8 e M E 3 6 6 G Q Q A A A A G 0 3 C 4 H d t H L l S I T K R j g J N H Z g F T Z D m o 0 X Q K u s 0 t N A U i L y M n W Z 4 t Z g r D u 1 J F o a z P p 6 N b K / F A A n x o 6 n u c Z u s / + w y x 4 = < / D a t a M a s h u p > 
</file>

<file path=customXml/itemProps1.xml><?xml version="1.0" encoding="utf-8"?>
<ds:datastoreItem xmlns:ds="http://schemas.openxmlformats.org/officeDocument/2006/customXml" ds:itemID="{099F9837-6878-48BA-BE5E-531E23329D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Suivi Investissement</vt:lpstr>
      <vt:lpstr>ACHAT</vt:lpstr>
      <vt:lpstr>VENTE</vt:lpstr>
      <vt:lpstr>Investissement FIAT</vt:lpstr>
      <vt:lpstr>Base_données_1</vt:lpstr>
      <vt:lpstr>'Suivi Investissement'!Impression_des_titres</vt:lpstr>
      <vt:lpstr>'Suivi Investissement'!Zone_d_impression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Benard</dc:creator>
  <cp:lastModifiedBy>kévin benard</cp:lastModifiedBy>
  <cp:lastPrinted>2023-02-23T06:41:07Z</cp:lastPrinted>
  <dcterms:created xsi:type="dcterms:W3CDTF">2022-02-04T07:09:47Z</dcterms:created>
  <dcterms:modified xsi:type="dcterms:W3CDTF">2023-03-03T14:22:42Z</dcterms:modified>
</cp:coreProperties>
</file>