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Severine/Desktop/00 - BG - SUIVI DES RESERVES :"/>
    </mc:Choice>
  </mc:AlternateContent>
  <xr:revisionPtr revIDLastSave="0" documentId="13_ncr:1_{0DD9FB55-1681-7D44-8C0F-4F01D963DB17}" xr6:coauthVersionLast="47" xr6:coauthVersionMax="47" xr10:uidLastSave="{00000000-0000-0000-0000-000000000000}"/>
  <bookViews>
    <workbookView xWindow="4800" yWindow="980" windowWidth="44700" windowHeight="22540" tabRatio="402" activeTab="2" xr2:uid="{00000000-000D-0000-FFFF-FFFF00000000}"/>
  </bookViews>
  <sheets>
    <sheet name="NE PAS TOUCHER" sheetId="17" r:id="rId1"/>
    <sheet name="LISTE DES RESERVES" sheetId="11" r:id="rId2"/>
    <sheet name="RECAP" sheetId="9" r:id="rId3"/>
  </sheets>
  <externalReferences>
    <externalReference r:id="rId4"/>
  </externalReferences>
  <definedNames>
    <definedName name="_xlnm._FilterDatabase" localSheetId="1" hidden="1">'LISTE DES RESERVES'!$A$4:$G$527</definedName>
    <definedName name="_xlnm.Print_Titles" localSheetId="1">'LISTE DES RESERVES'!$1:$4</definedName>
    <definedName name="_xlnm.Print_Area" localSheetId="1">'LISTE DES RESERVES'!$A$1:$G$527</definedName>
    <definedName name="_xlnm.Print_Area" localSheetId="2">RECAP!$A$1:$J$28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9" l="1"/>
  <c r="F28" i="9"/>
  <c r="E8" i="9"/>
  <c r="F8" i="9"/>
  <c r="C26" i="9"/>
  <c r="C27" i="9"/>
  <c r="J8" i="9"/>
  <c r="D26" i="9" l="1"/>
  <c r="D27" i="9"/>
  <c r="J10" i="9" l="1"/>
  <c r="B24" i="9"/>
  <c r="C24" i="9" s="1"/>
  <c r="B25" i="9"/>
  <c r="C25" i="9" s="1"/>
  <c r="B10" i="9"/>
  <c r="C10" i="9" s="1"/>
  <c r="B11" i="9"/>
  <c r="C11" i="9" s="1"/>
  <c r="B12" i="9"/>
  <c r="C12" i="9" s="1"/>
  <c r="B13" i="9"/>
  <c r="C13" i="9" s="1"/>
  <c r="B14" i="9"/>
  <c r="C14" i="9" s="1"/>
  <c r="B15" i="9"/>
  <c r="C15" i="9" s="1"/>
  <c r="B16" i="9"/>
  <c r="C16" i="9" s="1"/>
  <c r="B17" i="9"/>
  <c r="C17" i="9" s="1"/>
  <c r="B18" i="9"/>
  <c r="C18" i="9" s="1"/>
  <c r="B19" i="9"/>
  <c r="C19" i="9" s="1"/>
  <c r="B20" i="9"/>
  <c r="C20" i="9" s="1"/>
  <c r="B21" i="9"/>
  <c r="C21" i="9" s="1"/>
  <c r="B22" i="9"/>
  <c r="C22" i="9" s="1"/>
  <c r="B23" i="9"/>
  <c r="C23" i="9" s="1"/>
  <c r="B9" i="9"/>
  <c r="C9" i="9" s="1"/>
  <c r="B8" i="9"/>
  <c r="C8" i="9" s="1"/>
  <c r="A19" i="17"/>
  <c r="A25" i="9"/>
  <c r="A18" i="17"/>
  <c r="A24" i="9" s="1"/>
  <c r="A17" i="17"/>
  <c r="A23" i="9" s="1"/>
  <c r="A16" i="17"/>
  <c r="A22" i="9" s="1"/>
  <c r="A15" i="17"/>
  <c r="A21" i="9" s="1"/>
  <c r="A14" i="17"/>
  <c r="A13" i="17"/>
  <c r="A12" i="17"/>
  <c r="A11" i="17"/>
  <c r="A10" i="17"/>
  <c r="A9" i="17"/>
  <c r="A15" i="9" s="1"/>
  <c r="A8" i="17"/>
  <c r="A14" i="9" s="1"/>
  <c r="A7" i="17"/>
  <c r="A6" i="17"/>
  <c r="A5" i="17"/>
  <c r="A4" i="17"/>
  <c r="A10" i="9" s="1"/>
  <c r="A3" i="17"/>
  <c r="A9" i="9" s="1"/>
  <c r="A11" i="9"/>
  <c r="A16" i="9"/>
  <c r="A19" i="9"/>
  <c r="J4" i="9"/>
  <c r="D23" i="9" l="1"/>
  <c r="G23" i="9" s="1"/>
  <c r="D21" i="9"/>
  <c r="G21" i="9" s="1"/>
  <c r="D13" i="9"/>
  <c r="D20" i="9"/>
  <c r="G20" i="9" s="1"/>
  <c r="D12" i="9"/>
  <c r="G12" i="9" s="1"/>
  <c r="D11" i="9"/>
  <c r="D10" i="9"/>
  <c r="D15" i="9"/>
  <c r="D14" i="9"/>
  <c r="G14" i="9" s="1"/>
  <c r="D18" i="9"/>
  <c r="D8" i="9"/>
  <c r="G8" i="9" s="1"/>
  <c r="D17" i="9"/>
  <c r="D25" i="9"/>
  <c r="D22" i="9"/>
  <c r="D19" i="9"/>
  <c r="D9" i="9"/>
  <c r="D16" i="9"/>
  <c r="G16" i="9" s="1"/>
  <c r="D24" i="9"/>
  <c r="G24" i="9" s="1"/>
  <c r="A18" i="9"/>
  <c r="G11" i="9"/>
  <c r="A17" i="9"/>
  <c r="A13" i="9"/>
  <c r="A20" i="9"/>
  <c r="A12" i="9"/>
  <c r="G15" i="9"/>
  <c r="G13" i="9"/>
  <c r="G10" i="9"/>
  <c r="G27" i="9"/>
  <c r="G26" i="9"/>
  <c r="J12" i="9"/>
  <c r="G25" i="9" l="1"/>
  <c r="C28" i="9"/>
  <c r="G17" i="9"/>
  <c r="G18" i="9"/>
  <c r="G22" i="9"/>
  <c r="D28" i="9"/>
  <c r="G28" i="9" s="1"/>
  <c r="G19" i="9"/>
  <c r="G9" i="9"/>
  <c r="I28" i="9" l="1"/>
</calcChain>
</file>

<file path=xl/sharedStrings.xml><?xml version="1.0" encoding="utf-8"?>
<sst xmlns="http://schemas.openxmlformats.org/spreadsheetml/2006/main" count="2232" uniqueCount="475">
  <si>
    <t>DATE DE LA RESERVE</t>
  </si>
  <si>
    <t>ENTREPRISE CONCERNEE 1</t>
  </si>
  <si>
    <t>ENTREPRISE</t>
  </si>
  <si>
    <t>NOMBRE DE RESERVES LEVEES</t>
  </si>
  <si>
    <t>POURCENTAGE LEVEES</t>
  </si>
  <si>
    <t>TOTAL</t>
  </si>
  <si>
    <t>ENTREPRISE CONCERNEE 2</t>
  </si>
  <si>
    <t>AVANT</t>
  </si>
  <si>
    <t>APRES</t>
  </si>
  <si>
    <t>DELAI - RETOUR QUITUS AVANT 2 MOIS</t>
  </si>
  <si>
    <t>LOT</t>
  </si>
  <si>
    <t>TYPE DE RESERVE</t>
  </si>
  <si>
    <t>LEVEE OU PAS 2 MOIS AVANT</t>
  </si>
  <si>
    <t>LEVEE OU PAS</t>
  </si>
  <si>
    <t>GPA</t>
  </si>
  <si>
    <t>LIV</t>
  </si>
  <si>
    <t>RM1</t>
  </si>
  <si>
    <t xml:space="preserve"> </t>
  </si>
  <si>
    <t xml:space="preserve">Mise à jour : </t>
  </si>
  <si>
    <t>NUMERO DE DEMANDE KALITI</t>
  </si>
  <si>
    <t>/</t>
  </si>
  <si>
    <t>LEVEE</t>
  </si>
  <si>
    <t>4520 / 4521</t>
  </si>
  <si>
    <t>COBAT</t>
  </si>
  <si>
    <t>REBECCHI</t>
  </si>
  <si>
    <t>BLAYE FERMETURES</t>
  </si>
  <si>
    <t>MI2A</t>
  </si>
  <si>
    <t>ADH CONCEPT</t>
  </si>
  <si>
    <t>AISLATEC</t>
  </si>
  <si>
    <t>EUROP'ISOLATION</t>
  </si>
  <si>
    <t>MATEOS</t>
  </si>
  <si>
    <t>ATB</t>
  </si>
  <si>
    <t>HDMS</t>
  </si>
  <si>
    <t>BYRITAN AQUITAINE</t>
  </si>
  <si>
    <t>ESPACES COULEURS</t>
  </si>
  <si>
    <t>ORONA SUD OUEST</t>
  </si>
  <si>
    <t>OPNA</t>
  </si>
  <si>
    <t>EUROVIA GIRONDE</t>
  </si>
  <si>
    <t>3818</t>
  </si>
  <si>
    <t>16/05/2022 09:09</t>
  </si>
  <si>
    <t>3834</t>
  </si>
  <si>
    <t>16/05/2022 09:27</t>
  </si>
  <si>
    <t>3864</t>
  </si>
  <si>
    <t>16/05/2022 10:03</t>
  </si>
  <si>
    <t>3685</t>
  </si>
  <si>
    <t>12/05/2022 08:53</t>
  </si>
  <si>
    <t>3689</t>
  </si>
  <si>
    <t>12/05/2022 08:58</t>
  </si>
  <si>
    <t>3588</t>
  </si>
  <si>
    <t>11/05/2022 09:53</t>
  </si>
  <si>
    <t>3618</t>
  </si>
  <si>
    <t>11/05/2022 10:57</t>
  </si>
  <si>
    <t>4273</t>
  </si>
  <si>
    <t>4249</t>
  </si>
  <si>
    <t>4250</t>
  </si>
  <si>
    <t>4252</t>
  </si>
  <si>
    <t>4275</t>
  </si>
  <si>
    <t>4430</t>
  </si>
  <si>
    <t>4450</t>
  </si>
  <si>
    <t>4499</t>
  </si>
  <si>
    <t>4276</t>
  </si>
  <si>
    <t>4277</t>
  </si>
  <si>
    <t>4414</t>
  </si>
  <si>
    <t>4423</t>
  </si>
  <si>
    <t>4424</t>
  </si>
  <si>
    <t>4501</t>
  </si>
  <si>
    <t>4487</t>
  </si>
  <si>
    <t>4279</t>
  </si>
  <si>
    <t>4280</t>
  </si>
  <si>
    <t>4316</t>
  </si>
  <si>
    <t>4317</t>
  </si>
  <si>
    <t>4416</t>
  </si>
  <si>
    <t>4417</t>
  </si>
  <si>
    <t>4500</t>
  </si>
  <si>
    <t>4547</t>
  </si>
  <si>
    <t>4281</t>
  </si>
  <si>
    <t>4283</t>
  </si>
  <si>
    <t>4403</t>
  </si>
  <si>
    <t>4465</t>
  </si>
  <si>
    <t>4495</t>
  </si>
  <si>
    <t>4139</t>
  </si>
  <si>
    <t>2006</t>
  </si>
  <si>
    <t>4199</t>
  </si>
  <si>
    <t>22/06/2022 11:25</t>
  </si>
  <si>
    <t>4471</t>
  </si>
  <si>
    <t>4472</t>
  </si>
  <si>
    <t>4464</t>
  </si>
  <si>
    <t>4441</t>
  </si>
  <si>
    <t>4248</t>
  </si>
  <si>
    <t>4251</t>
  </si>
  <si>
    <t>4442</t>
  </si>
  <si>
    <t>4443</t>
  </si>
  <si>
    <t>4444</t>
  </si>
  <si>
    <t>4254</t>
  </si>
  <si>
    <t>4256</t>
  </si>
  <si>
    <t>4462</t>
  </si>
  <si>
    <t>4420</t>
  </si>
  <si>
    <t>4421</t>
  </si>
  <si>
    <t>4422</t>
  </si>
  <si>
    <t>4318</t>
  </si>
  <si>
    <t>4378</t>
  </si>
  <si>
    <t>4379</t>
  </si>
  <si>
    <t>4381</t>
  </si>
  <si>
    <t>4446</t>
  </si>
  <si>
    <t>4447</t>
  </si>
  <si>
    <t>4307</t>
  </si>
  <si>
    <t>4310</t>
  </si>
  <si>
    <t>4311</t>
  </si>
  <si>
    <t>4512</t>
  </si>
  <si>
    <t>4513</t>
  </si>
  <si>
    <t>4514</t>
  </si>
  <si>
    <t>4483</t>
  </si>
  <si>
    <t>4484</t>
  </si>
  <si>
    <t>4485</t>
  </si>
  <si>
    <t>4486</t>
  </si>
  <si>
    <t>4505</t>
  </si>
  <si>
    <t>4411</t>
  </si>
  <si>
    <t>4467</t>
  </si>
  <si>
    <t>4468</t>
  </si>
  <si>
    <t>4312</t>
  </si>
  <si>
    <t>4258</t>
  </si>
  <si>
    <t>4260</t>
  </si>
  <si>
    <t>4451</t>
  </si>
  <si>
    <t>4452</t>
  </si>
  <si>
    <t>4453</t>
  </si>
  <si>
    <t>4455</t>
  </si>
  <si>
    <t>4456</t>
  </si>
  <si>
    <t>4246</t>
  </si>
  <si>
    <t>4382</t>
  </si>
  <si>
    <t>4384</t>
  </si>
  <si>
    <t>4385</t>
  </si>
  <si>
    <t>4386</t>
  </si>
  <si>
    <t>4387</t>
  </si>
  <si>
    <t>4388</t>
  </si>
  <si>
    <t>4389</t>
  </si>
  <si>
    <t>4515</t>
  </si>
  <si>
    <t>4516</t>
  </si>
  <si>
    <t>4436</t>
  </si>
  <si>
    <t>4439</t>
  </si>
  <si>
    <t>4478</t>
  </si>
  <si>
    <t>4402</t>
  </si>
  <si>
    <t>4480</t>
  </si>
  <si>
    <t>4481</t>
  </si>
  <si>
    <t>4482</t>
  </si>
  <si>
    <t>4404</t>
  </si>
  <si>
    <t>4407</t>
  </si>
  <si>
    <t>4325</t>
  </si>
  <si>
    <t>4334</t>
  </si>
  <si>
    <t>4346</t>
  </si>
  <si>
    <t>4523</t>
  </si>
  <si>
    <t>4525</t>
  </si>
  <si>
    <t>4390</t>
  </si>
  <si>
    <t>4392</t>
  </si>
  <si>
    <t>4393</t>
  </si>
  <si>
    <t>4394</t>
  </si>
  <si>
    <t>4395</t>
  </si>
  <si>
    <t>4431</t>
  </si>
  <si>
    <t>4364</t>
  </si>
  <si>
    <t>4366</t>
  </si>
  <si>
    <t>4367</t>
  </si>
  <si>
    <t>4370</t>
  </si>
  <si>
    <t>4496</t>
  </si>
  <si>
    <t>4497</t>
  </si>
  <si>
    <t>4440</t>
  </si>
  <si>
    <t>4503</t>
  </si>
  <si>
    <t>4504</t>
  </si>
  <si>
    <t>4426</t>
  </si>
  <si>
    <t>4528</t>
  </si>
  <si>
    <t>4529</t>
  </si>
  <si>
    <t>4530</t>
  </si>
  <si>
    <t>4305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</si>
  <si>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</si>
  <si>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</si>
  <si>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</si>
  <si>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</si>
  <si>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</si>
  <si>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</si>
  <si>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</si>
  <si>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</si>
  <si>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</si>
  <si>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</si>
  <si>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</si>
  <si>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4243</t>
  </si>
  <si>
    <t>4244</t>
  </si>
  <si>
    <t>4245</t>
  </si>
  <si>
    <t>4353</t>
  </si>
  <si>
    <t>4445</t>
  </si>
  <si>
    <t>4473</t>
  </si>
  <si>
    <t>4469</t>
  </si>
  <si>
    <t>4300</t>
  </si>
  <si>
    <t>4301</t>
  </si>
  <si>
    <t>4302</t>
  </si>
  <si>
    <t>4361</t>
  </si>
  <si>
    <t>4459</t>
  </si>
  <si>
    <t>4508</t>
  </si>
  <si>
    <t>4509</t>
  </si>
  <si>
    <t>4510</t>
  </si>
  <si>
    <t>4511</t>
  </si>
  <si>
    <t>4489</t>
  </si>
  <si>
    <t>4491</t>
  </si>
  <si>
    <t>4493</t>
  </si>
  <si>
    <t>4494</t>
  </si>
  <si>
    <t>4400</t>
  </si>
  <si>
    <t>4401</t>
  </si>
  <si>
    <t>4466</t>
  </si>
  <si>
    <t>4548</t>
  </si>
  <si>
    <t>4542</t>
  </si>
  <si>
    <t>4543</t>
  </si>
  <si>
    <t>4262</t>
  </si>
  <si>
    <t>4549</t>
  </si>
  <si>
    <t>2BNET</t>
  </si>
  <si>
    <t>MR ENDUITS</t>
  </si>
  <si>
    <t>BRETTES PAYSAGE SAS</t>
  </si>
  <si>
    <t>4271</t>
  </si>
  <si>
    <t>4272</t>
  </si>
  <si>
    <t>4259</t>
  </si>
  <si>
    <t>4315</t>
  </si>
  <si>
    <t>4427</t>
  </si>
  <si>
    <t>4298</t>
  </si>
  <si>
    <t>4267</t>
  </si>
  <si>
    <t>4470</t>
  </si>
  <si>
    <t>4449</t>
  </si>
  <si>
    <t>4357</t>
  </si>
  <si>
    <t>4358</t>
  </si>
  <si>
    <t>4408</t>
  </si>
  <si>
    <t>4253</t>
  </si>
  <si>
    <t>4255</t>
  </si>
  <si>
    <t>4428</t>
  </si>
  <si>
    <t>4429</t>
  </si>
  <si>
    <t>4380</t>
  </si>
  <si>
    <t>4397</t>
  </si>
  <si>
    <t>4448</t>
  </si>
  <si>
    <t>4308</t>
  </si>
  <si>
    <t>4309</t>
  </si>
  <si>
    <t>4488</t>
  </si>
  <si>
    <t>4409</t>
  </si>
  <si>
    <t>4313</t>
  </si>
  <si>
    <t>4314</t>
  </si>
  <si>
    <t>4354</t>
  </si>
  <si>
    <t>4355</t>
  </si>
  <si>
    <t>4356</t>
  </si>
  <si>
    <t>4261</t>
  </si>
  <si>
    <t>4383</t>
  </si>
  <si>
    <t>4517</t>
  </si>
  <si>
    <t>4437</t>
  </si>
  <si>
    <t>4438</t>
  </si>
  <si>
    <t>4476</t>
  </si>
  <si>
    <t>4477</t>
  </si>
  <si>
    <t>4479</t>
  </si>
  <si>
    <t>4405</t>
  </si>
  <si>
    <t>4406</t>
  </si>
  <si>
    <t>4319</t>
  </si>
  <si>
    <t>4320</t>
  </si>
  <si>
    <t>4321</t>
  </si>
  <si>
    <t>4322</t>
  </si>
  <si>
    <t>4323</t>
  </si>
  <si>
    <t>4326</t>
  </si>
  <si>
    <t>4327</t>
  </si>
  <si>
    <t>4328</t>
  </si>
  <si>
    <t>4329</t>
  </si>
  <si>
    <t>4330</t>
  </si>
  <si>
    <t>4331</t>
  </si>
  <si>
    <t>4332</t>
  </si>
  <si>
    <t>4333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</si>
  <si>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</si>
  <si>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</si>
  <si>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</si>
  <si>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</si>
  <si>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</si>
  <si>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</si>
  <si>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</si>
  <si>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</si>
  <si>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</si>
  <si>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</si>
  <si>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</si>
  <si>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4347</t>
  </si>
  <si>
    <t>4348</t>
  </si>
  <si>
    <t>4349</t>
  </si>
  <si>
    <t>4350</t>
  </si>
  <si>
    <t>4351</t>
  </si>
  <si>
    <t>4352</t>
  </si>
  <si>
    <t>4524</t>
  </si>
  <si>
    <t>4526</t>
  </si>
  <si>
    <t>4391</t>
  </si>
  <si>
    <t>4365</t>
  </si>
  <si>
    <t>4377</t>
  </si>
  <si>
    <t>4412</t>
  </si>
  <si>
    <t>4413</t>
  </si>
  <si>
    <t>4474</t>
  </si>
  <si>
    <t>4475</t>
  </si>
  <si>
    <t>4303</t>
  </si>
  <si>
    <t>4304</t>
  </si>
  <si>
    <t>4362</t>
  </si>
  <si>
    <t>4363</t>
  </si>
  <si>
    <t>4490</t>
  </si>
  <si>
    <t>4492</t>
  </si>
  <si>
    <t>4398</t>
  </si>
  <si>
    <t>4564 / 4565</t>
  </si>
  <si>
    <t>NETTOYAGE</t>
  </si>
  <si>
    <t>AUCUN</t>
  </si>
  <si>
    <t>ADF</t>
  </si>
  <si>
    <t>4577 / 4581</t>
  </si>
  <si>
    <t>4578 / 4579</t>
  </si>
  <si>
    <t>&lt;= Si case rouge c'est qu'il y a un probelme de formule, de saisie ou de somme !!
Ou manque de saisir AVANT/ APRES quand réserve levée</t>
  </si>
  <si>
    <t>4587
4588</t>
  </si>
  <si>
    <t>4603 / 4604</t>
  </si>
  <si>
    <t>???</t>
  </si>
  <si>
    <t>DIVERS ENTREPRISES HORS MARCHE</t>
  </si>
  <si>
    <t>levEE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</si>
  <si>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</si>
  <si>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</si>
  <si>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</si>
  <si>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</si>
  <si>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</si>
  <si>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</si>
  <si>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</si>
  <si>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</si>
  <si>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</si>
  <si>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</si>
  <si>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</si>
  <si>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MT REALISATION</t>
  </si>
  <si>
    <t xml:space="preserve">MT REALISATION </t>
  </si>
  <si>
    <t>CIE ATB</t>
  </si>
  <si>
    <t>CIE ADH CONCEPT</t>
  </si>
  <si>
    <t>Aucun</t>
  </si>
  <si>
    <t>4568</t>
  </si>
  <si>
    <t>28/07/2022 08:16</t>
  </si>
  <si>
    <t>4614</t>
  </si>
  <si>
    <t>22/09/2022 13:34</t>
  </si>
  <si>
    <t>4615</t>
  </si>
  <si>
    <t>22/09/2022 13:38</t>
  </si>
  <si>
    <t>4616</t>
  </si>
  <si>
    <t>22/09/2022 13:41</t>
  </si>
  <si>
    <t>4617</t>
  </si>
  <si>
    <t>22/09/2022 13:44</t>
  </si>
  <si>
    <t>4618</t>
  </si>
  <si>
    <t>22/09/2022 13:45</t>
  </si>
  <si>
    <t>4704</t>
  </si>
  <si>
    <t>13/10/2022 10:25</t>
  </si>
  <si>
    <t>4629</t>
  </si>
  <si>
    <t>22/09/2022 13:53</t>
  </si>
  <si>
    <t>22/09/2022 14:19</t>
  </si>
  <si>
    <t>4734</t>
  </si>
  <si>
    <t>07/12/2022 09:18</t>
  </si>
  <si>
    <t>4752</t>
  </si>
  <si>
    <t>15/12/2022 11:41</t>
  </si>
  <si>
    <t>4736</t>
  </si>
  <si>
    <t>07/12/2022 16:54</t>
  </si>
  <si>
    <t>26/10/2022 16:20</t>
  </si>
  <si>
    <t>4744</t>
  </si>
  <si>
    <t>13/12/2022 12:14</t>
  </si>
  <si>
    <t>4756</t>
  </si>
  <si>
    <t>15/12/2022 12:18</t>
  </si>
  <si>
    <t>4603</t>
  </si>
  <si>
    <t>14/09/2022 09:22</t>
  </si>
  <si>
    <t>4604</t>
  </si>
  <si>
    <t>14/09/2022 09:24</t>
  </si>
  <si>
    <t>4741</t>
  </si>
  <si>
    <t>13/12/2022 11:04</t>
  </si>
  <si>
    <t>4742</t>
  </si>
  <si>
    <t>13/12/2022 11:05</t>
  </si>
  <si>
    <t>4721</t>
  </si>
  <si>
    <t>18/11/2022 15:45</t>
  </si>
  <si>
    <t>4722</t>
  </si>
  <si>
    <t>18/11/2022 15:46</t>
  </si>
  <si>
    <t>4726</t>
  </si>
  <si>
    <t>22/11/2022 15:35</t>
  </si>
  <si>
    <t>4727</t>
  </si>
  <si>
    <t>22/11/2022 15:36</t>
  </si>
  <si>
    <t>4684</t>
  </si>
  <si>
    <t>28/09/2022 14:06</t>
  </si>
  <si>
    <t>4729</t>
  </si>
  <si>
    <t>28/11/2022 16:18</t>
  </si>
  <si>
    <t>4685</t>
  </si>
  <si>
    <t>4686</t>
  </si>
  <si>
    <t>28/09/2022 14:07</t>
  </si>
  <si>
    <t>17/11/2022 16:54</t>
  </si>
  <si>
    <t>4747</t>
  </si>
  <si>
    <t>14/12/2022 10:03</t>
  </si>
  <si>
    <t>4743</t>
  </si>
  <si>
    <t>13/12/2022 11:25</t>
  </si>
  <si>
    <t>4771</t>
  </si>
  <si>
    <t>20/12/2022 14:16</t>
  </si>
  <si>
    <t>06/09/2022 07:58</t>
  </si>
  <si>
    <t>4737</t>
  </si>
  <si>
    <t>12/12/2022 10:27</t>
  </si>
  <si>
    <t>4735</t>
  </si>
  <si>
    <t>07/12/2022 12:08</t>
  </si>
  <si>
    <t>4748</t>
  </si>
  <si>
    <t>14/12/2022 17:45</t>
  </si>
  <si>
    <t>315</t>
  </si>
  <si>
    <t>26/11/2021 09:41</t>
  </si>
  <si>
    <t>3951</t>
  </si>
  <si>
    <t>31/05/2022 09:15</t>
  </si>
  <si>
    <t>3952</t>
  </si>
  <si>
    <t>31/05/2022 09:16</t>
  </si>
  <si>
    <t>3953</t>
  </si>
  <si>
    <t>31/05/2022 09:19</t>
  </si>
  <si>
    <t>3954</t>
  </si>
  <si>
    <t>4631</t>
  </si>
  <si>
    <t>22/09/2022 13:28</t>
  </si>
  <si>
    <t>4632</t>
  </si>
  <si>
    <t>22/09/2022 13:29</t>
  </si>
  <si>
    <t>4633</t>
  </si>
  <si>
    <t>22/09/2022 13:33</t>
  </si>
  <si>
    <t>4634</t>
  </si>
  <si>
    <t>4635</t>
  </si>
  <si>
    <t>22/09/2022 13:43</t>
  </si>
  <si>
    <t>3843</t>
  </si>
  <si>
    <t>16/05/2022 08:38</t>
  </si>
  <si>
    <t>4650</t>
  </si>
  <si>
    <t>22/09/2022 14:37</t>
  </si>
  <si>
    <t>3941</t>
  </si>
  <si>
    <t>12/05/2022 07:56</t>
  </si>
  <si>
    <t>4619</t>
  </si>
  <si>
    <t>22/09/2022 13:49</t>
  </si>
  <si>
    <t>4620</t>
  </si>
  <si>
    <t>22/09/2022 13:51</t>
  </si>
  <si>
    <t>4636</t>
  </si>
  <si>
    <t>22/09/2022 13:48</t>
  </si>
  <si>
    <t>4637</t>
  </si>
  <si>
    <t>22/09/2022 13:50</t>
  </si>
  <si>
    <t>4638</t>
  </si>
  <si>
    <t>4643</t>
  </si>
  <si>
    <t>22/09/2022 14:06</t>
  </si>
  <si>
    <t>4621</t>
  </si>
  <si>
    <t>22/09/2022 13:56</t>
  </si>
  <si>
    <t>4622</t>
  </si>
  <si>
    <t>22/09/2022 13:59</t>
  </si>
  <si>
    <t>4639</t>
  </si>
  <si>
    <t>4640</t>
  </si>
  <si>
    <t>4641</t>
  </si>
  <si>
    <t>22/09/2022 13:58</t>
  </si>
  <si>
    <t>4642</t>
  </si>
  <si>
    <t>22/09/2022 14:02</t>
  </si>
  <si>
    <t>3575</t>
  </si>
  <si>
    <t>11/05/2022 08:31</t>
  </si>
  <si>
    <t>4645</t>
  </si>
  <si>
    <t>22/09/2022 14:12</t>
  </si>
  <si>
    <t>4624</t>
  </si>
  <si>
    <t>22/09/2022 14:20</t>
  </si>
  <si>
    <t>4646</t>
  </si>
  <si>
    <t>22/09/2022 14:16</t>
  </si>
  <si>
    <t>4647</t>
  </si>
  <si>
    <t>4648</t>
  </si>
  <si>
    <t>22/09/2022 14:24</t>
  </si>
  <si>
    <t>4625</t>
  </si>
  <si>
    <t>22/09/2022 14:34</t>
  </si>
  <si>
    <t>4644</t>
  </si>
  <si>
    <t>22/09/2022 14:08</t>
  </si>
  <si>
    <t>4649</t>
  </si>
  <si>
    <t>22/09/2022 14:35</t>
  </si>
  <si>
    <t>3937</t>
  </si>
  <si>
    <t>19/05/2022 14:06</t>
  </si>
  <si>
    <t>3221</t>
  </si>
  <si>
    <t>20/04/2022 10:11</t>
  </si>
  <si>
    <t>4160</t>
  </si>
  <si>
    <t>21/06/2022 11:12</t>
  </si>
  <si>
    <t>1568</t>
  </si>
  <si>
    <t>23/03/2022 15:27</t>
  </si>
  <si>
    <t>1580</t>
  </si>
  <si>
    <t>23/03/2022 15:37</t>
  </si>
  <si>
    <t>1017</t>
  </si>
  <si>
    <t>21/01/2022 11:07</t>
  </si>
  <si>
    <t>2106</t>
  </si>
  <si>
    <t>25/03/2022 11:49</t>
  </si>
  <si>
    <t>1638</t>
  </si>
  <si>
    <t>23/03/2022 16:01</t>
  </si>
  <si>
    <t>23/03/2022 16:03</t>
  </si>
  <si>
    <t>1641</t>
  </si>
  <si>
    <t>23/03/2022 16:04</t>
  </si>
  <si>
    <t>1644</t>
  </si>
  <si>
    <t>23/03/2022 16:08</t>
  </si>
  <si>
    <t>LIV - REC</t>
  </si>
  <si>
    <t>4768 / 4769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</si>
</sst>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dd/mm/yy;@"/>
    <numFmt numFmtId="166" formatCode="_-* #,##0.00\ [$€-1]_-;\-* #,##0.00\ [$€-1]_-;_-* &quot;-&quot;??\ [$€-1]_-"/>
  </numFmts>
  <fonts count="2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12"/>
      <color indexed="8"/>
      <name val="Cambria"/>
      <family val="1"/>
    </font>
    <font>
      <u/>
      <sz val="12"/>
      <color theme="10"/>
      <name val="Cambria"/>
      <family val="1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mbria"/>
      <family val="2"/>
    </font>
    <font>
      <b/>
      <u/>
      <sz val="36"/>
      <color rgb="FFFF000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u/>
      <sz val="16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CAE"/>
        <bgColor indexed="64"/>
      </patternFill>
    </fill>
    <fill>
      <patternFill patternType="solid">
        <fgColor rgb="FFD1FDC4"/>
        <bgColor indexed="64"/>
      </patternFill>
    </fill>
    <fill>
      <patternFill patternType="solid">
        <fgColor rgb="FFFFC5FB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</borders>
  <cellStyleXfs count="13">
    <xf numFmtId="0" fontId="0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6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Protection="0"/>
    <xf numFmtId="0" fontId="1" fillId="0" borderId="0"/>
    <xf numFmtId="0" fontId="20" fillId="0" borderId="0"/>
  </cellStyleXfs>
  <cellXfs count="108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1" xfId="8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4" fontId="23" fillId="0" borderId="0" xfId="0" applyNumberFormat="1" applyFont="1" applyAlignment="1">
      <alignment horizontal="left"/>
    </xf>
    <xf numFmtId="0" fontId="22" fillId="0" borderId="0" xfId="0" applyFont="1" applyAlignment="1">
      <alignment wrapText="1"/>
    </xf>
    <xf numFmtId="1" fontId="22" fillId="0" borderId="0" xfId="0" applyNumberFormat="1" applyFont="1" applyAlignment="1">
      <alignment horizontal="left" vertical="center"/>
    </xf>
    <xf numFmtId="0" fontId="7" fillId="0" borderId="0" xfId="11" applyFont="1" applyAlignment="1">
      <alignment horizontal="center" vertical="center"/>
    </xf>
    <xf numFmtId="0" fontId="8" fillId="0" borderId="0" xfId="11" applyFont="1" applyAlignment="1">
      <alignment vertical="center"/>
    </xf>
    <xf numFmtId="0" fontId="1" fillId="0" borderId="0" xfId="11" applyAlignment="1">
      <alignment vertical="center"/>
    </xf>
    <xf numFmtId="0" fontId="1" fillId="0" borderId="0" xfId="11" applyAlignment="1">
      <alignment horizontal="left" vertical="center"/>
    </xf>
    <xf numFmtId="0" fontId="1" fillId="0" borderId="0" xfId="1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6" fillId="0" borderId="8" xfId="11" applyFont="1" applyBorder="1" applyAlignment="1">
      <alignment horizontal="center" vertical="center"/>
    </xf>
    <xf numFmtId="9" fontId="5" fillId="0" borderId="5" xfId="7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" fontId="14" fillId="4" borderId="7" xfId="0" applyNumberFormat="1" applyFont="1" applyFill="1" applyBorder="1" applyAlignment="1">
      <alignment horizontal="center" vertical="center" wrapText="1"/>
    </xf>
    <xf numFmtId="9" fontId="14" fillId="4" borderId="7" xfId="7" applyFont="1" applyFill="1" applyBorder="1" applyAlignment="1">
      <alignment horizontal="center" vertical="center" wrapText="1"/>
    </xf>
    <xf numFmtId="0" fontId="7" fillId="0" borderId="9" xfId="1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8" fillId="0" borderId="22" xfId="11" applyFont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165" fontId="18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1" fontId="17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 wrapText="1"/>
    </xf>
    <xf numFmtId="1" fontId="22" fillId="0" borderId="6" xfId="0" applyNumberFormat="1" applyFont="1" applyBorder="1" applyAlignment="1">
      <alignment horizontal="center" vertical="center" wrapText="1"/>
    </xf>
    <xf numFmtId="1" fontId="26" fillId="0" borderId="6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23" xfId="0" applyBorder="1" applyAlignment="1">
      <alignment wrapText="1"/>
    </xf>
    <xf numFmtId="0" fontId="8" fillId="0" borderId="22" xfId="0" applyFont="1" applyBorder="1" applyAlignment="1">
      <alignment horizontal="justify" vertical="center" wrapText="1"/>
    </xf>
    <xf numFmtId="0" fontId="10" fillId="0" borderId="2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2" fontId="18" fillId="0" borderId="27" xfId="0" applyNumberFormat="1" applyFont="1" applyBorder="1" applyAlignment="1">
      <alignment horizontal="center" vertical="center" wrapText="1"/>
    </xf>
    <xf numFmtId="2" fontId="18" fillId="0" borderId="24" xfId="0" applyNumberFormat="1" applyFont="1" applyBorder="1" applyAlignment="1">
      <alignment horizontal="center" vertical="center" wrapText="1"/>
    </xf>
    <xf numFmtId="165" fontId="18" fillId="0" borderId="34" xfId="0" applyNumberFormat="1" applyFont="1" applyBorder="1" applyAlignment="1">
      <alignment horizontal="center" vertical="center" wrapText="1"/>
    </xf>
    <xf numFmtId="165" fontId="18" fillId="0" borderId="33" xfId="0" applyNumberFormat="1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165" fontId="18" fillId="0" borderId="27" xfId="0" applyNumberFormat="1" applyFont="1" applyBorder="1" applyAlignment="1">
      <alignment horizontal="center" vertical="center" wrapText="1"/>
    </xf>
    <xf numFmtId="165" fontId="18" fillId="0" borderId="24" xfId="0" applyNumberFormat="1" applyFont="1" applyBorder="1" applyAlignment="1">
      <alignment horizontal="center" vertical="center" wrapText="1"/>
    </xf>
    <xf numFmtId="1" fontId="14" fillId="4" borderId="16" xfId="0" applyNumberFormat="1" applyFont="1" applyFill="1" applyBorder="1" applyAlignment="1">
      <alignment horizontal="center" vertical="center" wrapText="1"/>
    </xf>
    <xf numFmtId="1" fontId="14" fillId="4" borderId="19" xfId="0" applyNumberFormat="1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right" vertical="center" wrapText="1"/>
    </xf>
    <xf numFmtId="0" fontId="14" fillId="4" borderId="14" xfId="0" applyFont="1" applyFill="1" applyBorder="1" applyAlignment="1">
      <alignment horizontal="right" vertical="center" wrapText="1"/>
    </xf>
    <xf numFmtId="0" fontId="28" fillId="0" borderId="0" xfId="0" applyFont="1" applyAlignment="1">
      <alignment horizontal="center" vertical="top" wrapText="1"/>
    </xf>
    <xf numFmtId="0" fontId="28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1" fontId="26" fillId="0" borderId="32" xfId="0" applyNumberFormat="1" applyFont="1" applyBorder="1" applyAlignment="1">
      <alignment horizontal="center" vertical="center" wrapText="1"/>
    </xf>
    <xf numFmtId="1" fontId="26" fillId="0" borderId="19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" fontId="26" fillId="0" borderId="31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26" fillId="0" borderId="5" xfId="0" applyNumberFormat="1" applyFont="1" applyBorder="1" applyAlignment="1">
      <alignment horizontal="center" vertical="center" wrapText="1"/>
    </xf>
    <xf numFmtId="9" fontId="24" fillId="4" borderId="36" xfId="7" applyFont="1" applyFill="1" applyBorder="1" applyAlignment="1">
      <alignment horizontal="center" vertical="center" wrapText="1"/>
    </xf>
    <xf numFmtId="9" fontId="24" fillId="4" borderId="35" xfId="7" applyFont="1" applyFill="1" applyBorder="1" applyAlignment="1">
      <alignment horizontal="center" vertical="center" wrapText="1"/>
    </xf>
    <xf numFmtId="0" fontId="25" fillId="4" borderId="36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center" vertical="center" wrapText="1"/>
    </xf>
    <xf numFmtId="0" fontId="25" fillId="4" borderId="31" xfId="0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</cellXfs>
  <cellStyles count="13">
    <cellStyle name="Euro" xfId="1" xr:uid="{00000000-0005-0000-0000-000000000000}"/>
    <cellStyle name="Lien hypertexte 2" xfId="9" xr:uid="{770DE1F5-CF60-3A42-B3D3-140F39A35F63}"/>
    <cellStyle name="Milliers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2 3" xfId="11" xr:uid="{641F4563-1A71-D14C-8DDD-530BAE7DE937}"/>
    <cellStyle name="Normal 3" xfId="5" xr:uid="{00000000-0005-0000-0000-000006000000}"/>
    <cellStyle name="Normal 3 2" xfId="10" xr:uid="{F6D8023D-467A-3546-B422-45F3F3FEAA46}"/>
    <cellStyle name="Normal 4" xfId="6" xr:uid="{00000000-0005-0000-0000-000007000000}"/>
    <cellStyle name="Normal 5" xfId="8" xr:uid="{F4100509-5F64-B24D-A8E7-4D45A0087E15}"/>
    <cellStyle name="Normal 6" xfId="12" xr:uid="{F7557929-5D03-BF40-949B-9E4E2453B3B3}"/>
    <cellStyle name="Pourcentage" xfId="7" builtinId="5"/>
  </cellStyles>
  <dxfs count="17">
    <dxf>
      <font>
        <color rgb="FF9C0006"/>
      </font>
    </dxf>
    <dxf>
      <font>
        <b val="0"/>
        <i val="0"/>
        <color theme="0"/>
      </font>
      <fill>
        <patternFill>
          <f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b val="0"/>
        <i val="0"/>
        <color theme="0"/>
      </font>
      <fill>
        <patternFill>
          <fgColor auto="1"/>
        </patternFill>
      </fill>
    </dxf>
    <dxf>
      <font>
        <b/>
        <i val="0"/>
        <color theme="1"/>
      </font>
      <fill>
        <patternFill>
          <bgColor rgb="FFD1FDC4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f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b/>
        <i val="0"/>
        <color rgb="FF92D050"/>
      </font>
      <fill>
        <patternFill patternType="none">
          <bgColor auto="1"/>
        </patternFill>
      </fill>
    </dxf>
    <dxf>
      <fill>
        <patternFill>
          <bgColor rgb="FFFFFCAE"/>
        </patternFill>
      </fill>
    </dxf>
    <dxf>
      <fill>
        <patternFill>
          <bgColor rgb="FFFFC5FB"/>
        </patternFill>
      </fill>
    </dxf>
    <dxf>
      <font>
        <b/>
        <i val="0"/>
        <color rgb="FFFF0000"/>
      </font>
    </dxf>
    <dxf>
      <font>
        <b/>
        <i val="0"/>
        <color rgb="FF0432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FDC4"/>
      <color rgb="FFB7AEFC"/>
      <color rgb="FF8EFA00"/>
      <color rgb="FFFFFCAE"/>
      <color rgb="FF0432FF"/>
      <color rgb="FF929000"/>
      <color rgb="FF95FDA6"/>
      <color rgb="FFFFE66B"/>
      <color rgb="FF9875C3"/>
      <color rgb="FFD59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ravail_Commun/01%20-%20CHANTIERS/LP%20PROMOTION/04%20-%20LES%20BRUMES%20DE%20GUA%20-%20LORMONT/02%20-%20SECRETARIAT/00%20-%20ADMINISTRATIF/00%20-%20BG%20-%20BASE%20DE%20DONNEES%20MARCH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S CHOSES A FAIRE"/>
      <sheetName val="NE PAS TOUCHER - LISTE DER."/>
      <sheetName val="BORD. REMISE DOSSIER MARCHE"/>
      <sheetName val="BORDEREAU DE DIFFUSION"/>
      <sheetName val="DOS CLASSEUR"/>
      <sheetName val="PG NOM DU PROGRAMME"/>
      <sheetName val="ETIQUETTES POCHETTE"/>
      <sheetName val="PG N° DES LOGEMENTS"/>
      <sheetName val="PG CLASSEUR MARCHE"/>
      <sheetName val="PG CLASSEUR SENSIBLE"/>
      <sheetName val="SIGNATURES MARCHE"/>
      <sheetName val="ACTE D'ENGAGEMENT"/>
      <sheetName val="ORDRE DE SERVICE"/>
      <sheetName val="DAST"/>
      <sheetName val="AVENANTS AU MARCHE"/>
      <sheetName val="AVENANT TYPE LP PROMOTION"/>
      <sheetName val="PV DE RECEPTION"/>
      <sheetName val="PV RECEPTION"/>
      <sheetName val="PV LEVEE RESERVES"/>
      <sheetName val="POCHETTE DGD"/>
      <sheetName val="ETIQUETTES POCHETTE DGD"/>
      <sheetName val="SOMMAIRE DOE"/>
      <sheetName val="DOE - PAGES ENTETE POCHETTE"/>
      <sheetName val="CÔTE BTE ARCHIVES DOE"/>
      <sheetName val="CÔTE BTE ARCHIVES N°"/>
      <sheetName val="CÔTE BTE ARCHIVES ALM"/>
    </sheetNames>
    <sheetDataSet>
      <sheetData sheetId="0" refreshError="1"/>
      <sheetData sheetId="1" refreshError="1">
        <row r="1">
          <cell r="B1" t="str">
            <v>LES BRUMES DE GUA</v>
          </cell>
        </row>
        <row r="15">
          <cell r="B15" t="str">
            <v>GROS ŒUVRE MACONNERIE</v>
          </cell>
        </row>
        <row r="21">
          <cell r="B21" t="str">
            <v>ENDUITS REVETEMENTS DE FACADES</v>
          </cell>
        </row>
        <row r="27">
          <cell r="B27" t="str">
            <v>ETANCHEITE et TERRASSE BOIS</v>
          </cell>
        </row>
        <row r="33">
          <cell r="B33" t="str">
            <v>MENUISERIES EXTERIEURS PVC ET ALU</v>
          </cell>
        </row>
        <row r="39">
          <cell r="B39" t="str">
            <v xml:space="preserve">MENUISERIE INTERIEURE </v>
          </cell>
        </row>
        <row r="45">
          <cell r="B45" t="str">
            <v>MOBILIER DE CUISINE ET SALLE DE BAINS</v>
          </cell>
        </row>
        <row r="51">
          <cell r="B51" t="str">
            <v>PLATRERIE CLOISONS SECHES DOUBLAGES</v>
          </cell>
        </row>
        <row r="57">
          <cell r="B57" t="str">
            <v>ISOLATION</v>
          </cell>
        </row>
        <row r="63">
          <cell r="B63" t="str">
            <v>ELECTRICITE CFO/CFA</v>
          </cell>
        </row>
        <row r="69">
          <cell r="B69" t="str">
            <v>PLOMBERIE - SANITAIRE - VMC</v>
          </cell>
        </row>
        <row r="75">
          <cell r="B75" t="str">
            <v>SERRURERIE METALLERIE</v>
          </cell>
        </row>
        <row r="81">
          <cell r="B81" t="str">
            <v>REVETEMENTS DE SOLS DURS ET SOLS SOUPLES</v>
          </cell>
        </row>
        <row r="87">
          <cell r="B87" t="str">
            <v>PEINTURE - NETTOYAGE</v>
          </cell>
        </row>
        <row r="93">
          <cell r="B93" t="str">
            <v>ASCENSEURS</v>
          </cell>
        </row>
        <row r="99">
          <cell r="B99" t="str">
            <v>PORTAIL</v>
          </cell>
        </row>
        <row r="105">
          <cell r="B105" t="str">
            <v>VRD RESEAUX SECS AEP / EU-EP / VOIRIE PARKINGS</v>
          </cell>
        </row>
        <row r="111">
          <cell r="B111" t="str">
            <v>ESPACES VERTS - ARROSSAGE - CLOTURE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CE4C1-BF74-1841-ACCF-BC532C1952D5}">
  <sheetPr>
    <tabColor rgb="FFFF0000"/>
    <pageSetUpPr fitToPage="1"/>
  </sheetPr>
  <dimension ref="A1:B22"/>
  <sheetViews>
    <sheetView workbookViewId="0">
      <selection activeCell="F4" sqref="F4"/>
    </sheetView>
  </sheetViews>
  <sheetFormatPr baseColWidth="10" defaultRowHeight="13" x14ac:dyDescent="0.15"/>
  <cols>
    <col min="1" max="1" width="59.1640625" style="15" customWidth="1"/>
    <col min="2" max="2" width="29.83203125" style="16" customWidth="1"/>
    <col min="3" max="16384" width="10.83203125" style="15"/>
  </cols>
  <sheetData>
    <row r="1" spans="1:2" s="13" customFormat="1" ht="52" customHeight="1" thickBot="1" x14ac:dyDescent="0.2">
      <c r="A1" s="25" t="s">
        <v>10</v>
      </c>
      <c r="B1" s="19" t="s">
        <v>2</v>
      </c>
    </row>
    <row r="2" spans="1:2" s="14" customFormat="1" ht="40" customHeight="1" x14ac:dyDescent="0.15">
      <c r="A2" s="28" t="s">
        <v>20</v>
      </c>
      <c r="B2" s="29" t="s">
        <v>299</v>
      </c>
    </row>
    <row r="3" spans="1:2" s="14" customFormat="1" ht="40" customHeight="1" x14ac:dyDescent="0.15">
      <c r="A3" s="28" t="str">
        <f>'[1]NE PAS TOUCHER - LISTE DER.'!$B$15</f>
        <v>GROS ŒUVRE MACONNERIE</v>
      </c>
      <c r="B3" s="29" t="s">
        <v>23</v>
      </c>
    </row>
    <row r="4" spans="1:2" s="14" customFormat="1" ht="40" customHeight="1" x14ac:dyDescent="0.15">
      <c r="A4" s="28" t="str">
        <f>'[1]NE PAS TOUCHER - LISTE DER.'!$B$21</f>
        <v>ENDUITS REVETEMENTS DE FACADES</v>
      </c>
      <c r="B4" s="29" t="s">
        <v>211</v>
      </c>
    </row>
    <row r="5" spans="1:2" s="14" customFormat="1" ht="40" customHeight="1" x14ac:dyDescent="0.15">
      <c r="A5" s="28" t="str">
        <f>'[1]NE PAS TOUCHER - LISTE DER.'!$B$27</f>
        <v>ETANCHEITE et TERRASSE BOIS</v>
      </c>
      <c r="B5" s="29" t="s">
        <v>24</v>
      </c>
    </row>
    <row r="6" spans="1:2" s="14" customFormat="1" ht="40" customHeight="1" x14ac:dyDescent="0.15">
      <c r="A6" s="28" t="str">
        <f>'[1]NE PAS TOUCHER - LISTE DER.'!$B$33</f>
        <v>MENUISERIES EXTERIEURS PVC ET ALU</v>
      </c>
      <c r="B6" s="29" t="s">
        <v>25</v>
      </c>
    </row>
    <row r="7" spans="1:2" s="14" customFormat="1" ht="40" customHeight="1" x14ac:dyDescent="0.15">
      <c r="A7" s="28" t="str">
        <f>'[1]NE PAS TOUCHER - LISTE DER.'!$B$39</f>
        <v xml:space="preserve">MENUISERIE INTERIEURE </v>
      </c>
      <c r="B7" s="29" t="s">
        <v>26</v>
      </c>
    </row>
    <row r="8" spans="1:2" s="14" customFormat="1" ht="40" customHeight="1" x14ac:dyDescent="0.15">
      <c r="A8" s="28" t="str">
        <f>'[1]NE PAS TOUCHER - LISTE DER.'!$B$45</f>
        <v>MOBILIER DE CUISINE ET SALLE DE BAINS</v>
      </c>
      <c r="B8" s="29" t="s">
        <v>27</v>
      </c>
    </row>
    <row r="9" spans="1:2" s="14" customFormat="1" ht="40" customHeight="1" x14ac:dyDescent="0.15">
      <c r="A9" s="28" t="str">
        <f>'[1]NE PAS TOUCHER - LISTE DER.'!$B$51</f>
        <v>PLATRERIE CLOISONS SECHES DOUBLAGES</v>
      </c>
      <c r="B9" s="29" t="s">
        <v>28</v>
      </c>
    </row>
    <row r="10" spans="1:2" s="14" customFormat="1" ht="40" customHeight="1" x14ac:dyDescent="0.15">
      <c r="A10" s="28" t="str">
        <f>'[1]NE PAS TOUCHER - LISTE DER.'!$B$57</f>
        <v>ISOLATION</v>
      </c>
      <c r="B10" s="29" t="s">
        <v>29</v>
      </c>
    </row>
    <row r="11" spans="1:2" s="14" customFormat="1" ht="56" customHeight="1" x14ac:dyDescent="0.15">
      <c r="A11" s="28" t="str">
        <f>'[1]NE PAS TOUCHER - LISTE DER.'!$B$63</f>
        <v>ELECTRICITE CFO/CFA</v>
      </c>
      <c r="B11" s="29" t="s">
        <v>30</v>
      </c>
    </row>
    <row r="12" spans="1:2" s="14" customFormat="1" ht="40" customHeight="1" x14ac:dyDescent="0.15">
      <c r="A12" s="28" t="str">
        <f>'[1]NE PAS TOUCHER - LISTE DER.'!$B$69</f>
        <v>PLOMBERIE - SANITAIRE - VMC</v>
      </c>
      <c r="B12" s="29" t="s">
        <v>31</v>
      </c>
    </row>
    <row r="13" spans="1:2" s="14" customFormat="1" ht="40" customHeight="1" x14ac:dyDescent="0.15">
      <c r="A13" s="28" t="str">
        <f>'[1]NE PAS TOUCHER - LISTE DER.'!$B$75</f>
        <v>SERRURERIE METALLERIE</v>
      </c>
      <c r="B13" s="29" t="s">
        <v>32</v>
      </c>
    </row>
    <row r="14" spans="1:2" s="14" customFormat="1" ht="40" customHeight="1" x14ac:dyDescent="0.15">
      <c r="A14" s="28" t="str">
        <f>'[1]NE PAS TOUCHER - LISTE DER.'!$B$81</f>
        <v>REVETEMENTS DE SOLS DURS ET SOLS SOUPLES</v>
      </c>
      <c r="B14" s="29" t="s">
        <v>33</v>
      </c>
    </row>
    <row r="15" spans="1:2" s="14" customFormat="1" ht="40" customHeight="1" x14ac:dyDescent="0.15">
      <c r="A15" s="28" t="str">
        <f>'[1]NE PAS TOUCHER - LISTE DER.'!$B$87</f>
        <v>PEINTURE - NETTOYAGE</v>
      </c>
      <c r="B15" s="29" t="s">
        <v>34</v>
      </c>
    </row>
    <row r="16" spans="1:2" s="14" customFormat="1" ht="40" customHeight="1" x14ac:dyDescent="0.15">
      <c r="A16" s="28" t="str">
        <f>'[1]NE PAS TOUCHER - LISTE DER.'!$B$93</f>
        <v>ASCENSEURS</v>
      </c>
      <c r="B16" s="29" t="s">
        <v>35</v>
      </c>
    </row>
    <row r="17" spans="1:2" s="14" customFormat="1" ht="40" customHeight="1" x14ac:dyDescent="0.15">
      <c r="A17" s="28" t="str">
        <f>'[1]NE PAS TOUCHER - LISTE DER.'!$B$99</f>
        <v>PORTAIL</v>
      </c>
      <c r="B17" s="29" t="s">
        <v>36</v>
      </c>
    </row>
    <row r="18" spans="1:2" s="14" customFormat="1" ht="40" customHeight="1" x14ac:dyDescent="0.15">
      <c r="A18" s="28" t="str">
        <f>'[1]NE PAS TOUCHER - LISTE DER.'!$B$105</f>
        <v>VRD RESEAUX SECS AEP / EU-EP / VOIRIE PARKINGS</v>
      </c>
      <c r="B18" s="29" t="s">
        <v>37</v>
      </c>
    </row>
    <row r="19" spans="1:2" ht="40" customHeight="1" thickBot="1" x14ac:dyDescent="0.2">
      <c r="A19" s="30" t="str">
        <f>'[1]NE PAS TOUCHER - LISTE DER.'!$B$111</f>
        <v>ESPACES VERTS - ARROSSAGE - CLOTURE</v>
      </c>
      <c r="B19" s="31" t="s">
        <v>212</v>
      </c>
    </row>
    <row r="20" spans="1:2" ht="25" customHeight="1" x14ac:dyDescent="0.15"/>
    <row r="22" spans="1:2" ht="32" customHeight="1" x14ac:dyDescent="0.15">
      <c r="B22" s="17"/>
    </row>
  </sheetData>
  <pageMargins left="0.78740157499999996" right="0.78740157499999996" top="0.984251969" bottom="0.984251969" header="0.4921259845" footer="0.4921259845"/>
  <pageSetup paperSize="9" scale="58" orientation="landscape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XDX527"/>
  <sheetViews>
    <sheetView zoomScale="83" zoomScaleNormal="83" zoomScaleSheetLayoutView="88" workbookViewId="0">
      <pane ySplit="4" topLeftCell="A492" activePane="bottomLeft" state="frozen"/>
      <selection activeCell="J32" sqref="J32"/>
      <selection pane="bottomLeft" activeCell="B5" sqref="B5:B524"/>
    </sheetView>
  </sheetViews>
  <sheetFormatPr baseColWidth="10" defaultColWidth="11.5" defaultRowHeight="16" x14ac:dyDescent="0.15"/>
  <cols>
    <col min="1" max="1" width="33.1640625" style="51" bestFit="1" customWidth="1"/>
    <col min="2" max="2" width="20" style="2" bestFit="1" customWidth="1"/>
    <col min="3" max="3" width="23.6640625" style="49" bestFit="1" customWidth="1"/>
    <col min="4" max="4" width="30.6640625" style="1" bestFit="1" customWidth="1"/>
    <col min="5" max="5" width="30.6640625" style="2" bestFit="1" customWidth="1"/>
    <col min="6" max="6" width="31" style="52" customWidth="1"/>
    <col min="7" max="7" width="15.83203125" style="2" bestFit="1" customWidth="1"/>
    <col min="8" max="16384" width="11.5" style="48"/>
  </cols>
  <sheetData>
    <row r="1" spans="1:7" ht="17" x14ac:dyDescent="0.15">
      <c r="G1" s="2" t="s">
        <v>17</v>
      </c>
    </row>
    <row r="2" spans="1:7" ht="17" thickBot="1" x14ac:dyDescent="0.2">
      <c r="A2" s="2"/>
      <c r="B2" s="3"/>
      <c r="C2" s="3"/>
      <c r="D2" s="3"/>
      <c r="E2" s="3"/>
      <c r="F2" s="3"/>
      <c r="G2" s="3"/>
    </row>
    <row r="3" spans="1:7" s="1" customFormat="1" ht="46" customHeight="1" x14ac:dyDescent="0.15">
      <c r="A3" s="69" t="s">
        <v>19</v>
      </c>
      <c r="B3" s="65" t="s">
        <v>11</v>
      </c>
      <c r="C3" s="71" t="s">
        <v>0</v>
      </c>
      <c r="D3" s="65" t="s">
        <v>1</v>
      </c>
      <c r="E3" s="65" t="s">
        <v>6</v>
      </c>
      <c r="F3" s="67" t="s">
        <v>12</v>
      </c>
      <c r="G3" s="63" t="s">
        <v>13</v>
      </c>
    </row>
    <row r="4" spans="1:7" s="1" customFormat="1" ht="46" customHeight="1" thickBot="1" x14ac:dyDescent="0.2">
      <c r="A4" s="70"/>
      <c r="B4" s="66"/>
      <c r="C4" s="72"/>
      <c r="D4" s="66"/>
      <c r="E4" s="66"/>
      <c r="F4" s="68"/>
      <c r="G4" s="64"/>
    </row>
    <row r="5" spans="1:7" s="50" customFormat="1" ht="17" x14ac:dyDescent="0.15">
      <c r="A5" s="33" t="s">
        <v>220</v>
      </c>
      <c r="B5" s="34" t="s">
        <v>15</v>
      </c>
      <c r="C5" s="34">
        <v>44743</v>
      </c>
      <c r="D5" s="34" t="s">
        <v>33</v>
      </c>
      <c r="E5" s="26"/>
      <c r="F5" s="35" t="s">
        <v>8</v>
      </c>
      <c r="G5" s="36" t="s">
        <v>21</v>
      </c>
    </row>
    <row r="6" spans="1:7" s="50" customFormat="1" ht="17" x14ac:dyDescent="0.15">
      <c r="A6" s="32" t="s">
        <v>84</v>
      </c>
      <c r="B6" s="37" t="s">
        <v>15</v>
      </c>
      <c r="C6" s="37">
        <v>44743</v>
      </c>
      <c r="D6" s="37" t="s">
        <v>28</v>
      </c>
      <c r="E6" s="4" t="s">
        <v>321</v>
      </c>
      <c r="F6" s="39"/>
      <c r="G6" s="27">
        <v>1</v>
      </c>
    </row>
    <row r="7" spans="1:7" s="50" customFormat="1" ht="17" x14ac:dyDescent="0.15">
      <c r="A7" s="32" t="s">
        <v>85</v>
      </c>
      <c r="B7" s="37" t="s">
        <v>15</v>
      </c>
      <c r="C7" s="37">
        <v>44743.664583333331</v>
      </c>
      <c r="D7" s="37" t="s">
        <v>31</v>
      </c>
      <c r="E7" s="4"/>
      <c r="F7" s="39" t="s">
        <v>8</v>
      </c>
      <c r="G7" s="27" t="s">
        <v>21</v>
      </c>
    </row>
    <row r="8" spans="1:7" s="50" customFormat="1" ht="28" hidden="1" customHeight="1" x14ac:dyDescent="0.15">
      <c r="A8" s="32" t="s">
        <v>342</v>
      </c>
      <c r="B8" s="37" t="s">
        <v>14</v>
      </c>
      <c r="C8" s="37" t="s">
        <v>343</v>
      </c>
      <c r="D8" s="37" t="s">
        <v>31</v>
      </c>
      <c r="E8" s="4"/>
      <c r="F8" s="39"/>
      <c r="G8" s="27">
        <v>1</v>
      </c>
    </row>
    <row r="9" spans="1:7" s="50" customFormat="1" ht="17" hidden="1" x14ac:dyDescent="0.15">
      <c r="A9" s="32">
        <v>4750</v>
      </c>
      <c r="B9" s="37" t="s">
        <v>14</v>
      </c>
      <c r="C9" s="37">
        <v>44911</v>
      </c>
      <c r="D9" s="37" t="s">
        <v>31</v>
      </c>
      <c r="E9" s="4"/>
      <c r="F9" s="39"/>
      <c r="G9" s="27">
        <v>1</v>
      </c>
    </row>
    <row r="10" spans="1:7" s="50" customFormat="1" ht="17" x14ac:dyDescent="0.15">
      <c r="A10" s="32" t="s">
        <v>86</v>
      </c>
      <c r="B10" s="37" t="s">
        <v>15</v>
      </c>
      <c r="C10" s="37">
        <v>44742</v>
      </c>
      <c r="D10" s="37" t="s">
        <v>23</v>
      </c>
      <c r="E10" s="4"/>
      <c r="F10" s="35" t="s">
        <v>8</v>
      </c>
      <c r="G10" s="27" t="s">
        <v>21</v>
      </c>
    </row>
    <row r="11" spans="1:7" s="50" customFormat="1" ht="17" hidden="1" x14ac:dyDescent="0.15">
      <c r="A11" s="32" t="s">
        <v>344</v>
      </c>
      <c r="B11" s="37" t="s">
        <v>14</v>
      </c>
      <c r="C11" s="37" t="s">
        <v>345</v>
      </c>
      <c r="D11" s="37" t="s">
        <v>31</v>
      </c>
      <c r="E11" s="4"/>
      <c r="F11" s="35"/>
      <c r="G11" s="27">
        <v>1</v>
      </c>
    </row>
    <row r="12" spans="1:7" s="50" customFormat="1" ht="17" hidden="1" x14ac:dyDescent="0.15">
      <c r="A12" s="32">
        <v>4779</v>
      </c>
      <c r="B12" s="37" t="s">
        <v>14</v>
      </c>
      <c r="C12" s="37">
        <v>44914</v>
      </c>
      <c r="D12" s="37" t="s">
        <v>31</v>
      </c>
      <c r="E12" s="4"/>
      <c r="F12" s="39"/>
      <c r="G12" s="27">
        <v>1</v>
      </c>
    </row>
    <row r="13" spans="1:7" s="50" customFormat="1" ht="17" x14ac:dyDescent="0.15">
      <c r="A13" s="32" t="s">
        <v>221</v>
      </c>
      <c r="B13" s="37" t="s">
        <v>15</v>
      </c>
      <c r="C13" s="37">
        <v>44742</v>
      </c>
      <c r="D13" s="37" t="s">
        <v>31</v>
      </c>
      <c r="E13" s="4"/>
      <c r="F13" s="35" t="s">
        <v>7</v>
      </c>
      <c r="G13" s="27" t="s">
        <v>21</v>
      </c>
    </row>
    <row r="14" spans="1:7" s="50" customFormat="1" ht="17" hidden="1" x14ac:dyDescent="0.15">
      <c r="A14" s="32" t="s">
        <v>346</v>
      </c>
      <c r="B14" s="37" t="s">
        <v>14</v>
      </c>
      <c r="C14" s="37" t="s">
        <v>347</v>
      </c>
      <c r="D14" s="37" t="s">
        <v>31</v>
      </c>
      <c r="E14" s="4"/>
      <c r="F14" s="39"/>
      <c r="G14" s="27">
        <v>1</v>
      </c>
    </row>
    <row r="15" spans="1:7" s="50" customFormat="1" ht="17" x14ac:dyDescent="0.15">
      <c r="A15" s="32" t="s">
        <v>87</v>
      </c>
      <c r="B15" s="37" t="s">
        <v>15</v>
      </c>
      <c r="C15" s="37">
        <v>44742</v>
      </c>
      <c r="D15" s="37" t="s">
        <v>27</v>
      </c>
      <c r="E15" s="4"/>
      <c r="F15" s="39" t="s">
        <v>7</v>
      </c>
      <c r="G15" s="27" t="s">
        <v>21</v>
      </c>
    </row>
    <row r="16" spans="1:7" s="50" customFormat="1" ht="17" hidden="1" x14ac:dyDescent="0.15">
      <c r="A16" s="32">
        <v>4723</v>
      </c>
      <c r="B16" s="37" t="s">
        <v>14</v>
      </c>
      <c r="C16" s="37">
        <v>44887</v>
      </c>
      <c r="D16" s="37" t="s">
        <v>31</v>
      </c>
      <c r="E16" s="4"/>
      <c r="F16" s="39" t="s">
        <v>7</v>
      </c>
      <c r="G16" s="27" t="s">
        <v>21</v>
      </c>
    </row>
    <row r="17" spans="1:7" s="50" customFormat="1" ht="17" x14ac:dyDescent="0.15">
      <c r="A17" s="32" t="s">
        <v>222</v>
      </c>
      <c r="B17" s="37" t="s">
        <v>15</v>
      </c>
      <c r="C17" s="37">
        <v>44740</v>
      </c>
      <c r="D17" s="37" t="s">
        <v>25</v>
      </c>
      <c r="E17" s="4"/>
      <c r="F17" s="39" t="s">
        <v>7</v>
      </c>
      <c r="G17" s="27" t="s">
        <v>21</v>
      </c>
    </row>
    <row r="18" spans="1:7" s="50" customFormat="1" ht="17" x14ac:dyDescent="0.15">
      <c r="A18" s="32" t="s">
        <v>223</v>
      </c>
      <c r="B18" s="37" t="s">
        <v>15</v>
      </c>
      <c r="C18" s="37">
        <v>44740</v>
      </c>
      <c r="D18" s="37" t="s">
        <v>26</v>
      </c>
      <c r="E18" s="4"/>
      <c r="F18" s="39" t="s">
        <v>7</v>
      </c>
      <c r="G18" s="27" t="s">
        <v>21</v>
      </c>
    </row>
    <row r="19" spans="1:7" s="50" customFormat="1" ht="17" hidden="1" x14ac:dyDescent="0.15">
      <c r="A19" s="32">
        <v>4552</v>
      </c>
      <c r="B19" s="37" t="s">
        <v>16</v>
      </c>
      <c r="C19" s="37">
        <v>44763</v>
      </c>
      <c r="D19" s="37" t="s">
        <v>27</v>
      </c>
      <c r="E19" s="4"/>
      <c r="F19" s="39" t="s">
        <v>7</v>
      </c>
      <c r="G19" s="27" t="s">
        <v>21</v>
      </c>
    </row>
    <row r="20" spans="1:7" s="50" customFormat="1" ht="17" hidden="1" x14ac:dyDescent="0.15">
      <c r="A20" s="32">
        <v>4681</v>
      </c>
      <c r="B20" s="37" t="s">
        <v>14</v>
      </c>
      <c r="C20" s="37">
        <v>44832</v>
      </c>
      <c r="D20" s="37" t="s">
        <v>23</v>
      </c>
      <c r="E20" s="4"/>
      <c r="F20" s="39"/>
      <c r="G20" s="27">
        <v>1</v>
      </c>
    </row>
    <row r="21" spans="1:7" s="50" customFormat="1" ht="17" hidden="1" x14ac:dyDescent="0.15">
      <c r="A21" s="32">
        <v>4766</v>
      </c>
      <c r="B21" s="37" t="s">
        <v>14</v>
      </c>
      <c r="C21" s="37">
        <v>44915</v>
      </c>
      <c r="D21" s="37" t="s">
        <v>31</v>
      </c>
      <c r="E21" s="4"/>
      <c r="F21" s="39"/>
      <c r="G21" s="27">
        <v>1</v>
      </c>
    </row>
    <row r="22" spans="1:7" s="50" customFormat="1" ht="17" x14ac:dyDescent="0.15">
      <c r="A22" s="32" t="s">
        <v>88</v>
      </c>
      <c r="B22" s="37" t="s">
        <v>15</v>
      </c>
      <c r="C22" s="37">
        <v>44739.413888888892</v>
      </c>
      <c r="D22" s="37" t="s">
        <v>23</v>
      </c>
      <c r="E22" s="4"/>
      <c r="F22" s="35" t="s">
        <v>8</v>
      </c>
      <c r="G22" s="27" t="s">
        <v>21</v>
      </c>
    </row>
    <row r="23" spans="1:7" s="50" customFormat="1" ht="17" x14ac:dyDescent="0.15">
      <c r="A23" s="32" t="s">
        <v>89</v>
      </c>
      <c r="B23" s="37" t="s">
        <v>15</v>
      </c>
      <c r="C23" s="37">
        <v>44739.413888888892</v>
      </c>
      <c r="D23" s="37" t="s">
        <v>34</v>
      </c>
      <c r="E23" s="4"/>
      <c r="F23" s="39" t="s">
        <v>8</v>
      </c>
      <c r="G23" s="27" t="s">
        <v>21</v>
      </c>
    </row>
    <row r="24" spans="1:7" s="50" customFormat="1" ht="17" hidden="1" x14ac:dyDescent="0.15">
      <c r="A24" s="32" t="s">
        <v>205</v>
      </c>
      <c r="B24" s="37" t="s">
        <v>16</v>
      </c>
      <c r="C24" s="37">
        <v>44762</v>
      </c>
      <c r="D24" s="37" t="s">
        <v>23</v>
      </c>
      <c r="E24" s="4" t="s">
        <v>321</v>
      </c>
      <c r="F24" s="39"/>
      <c r="G24" s="27">
        <v>1</v>
      </c>
    </row>
    <row r="25" spans="1:7" s="50" customFormat="1" ht="17" hidden="1" x14ac:dyDescent="0.15">
      <c r="A25" s="32">
        <v>4785</v>
      </c>
      <c r="B25" s="37" t="s">
        <v>14</v>
      </c>
      <c r="C25" s="37">
        <v>44943</v>
      </c>
      <c r="D25" s="37" t="s">
        <v>25</v>
      </c>
      <c r="E25" s="4"/>
      <c r="F25" s="39"/>
      <c r="G25" s="27">
        <v>1</v>
      </c>
    </row>
    <row r="26" spans="1:7" s="50" customFormat="1" ht="17" hidden="1" x14ac:dyDescent="0.15">
      <c r="A26" s="32">
        <v>4682</v>
      </c>
      <c r="B26" s="37" t="s">
        <v>14</v>
      </c>
      <c r="C26" s="37">
        <v>44832</v>
      </c>
      <c r="D26" s="37" t="s">
        <v>31</v>
      </c>
      <c r="E26" s="4"/>
      <c r="F26" s="39" t="s">
        <v>7</v>
      </c>
      <c r="G26" s="27" t="s">
        <v>21</v>
      </c>
    </row>
    <row r="27" spans="1:7" s="50" customFormat="1" ht="17" hidden="1" x14ac:dyDescent="0.15">
      <c r="A27" s="32">
        <v>4739</v>
      </c>
      <c r="B27" s="37" t="s">
        <v>14</v>
      </c>
      <c r="C27" s="37">
        <v>44907</v>
      </c>
      <c r="D27" s="37" t="s">
        <v>27</v>
      </c>
      <c r="E27" s="4"/>
      <c r="F27" s="39"/>
      <c r="G27" s="27">
        <v>1</v>
      </c>
    </row>
    <row r="28" spans="1:7" s="50" customFormat="1" ht="17" x14ac:dyDescent="0.15">
      <c r="A28" s="32" t="s">
        <v>224</v>
      </c>
      <c r="B28" s="37" t="s">
        <v>15</v>
      </c>
      <c r="C28" s="37">
        <v>44741</v>
      </c>
      <c r="D28" s="37" t="s">
        <v>31</v>
      </c>
      <c r="E28" s="4"/>
      <c r="F28" s="39" t="s">
        <v>7</v>
      </c>
      <c r="G28" s="27" t="s">
        <v>21</v>
      </c>
    </row>
    <row r="29" spans="1:7" s="50" customFormat="1" ht="17" hidden="1" x14ac:dyDescent="0.15">
      <c r="A29" s="32">
        <v>4680</v>
      </c>
      <c r="B29" s="37" t="s">
        <v>14</v>
      </c>
      <c r="C29" s="37">
        <v>44832</v>
      </c>
      <c r="D29" s="37" t="s">
        <v>31</v>
      </c>
      <c r="E29" s="4"/>
      <c r="F29" s="39" t="s">
        <v>7</v>
      </c>
      <c r="G29" s="27" t="s">
        <v>21</v>
      </c>
    </row>
    <row r="30" spans="1:7" s="50" customFormat="1" ht="17" x14ac:dyDescent="0.15">
      <c r="A30" s="32" t="s">
        <v>90</v>
      </c>
      <c r="B30" s="37" t="s">
        <v>15</v>
      </c>
      <c r="C30" s="37">
        <v>44742</v>
      </c>
      <c r="D30" s="37" t="s">
        <v>23</v>
      </c>
      <c r="E30" s="4"/>
      <c r="F30" s="35" t="s">
        <v>8</v>
      </c>
      <c r="G30" s="27" t="s">
        <v>21</v>
      </c>
    </row>
    <row r="31" spans="1:7" s="50" customFormat="1" ht="17" x14ac:dyDescent="0.15">
      <c r="A31" s="32" t="s">
        <v>91</v>
      </c>
      <c r="B31" s="37" t="s">
        <v>15</v>
      </c>
      <c r="C31" s="37">
        <v>44742</v>
      </c>
      <c r="D31" s="37" t="s">
        <v>31</v>
      </c>
      <c r="E31" s="4"/>
      <c r="F31" s="35" t="s">
        <v>7</v>
      </c>
      <c r="G31" s="27" t="s">
        <v>21</v>
      </c>
    </row>
    <row r="32" spans="1:7" s="50" customFormat="1" ht="17" x14ac:dyDescent="0.15">
      <c r="A32" s="32" t="s">
        <v>92</v>
      </c>
      <c r="B32" s="37" t="s">
        <v>15</v>
      </c>
      <c r="C32" s="37">
        <v>44742</v>
      </c>
      <c r="D32" s="37" t="s">
        <v>31</v>
      </c>
      <c r="E32" s="4"/>
      <c r="F32" s="39" t="s">
        <v>7</v>
      </c>
      <c r="G32" s="27" t="s">
        <v>21</v>
      </c>
    </row>
    <row r="33" spans="1:7" s="50" customFormat="1" ht="17" hidden="1" x14ac:dyDescent="0.15">
      <c r="A33" s="32">
        <v>4432</v>
      </c>
      <c r="B33" s="37" t="s">
        <v>16</v>
      </c>
      <c r="C33" s="37">
        <v>44746</v>
      </c>
      <c r="D33" s="37" t="s">
        <v>33</v>
      </c>
      <c r="E33" s="4"/>
      <c r="F33" s="39"/>
      <c r="G33" s="27">
        <v>1</v>
      </c>
    </row>
    <row r="34" spans="1:7" s="50" customFormat="1" ht="17" hidden="1" x14ac:dyDescent="0.15">
      <c r="A34" s="32">
        <v>4433</v>
      </c>
      <c r="B34" s="37" t="s">
        <v>16</v>
      </c>
      <c r="C34" s="37">
        <v>44746</v>
      </c>
      <c r="D34" s="37" t="s">
        <v>23</v>
      </c>
      <c r="E34" s="4"/>
      <c r="F34" s="39" t="s">
        <v>8</v>
      </c>
      <c r="G34" s="27" t="s">
        <v>21</v>
      </c>
    </row>
    <row r="35" spans="1:7" s="50" customFormat="1" ht="17" hidden="1" x14ac:dyDescent="0.15">
      <c r="A35" s="32">
        <v>4434</v>
      </c>
      <c r="B35" s="37" t="s">
        <v>16</v>
      </c>
      <c r="C35" s="37">
        <v>44746</v>
      </c>
      <c r="D35" s="37" t="s">
        <v>27</v>
      </c>
      <c r="E35" s="4"/>
      <c r="F35" s="35" t="s">
        <v>8</v>
      </c>
      <c r="G35" s="27" t="s">
        <v>21</v>
      </c>
    </row>
    <row r="36" spans="1:7" s="50" customFormat="1" ht="17" hidden="1" x14ac:dyDescent="0.15">
      <c r="A36" s="32">
        <v>4458</v>
      </c>
      <c r="B36" s="37" t="s">
        <v>16</v>
      </c>
      <c r="C36" s="37">
        <v>44746</v>
      </c>
      <c r="D36" s="37" t="s">
        <v>31</v>
      </c>
      <c r="E36" s="4"/>
      <c r="F36" s="39" t="s">
        <v>7</v>
      </c>
      <c r="G36" s="27" t="s">
        <v>21</v>
      </c>
    </row>
    <row r="37" spans="1:7" s="50" customFormat="1" ht="17" hidden="1" x14ac:dyDescent="0.15">
      <c r="A37" s="32">
        <v>4553</v>
      </c>
      <c r="B37" s="37" t="s">
        <v>16</v>
      </c>
      <c r="C37" s="37">
        <v>44763</v>
      </c>
      <c r="D37" s="37" t="s">
        <v>25</v>
      </c>
      <c r="E37" s="4"/>
      <c r="F37" s="39" t="s">
        <v>7</v>
      </c>
      <c r="G37" s="27" t="s">
        <v>21</v>
      </c>
    </row>
    <row r="38" spans="1:7" s="50" customFormat="1" ht="17" hidden="1" x14ac:dyDescent="0.15">
      <c r="A38" s="32">
        <v>4560</v>
      </c>
      <c r="B38" s="37" t="s">
        <v>16</v>
      </c>
      <c r="C38" s="37">
        <v>44769</v>
      </c>
      <c r="D38" s="37" t="s">
        <v>34</v>
      </c>
      <c r="E38" s="4" t="s">
        <v>321</v>
      </c>
      <c r="F38" s="39"/>
      <c r="G38" s="27">
        <v>1</v>
      </c>
    </row>
    <row r="39" spans="1:7" s="50" customFormat="1" ht="17" hidden="1" x14ac:dyDescent="0.15">
      <c r="A39" s="32">
        <v>4710</v>
      </c>
      <c r="B39" s="37" t="s">
        <v>14</v>
      </c>
      <c r="C39" s="37">
        <v>44865</v>
      </c>
      <c r="D39" s="37" t="s">
        <v>27</v>
      </c>
      <c r="E39" s="4"/>
      <c r="F39" s="39" t="s">
        <v>7</v>
      </c>
      <c r="G39" s="27" t="s">
        <v>21</v>
      </c>
    </row>
    <row r="40" spans="1:7" s="50" customFormat="1" ht="17" x14ac:dyDescent="0.15">
      <c r="A40" s="32" t="s">
        <v>225</v>
      </c>
      <c r="B40" s="37" t="s">
        <v>15</v>
      </c>
      <c r="C40" s="37">
        <v>44739</v>
      </c>
      <c r="D40" s="37" t="s">
        <v>25</v>
      </c>
      <c r="E40" s="4"/>
      <c r="F40" s="39" t="s">
        <v>7</v>
      </c>
      <c r="G40" s="27" t="s">
        <v>21</v>
      </c>
    </row>
    <row r="41" spans="1:7" s="50" customFormat="1" ht="17" x14ac:dyDescent="0.15">
      <c r="A41" s="32" t="s">
        <v>93</v>
      </c>
      <c r="B41" s="37" t="s">
        <v>15</v>
      </c>
      <c r="C41" s="37">
        <v>44739</v>
      </c>
      <c r="D41" s="37" t="s">
        <v>27</v>
      </c>
      <c r="E41" s="4"/>
      <c r="F41" s="39" t="s">
        <v>7</v>
      </c>
      <c r="G41" s="27" t="s">
        <v>21</v>
      </c>
    </row>
    <row r="42" spans="1:7" s="50" customFormat="1" ht="17" x14ac:dyDescent="0.15">
      <c r="A42" s="32" t="s">
        <v>226</v>
      </c>
      <c r="B42" s="37" t="s">
        <v>15</v>
      </c>
      <c r="C42" s="37">
        <v>44739</v>
      </c>
      <c r="D42" s="37" t="s">
        <v>34</v>
      </c>
      <c r="E42" s="4"/>
      <c r="F42" s="39" t="s">
        <v>8</v>
      </c>
      <c r="G42" s="27" t="s">
        <v>21</v>
      </c>
    </row>
    <row r="43" spans="1:7" s="50" customFormat="1" ht="17" x14ac:dyDescent="0.15">
      <c r="A43" s="32" t="s">
        <v>94</v>
      </c>
      <c r="B43" s="37" t="s">
        <v>15</v>
      </c>
      <c r="C43" s="37">
        <v>44739</v>
      </c>
      <c r="D43" s="37" t="s">
        <v>27</v>
      </c>
      <c r="E43" s="4"/>
      <c r="F43" s="39" t="s">
        <v>7</v>
      </c>
      <c r="G43" s="27" t="s">
        <v>21</v>
      </c>
    </row>
    <row r="44" spans="1:7" s="50" customFormat="1" ht="17" hidden="1" x14ac:dyDescent="0.15">
      <c r="A44" s="32">
        <v>4709</v>
      </c>
      <c r="B44" s="37" t="s">
        <v>14</v>
      </c>
      <c r="C44" s="37" t="s">
        <v>348</v>
      </c>
      <c r="D44" s="37" t="s">
        <v>27</v>
      </c>
      <c r="E44" s="4"/>
      <c r="F44" s="39" t="s">
        <v>7</v>
      </c>
      <c r="G44" s="27" t="s">
        <v>21</v>
      </c>
    </row>
    <row r="45" spans="1:7" s="50" customFormat="1" ht="17" x14ac:dyDescent="0.15">
      <c r="A45" s="32" t="s">
        <v>95</v>
      </c>
      <c r="B45" s="37" t="s">
        <v>15</v>
      </c>
      <c r="C45" s="37">
        <v>44742</v>
      </c>
      <c r="D45" s="37" t="s">
        <v>27</v>
      </c>
      <c r="E45" s="4"/>
      <c r="F45" s="39" t="s">
        <v>8</v>
      </c>
      <c r="G45" s="27" t="s">
        <v>21</v>
      </c>
    </row>
    <row r="46" spans="1:7" s="50" customFormat="1" ht="17" hidden="1" x14ac:dyDescent="0.15">
      <c r="A46" s="43"/>
      <c r="B46" s="37" t="s">
        <v>14</v>
      </c>
      <c r="C46" s="37">
        <v>44778</v>
      </c>
      <c r="D46" s="37" t="s">
        <v>31</v>
      </c>
      <c r="E46" s="4"/>
      <c r="F46" s="39"/>
      <c r="G46" s="27">
        <v>1</v>
      </c>
    </row>
    <row r="47" spans="1:7" s="50" customFormat="1" ht="17" x14ac:dyDescent="0.15">
      <c r="A47" s="32" t="s">
        <v>227</v>
      </c>
      <c r="B47" s="37" t="s">
        <v>15</v>
      </c>
      <c r="C47" s="37">
        <v>44741</v>
      </c>
      <c r="D47" s="37" t="s">
        <v>26</v>
      </c>
      <c r="E47" s="4"/>
      <c r="F47" s="39" t="s">
        <v>7</v>
      </c>
      <c r="G47" s="27" t="s">
        <v>21</v>
      </c>
    </row>
    <row r="48" spans="1:7" s="50" customFormat="1" ht="17" x14ac:dyDescent="0.15">
      <c r="A48" s="32" t="s">
        <v>228</v>
      </c>
      <c r="B48" s="37" t="s">
        <v>15</v>
      </c>
      <c r="C48" s="37">
        <v>44741</v>
      </c>
      <c r="D48" s="37" t="s">
        <v>25</v>
      </c>
      <c r="E48" s="4"/>
      <c r="F48" s="39" t="s">
        <v>7</v>
      </c>
      <c r="G48" s="27" t="s">
        <v>21</v>
      </c>
    </row>
    <row r="49" spans="1:7" s="50" customFormat="1" ht="17" x14ac:dyDescent="0.15">
      <c r="A49" s="32" t="s">
        <v>96</v>
      </c>
      <c r="B49" s="37" t="s">
        <v>15</v>
      </c>
      <c r="C49" s="37">
        <v>44741</v>
      </c>
      <c r="D49" s="37" t="s">
        <v>28</v>
      </c>
      <c r="E49" s="4" t="s">
        <v>321</v>
      </c>
      <c r="F49" s="39"/>
      <c r="G49" s="27">
        <v>1</v>
      </c>
    </row>
    <row r="50" spans="1:7" s="50" customFormat="1" ht="17" x14ac:dyDescent="0.15">
      <c r="A50" s="32" t="s">
        <v>97</v>
      </c>
      <c r="B50" s="37" t="s">
        <v>15</v>
      </c>
      <c r="C50" s="37">
        <v>44741.626388888886</v>
      </c>
      <c r="D50" s="37" t="s">
        <v>23</v>
      </c>
      <c r="E50" s="4"/>
      <c r="F50" s="39" t="s">
        <v>8</v>
      </c>
      <c r="G50" s="27" t="s">
        <v>21</v>
      </c>
    </row>
    <row r="51" spans="1:7" s="50" customFormat="1" ht="17" x14ac:dyDescent="0.15">
      <c r="A51" s="32" t="s">
        <v>98</v>
      </c>
      <c r="B51" s="37" t="s">
        <v>15</v>
      </c>
      <c r="C51" s="37">
        <v>44741.626388888886</v>
      </c>
      <c r="D51" s="37" t="s">
        <v>23</v>
      </c>
      <c r="E51" s="4"/>
      <c r="F51" s="39" t="s">
        <v>8</v>
      </c>
      <c r="G51" s="27" t="s">
        <v>21</v>
      </c>
    </row>
    <row r="52" spans="1:7" s="50" customFormat="1" ht="17" hidden="1" x14ac:dyDescent="0.15">
      <c r="A52" s="32">
        <v>4706</v>
      </c>
      <c r="B52" s="37" t="s">
        <v>14</v>
      </c>
      <c r="C52" s="37">
        <v>44851</v>
      </c>
      <c r="D52" s="37" t="s">
        <v>27</v>
      </c>
      <c r="E52" s="4"/>
      <c r="F52" s="39" t="s">
        <v>7</v>
      </c>
      <c r="G52" s="27" t="s">
        <v>21</v>
      </c>
    </row>
    <row r="53" spans="1:7" s="50" customFormat="1" ht="17" x14ac:dyDescent="0.15">
      <c r="A53" s="32" t="s">
        <v>99</v>
      </c>
      <c r="B53" s="37" t="s">
        <v>15</v>
      </c>
      <c r="C53" s="37">
        <v>44740</v>
      </c>
      <c r="D53" s="37" t="s">
        <v>23</v>
      </c>
      <c r="E53" s="4" t="s">
        <v>321</v>
      </c>
      <c r="F53" s="39"/>
      <c r="G53" s="27">
        <v>1</v>
      </c>
    </row>
    <row r="54" spans="1:7" s="50" customFormat="1" ht="17" hidden="1" x14ac:dyDescent="0.15">
      <c r="A54" s="32">
        <v>4730</v>
      </c>
      <c r="B54" s="37" t="s">
        <v>14</v>
      </c>
      <c r="C54" s="37">
        <v>44895</v>
      </c>
      <c r="D54" s="37" t="s">
        <v>31</v>
      </c>
      <c r="E54" s="4"/>
      <c r="F54" s="35"/>
      <c r="G54" s="27">
        <v>1</v>
      </c>
    </row>
    <row r="55" spans="1:7" s="50" customFormat="1" ht="17" x14ac:dyDescent="0.15">
      <c r="A55" s="32" t="s">
        <v>100</v>
      </c>
      <c r="B55" s="37" t="s">
        <v>15</v>
      </c>
      <c r="C55" s="37">
        <v>44740</v>
      </c>
      <c r="D55" s="37" t="s">
        <v>23</v>
      </c>
      <c r="E55" s="4"/>
      <c r="F55" s="35" t="s">
        <v>8</v>
      </c>
      <c r="G55" s="27" t="s">
        <v>21</v>
      </c>
    </row>
    <row r="56" spans="1:7" s="50" customFormat="1" ht="17" x14ac:dyDescent="0.15">
      <c r="A56" s="32" t="s">
        <v>101</v>
      </c>
      <c r="B56" s="37" t="s">
        <v>15</v>
      </c>
      <c r="C56" s="37">
        <v>44740</v>
      </c>
      <c r="D56" s="37" t="s">
        <v>31</v>
      </c>
      <c r="E56" s="4"/>
      <c r="F56" s="39" t="s">
        <v>7</v>
      </c>
      <c r="G56" s="27" t="s">
        <v>21</v>
      </c>
    </row>
    <row r="57" spans="1:7" s="50" customFormat="1" ht="17" x14ac:dyDescent="0.15">
      <c r="A57" s="32" t="s">
        <v>229</v>
      </c>
      <c r="B57" s="37" t="s">
        <v>15</v>
      </c>
      <c r="C57" s="37">
        <v>44740</v>
      </c>
      <c r="D57" s="37" t="s">
        <v>31</v>
      </c>
      <c r="E57" s="4"/>
      <c r="F57" s="39" t="s">
        <v>7</v>
      </c>
      <c r="G57" s="27" t="s">
        <v>21</v>
      </c>
    </row>
    <row r="58" spans="1:7" s="50" customFormat="1" ht="17" x14ac:dyDescent="0.15">
      <c r="A58" s="32" t="s">
        <v>102</v>
      </c>
      <c r="B58" s="37" t="s">
        <v>15</v>
      </c>
      <c r="C58" s="37">
        <v>44738</v>
      </c>
      <c r="D58" s="37" t="s">
        <v>23</v>
      </c>
      <c r="E58" s="4"/>
      <c r="F58" s="39" t="s">
        <v>8</v>
      </c>
      <c r="G58" s="27" t="s">
        <v>21</v>
      </c>
    </row>
    <row r="59" spans="1:7" s="50" customFormat="1" ht="17" hidden="1" x14ac:dyDescent="0.15">
      <c r="A59" s="32" t="s">
        <v>349</v>
      </c>
      <c r="B59" s="37" t="s">
        <v>14</v>
      </c>
      <c r="C59" s="37" t="s">
        <v>350</v>
      </c>
      <c r="D59" s="37" t="s">
        <v>31</v>
      </c>
      <c r="E59" s="4"/>
      <c r="F59" s="39"/>
      <c r="G59" s="27">
        <v>1</v>
      </c>
    </row>
    <row r="60" spans="1:7" s="50" customFormat="1" ht="17" hidden="1" x14ac:dyDescent="0.15">
      <c r="A60" s="32">
        <v>4690</v>
      </c>
      <c r="B60" s="37" t="s">
        <v>14</v>
      </c>
      <c r="C60" s="37">
        <v>44837</v>
      </c>
      <c r="D60" s="37" t="s">
        <v>27</v>
      </c>
      <c r="E60" s="4"/>
      <c r="F60" s="39" t="s">
        <v>7</v>
      </c>
      <c r="G60" s="27" t="s">
        <v>21</v>
      </c>
    </row>
    <row r="61" spans="1:7" s="50" customFormat="1" ht="17" x14ac:dyDescent="0.15">
      <c r="A61" s="32" t="s">
        <v>230</v>
      </c>
      <c r="B61" s="37" t="s">
        <v>15</v>
      </c>
      <c r="C61" s="37">
        <v>44740</v>
      </c>
      <c r="D61" s="37" t="s">
        <v>26</v>
      </c>
      <c r="E61" s="4"/>
      <c r="F61" s="39" t="s">
        <v>7</v>
      </c>
      <c r="G61" s="27" t="s">
        <v>21</v>
      </c>
    </row>
    <row r="62" spans="1:7" s="50" customFormat="1" ht="17" hidden="1" x14ac:dyDescent="0.15">
      <c r="A62" s="32">
        <v>4746</v>
      </c>
      <c r="B62" s="37" t="s">
        <v>14</v>
      </c>
      <c r="C62" s="37">
        <v>44908</v>
      </c>
      <c r="D62" s="37" t="s">
        <v>27</v>
      </c>
      <c r="E62" s="4"/>
      <c r="F62" s="39"/>
      <c r="G62" s="27">
        <v>1</v>
      </c>
    </row>
    <row r="63" spans="1:7" s="50" customFormat="1" ht="17" hidden="1" x14ac:dyDescent="0.15">
      <c r="A63" s="32">
        <v>4699</v>
      </c>
      <c r="B63" s="37" t="s">
        <v>14</v>
      </c>
      <c r="C63" s="37">
        <v>44841</v>
      </c>
      <c r="D63" s="37" t="s">
        <v>31</v>
      </c>
      <c r="E63" s="4"/>
      <c r="F63" s="39" t="s">
        <v>7</v>
      </c>
      <c r="G63" s="27" t="s">
        <v>21</v>
      </c>
    </row>
    <row r="64" spans="1:7" s="50" customFormat="1" ht="17" hidden="1" x14ac:dyDescent="0.15">
      <c r="A64" s="32">
        <v>4754</v>
      </c>
      <c r="B64" s="37" t="s">
        <v>14</v>
      </c>
      <c r="C64" s="37">
        <v>44911</v>
      </c>
      <c r="D64" s="37" t="s">
        <v>31</v>
      </c>
      <c r="E64" s="4"/>
      <c r="F64" s="39"/>
      <c r="G64" s="27">
        <v>1</v>
      </c>
    </row>
    <row r="65" spans="1:7" s="50" customFormat="1" ht="17" x14ac:dyDescent="0.15">
      <c r="A65" s="32" t="s">
        <v>103</v>
      </c>
      <c r="B65" s="37" t="s">
        <v>15</v>
      </c>
      <c r="C65" s="37">
        <v>44742</v>
      </c>
      <c r="D65" s="37" t="s">
        <v>25</v>
      </c>
      <c r="E65" s="4"/>
      <c r="F65" s="39" t="s">
        <v>7</v>
      </c>
      <c r="G65" s="27" t="s">
        <v>21</v>
      </c>
    </row>
    <row r="66" spans="1:7" s="50" customFormat="1" ht="17" x14ac:dyDescent="0.15">
      <c r="A66" s="32" t="s">
        <v>104</v>
      </c>
      <c r="B66" s="37" t="s">
        <v>15</v>
      </c>
      <c r="C66" s="37">
        <v>44742</v>
      </c>
      <c r="D66" s="37" t="s">
        <v>23</v>
      </c>
      <c r="E66" s="4" t="s">
        <v>321</v>
      </c>
      <c r="F66" s="39"/>
      <c r="G66" s="27">
        <v>1</v>
      </c>
    </row>
    <row r="67" spans="1:7" s="50" customFormat="1" ht="17" x14ac:dyDescent="0.15">
      <c r="A67" s="32" t="s">
        <v>231</v>
      </c>
      <c r="B67" s="37" t="s">
        <v>15</v>
      </c>
      <c r="C67" s="37">
        <v>44742</v>
      </c>
      <c r="D67" s="37" t="s">
        <v>26</v>
      </c>
      <c r="E67" s="4"/>
      <c r="F67" s="35" t="s">
        <v>7</v>
      </c>
      <c r="G67" s="27" t="s">
        <v>21</v>
      </c>
    </row>
    <row r="68" spans="1:7" s="50" customFormat="1" ht="17" hidden="1" x14ac:dyDescent="0.15">
      <c r="A68" s="32" t="s">
        <v>351</v>
      </c>
      <c r="B68" s="37" t="s">
        <v>14</v>
      </c>
      <c r="C68" s="37" t="s">
        <v>352</v>
      </c>
      <c r="D68" s="37" t="s">
        <v>31</v>
      </c>
      <c r="E68" s="4"/>
      <c r="F68" s="35"/>
      <c r="G68" s="27">
        <v>1</v>
      </c>
    </row>
    <row r="69" spans="1:7" s="50" customFormat="1" ht="17" x14ac:dyDescent="0.15">
      <c r="A69" s="32" t="s">
        <v>105</v>
      </c>
      <c r="B69" s="37" t="s">
        <v>15</v>
      </c>
      <c r="C69" s="37">
        <v>44739</v>
      </c>
      <c r="D69" s="37" t="s">
        <v>27</v>
      </c>
      <c r="E69" s="4"/>
      <c r="F69" s="39" t="s">
        <v>8</v>
      </c>
      <c r="G69" s="27" t="s">
        <v>21</v>
      </c>
    </row>
    <row r="70" spans="1:7" s="50" customFormat="1" ht="17" x14ac:dyDescent="0.15">
      <c r="A70" s="32" t="s">
        <v>232</v>
      </c>
      <c r="B70" s="37" t="s">
        <v>15</v>
      </c>
      <c r="C70" s="37">
        <v>44739</v>
      </c>
      <c r="D70" s="37" t="s">
        <v>31</v>
      </c>
      <c r="E70" s="4"/>
      <c r="F70" s="35" t="s">
        <v>7</v>
      </c>
      <c r="G70" s="27" t="s">
        <v>21</v>
      </c>
    </row>
    <row r="71" spans="1:7" s="50" customFormat="1" ht="17" x14ac:dyDescent="0.15">
      <c r="A71" s="32" t="s">
        <v>233</v>
      </c>
      <c r="B71" s="37" t="s">
        <v>15</v>
      </c>
      <c r="C71" s="37">
        <v>44739</v>
      </c>
      <c r="D71" s="37" t="s">
        <v>31</v>
      </c>
      <c r="E71" s="4"/>
      <c r="F71" s="39" t="s">
        <v>7</v>
      </c>
      <c r="G71" s="27" t="s">
        <v>21</v>
      </c>
    </row>
    <row r="72" spans="1:7" s="50" customFormat="1" ht="17" x14ac:dyDescent="0.15">
      <c r="A72" s="32" t="s">
        <v>106</v>
      </c>
      <c r="B72" s="37" t="s">
        <v>15</v>
      </c>
      <c r="C72" s="37">
        <v>44739</v>
      </c>
      <c r="D72" s="37" t="s">
        <v>27</v>
      </c>
      <c r="E72" s="4"/>
      <c r="F72" s="39" t="s">
        <v>8</v>
      </c>
      <c r="G72" s="27" t="s">
        <v>21</v>
      </c>
    </row>
    <row r="73" spans="1:7" s="50" customFormat="1" ht="17" x14ac:dyDescent="0.15">
      <c r="A73" s="32" t="s">
        <v>107</v>
      </c>
      <c r="B73" s="37" t="s">
        <v>15</v>
      </c>
      <c r="C73" s="37">
        <v>44739</v>
      </c>
      <c r="D73" s="37" t="s">
        <v>26</v>
      </c>
      <c r="E73" s="4"/>
      <c r="F73" s="39" t="s">
        <v>8</v>
      </c>
      <c r="G73" s="27" t="s">
        <v>21</v>
      </c>
    </row>
    <row r="74" spans="1:7" s="50" customFormat="1" ht="17" hidden="1" x14ac:dyDescent="0.15">
      <c r="A74" s="32">
        <v>4584</v>
      </c>
      <c r="B74" s="37" t="s">
        <v>14</v>
      </c>
      <c r="C74" s="37">
        <v>44803</v>
      </c>
      <c r="D74" s="37" t="s">
        <v>25</v>
      </c>
      <c r="E74" s="4"/>
      <c r="F74" s="35" t="s">
        <v>8</v>
      </c>
      <c r="G74" s="27" t="s">
        <v>21</v>
      </c>
    </row>
    <row r="75" spans="1:7" s="50" customFormat="1" ht="17" hidden="1" x14ac:dyDescent="0.15">
      <c r="A75" s="32">
        <v>4776</v>
      </c>
      <c r="B75" s="37" t="s">
        <v>14</v>
      </c>
      <c r="C75" s="37">
        <v>44939</v>
      </c>
      <c r="D75" s="37" t="s">
        <v>31</v>
      </c>
      <c r="E75" s="4"/>
      <c r="F75" s="35"/>
      <c r="G75" s="27">
        <v>1</v>
      </c>
    </row>
    <row r="76" spans="1:7" s="50" customFormat="1" ht="17" hidden="1" x14ac:dyDescent="0.15">
      <c r="A76" s="32">
        <v>4591</v>
      </c>
      <c r="B76" s="37" t="s">
        <v>14</v>
      </c>
      <c r="C76" s="37">
        <v>44811</v>
      </c>
      <c r="D76" s="37" t="s">
        <v>25</v>
      </c>
      <c r="E76" s="4"/>
      <c r="F76" s="35"/>
      <c r="G76" s="27">
        <v>1</v>
      </c>
    </row>
    <row r="77" spans="1:7" s="50" customFormat="1" ht="17" x14ac:dyDescent="0.15">
      <c r="A77" s="32" t="s">
        <v>108</v>
      </c>
      <c r="B77" s="37" t="s">
        <v>15</v>
      </c>
      <c r="C77" s="37">
        <v>44743.664583333331</v>
      </c>
      <c r="D77" s="37" t="s">
        <v>23</v>
      </c>
      <c r="E77" s="4"/>
      <c r="F77" s="35" t="s">
        <v>8</v>
      </c>
      <c r="G77" s="27" t="s">
        <v>21</v>
      </c>
    </row>
    <row r="78" spans="1:7" s="50" customFormat="1" ht="17" x14ac:dyDescent="0.15">
      <c r="A78" s="32" t="s">
        <v>109</v>
      </c>
      <c r="B78" s="37" t="s">
        <v>15</v>
      </c>
      <c r="C78" s="37">
        <v>44743.664583333331</v>
      </c>
      <c r="D78" s="37" t="s">
        <v>34</v>
      </c>
      <c r="E78" s="4" t="s">
        <v>322</v>
      </c>
      <c r="F78" s="35"/>
      <c r="G78" s="27">
        <v>1</v>
      </c>
    </row>
    <row r="79" spans="1:7" s="50" customFormat="1" ht="17" x14ac:dyDescent="0.15">
      <c r="A79" s="32" t="s">
        <v>110</v>
      </c>
      <c r="B79" s="37" t="s">
        <v>15</v>
      </c>
      <c r="C79" s="37">
        <v>44743.664583333331</v>
      </c>
      <c r="D79" s="37" t="s">
        <v>26</v>
      </c>
      <c r="E79" s="4"/>
      <c r="F79" s="39" t="s">
        <v>8</v>
      </c>
      <c r="G79" s="27" t="s">
        <v>21</v>
      </c>
    </row>
    <row r="80" spans="1:7" s="50" customFormat="1" ht="82" customHeight="1" x14ac:dyDescent="0.15">
      <c r="A80" s="32" t="s">
        <v>111</v>
      </c>
      <c r="B80" s="37" t="s">
        <v>15</v>
      </c>
      <c r="C80" s="37">
        <v>44743.664583333331</v>
      </c>
      <c r="D80" s="37" t="s">
        <v>27</v>
      </c>
      <c r="E80" s="4"/>
      <c r="F80" s="39" t="s">
        <v>8</v>
      </c>
      <c r="G80" s="27" t="s">
        <v>21</v>
      </c>
    </row>
    <row r="81" spans="1:7" s="50" customFormat="1" ht="17" x14ac:dyDescent="0.15">
      <c r="A81" s="32" t="s">
        <v>112</v>
      </c>
      <c r="B81" s="37" t="s">
        <v>15</v>
      </c>
      <c r="C81" s="37">
        <v>44743.664583333331</v>
      </c>
      <c r="D81" s="37" t="s">
        <v>27</v>
      </c>
      <c r="E81" s="4"/>
      <c r="F81" s="35" t="s">
        <v>8</v>
      </c>
      <c r="G81" s="27" t="s">
        <v>21</v>
      </c>
    </row>
    <row r="82" spans="1:7" s="50" customFormat="1" ht="17" x14ac:dyDescent="0.15">
      <c r="A82" s="32" t="s">
        <v>113</v>
      </c>
      <c r="B82" s="37" t="s">
        <v>15</v>
      </c>
      <c r="C82" s="37">
        <v>44743.664583333331</v>
      </c>
      <c r="D82" s="37" t="s">
        <v>27</v>
      </c>
      <c r="E82" s="4"/>
      <c r="F82" s="35" t="s">
        <v>8</v>
      </c>
      <c r="G82" s="27" t="s">
        <v>21</v>
      </c>
    </row>
    <row r="83" spans="1:7" s="50" customFormat="1" ht="17" x14ac:dyDescent="0.15">
      <c r="A83" s="32" t="s">
        <v>114</v>
      </c>
      <c r="B83" s="37" t="s">
        <v>15</v>
      </c>
      <c r="C83" s="37">
        <v>44743.664583333331</v>
      </c>
      <c r="D83" s="37" t="s">
        <v>27</v>
      </c>
      <c r="E83" s="4"/>
      <c r="F83" s="35" t="s">
        <v>8</v>
      </c>
      <c r="G83" s="27" t="s">
        <v>21</v>
      </c>
    </row>
    <row r="84" spans="1:7" s="50" customFormat="1" ht="17" x14ac:dyDescent="0.15">
      <c r="A84" s="32" t="s">
        <v>234</v>
      </c>
      <c r="B84" s="37" t="s">
        <v>15</v>
      </c>
      <c r="C84" s="37">
        <v>44743</v>
      </c>
      <c r="D84" s="37" t="s">
        <v>25</v>
      </c>
      <c r="E84" s="4"/>
      <c r="F84" s="35" t="s">
        <v>7</v>
      </c>
      <c r="G84" s="27" t="s">
        <v>21</v>
      </c>
    </row>
    <row r="85" spans="1:7" s="50" customFormat="1" ht="17" hidden="1" x14ac:dyDescent="0.15">
      <c r="A85" s="32">
        <v>4700</v>
      </c>
      <c r="B85" s="37" t="s">
        <v>14</v>
      </c>
      <c r="C85" s="37">
        <v>44845</v>
      </c>
      <c r="D85" s="37" t="s">
        <v>26</v>
      </c>
      <c r="E85" s="4"/>
      <c r="F85" s="39"/>
      <c r="G85" s="27">
        <v>1</v>
      </c>
    </row>
    <row r="86" spans="1:7" s="50" customFormat="1" ht="17" hidden="1" x14ac:dyDescent="0.15">
      <c r="A86" s="32">
        <v>4714</v>
      </c>
      <c r="B86" s="37" t="s">
        <v>14</v>
      </c>
      <c r="C86" s="37">
        <v>44879</v>
      </c>
      <c r="D86" s="37" t="s">
        <v>31</v>
      </c>
      <c r="E86" s="4"/>
      <c r="F86" s="39" t="s">
        <v>7</v>
      </c>
      <c r="G86" s="27" t="s">
        <v>21</v>
      </c>
    </row>
    <row r="87" spans="1:7" s="50" customFormat="1" ht="17" hidden="1" x14ac:dyDescent="0.15">
      <c r="A87" s="32" t="s">
        <v>20</v>
      </c>
      <c r="B87" s="37" t="s">
        <v>14</v>
      </c>
      <c r="C87" s="37">
        <v>44879</v>
      </c>
      <c r="D87" s="37" t="s">
        <v>27</v>
      </c>
      <c r="E87" s="4"/>
      <c r="F87" s="35" t="s">
        <v>7</v>
      </c>
      <c r="G87" s="27" t="s">
        <v>21</v>
      </c>
    </row>
    <row r="88" spans="1:7" s="50" customFormat="1" ht="17" x14ac:dyDescent="0.15">
      <c r="A88" s="32" t="s">
        <v>115</v>
      </c>
      <c r="B88" s="37" t="s">
        <v>15</v>
      </c>
      <c r="C88" s="37">
        <v>44743.664583333331</v>
      </c>
      <c r="D88" s="37" t="s">
        <v>31</v>
      </c>
      <c r="E88" s="4"/>
      <c r="F88" s="39" t="s">
        <v>7</v>
      </c>
      <c r="G88" s="27" t="s">
        <v>21</v>
      </c>
    </row>
    <row r="89" spans="1:7" s="50" customFormat="1" ht="17" hidden="1" x14ac:dyDescent="0.15">
      <c r="A89" s="32">
        <v>4778</v>
      </c>
      <c r="B89" s="37" t="s">
        <v>14</v>
      </c>
      <c r="C89" s="37">
        <v>44942</v>
      </c>
      <c r="D89" s="37" t="s">
        <v>31</v>
      </c>
      <c r="E89" s="4"/>
      <c r="F89" s="39"/>
      <c r="G89" s="27">
        <v>1</v>
      </c>
    </row>
    <row r="90" spans="1:7" s="50" customFormat="1" ht="17" x14ac:dyDescent="0.15">
      <c r="A90" s="32" t="s">
        <v>235</v>
      </c>
      <c r="B90" s="37" t="s">
        <v>15</v>
      </c>
      <c r="C90" s="37">
        <v>44741</v>
      </c>
      <c r="D90" s="37" t="s">
        <v>25</v>
      </c>
      <c r="E90" s="4"/>
      <c r="F90" s="39" t="s">
        <v>8</v>
      </c>
      <c r="G90" s="27" t="s">
        <v>21</v>
      </c>
    </row>
    <row r="91" spans="1:7" s="50" customFormat="1" ht="17" x14ac:dyDescent="0.15">
      <c r="A91" s="32" t="s">
        <v>116</v>
      </c>
      <c r="B91" s="37" t="s">
        <v>15</v>
      </c>
      <c r="C91" s="37">
        <v>44741</v>
      </c>
      <c r="D91" s="37" t="s">
        <v>27</v>
      </c>
      <c r="E91" s="4"/>
      <c r="F91" s="39" t="s">
        <v>8</v>
      </c>
      <c r="G91" s="27" t="s">
        <v>21</v>
      </c>
    </row>
    <row r="92" spans="1:7" s="50" customFormat="1" ht="17" hidden="1" x14ac:dyDescent="0.15">
      <c r="A92" s="32">
        <v>4602</v>
      </c>
      <c r="B92" s="37" t="s">
        <v>14</v>
      </c>
      <c r="C92" s="37">
        <v>44827</v>
      </c>
      <c r="D92" s="37" t="s">
        <v>31</v>
      </c>
      <c r="E92" s="4"/>
      <c r="F92" s="39" t="s">
        <v>7</v>
      </c>
      <c r="G92" s="27" t="s">
        <v>21</v>
      </c>
    </row>
    <row r="93" spans="1:7" s="50" customFormat="1" ht="17" hidden="1" x14ac:dyDescent="0.15">
      <c r="A93" s="32">
        <v>4602</v>
      </c>
      <c r="B93" s="37" t="s">
        <v>14</v>
      </c>
      <c r="C93" s="37">
        <v>44827</v>
      </c>
      <c r="D93" s="37" t="s">
        <v>27</v>
      </c>
      <c r="E93" s="4"/>
      <c r="F93" s="39" t="s">
        <v>7</v>
      </c>
      <c r="G93" s="27" t="s">
        <v>21</v>
      </c>
    </row>
    <row r="94" spans="1:7" s="50" customFormat="1" ht="73" hidden="1" customHeight="1" x14ac:dyDescent="0.15">
      <c r="A94" s="32">
        <v>4607</v>
      </c>
      <c r="B94" s="37" t="s">
        <v>14</v>
      </c>
      <c r="C94" s="37">
        <v>44819</v>
      </c>
      <c r="D94" s="37" t="s">
        <v>27</v>
      </c>
      <c r="E94" s="4"/>
      <c r="F94" s="39" t="s">
        <v>7</v>
      </c>
      <c r="G94" s="27" t="s">
        <v>21</v>
      </c>
    </row>
    <row r="95" spans="1:7" s="50" customFormat="1" ht="17" hidden="1" x14ac:dyDescent="0.15">
      <c r="A95" s="32">
        <v>4757</v>
      </c>
      <c r="B95" s="37" t="s">
        <v>14</v>
      </c>
      <c r="C95" s="37">
        <v>44914</v>
      </c>
      <c r="D95" s="37" t="s">
        <v>31</v>
      </c>
      <c r="E95" s="4"/>
      <c r="F95" s="39"/>
      <c r="G95" s="27">
        <v>1</v>
      </c>
    </row>
    <row r="96" spans="1:7" s="50" customFormat="1" ht="17" hidden="1" x14ac:dyDescent="0.15">
      <c r="A96" s="32">
        <v>4555</v>
      </c>
      <c r="B96" s="37" t="s">
        <v>16</v>
      </c>
      <c r="C96" s="37">
        <v>44768</v>
      </c>
      <c r="D96" s="37" t="s">
        <v>31</v>
      </c>
      <c r="E96" s="4"/>
      <c r="F96" s="39"/>
      <c r="G96" s="27">
        <v>1</v>
      </c>
    </row>
    <row r="97" spans="1:7" s="50" customFormat="1" ht="17" x14ac:dyDescent="0.15">
      <c r="A97" s="32" t="s">
        <v>117</v>
      </c>
      <c r="B97" s="37" t="s">
        <v>15</v>
      </c>
      <c r="C97" s="37">
        <v>44742</v>
      </c>
      <c r="D97" s="37" t="s">
        <v>26</v>
      </c>
      <c r="E97" s="4"/>
      <c r="F97" s="35"/>
      <c r="G97" s="27">
        <v>1</v>
      </c>
    </row>
    <row r="98" spans="1:7" s="50" customFormat="1" ht="17" x14ac:dyDescent="0.15">
      <c r="A98" s="32" t="s">
        <v>118</v>
      </c>
      <c r="B98" s="37" t="s">
        <v>15</v>
      </c>
      <c r="C98" s="37">
        <v>44742</v>
      </c>
      <c r="D98" s="37" t="s">
        <v>27</v>
      </c>
      <c r="E98" s="4"/>
      <c r="F98" s="35" t="s">
        <v>8</v>
      </c>
      <c r="G98" s="27" t="s">
        <v>21</v>
      </c>
    </row>
    <row r="99" spans="1:7" s="50" customFormat="1" ht="17" hidden="1" x14ac:dyDescent="0.15">
      <c r="A99" s="32">
        <v>4518</v>
      </c>
      <c r="B99" s="37" t="s">
        <v>16</v>
      </c>
      <c r="C99" s="37">
        <v>44746</v>
      </c>
      <c r="D99" s="37" t="s">
        <v>31</v>
      </c>
      <c r="E99" s="4"/>
      <c r="F99" s="35" t="s">
        <v>7</v>
      </c>
      <c r="G99" s="27" t="s">
        <v>21</v>
      </c>
    </row>
    <row r="100" spans="1:7" s="50" customFormat="1" ht="17" hidden="1" x14ac:dyDescent="0.15">
      <c r="A100" s="32">
        <v>4519</v>
      </c>
      <c r="B100" s="37" t="s">
        <v>16</v>
      </c>
      <c r="C100" s="37">
        <v>44746</v>
      </c>
      <c r="D100" s="37" t="s">
        <v>31</v>
      </c>
      <c r="E100" s="4"/>
      <c r="F100" s="39" t="s">
        <v>7</v>
      </c>
      <c r="G100" s="27" t="s">
        <v>21</v>
      </c>
    </row>
    <row r="101" spans="1:7" s="50" customFormat="1" ht="17" hidden="1" x14ac:dyDescent="0.15">
      <c r="A101" s="32">
        <v>4561</v>
      </c>
      <c r="B101" s="37" t="s">
        <v>16</v>
      </c>
      <c r="C101" s="37">
        <v>44757</v>
      </c>
      <c r="D101" s="37" t="s">
        <v>34</v>
      </c>
      <c r="E101" s="4"/>
      <c r="F101" s="39" t="s">
        <v>8</v>
      </c>
      <c r="G101" s="27" t="s">
        <v>21</v>
      </c>
    </row>
    <row r="102" spans="1:7" s="50" customFormat="1" ht="17" x14ac:dyDescent="0.15">
      <c r="A102" s="32" t="s">
        <v>452</v>
      </c>
      <c r="B102" s="37" t="s">
        <v>473</v>
      </c>
      <c r="C102" s="37" t="s">
        <v>453</v>
      </c>
      <c r="D102" s="37" t="s">
        <v>32</v>
      </c>
      <c r="E102" s="4"/>
      <c r="F102" s="39"/>
      <c r="G102" s="27">
        <v>1</v>
      </c>
    </row>
    <row r="103" spans="1:7" s="50" customFormat="1" ht="17" x14ac:dyDescent="0.15">
      <c r="A103" s="32" t="s">
        <v>119</v>
      </c>
      <c r="B103" s="37" t="s">
        <v>15</v>
      </c>
      <c r="C103" s="37">
        <v>44739</v>
      </c>
      <c r="D103" s="37" t="s">
        <v>26</v>
      </c>
      <c r="E103" s="4"/>
      <c r="F103" s="39" t="s">
        <v>8</v>
      </c>
      <c r="G103" s="27" t="s">
        <v>21</v>
      </c>
    </row>
    <row r="104" spans="1:7" s="50" customFormat="1" ht="17" x14ac:dyDescent="0.15">
      <c r="A104" s="32" t="s">
        <v>236</v>
      </c>
      <c r="B104" s="37" t="s">
        <v>15</v>
      </c>
      <c r="C104" s="37">
        <v>44739</v>
      </c>
      <c r="D104" s="37" t="s">
        <v>33</v>
      </c>
      <c r="E104" s="4"/>
      <c r="F104" s="39" t="s">
        <v>8</v>
      </c>
      <c r="G104" s="27" t="s">
        <v>21</v>
      </c>
    </row>
    <row r="105" spans="1:7" s="50" customFormat="1" ht="17" x14ac:dyDescent="0.15">
      <c r="A105" s="32" t="s">
        <v>237</v>
      </c>
      <c r="B105" s="37" t="s">
        <v>15</v>
      </c>
      <c r="C105" s="37">
        <v>44739</v>
      </c>
      <c r="D105" s="37" t="s">
        <v>33</v>
      </c>
      <c r="E105" s="4"/>
      <c r="F105" s="39" t="s">
        <v>8</v>
      </c>
      <c r="G105" s="27" t="s">
        <v>21</v>
      </c>
    </row>
    <row r="106" spans="1:7" s="50" customFormat="1" ht="17" hidden="1" x14ac:dyDescent="0.15">
      <c r="A106" s="32" t="s">
        <v>206</v>
      </c>
      <c r="B106" s="37" t="s">
        <v>16</v>
      </c>
      <c r="C106" s="37">
        <v>44757</v>
      </c>
      <c r="D106" s="37" t="s">
        <v>25</v>
      </c>
      <c r="E106" s="4"/>
      <c r="F106" s="39"/>
      <c r="G106" s="27">
        <v>1</v>
      </c>
    </row>
    <row r="107" spans="1:7" s="50" customFormat="1" ht="17" hidden="1" x14ac:dyDescent="0.15">
      <c r="A107" s="32" t="s">
        <v>207</v>
      </c>
      <c r="B107" s="37" t="s">
        <v>16</v>
      </c>
      <c r="C107" s="37">
        <v>44757</v>
      </c>
      <c r="D107" s="37" t="s">
        <v>23</v>
      </c>
      <c r="E107" s="4" t="s">
        <v>321</v>
      </c>
      <c r="F107" s="39"/>
      <c r="G107" s="27">
        <v>1</v>
      </c>
    </row>
    <row r="108" spans="1:7" s="50" customFormat="1" ht="17" hidden="1" x14ac:dyDescent="0.15">
      <c r="A108" s="32">
        <v>4605</v>
      </c>
      <c r="B108" s="37" t="s">
        <v>14</v>
      </c>
      <c r="C108" s="37">
        <v>44818</v>
      </c>
      <c r="D108" s="41" t="s">
        <v>30</v>
      </c>
      <c r="E108" s="4"/>
      <c r="F108" s="39" t="s">
        <v>7</v>
      </c>
      <c r="G108" s="27" t="s">
        <v>21</v>
      </c>
    </row>
    <row r="109" spans="1:7" s="50" customFormat="1" ht="17" x14ac:dyDescent="0.15">
      <c r="A109" s="32" t="s">
        <v>238</v>
      </c>
      <c r="B109" s="37" t="s">
        <v>15</v>
      </c>
      <c r="C109" s="37">
        <v>44740</v>
      </c>
      <c r="D109" s="37" t="s">
        <v>25</v>
      </c>
      <c r="E109" s="4"/>
      <c r="F109" s="39" t="s">
        <v>7</v>
      </c>
      <c r="G109" s="27" t="s">
        <v>21</v>
      </c>
    </row>
    <row r="110" spans="1:7" s="50" customFormat="1" ht="17" x14ac:dyDescent="0.15">
      <c r="A110" s="32" t="s">
        <v>239</v>
      </c>
      <c r="B110" s="37" t="s">
        <v>15</v>
      </c>
      <c r="C110" s="37">
        <v>44740</v>
      </c>
      <c r="D110" s="37" t="s">
        <v>27</v>
      </c>
      <c r="E110" s="4"/>
      <c r="F110" s="35" t="s">
        <v>7</v>
      </c>
      <c r="G110" s="27" t="s">
        <v>21</v>
      </c>
    </row>
    <row r="111" spans="1:7" s="50" customFormat="1" ht="17" x14ac:dyDescent="0.15">
      <c r="A111" s="32" t="s">
        <v>240</v>
      </c>
      <c r="B111" s="37" t="s">
        <v>15</v>
      </c>
      <c r="C111" s="37">
        <v>44740</v>
      </c>
      <c r="D111" s="41" t="s">
        <v>30</v>
      </c>
      <c r="E111" s="4"/>
      <c r="F111" s="39" t="s">
        <v>7</v>
      </c>
      <c r="G111" s="27" t="s">
        <v>21</v>
      </c>
    </row>
    <row r="112" spans="1:7" s="50" customFormat="1" ht="17" hidden="1" x14ac:dyDescent="0.15">
      <c r="A112" s="32" t="s">
        <v>305</v>
      </c>
      <c r="B112" s="37" t="s">
        <v>14</v>
      </c>
      <c r="C112" s="37">
        <v>44818</v>
      </c>
      <c r="D112" s="41" t="s">
        <v>25</v>
      </c>
      <c r="E112" s="4"/>
      <c r="F112" s="39" t="s">
        <v>8</v>
      </c>
      <c r="G112" s="27" t="s">
        <v>21</v>
      </c>
    </row>
    <row r="113" spans="1:7" s="50" customFormat="1" ht="17" hidden="1" x14ac:dyDescent="0.15">
      <c r="A113" s="32">
        <v>4780</v>
      </c>
      <c r="B113" s="37" t="s">
        <v>14</v>
      </c>
      <c r="C113" s="37">
        <v>44914</v>
      </c>
      <c r="D113" s="37" t="s">
        <v>31</v>
      </c>
      <c r="E113" s="4"/>
      <c r="F113" s="35"/>
      <c r="G113" s="27">
        <v>1</v>
      </c>
    </row>
    <row r="114" spans="1:7" s="50" customFormat="1" ht="17" x14ac:dyDescent="0.15">
      <c r="A114" s="32" t="s">
        <v>120</v>
      </c>
      <c r="B114" s="37" t="s">
        <v>15</v>
      </c>
      <c r="C114" s="37">
        <v>44739</v>
      </c>
      <c r="D114" s="37" t="s">
        <v>27</v>
      </c>
      <c r="E114" s="4"/>
      <c r="F114" s="39" t="s">
        <v>8</v>
      </c>
      <c r="G114" s="27" t="s">
        <v>21</v>
      </c>
    </row>
    <row r="115" spans="1:7" s="50" customFormat="1" ht="17" x14ac:dyDescent="0.15">
      <c r="A115" s="32" t="s">
        <v>121</v>
      </c>
      <c r="B115" s="37" t="s">
        <v>15</v>
      </c>
      <c r="C115" s="37">
        <v>44739</v>
      </c>
      <c r="D115" s="37" t="s">
        <v>31</v>
      </c>
      <c r="E115" s="4"/>
      <c r="F115" s="39" t="s">
        <v>8</v>
      </c>
      <c r="G115" s="27" t="s">
        <v>21</v>
      </c>
    </row>
    <row r="116" spans="1:7" s="50" customFormat="1" ht="17" x14ac:dyDescent="0.15">
      <c r="A116" s="32" t="s">
        <v>241</v>
      </c>
      <c r="B116" s="37" t="s">
        <v>15</v>
      </c>
      <c r="C116" s="37">
        <v>44739</v>
      </c>
      <c r="D116" s="37" t="s">
        <v>27</v>
      </c>
      <c r="E116" s="4"/>
      <c r="F116" s="39" t="s">
        <v>7</v>
      </c>
      <c r="G116" s="27" t="s">
        <v>21</v>
      </c>
    </row>
    <row r="117" spans="1:7" s="50" customFormat="1" ht="17" hidden="1" x14ac:dyDescent="0.15">
      <c r="A117" s="32" t="s">
        <v>357</v>
      </c>
      <c r="B117" s="37" t="s">
        <v>14</v>
      </c>
      <c r="C117" s="37" t="s">
        <v>358</v>
      </c>
      <c r="D117" s="37" t="s">
        <v>31</v>
      </c>
      <c r="E117" s="4"/>
      <c r="F117" s="39"/>
      <c r="G117" s="27">
        <v>1</v>
      </c>
    </row>
    <row r="118" spans="1:7" s="50" customFormat="1" ht="17" hidden="1" x14ac:dyDescent="0.15">
      <c r="A118" s="32" t="s">
        <v>359</v>
      </c>
      <c r="B118" s="37" t="s">
        <v>14</v>
      </c>
      <c r="C118" s="37" t="s">
        <v>360</v>
      </c>
      <c r="D118" s="37" t="s">
        <v>31</v>
      </c>
      <c r="E118" s="4"/>
      <c r="F118" s="39"/>
      <c r="G118" s="27">
        <v>1</v>
      </c>
    </row>
    <row r="119" spans="1:7" s="50" customFormat="1" ht="74" customHeight="1" x14ac:dyDescent="0.15">
      <c r="A119" s="32">
        <v>4696</v>
      </c>
      <c r="B119" s="37" t="s">
        <v>15</v>
      </c>
      <c r="C119" s="37">
        <v>44742</v>
      </c>
      <c r="D119" s="37" t="s">
        <v>26</v>
      </c>
      <c r="E119" s="4"/>
      <c r="F119" s="39"/>
      <c r="G119" s="27">
        <v>1</v>
      </c>
    </row>
    <row r="120" spans="1:7" s="50" customFormat="1" ht="17" x14ac:dyDescent="0.15">
      <c r="A120" s="32" t="s">
        <v>122</v>
      </c>
      <c r="B120" s="37" t="s">
        <v>15</v>
      </c>
      <c r="C120" s="37">
        <v>44742</v>
      </c>
      <c r="D120" s="37" t="s">
        <v>27</v>
      </c>
      <c r="E120" s="4"/>
      <c r="F120" s="39" t="s">
        <v>8</v>
      </c>
      <c r="G120" s="27" t="s">
        <v>21</v>
      </c>
    </row>
    <row r="121" spans="1:7" s="50" customFormat="1" ht="17" x14ac:dyDescent="0.15">
      <c r="A121" s="32" t="s">
        <v>123</v>
      </c>
      <c r="B121" s="37" t="s">
        <v>15</v>
      </c>
      <c r="C121" s="37">
        <v>44742</v>
      </c>
      <c r="D121" s="37" t="s">
        <v>27</v>
      </c>
      <c r="E121" s="4"/>
      <c r="F121" s="39" t="s">
        <v>8</v>
      </c>
      <c r="G121" s="27" t="s">
        <v>21</v>
      </c>
    </row>
    <row r="122" spans="1:7" s="50" customFormat="1" ht="17" x14ac:dyDescent="0.15">
      <c r="A122" s="32" t="s">
        <v>124</v>
      </c>
      <c r="B122" s="37" t="s">
        <v>15</v>
      </c>
      <c r="C122" s="37">
        <v>44742</v>
      </c>
      <c r="D122" s="37" t="s">
        <v>27</v>
      </c>
      <c r="E122" s="4"/>
      <c r="F122" s="39" t="s">
        <v>8</v>
      </c>
      <c r="G122" s="27" t="s">
        <v>21</v>
      </c>
    </row>
    <row r="123" spans="1:7" s="50" customFormat="1" ht="17" x14ac:dyDescent="0.15">
      <c r="A123" s="32" t="s">
        <v>125</v>
      </c>
      <c r="B123" s="37" t="s">
        <v>15</v>
      </c>
      <c r="C123" s="37">
        <v>44742</v>
      </c>
      <c r="D123" s="37" t="s">
        <v>31</v>
      </c>
      <c r="E123" s="4"/>
      <c r="F123" s="35" t="s">
        <v>8</v>
      </c>
      <c r="G123" s="27" t="s">
        <v>21</v>
      </c>
    </row>
    <row r="124" spans="1:7" s="50" customFormat="1" ht="17" x14ac:dyDescent="0.15">
      <c r="A124" s="32" t="s">
        <v>126</v>
      </c>
      <c r="B124" s="37" t="s">
        <v>15</v>
      </c>
      <c r="C124" s="37">
        <v>44742</v>
      </c>
      <c r="D124" s="37" t="s">
        <v>25</v>
      </c>
      <c r="E124" s="4"/>
      <c r="F124" s="39"/>
      <c r="G124" s="27">
        <v>1</v>
      </c>
    </row>
    <row r="125" spans="1:7" s="50" customFormat="1" ht="17" hidden="1" x14ac:dyDescent="0.15">
      <c r="A125" s="32">
        <v>4247</v>
      </c>
      <c r="B125" s="37" t="s">
        <v>16</v>
      </c>
      <c r="C125" s="37">
        <v>44746</v>
      </c>
      <c r="D125" s="37" t="s">
        <v>31</v>
      </c>
      <c r="E125" s="4"/>
      <c r="F125" s="39" t="s">
        <v>7</v>
      </c>
      <c r="G125" s="27" t="s">
        <v>21</v>
      </c>
    </row>
    <row r="126" spans="1:7" s="50" customFormat="1" ht="17" x14ac:dyDescent="0.15">
      <c r="A126" s="32" t="s">
        <v>127</v>
      </c>
      <c r="B126" s="37" t="s">
        <v>15</v>
      </c>
      <c r="C126" s="37">
        <v>44739</v>
      </c>
      <c r="D126" s="37" t="s">
        <v>23</v>
      </c>
      <c r="E126" s="4" t="s">
        <v>321</v>
      </c>
      <c r="F126" s="39"/>
      <c r="G126" s="27">
        <v>1</v>
      </c>
    </row>
    <row r="127" spans="1:7" s="50" customFormat="1" ht="17" hidden="1" x14ac:dyDescent="0.15">
      <c r="A127" s="32">
        <v>4781</v>
      </c>
      <c r="B127" s="37" t="s">
        <v>14</v>
      </c>
      <c r="C127" s="37">
        <v>44914</v>
      </c>
      <c r="D127" s="37" t="s">
        <v>31</v>
      </c>
      <c r="E127" s="4"/>
      <c r="F127" s="39"/>
      <c r="G127" s="27">
        <v>1</v>
      </c>
    </row>
    <row r="128" spans="1:7" s="50" customFormat="1" ht="17" x14ac:dyDescent="0.15">
      <c r="A128" s="32" t="s">
        <v>128</v>
      </c>
      <c r="B128" s="37" t="s">
        <v>15</v>
      </c>
      <c r="C128" s="37">
        <v>44740.394444444442</v>
      </c>
      <c r="D128" s="37" t="s">
        <v>34</v>
      </c>
      <c r="E128" s="4" t="s">
        <v>321</v>
      </c>
      <c r="F128" s="39"/>
      <c r="G128" s="27">
        <v>1</v>
      </c>
    </row>
    <row r="129" spans="1:7" s="50" customFormat="1" ht="17" x14ac:dyDescent="0.15">
      <c r="A129" s="32" t="s">
        <v>242</v>
      </c>
      <c r="B129" s="37" t="s">
        <v>15</v>
      </c>
      <c r="C129" s="37">
        <v>44740</v>
      </c>
      <c r="D129" s="37" t="s">
        <v>31</v>
      </c>
      <c r="E129" s="4"/>
      <c r="F129" s="39" t="s">
        <v>7</v>
      </c>
      <c r="G129" s="27" t="s">
        <v>21</v>
      </c>
    </row>
    <row r="130" spans="1:7" s="50" customFormat="1" ht="17" x14ac:dyDescent="0.15">
      <c r="A130" s="32" t="s">
        <v>129</v>
      </c>
      <c r="B130" s="37" t="s">
        <v>15</v>
      </c>
      <c r="C130" s="37">
        <v>44740.394444444442</v>
      </c>
      <c r="D130" s="37" t="s">
        <v>34</v>
      </c>
      <c r="E130" s="4" t="s">
        <v>321</v>
      </c>
      <c r="F130" s="35"/>
      <c r="G130" s="27">
        <v>1</v>
      </c>
    </row>
    <row r="131" spans="1:7" s="50" customFormat="1" ht="17" x14ac:dyDescent="0.15">
      <c r="A131" s="32" t="s">
        <v>130</v>
      </c>
      <c r="B131" s="37" t="s">
        <v>15</v>
      </c>
      <c r="C131" s="37">
        <v>44740.394444444442</v>
      </c>
      <c r="D131" s="37" t="s">
        <v>34</v>
      </c>
      <c r="E131" s="4" t="s">
        <v>321</v>
      </c>
      <c r="F131" s="39"/>
      <c r="G131" s="27">
        <v>1</v>
      </c>
    </row>
    <row r="132" spans="1:7" s="50" customFormat="1" ht="17" x14ac:dyDescent="0.15">
      <c r="A132" s="32" t="s">
        <v>131</v>
      </c>
      <c r="B132" s="37" t="s">
        <v>15</v>
      </c>
      <c r="C132" s="37">
        <v>44740.394444444442</v>
      </c>
      <c r="D132" s="37" t="s">
        <v>34</v>
      </c>
      <c r="E132" s="4" t="s">
        <v>321</v>
      </c>
      <c r="F132" s="39"/>
      <c r="G132" s="27">
        <v>1</v>
      </c>
    </row>
    <row r="133" spans="1:7" s="50" customFormat="1" ht="17" x14ac:dyDescent="0.15">
      <c r="A133" s="32" t="s">
        <v>132</v>
      </c>
      <c r="B133" s="37" t="s">
        <v>15</v>
      </c>
      <c r="C133" s="37">
        <v>44740.394444444442</v>
      </c>
      <c r="D133" s="37" t="s">
        <v>34</v>
      </c>
      <c r="E133" s="4"/>
      <c r="F133" s="39" t="s">
        <v>7</v>
      </c>
      <c r="G133" s="27" t="s">
        <v>21</v>
      </c>
    </row>
    <row r="134" spans="1:7" s="50" customFormat="1" ht="17" x14ac:dyDescent="0.15">
      <c r="A134" s="32" t="s">
        <v>133</v>
      </c>
      <c r="B134" s="37" t="s">
        <v>15</v>
      </c>
      <c r="C134" s="37">
        <v>44740.394444444442</v>
      </c>
      <c r="D134" s="37" t="s">
        <v>34</v>
      </c>
      <c r="E134" s="4" t="s">
        <v>321</v>
      </c>
      <c r="F134" s="39"/>
      <c r="G134" s="27">
        <v>1</v>
      </c>
    </row>
    <row r="135" spans="1:7" s="50" customFormat="1" ht="17" x14ac:dyDescent="0.15">
      <c r="A135" s="32" t="s">
        <v>134</v>
      </c>
      <c r="B135" s="37" t="s">
        <v>15</v>
      </c>
      <c r="C135" s="37">
        <v>44740.394444444442</v>
      </c>
      <c r="D135" s="37" t="s">
        <v>32</v>
      </c>
      <c r="E135" s="4"/>
      <c r="F135" s="35" t="s">
        <v>8</v>
      </c>
      <c r="G135" s="27" t="s">
        <v>21</v>
      </c>
    </row>
    <row r="136" spans="1:7" s="50" customFormat="1" ht="17" hidden="1" x14ac:dyDescent="0.15">
      <c r="A136" s="32" t="s">
        <v>20</v>
      </c>
      <c r="B136" s="37" t="s">
        <v>14</v>
      </c>
      <c r="C136" s="37">
        <v>44861</v>
      </c>
      <c r="D136" s="37" t="s">
        <v>32</v>
      </c>
      <c r="E136" s="4"/>
      <c r="F136" s="35" t="s">
        <v>7</v>
      </c>
      <c r="G136" s="27" t="s">
        <v>21</v>
      </c>
    </row>
    <row r="137" spans="1:7" s="50" customFormat="1" ht="17" x14ac:dyDescent="0.15">
      <c r="A137" s="32" t="s">
        <v>135</v>
      </c>
      <c r="B137" s="37" t="s">
        <v>15</v>
      </c>
      <c r="C137" s="37">
        <v>44743.664583333331</v>
      </c>
      <c r="D137" s="37" t="s">
        <v>24</v>
      </c>
      <c r="E137" s="4"/>
      <c r="F137" s="35" t="s">
        <v>7</v>
      </c>
      <c r="G137" s="27" t="s">
        <v>21</v>
      </c>
    </row>
    <row r="138" spans="1:7" s="50" customFormat="1" ht="17" x14ac:dyDescent="0.15">
      <c r="A138" s="32" t="s">
        <v>136</v>
      </c>
      <c r="B138" s="37" t="s">
        <v>15</v>
      </c>
      <c r="C138" s="37">
        <v>44743.664583333331</v>
      </c>
      <c r="D138" s="37" t="s">
        <v>27</v>
      </c>
      <c r="E138" s="4"/>
      <c r="F138" s="35" t="s">
        <v>7</v>
      </c>
      <c r="G138" s="27" t="s">
        <v>21</v>
      </c>
    </row>
    <row r="139" spans="1:7" s="50" customFormat="1" ht="17" x14ac:dyDescent="0.15">
      <c r="A139" s="32" t="s">
        <v>243</v>
      </c>
      <c r="B139" s="37" t="s">
        <v>15</v>
      </c>
      <c r="C139" s="37">
        <v>44743</v>
      </c>
      <c r="D139" s="37" t="s">
        <v>26</v>
      </c>
      <c r="E139" s="4"/>
      <c r="F139" s="35" t="s">
        <v>7</v>
      </c>
      <c r="G139" s="27" t="s">
        <v>21</v>
      </c>
    </row>
    <row r="140" spans="1:7" s="50" customFormat="1" ht="17" x14ac:dyDescent="0.15">
      <c r="A140" s="32" t="s">
        <v>137</v>
      </c>
      <c r="B140" s="37" t="s">
        <v>15</v>
      </c>
      <c r="C140" s="37">
        <v>44741</v>
      </c>
      <c r="D140" s="37" t="s">
        <v>23</v>
      </c>
      <c r="E140" s="4"/>
      <c r="F140" s="35" t="s">
        <v>8</v>
      </c>
      <c r="G140" s="27" t="s">
        <v>21</v>
      </c>
    </row>
    <row r="141" spans="1:7" s="50" customFormat="1" ht="17" x14ac:dyDescent="0.15">
      <c r="A141" s="32" t="s">
        <v>244</v>
      </c>
      <c r="B141" s="37" t="s">
        <v>15</v>
      </c>
      <c r="C141" s="37">
        <v>44741</v>
      </c>
      <c r="D141" s="37" t="s">
        <v>26</v>
      </c>
      <c r="E141" s="4"/>
      <c r="F141" s="39" t="s">
        <v>8</v>
      </c>
      <c r="G141" s="27" t="s">
        <v>21</v>
      </c>
    </row>
    <row r="142" spans="1:7" s="50" customFormat="1" ht="17" x14ac:dyDescent="0.15">
      <c r="A142" s="32" t="s">
        <v>245</v>
      </c>
      <c r="B142" s="37" t="s">
        <v>15</v>
      </c>
      <c r="C142" s="37">
        <v>44741</v>
      </c>
      <c r="D142" s="37" t="s">
        <v>34</v>
      </c>
      <c r="E142" s="4"/>
      <c r="F142" s="35" t="s">
        <v>8</v>
      </c>
      <c r="G142" s="27" t="s">
        <v>21</v>
      </c>
    </row>
    <row r="143" spans="1:7" s="50" customFormat="1" ht="17" x14ac:dyDescent="0.15">
      <c r="A143" s="32" t="s">
        <v>138</v>
      </c>
      <c r="B143" s="37" t="s">
        <v>15</v>
      </c>
      <c r="C143" s="37">
        <v>44741</v>
      </c>
      <c r="D143" s="37" t="s">
        <v>23</v>
      </c>
      <c r="E143" s="4"/>
      <c r="F143" s="39" t="s">
        <v>8</v>
      </c>
      <c r="G143" s="27" t="s">
        <v>21</v>
      </c>
    </row>
    <row r="144" spans="1:7" s="50" customFormat="1" ht="17" x14ac:dyDescent="0.15">
      <c r="A144" s="32" t="s">
        <v>246</v>
      </c>
      <c r="B144" s="37" t="s">
        <v>15</v>
      </c>
      <c r="C144" s="37">
        <v>44743</v>
      </c>
      <c r="D144" s="37" t="s">
        <v>26</v>
      </c>
      <c r="E144" s="4"/>
      <c r="F144" s="39" t="s">
        <v>8</v>
      </c>
      <c r="G144" s="27" t="s">
        <v>21</v>
      </c>
    </row>
    <row r="145" spans="1:7" s="50" customFormat="1" ht="17" x14ac:dyDescent="0.15">
      <c r="A145" s="32" t="s">
        <v>247</v>
      </c>
      <c r="B145" s="37" t="s">
        <v>15</v>
      </c>
      <c r="C145" s="37">
        <v>44743</v>
      </c>
      <c r="D145" s="37" t="s">
        <v>34</v>
      </c>
      <c r="E145" s="4"/>
      <c r="F145" s="39" t="s">
        <v>8</v>
      </c>
      <c r="G145" s="27" t="s">
        <v>21</v>
      </c>
    </row>
    <row r="146" spans="1:7" s="50" customFormat="1" ht="17" x14ac:dyDescent="0.15">
      <c r="A146" s="32" t="s">
        <v>139</v>
      </c>
      <c r="B146" s="37" t="s">
        <v>15</v>
      </c>
      <c r="C146" s="37">
        <v>44743.664583333331</v>
      </c>
      <c r="D146" s="37" t="s">
        <v>28</v>
      </c>
      <c r="E146" s="4" t="s">
        <v>321</v>
      </c>
      <c r="F146" s="39"/>
      <c r="G146" s="27">
        <v>1</v>
      </c>
    </row>
    <row r="147" spans="1:7" s="50" customFormat="1" ht="17" x14ac:dyDescent="0.15">
      <c r="A147" s="32" t="s">
        <v>248</v>
      </c>
      <c r="B147" s="37" t="s">
        <v>15</v>
      </c>
      <c r="C147" s="37">
        <v>44743</v>
      </c>
      <c r="D147" s="37" t="s">
        <v>34</v>
      </c>
      <c r="E147" s="4"/>
      <c r="F147" s="39" t="s">
        <v>8</v>
      </c>
      <c r="G147" s="27" t="s">
        <v>21</v>
      </c>
    </row>
    <row r="148" spans="1:7" s="50" customFormat="1" ht="17" hidden="1" x14ac:dyDescent="0.15">
      <c r="A148" s="32">
        <v>4544</v>
      </c>
      <c r="B148" s="37" t="s">
        <v>16</v>
      </c>
      <c r="C148" s="37">
        <v>44760</v>
      </c>
      <c r="D148" s="37" t="s">
        <v>31</v>
      </c>
      <c r="E148" s="4"/>
      <c r="F148" s="39" t="s">
        <v>7</v>
      </c>
      <c r="G148" s="27" t="s">
        <v>21</v>
      </c>
    </row>
    <row r="149" spans="1:7" s="50" customFormat="1" ht="17" hidden="1" x14ac:dyDescent="0.15">
      <c r="A149" s="32">
        <v>4545</v>
      </c>
      <c r="B149" s="37" t="s">
        <v>16</v>
      </c>
      <c r="C149" s="37">
        <v>44760</v>
      </c>
      <c r="D149" s="37" t="s">
        <v>25</v>
      </c>
      <c r="E149" s="4"/>
      <c r="F149" s="39" t="s">
        <v>7</v>
      </c>
      <c r="G149" s="27" t="s">
        <v>21</v>
      </c>
    </row>
    <row r="150" spans="1:7" s="50" customFormat="1" ht="17" hidden="1" x14ac:dyDescent="0.15">
      <c r="A150" s="32">
        <v>4559</v>
      </c>
      <c r="B150" s="37" t="s">
        <v>16</v>
      </c>
      <c r="C150" s="37">
        <v>44768</v>
      </c>
      <c r="D150" s="37" t="s">
        <v>33</v>
      </c>
      <c r="E150" s="4"/>
      <c r="F150" s="39" t="s">
        <v>7</v>
      </c>
      <c r="G150" s="27" t="s">
        <v>21</v>
      </c>
    </row>
    <row r="151" spans="1:7" s="50" customFormat="1" ht="17" hidden="1" x14ac:dyDescent="0.15">
      <c r="A151" s="32">
        <v>4683</v>
      </c>
      <c r="B151" s="37" t="s">
        <v>14</v>
      </c>
      <c r="C151" s="37">
        <v>44832</v>
      </c>
      <c r="D151" s="37" t="s">
        <v>31</v>
      </c>
      <c r="E151" s="4"/>
      <c r="F151" s="39" t="s">
        <v>7</v>
      </c>
      <c r="G151" s="27" t="s">
        <v>21</v>
      </c>
    </row>
    <row r="152" spans="1:7" s="50" customFormat="1" ht="17" hidden="1" x14ac:dyDescent="0.15">
      <c r="A152" s="32">
        <v>4740</v>
      </c>
      <c r="B152" s="37" t="s">
        <v>14</v>
      </c>
      <c r="C152" s="37">
        <v>44907</v>
      </c>
      <c r="D152" s="37" t="s">
        <v>25</v>
      </c>
      <c r="E152" s="4"/>
      <c r="F152" s="39"/>
      <c r="G152" s="27">
        <v>1</v>
      </c>
    </row>
    <row r="153" spans="1:7" s="50" customFormat="1" ht="17" hidden="1" x14ac:dyDescent="0.15">
      <c r="A153" s="32">
        <v>4773</v>
      </c>
      <c r="B153" s="37" t="s">
        <v>14</v>
      </c>
      <c r="C153" s="37">
        <v>44936</v>
      </c>
      <c r="D153" s="37" t="s">
        <v>33</v>
      </c>
      <c r="E153" s="4"/>
      <c r="F153" s="39"/>
      <c r="G153" s="27">
        <v>1</v>
      </c>
    </row>
    <row r="154" spans="1:7" s="50" customFormat="1" ht="17" hidden="1" x14ac:dyDescent="0.15">
      <c r="A154" s="32">
        <v>4774</v>
      </c>
      <c r="B154" s="37" t="s">
        <v>14</v>
      </c>
      <c r="C154" s="37">
        <v>44936</v>
      </c>
      <c r="D154" s="37" t="s">
        <v>30</v>
      </c>
      <c r="E154" s="4"/>
      <c r="F154" s="39"/>
      <c r="G154" s="27">
        <v>1</v>
      </c>
    </row>
    <row r="155" spans="1:7" s="50" customFormat="1" ht="17" hidden="1" x14ac:dyDescent="0.15">
      <c r="A155" s="32" t="s">
        <v>20</v>
      </c>
      <c r="B155" s="37" t="s">
        <v>14</v>
      </c>
      <c r="C155" s="37">
        <v>44882</v>
      </c>
      <c r="D155" s="37" t="s">
        <v>30</v>
      </c>
      <c r="E155" s="4"/>
      <c r="F155" s="39" t="s">
        <v>7</v>
      </c>
      <c r="G155" s="27" t="s">
        <v>21</v>
      </c>
    </row>
    <row r="156" spans="1:7" s="50" customFormat="1" ht="17" hidden="1" x14ac:dyDescent="0.15">
      <c r="A156" s="32" t="s">
        <v>20</v>
      </c>
      <c r="B156" s="37" t="s">
        <v>14</v>
      </c>
      <c r="C156" s="37">
        <v>44882</v>
      </c>
      <c r="D156" s="37" t="s">
        <v>31</v>
      </c>
      <c r="E156" s="4"/>
      <c r="F156" s="35" t="s">
        <v>7</v>
      </c>
      <c r="G156" s="27" t="s">
        <v>21</v>
      </c>
    </row>
    <row r="157" spans="1:7" s="50" customFormat="1" ht="17" hidden="1" x14ac:dyDescent="0.15">
      <c r="A157" s="32" t="s">
        <v>20</v>
      </c>
      <c r="B157" s="37" t="s">
        <v>16</v>
      </c>
      <c r="C157" s="37">
        <v>44771</v>
      </c>
      <c r="D157" s="37" t="s">
        <v>25</v>
      </c>
      <c r="E157" s="4"/>
      <c r="F157" s="39" t="s">
        <v>8</v>
      </c>
      <c r="G157" s="27" t="s">
        <v>21</v>
      </c>
    </row>
    <row r="158" spans="1:7" s="50" customFormat="1" ht="17" x14ac:dyDescent="0.15">
      <c r="A158" s="32" t="s">
        <v>454</v>
      </c>
      <c r="B158" s="37" t="s">
        <v>473</v>
      </c>
      <c r="C158" s="37" t="s">
        <v>455</v>
      </c>
      <c r="D158" s="37" t="s">
        <v>34</v>
      </c>
      <c r="E158" s="4"/>
      <c r="F158" s="39" t="s">
        <v>8</v>
      </c>
      <c r="G158" s="27" t="s">
        <v>21</v>
      </c>
    </row>
    <row r="159" spans="1:7" s="50" customFormat="1" ht="17" x14ac:dyDescent="0.15">
      <c r="A159" s="32" t="s">
        <v>140</v>
      </c>
      <c r="B159" s="37" t="s">
        <v>15</v>
      </c>
      <c r="C159" s="37">
        <v>44741</v>
      </c>
      <c r="D159" s="37" t="s">
        <v>25</v>
      </c>
      <c r="E159" s="4"/>
      <c r="F159" s="39"/>
      <c r="G159" s="27">
        <v>1</v>
      </c>
    </row>
    <row r="160" spans="1:7" s="50" customFormat="1" ht="32" hidden="1" customHeight="1" x14ac:dyDescent="0.15">
      <c r="A160" s="32" t="s">
        <v>361</v>
      </c>
      <c r="B160" s="37" t="s">
        <v>14</v>
      </c>
      <c r="C160" s="37" t="s">
        <v>362</v>
      </c>
      <c r="D160" s="37" t="s">
        <v>27</v>
      </c>
      <c r="E160" s="4"/>
      <c r="F160" s="39"/>
      <c r="G160" s="27">
        <v>1</v>
      </c>
    </row>
    <row r="161" spans="1:7" s="50" customFormat="1" ht="17" hidden="1" x14ac:dyDescent="0.15">
      <c r="A161" s="32" t="s">
        <v>363</v>
      </c>
      <c r="B161" s="37" t="s">
        <v>14</v>
      </c>
      <c r="C161" s="37" t="s">
        <v>364</v>
      </c>
      <c r="D161" s="37" t="s">
        <v>31</v>
      </c>
      <c r="E161" s="4"/>
      <c r="F161" s="39"/>
      <c r="G161" s="27">
        <v>1</v>
      </c>
    </row>
    <row r="162" spans="1:7" s="50" customFormat="1" ht="17" hidden="1" x14ac:dyDescent="0.15">
      <c r="A162" s="32" t="s">
        <v>367</v>
      </c>
      <c r="B162" s="37" t="s">
        <v>14</v>
      </c>
      <c r="C162" s="37" t="s">
        <v>368</v>
      </c>
      <c r="D162" s="37" t="s">
        <v>23</v>
      </c>
      <c r="E162" s="4"/>
      <c r="F162" s="39"/>
      <c r="G162" s="27">
        <v>1</v>
      </c>
    </row>
    <row r="163" spans="1:7" s="50" customFormat="1" ht="34" hidden="1" customHeight="1" x14ac:dyDescent="0.15">
      <c r="A163" s="32" t="s">
        <v>365</v>
      </c>
      <c r="B163" s="37" t="s">
        <v>14</v>
      </c>
      <c r="C163" s="37" t="s">
        <v>366</v>
      </c>
      <c r="D163" s="37" t="s">
        <v>28</v>
      </c>
      <c r="E163" s="4" t="s">
        <v>320</v>
      </c>
      <c r="F163" s="39"/>
      <c r="G163" s="27">
        <v>1</v>
      </c>
    </row>
    <row r="164" spans="1:7" s="50" customFormat="1" ht="17" hidden="1" x14ac:dyDescent="0.15">
      <c r="A164" s="32">
        <v>4556</v>
      </c>
      <c r="B164" s="37" t="s">
        <v>16</v>
      </c>
      <c r="C164" s="37">
        <v>44768</v>
      </c>
      <c r="D164" s="37" t="s">
        <v>211</v>
      </c>
      <c r="E164" s="4"/>
      <c r="F164" s="35" t="s">
        <v>7</v>
      </c>
      <c r="G164" s="27" t="s">
        <v>21</v>
      </c>
    </row>
    <row r="165" spans="1:7" s="50" customFormat="1" ht="17" hidden="1" x14ac:dyDescent="0.15">
      <c r="A165" s="32">
        <v>4557</v>
      </c>
      <c r="B165" s="37" t="s">
        <v>16</v>
      </c>
      <c r="C165" s="37">
        <v>44768</v>
      </c>
      <c r="D165" s="37" t="s">
        <v>25</v>
      </c>
      <c r="E165" s="4"/>
      <c r="F165" s="35"/>
      <c r="G165" s="27">
        <v>1</v>
      </c>
    </row>
    <row r="166" spans="1:7" s="50" customFormat="1" ht="17" hidden="1" x14ac:dyDescent="0.15">
      <c r="A166" s="32">
        <v>4558</v>
      </c>
      <c r="B166" s="37" t="s">
        <v>16</v>
      </c>
      <c r="C166" s="37">
        <v>44768</v>
      </c>
      <c r="D166" s="37" t="s">
        <v>27</v>
      </c>
      <c r="E166" s="4"/>
      <c r="F166" s="39" t="s">
        <v>8</v>
      </c>
      <c r="G166" s="27" t="s">
        <v>21</v>
      </c>
    </row>
    <row r="167" spans="1:7" s="50" customFormat="1" ht="17" hidden="1" x14ac:dyDescent="0.15">
      <c r="A167" s="32">
        <v>4712</v>
      </c>
      <c r="B167" s="37" t="s">
        <v>14</v>
      </c>
      <c r="C167" s="37">
        <v>44882</v>
      </c>
      <c r="D167" s="37" t="s">
        <v>31</v>
      </c>
      <c r="E167" s="4"/>
      <c r="F167" s="35" t="s">
        <v>7</v>
      </c>
      <c r="G167" s="27" t="s">
        <v>21</v>
      </c>
    </row>
    <row r="168" spans="1:7" s="50" customFormat="1" ht="17" hidden="1" x14ac:dyDescent="0.15">
      <c r="A168" s="32">
        <v>4715</v>
      </c>
      <c r="B168" s="37" t="s">
        <v>14</v>
      </c>
      <c r="C168" s="37">
        <v>44882</v>
      </c>
      <c r="D168" s="37" t="s">
        <v>30</v>
      </c>
      <c r="E168" s="4"/>
      <c r="F168" s="35" t="s">
        <v>7</v>
      </c>
      <c r="G168" s="27" t="s">
        <v>21</v>
      </c>
    </row>
    <row r="169" spans="1:7" s="50" customFormat="1" ht="17" hidden="1" x14ac:dyDescent="0.15">
      <c r="A169" s="32">
        <v>4784</v>
      </c>
      <c r="B169" s="37" t="s">
        <v>14</v>
      </c>
      <c r="C169" s="37">
        <v>21</v>
      </c>
      <c r="D169" s="37" t="s">
        <v>31</v>
      </c>
      <c r="E169" s="4"/>
      <c r="F169" s="35"/>
      <c r="G169" s="27">
        <v>1</v>
      </c>
    </row>
    <row r="170" spans="1:7" s="50" customFormat="1" ht="17" x14ac:dyDescent="0.15">
      <c r="A170" s="32" t="s">
        <v>141</v>
      </c>
      <c r="B170" s="37" t="s">
        <v>15</v>
      </c>
      <c r="C170" s="37">
        <v>44743.664583333331</v>
      </c>
      <c r="D170" s="37" t="s">
        <v>27</v>
      </c>
      <c r="E170" s="4"/>
      <c r="F170" s="35" t="s">
        <v>8</v>
      </c>
      <c r="G170" s="27" t="s">
        <v>21</v>
      </c>
    </row>
    <row r="171" spans="1:7" s="50" customFormat="1" ht="17" x14ac:dyDescent="0.15">
      <c r="A171" s="32" t="s">
        <v>142</v>
      </c>
      <c r="B171" s="37" t="s">
        <v>15</v>
      </c>
      <c r="C171" s="37">
        <v>44743.664583333331</v>
      </c>
      <c r="D171" s="37" t="s">
        <v>27</v>
      </c>
      <c r="E171" s="4"/>
      <c r="F171" s="35" t="s">
        <v>8</v>
      </c>
      <c r="G171" s="27" t="s">
        <v>21</v>
      </c>
    </row>
    <row r="172" spans="1:7" s="50" customFormat="1" ht="17" x14ac:dyDescent="0.15">
      <c r="A172" s="32" t="s">
        <v>143</v>
      </c>
      <c r="B172" s="37" t="s">
        <v>15</v>
      </c>
      <c r="C172" s="37">
        <v>44743.664583333331</v>
      </c>
      <c r="D172" s="37" t="s">
        <v>31</v>
      </c>
      <c r="E172" s="4"/>
      <c r="F172" s="39" t="s">
        <v>7</v>
      </c>
      <c r="G172" s="27" t="s">
        <v>21</v>
      </c>
    </row>
    <row r="173" spans="1:7" s="50" customFormat="1" ht="17" hidden="1" x14ac:dyDescent="0.15">
      <c r="A173" s="32" t="s">
        <v>369</v>
      </c>
      <c r="B173" s="37" t="s">
        <v>14</v>
      </c>
      <c r="C173" s="37" t="s">
        <v>370</v>
      </c>
      <c r="D173" s="37" t="s">
        <v>31</v>
      </c>
      <c r="E173" s="4"/>
      <c r="F173" s="39" t="s">
        <v>7</v>
      </c>
      <c r="G173" s="27" t="s">
        <v>21</v>
      </c>
    </row>
    <row r="174" spans="1:7" s="50" customFormat="1" ht="17" hidden="1" x14ac:dyDescent="0.15">
      <c r="A174" s="32" t="s">
        <v>371</v>
      </c>
      <c r="B174" s="37" t="s">
        <v>14</v>
      </c>
      <c r="C174" s="37" t="s">
        <v>372</v>
      </c>
      <c r="D174" s="37" t="s">
        <v>30</v>
      </c>
      <c r="E174" s="4"/>
      <c r="F174" s="35"/>
      <c r="G174" s="27">
        <v>1</v>
      </c>
    </row>
    <row r="175" spans="1:7" s="50" customFormat="1" ht="17" hidden="1" x14ac:dyDescent="0.15">
      <c r="A175" s="32">
        <v>4786</v>
      </c>
      <c r="B175" s="37" t="s">
        <v>14</v>
      </c>
      <c r="C175" s="37">
        <v>21</v>
      </c>
      <c r="D175" s="37" t="s">
        <v>24</v>
      </c>
      <c r="E175" s="4"/>
      <c r="F175" s="35"/>
      <c r="G175" s="27">
        <v>1</v>
      </c>
    </row>
    <row r="176" spans="1:7" s="50" customFormat="1" ht="17" x14ac:dyDescent="0.15">
      <c r="A176" s="32" t="s">
        <v>144</v>
      </c>
      <c r="B176" s="37" t="s">
        <v>15</v>
      </c>
      <c r="C176" s="37">
        <v>44741</v>
      </c>
      <c r="D176" s="37" t="s">
        <v>23</v>
      </c>
      <c r="E176" s="4"/>
      <c r="F176" s="35" t="s">
        <v>8</v>
      </c>
      <c r="G176" s="27" t="s">
        <v>21</v>
      </c>
    </row>
    <row r="177" spans="1:7 16350:16352" s="50" customFormat="1" ht="17" x14ac:dyDescent="0.15">
      <c r="A177" s="32" t="s">
        <v>249</v>
      </c>
      <c r="B177" s="37" t="s">
        <v>15</v>
      </c>
      <c r="C177" s="37">
        <v>44741</v>
      </c>
      <c r="D177" s="37" t="s">
        <v>25</v>
      </c>
      <c r="E177" s="4"/>
      <c r="F177" s="35" t="s">
        <v>8</v>
      </c>
      <c r="G177" s="27" t="s">
        <v>21</v>
      </c>
    </row>
    <row r="178" spans="1:7 16350:16352" s="50" customFormat="1" ht="17" x14ac:dyDescent="0.15">
      <c r="A178" s="32" t="s">
        <v>250</v>
      </c>
      <c r="B178" s="37" t="s">
        <v>15</v>
      </c>
      <c r="C178" s="37">
        <v>44741</v>
      </c>
      <c r="D178" s="37" t="s">
        <v>25</v>
      </c>
      <c r="E178" s="4"/>
      <c r="F178" s="35" t="s">
        <v>8</v>
      </c>
      <c r="G178" s="27" t="s">
        <v>21</v>
      </c>
    </row>
    <row r="179" spans="1:7 16350:16352" s="50" customFormat="1" ht="17" x14ac:dyDescent="0.15">
      <c r="A179" s="32" t="s">
        <v>145</v>
      </c>
      <c r="B179" s="37" t="s">
        <v>15</v>
      </c>
      <c r="C179" s="37">
        <v>44738</v>
      </c>
      <c r="D179" s="37" t="s">
        <v>26</v>
      </c>
      <c r="E179" s="4"/>
      <c r="F179" s="35" t="s">
        <v>8</v>
      </c>
      <c r="G179" s="27" t="s">
        <v>21</v>
      </c>
    </row>
    <row r="180" spans="1:7 16350:16352" s="50" customFormat="1" ht="17" hidden="1" x14ac:dyDescent="0.15">
      <c r="A180" s="32" t="s">
        <v>373</v>
      </c>
      <c r="B180" s="37" t="s">
        <v>14</v>
      </c>
      <c r="C180" s="37" t="s">
        <v>370</v>
      </c>
      <c r="D180" s="37" t="s">
        <v>31</v>
      </c>
      <c r="E180" s="4"/>
      <c r="F180" s="35" t="s">
        <v>7</v>
      </c>
      <c r="G180" s="27" t="s">
        <v>21</v>
      </c>
    </row>
    <row r="181" spans="1:7 16350:16352" s="50" customFormat="1" ht="17" x14ac:dyDescent="0.15">
      <c r="A181" s="32">
        <v>4324</v>
      </c>
      <c r="B181" s="37" t="s">
        <v>15</v>
      </c>
      <c r="C181" s="37">
        <v>44740.394444444442</v>
      </c>
      <c r="D181" s="37" t="s">
        <v>23</v>
      </c>
      <c r="E181" s="4"/>
      <c r="F181" s="35" t="s">
        <v>8</v>
      </c>
      <c r="G181" s="27" t="s">
        <v>21</v>
      </c>
    </row>
    <row r="182" spans="1:7 16350:16352" s="50" customFormat="1" ht="17" hidden="1" x14ac:dyDescent="0.15">
      <c r="A182" s="32">
        <v>4585</v>
      </c>
      <c r="B182" s="4" t="s">
        <v>16</v>
      </c>
      <c r="C182" s="39">
        <v>44769</v>
      </c>
      <c r="D182" s="27" t="s">
        <v>33</v>
      </c>
      <c r="E182" s="40"/>
      <c r="F182" s="35" t="s">
        <v>8</v>
      </c>
      <c r="G182" s="27" t="s">
        <v>21</v>
      </c>
      <c r="XDV182" s="59"/>
      <c r="XDW182" s="59"/>
      <c r="XDX182" s="59"/>
    </row>
    <row r="183" spans="1:7 16350:16352" s="50" customFormat="1" ht="17" hidden="1" x14ac:dyDescent="0.15">
      <c r="A183" s="32">
        <v>4586</v>
      </c>
      <c r="B183" s="37" t="s">
        <v>16</v>
      </c>
      <c r="C183" s="37">
        <v>44769</v>
      </c>
      <c r="D183" s="37" t="s">
        <v>27</v>
      </c>
      <c r="E183" s="4"/>
      <c r="F183" s="35" t="s">
        <v>7</v>
      </c>
      <c r="G183" s="27" t="s">
        <v>21</v>
      </c>
    </row>
    <row r="184" spans="1:7 16350:16352" s="50" customFormat="1" ht="17" x14ac:dyDescent="0.15">
      <c r="A184" s="32" t="s">
        <v>251</v>
      </c>
      <c r="B184" s="37" t="s">
        <v>15</v>
      </c>
      <c r="C184" s="37">
        <v>44740</v>
      </c>
      <c r="D184" s="37" t="s">
        <v>34</v>
      </c>
      <c r="E184" s="4"/>
      <c r="F184" s="35" t="s">
        <v>8</v>
      </c>
      <c r="G184" s="27" t="s">
        <v>21</v>
      </c>
    </row>
    <row r="185" spans="1:7 16350:16352" s="50" customFormat="1" ht="17" x14ac:dyDescent="0.15">
      <c r="A185" s="32" t="s">
        <v>252</v>
      </c>
      <c r="B185" s="37" t="s">
        <v>15</v>
      </c>
      <c r="C185" s="37">
        <v>44740</v>
      </c>
      <c r="D185" s="37" t="s">
        <v>34</v>
      </c>
      <c r="E185" s="4"/>
      <c r="F185" s="35" t="s">
        <v>8</v>
      </c>
      <c r="G185" s="27" t="s">
        <v>21</v>
      </c>
    </row>
    <row r="186" spans="1:7 16350:16352" s="50" customFormat="1" ht="17" x14ac:dyDescent="0.15">
      <c r="A186" s="32" t="s">
        <v>253</v>
      </c>
      <c r="B186" s="37" t="s">
        <v>15</v>
      </c>
      <c r="C186" s="37">
        <v>44740</v>
      </c>
      <c r="D186" s="37" t="s">
        <v>34</v>
      </c>
      <c r="E186" s="4"/>
      <c r="F186" s="35" t="s">
        <v>8</v>
      </c>
      <c r="G186" s="27" t="s">
        <v>21</v>
      </c>
    </row>
    <row r="187" spans="1:7 16350:16352" s="50" customFormat="1" ht="17" x14ac:dyDescent="0.15">
      <c r="A187" s="32" t="s">
        <v>254</v>
      </c>
      <c r="B187" s="37" t="s">
        <v>15</v>
      </c>
      <c r="C187" s="37">
        <v>44740</v>
      </c>
      <c r="D187" s="37" t="s">
        <v>34</v>
      </c>
      <c r="E187" s="4"/>
      <c r="F187" s="35" t="s">
        <v>8</v>
      </c>
      <c r="G187" s="27" t="s">
        <v>21</v>
      </c>
    </row>
    <row r="188" spans="1:7 16350:16352" s="50" customFormat="1" ht="17" x14ac:dyDescent="0.15">
      <c r="A188" s="32" t="s">
        <v>255</v>
      </c>
      <c r="B188" s="37" t="s">
        <v>15</v>
      </c>
      <c r="C188" s="37">
        <v>44740</v>
      </c>
      <c r="D188" s="37" t="s">
        <v>34</v>
      </c>
      <c r="E188" s="4"/>
      <c r="F188" s="35" t="s">
        <v>8</v>
      </c>
      <c r="G188" s="27" t="s">
        <v>21</v>
      </c>
    </row>
    <row r="189" spans="1:7 16350:16352" s="50" customFormat="1" ht="17" x14ac:dyDescent="0.15">
      <c r="A189" s="32" t="s">
        <v>146</v>
      </c>
      <c r="B189" s="37" t="s">
        <v>15</v>
      </c>
      <c r="C189" s="37">
        <v>44740.394444444442</v>
      </c>
      <c r="D189" s="37" t="s">
        <v>28</v>
      </c>
      <c r="E189" s="4" t="s">
        <v>321</v>
      </c>
      <c r="F189" s="35"/>
      <c r="G189" s="27">
        <v>1</v>
      </c>
    </row>
    <row r="190" spans="1:7 16350:16352" s="50" customFormat="1" ht="17" x14ac:dyDescent="0.15">
      <c r="A190" s="32" t="s">
        <v>256</v>
      </c>
      <c r="B190" s="37" t="s">
        <v>15</v>
      </c>
      <c r="C190" s="37">
        <v>44740</v>
      </c>
      <c r="D190" s="37" t="s">
        <v>33</v>
      </c>
      <c r="E190" s="4"/>
      <c r="F190" s="35" t="s">
        <v>8</v>
      </c>
      <c r="G190" s="27" t="s">
        <v>21</v>
      </c>
    </row>
    <row r="191" spans="1:7 16350:16352" s="50" customFormat="1" ht="17" x14ac:dyDescent="0.15">
      <c r="A191" s="32" t="s">
        <v>257</v>
      </c>
      <c r="B191" s="37" t="s">
        <v>15</v>
      </c>
      <c r="C191" s="37">
        <v>44740</v>
      </c>
      <c r="D191" s="37" t="s">
        <v>34</v>
      </c>
      <c r="E191" s="4"/>
      <c r="F191" s="35" t="s">
        <v>8</v>
      </c>
      <c r="G191" s="27" t="s">
        <v>21</v>
      </c>
    </row>
    <row r="192" spans="1:7 16350:16352" s="50" customFormat="1" ht="17" x14ac:dyDescent="0.15">
      <c r="A192" s="32" t="s">
        <v>258</v>
      </c>
      <c r="B192" s="37" t="s">
        <v>15</v>
      </c>
      <c r="C192" s="37">
        <v>44740</v>
      </c>
      <c r="D192" s="37" t="s">
        <v>34</v>
      </c>
      <c r="E192" s="4"/>
      <c r="F192" s="35" t="s">
        <v>8</v>
      </c>
      <c r="G192" s="27" t="s">
        <v>21</v>
      </c>
    </row>
    <row r="193" spans="1:7 16350:16352" s="50" customFormat="1" ht="17" x14ac:dyDescent="0.15">
      <c r="A193" s="32" t="s">
        <v>259</v>
      </c>
      <c r="B193" s="37" t="s">
        <v>15</v>
      </c>
      <c r="C193" s="37">
        <v>44740</v>
      </c>
      <c r="D193" s="37" t="s">
        <v>34</v>
      </c>
      <c r="E193" s="4"/>
      <c r="F193" s="35" t="s">
        <v>8</v>
      </c>
      <c r="G193" s="27" t="s">
        <v>21</v>
      </c>
    </row>
    <row r="194" spans="1:7 16350:16352" s="50" customFormat="1" ht="17" x14ac:dyDescent="0.15">
      <c r="A194" s="32" t="s">
        <v>260</v>
      </c>
      <c r="B194" s="37" t="s">
        <v>15</v>
      </c>
      <c r="C194" s="37">
        <v>44740</v>
      </c>
      <c r="D194" s="37" t="s">
        <v>34</v>
      </c>
      <c r="E194" s="4"/>
      <c r="F194" s="35" t="s">
        <v>8</v>
      </c>
      <c r="G194" s="27" t="s">
        <v>21</v>
      </c>
    </row>
    <row r="195" spans="1:7 16350:16352" s="50" customFormat="1" ht="17" x14ac:dyDescent="0.15">
      <c r="A195" s="32" t="s">
        <v>261</v>
      </c>
      <c r="B195" s="37" t="s">
        <v>15</v>
      </c>
      <c r="C195" s="37">
        <v>44740</v>
      </c>
      <c r="D195" s="37" t="s">
        <v>34</v>
      </c>
      <c r="E195" s="4"/>
      <c r="F195" s="39" t="s">
        <v>8</v>
      </c>
      <c r="G195" s="27" t="s">
        <v>21</v>
      </c>
    </row>
    <row r="196" spans="1:7 16350:16352" s="50" customFormat="1" ht="17" x14ac:dyDescent="0.15">
      <c r="A196" s="32" t="s">
        <v>262</v>
      </c>
      <c r="B196" s="37" t="s">
        <v>15</v>
      </c>
      <c r="C196" s="37">
        <v>44740</v>
      </c>
      <c r="D196" s="41" t="s">
        <v>30</v>
      </c>
      <c r="E196" s="4"/>
      <c r="F196" s="35" t="s">
        <v>8</v>
      </c>
      <c r="G196" s="27" t="s">
        <v>21</v>
      </c>
    </row>
    <row r="197" spans="1:7 16350:16352" s="50" customFormat="1" ht="17" x14ac:dyDescent="0.15">
      <c r="A197" s="32" t="s">
        <v>263</v>
      </c>
      <c r="B197" s="37" t="s">
        <v>15</v>
      </c>
      <c r="C197" s="37">
        <v>44740</v>
      </c>
      <c r="D197" s="37" t="s">
        <v>34</v>
      </c>
      <c r="E197" s="4"/>
      <c r="F197" s="35" t="s">
        <v>8</v>
      </c>
      <c r="G197" s="27" t="s">
        <v>21</v>
      </c>
    </row>
    <row r="198" spans="1:7 16350:16352" s="50" customFormat="1" ht="17" x14ac:dyDescent="0.15">
      <c r="A198" s="32" t="s">
        <v>147</v>
      </c>
      <c r="B198" s="37" t="s">
        <v>15</v>
      </c>
      <c r="C198" s="37">
        <v>44740.394444444442</v>
      </c>
      <c r="D198" s="37" t="s">
        <v>26</v>
      </c>
      <c r="E198" s="4"/>
      <c r="F198" s="35" t="s">
        <v>8</v>
      </c>
      <c r="G198" s="27" t="s">
        <v>21</v>
      </c>
    </row>
    <row r="199" spans="1:7 16350:16352" s="50" customFormat="1" ht="17" x14ac:dyDescent="0.15">
      <c r="A199" s="32" t="s">
        <v>264</v>
      </c>
      <c r="B199" s="37" t="s">
        <v>15</v>
      </c>
      <c r="C199" s="37">
        <v>44740</v>
      </c>
      <c r="D199" s="41" t="s">
        <v>30</v>
      </c>
      <c r="E199" s="4"/>
      <c r="F199" s="35" t="s">
        <v>8</v>
      </c>
      <c r="G199" s="27" t="s">
        <v>21</v>
      </c>
    </row>
    <row r="200" spans="1:7 16350:16352" s="50" customFormat="1" ht="17" x14ac:dyDescent="0.15">
      <c r="A200" s="32" t="s">
        <v>265</v>
      </c>
      <c r="B200" s="37" t="s">
        <v>15</v>
      </c>
      <c r="C200" s="37">
        <v>44740</v>
      </c>
      <c r="D200" s="37" t="s">
        <v>34</v>
      </c>
      <c r="E200" s="4"/>
      <c r="F200" s="35" t="s">
        <v>8</v>
      </c>
      <c r="G200" s="27" t="s">
        <v>21</v>
      </c>
    </row>
    <row r="201" spans="1:7 16350:16352" s="50" customFormat="1" ht="17" x14ac:dyDescent="0.15">
      <c r="A201" s="32" t="s">
        <v>266</v>
      </c>
      <c r="B201" s="37" t="s">
        <v>15</v>
      </c>
      <c r="C201" s="37">
        <v>44740</v>
      </c>
      <c r="D201" s="37" t="s">
        <v>34</v>
      </c>
      <c r="E201" s="4"/>
      <c r="F201" s="35" t="s">
        <v>8</v>
      </c>
      <c r="G201" s="27" t="s">
        <v>21</v>
      </c>
    </row>
    <row r="202" spans="1:7 16350:16352" s="50" customFormat="1" ht="17" x14ac:dyDescent="0.15">
      <c r="A202" s="32" t="s">
        <v>267</v>
      </c>
      <c r="B202" s="37" t="s">
        <v>15</v>
      </c>
      <c r="C202" s="37">
        <v>44740</v>
      </c>
      <c r="D202" s="37" t="s">
        <v>34</v>
      </c>
      <c r="E202" s="4"/>
      <c r="F202" s="39" t="s">
        <v>8</v>
      </c>
      <c r="G202" s="27" t="s">
        <v>21</v>
      </c>
    </row>
    <row r="203" spans="1:7 16350:16352" s="50" customFormat="1" ht="17" x14ac:dyDescent="0.15">
      <c r="A203" s="32" t="s">
        <v>268</v>
      </c>
      <c r="B203" s="37" t="s">
        <v>15</v>
      </c>
      <c r="C203" s="37">
        <v>44740</v>
      </c>
      <c r="D203" s="37" t="s">
        <v>34</v>
      </c>
      <c r="E203" s="4"/>
      <c r="F203" s="39" t="s">
        <v>8</v>
      </c>
      <c r="G203" s="27" t="s">
        <v>21</v>
      </c>
      <c r="XDV203" s="60"/>
      <c r="XDW203" s="58"/>
      <c r="XDX203" s="58"/>
    </row>
    <row r="204" spans="1:7 16350:16352" s="50" customFormat="1" ht="17" x14ac:dyDescent="0.15">
      <c r="A204" s="32" t="s">
        <v>269</v>
      </c>
      <c r="B204" s="45" t="s">
        <v>15</v>
      </c>
      <c r="C204" s="45">
        <v>44740</v>
      </c>
      <c r="D204" s="45" t="s">
        <v>33</v>
      </c>
      <c r="E204" s="44"/>
      <c r="F204" s="39" t="s">
        <v>8</v>
      </c>
      <c r="G204" s="27" t="s">
        <v>21</v>
      </c>
    </row>
    <row r="205" spans="1:7 16350:16352" s="50" customFormat="1" ht="17" x14ac:dyDescent="0.15">
      <c r="A205" s="32" t="s">
        <v>270</v>
      </c>
      <c r="B205" s="37" t="s">
        <v>15</v>
      </c>
      <c r="C205" s="37">
        <v>44740</v>
      </c>
      <c r="D205" s="37" t="s">
        <v>34</v>
      </c>
      <c r="E205" s="4"/>
      <c r="F205" s="39" t="s">
        <v>8</v>
      </c>
      <c r="G205" s="27" t="s">
        <v>21</v>
      </c>
    </row>
    <row r="206" spans="1:7 16350:16352" s="50" customFormat="1" ht="17" x14ac:dyDescent="0.15">
      <c r="A206" s="32" t="s">
        <v>271</v>
      </c>
      <c r="B206" s="37" t="s">
        <v>15</v>
      </c>
      <c r="C206" s="37">
        <v>44740</v>
      </c>
      <c r="D206" s="37" t="s">
        <v>34</v>
      </c>
      <c r="E206" s="4"/>
      <c r="F206" s="35" t="s">
        <v>8</v>
      </c>
      <c r="G206" s="27" t="s">
        <v>21</v>
      </c>
    </row>
    <row r="207" spans="1:7 16350:16352" s="50" customFormat="1" ht="17" x14ac:dyDescent="0.15">
      <c r="A207" s="32" t="s">
        <v>272</v>
      </c>
      <c r="B207" s="37" t="s">
        <v>15</v>
      </c>
      <c r="C207" s="37">
        <v>44740</v>
      </c>
      <c r="D207" s="37" t="s">
        <v>34</v>
      </c>
      <c r="E207" s="4"/>
      <c r="F207" s="39" t="s">
        <v>8</v>
      </c>
      <c r="G207" s="27" t="s">
        <v>21</v>
      </c>
    </row>
    <row r="208" spans="1:7 16350:16352" s="50" customFormat="1" ht="17" x14ac:dyDescent="0.15">
      <c r="A208" s="32" t="s">
        <v>273</v>
      </c>
      <c r="B208" s="37" t="s">
        <v>15</v>
      </c>
      <c r="C208" s="37">
        <v>44740</v>
      </c>
      <c r="D208" s="37" t="s">
        <v>34</v>
      </c>
      <c r="E208" s="4"/>
      <c r="F208" s="35" t="s">
        <v>8</v>
      </c>
      <c r="G208" s="27" t="s">
        <v>21</v>
      </c>
    </row>
    <row r="209" spans="1:7" s="50" customFormat="1" ht="17" x14ac:dyDescent="0.15">
      <c r="A209" s="32" t="s">
        <v>274</v>
      </c>
      <c r="B209" s="37" t="s">
        <v>15</v>
      </c>
      <c r="C209" s="37">
        <v>44740</v>
      </c>
      <c r="D209" s="37" t="s">
        <v>34</v>
      </c>
      <c r="E209" s="4"/>
      <c r="F209" s="39" t="s">
        <v>8</v>
      </c>
      <c r="G209" s="27" t="s">
        <v>21</v>
      </c>
    </row>
    <row r="210" spans="1:7" s="50" customFormat="1" ht="17" x14ac:dyDescent="0.15">
      <c r="A210" s="32" t="s">
        <v>148</v>
      </c>
      <c r="B210" s="37" t="s">
        <v>15</v>
      </c>
      <c r="C210" s="37">
        <v>44740</v>
      </c>
      <c r="D210" s="37" t="s">
        <v>27</v>
      </c>
      <c r="E210" s="4"/>
      <c r="F210" s="35" t="s">
        <v>8</v>
      </c>
      <c r="G210" s="27" t="s">
        <v>21</v>
      </c>
    </row>
    <row r="211" spans="1:7" s="50" customFormat="1" ht="17" x14ac:dyDescent="0.15">
      <c r="A211" s="32" t="s">
        <v>275</v>
      </c>
      <c r="B211" s="37" t="s">
        <v>15</v>
      </c>
      <c r="C211" s="37">
        <v>44740</v>
      </c>
      <c r="D211" s="37" t="s">
        <v>33</v>
      </c>
      <c r="E211" s="4"/>
      <c r="F211" s="35" t="s">
        <v>8</v>
      </c>
      <c r="G211" s="27" t="s">
        <v>21</v>
      </c>
    </row>
    <row r="212" spans="1:7" s="50" customFormat="1" ht="17" x14ac:dyDescent="0.15">
      <c r="A212" s="32" t="s">
        <v>276</v>
      </c>
      <c r="B212" s="37" t="s">
        <v>15</v>
      </c>
      <c r="C212" s="37">
        <v>44740</v>
      </c>
      <c r="D212" s="37" t="s">
        <v>34</v>
      </c>
      <c r="E212" s="4"/>
      <c r="F212" s="35" t="s">
        <v>8</v>
      </c>
      <c r="G212" s="27" t="s">
        <v>21</v>
      </c>
    </row>
    <row r="213" spans="1:7" s="50" customFormat="1" ht="17" x14ac:dyDescent="0.15">
      <c r="A213" s="32" t="s">
        <v>277</v>
      </c>
      <c r="B213" s="37" t="s">
        <v>15</v>
      </c>
      <c r="C213" s="37">
        <v>44740</v>
      </c>
      <c r="D213" s="37" t="s">
        <v>34</v>
      </c>
      <c r="E213" s="4"/>
      <c r="F213" s="39" t="s">
        <v>8</v>
      </c>
      <c r="G213" s="27" t="s">
        <v>21</v>
      </c>
    </row>
    <row r="214" spans="1:7" s="50" customFormat="1" ht="17" x14ac:dyDescent="0.15">
      <c r="A214" s="32" t="s">
        <v>278</v>
      </c>
      <c r="B214" s="37" t="s">
        <v>15</v>
      </c>
      <c r="C214" s="37">
        <v>44740</v>
      </c>
      <c r="D214" s="37" t="s">
        <v>34</v>
      </c>
      <c r="E214" s="4"/>
      <c r="F214" s="35" t="s">
        <v>8</v>
      </c>
      <c r="G214" s="27" t="s">
        <v>21</v>
      </c>
    </row>
    <row r="215" spans="1:7" s="50" customFormat="1" ht="17" x14ac:dyDescent="0.15">
      <c r="A215" s="32" t="s">
        <v>279</v>
      </c>
      <c r="B215" s="37" t="s">
        <v>15</v>
      </c>
      <c r="C215" s="37">
        <v>44740</v>
      </c>
      <c r="D215" s="37" t="s">
        <v>34</v>
      </c>
      <c r="E215" s="4"/>
      <c r="F215" s="39" t="s">
        <v>8</v>
      </c>
      <c r="G215" s="27" t="s">
        <v>21</v>
      </c>
    </row>
    <row r="216" spans="1:7" s="50" customFormat="1" ht="17" x14ac:dyDescent="0.15">
      <c r="A216" s="32" t="s">
        <v>280</v>
      </c>
      <c r="B216" s="37" t="s">
        <v>15</v>
      </c>
      <c r="C216" s="37">
        <v>44740</v>
      </c>
      <c r="D216" s="37" t="s">
        <v>34</v>
      </c>
      <c r="E216" s="4"/>
      <c r="F216" s="39" t="s">
        <v>8</v>
      </c>
      <c r="G216" s="27" t="s">
        <v>21</v>
      </c>
    </row>
    <row r="217" spans="1:7" s="50" customFormat="1" ht="34" hidden="1" x14ac:dyDescent="0.15">
      <c r="A217" s="32" t="s">
        <v>304</v>
      </c>
      <c r="B217" s="37" t="s">
        <v>16</v>
      </c>
      <c r="C217" s="37">
        <v>44769</v>
      </c>
      <c r="D217" s="37" t="s">
        <v>34</v>
      </c>
      <c r="E217" s="4"/>
      <c r="F217" s="39" t="s">
        <v>8</v>
      </c>
      <c r="G217" s="27" t="s">
        <v>21</v>
      </c>
    </row>
    <row r="218" spans="1:7" s="50" customFormat="1" ht="17" hidden="1" x14ac:dyDescent="0.15">
      <c r="A218" s="32" t="s">
        <v>374</v>
      </c>
      <c r="B218" s="37" t="s">
        <v>14</v>
      </c>
      <c r="C218" s="37" t="s">
        <v>375</v>
      </c>
      <c r="D218" s="37" t="s">
        <v>31</v>
      </c>
      <c r="E218" s="4"/>
      <c r="F218" s="39" t="s">
        <v>7</v>
      </c>
      <c r="G218" s="27" t="s">
        <v>21</v>
      </c>
    </row>
    <row r="219" spans="1:7" s="50" customFormat="1" ht="17" hidden="1" x14ac:dyDescent="0.15">
      <c r="A219" s="32">
        <v>4719</v>
      </c>
      <c r="B219" s="37" t="s">
        <v>14</v>
      </c>
      <c r="C219" s="37" t="s">
        <v>376</v>
      </c>
      <c r="D219" s="37" t="s">
        <v>31</v>
      </c>
      <c r="E219" s="4"/>
      <c r="F219" s="39"/>
      <c r="G219" s="27">
        <v>1</v>
      </c>
    </row>
    <row r="220" spans="1:7" s="50" customFormat="1" ht="17" x14ac:dyDescent="0.15">
      <c r="A220" s="32" t="s">
        <v>149</v>
      </c>
      <c r="B220" s="37" t="s">
        <v>15</v>
      </c>
      <c r="C220" s="42">
        <v>44749</v>
      </c>
      <c r="D220" s="37" t="s">
        <v>34</v>
      </c>
      <c r="E220" s="4" t="s">
        <v>322</v>
      </c>
      <c r="F220" s="39"/>
      <c r="G220" s="27">
        <v>1</v>
      </c>
    </row>
    <row r="221" spans="1:7" s="50" customFormat="1" ht="17" x14ac:dyDescent="0.15">
      <c r="A221" s="32" t="s">
        <v>281</v>
      </c>
      <c r="B221" s="37" t="s">
        <v>15</v>
      </c>
      <c r="C221" s="37">
        <v>44749</v>
      </c>
      <c r="D221" s="37" t="s">
        <v>26</v>
      </c>
      <c r="E221" s="4"/>
      <c r="F221" s="39" t="s">
        <v>8</v>
      </c>
      <c r="G221" s="27" t="s">
        <v>21</v>
      </c>
    </row>
    <row r="222" spans="1:7" s="50" customFormat="1" ht="17" x14ac:dyDescent="0.15">
      <c r="A222" s="32" t="s">
        <v>150</v>
      </c>
      <c r="B222" s="37" t="s">
        <v>15</v>
      </c>
      <c r="C222" s="42">
        <v>44749</v>
      </c>
      <c r="D222" s="37" t="s">
        <v>26</v>
      </c>
      <c r="E222" s="4"/>
      <c r="F222" s="39" t="s">
        <v>7</v>
      </c>
      <c r="G222" s="27" t="s">
        <v>21</v>
      </c>
    </row>
    <row r="223" spans="1:7" s="50" customFormat="1" ht="17" x14ac:dyDescent="0.15">
      <c r="A223" s="32" t="s">
        <v>282</v>
      </c>
      <c r="B223" s="37" t="s">
        <v>15</v>
      </c>
      <c r="C223" s="37">
        <v>44749.603472222225</v>
      </c>
      <c r="D223" s="41" t="s">
        <v>30</v>
      </c>
      <c r="E223" s="4"/>
      <c r="F223" s="39" t="s">
        <v>8</v>
      </c>
      <c r="G223" s="27" t="s">
        <v>21</v>
      </c>
    </row>
    <row r="224" spans="1:7" s="50" customFormat="1" ht="17" hidden="1" x14ac:dyDescent="0.15">
      <c r="A224" s="32" t="s">
        <v>377</v>
      </c>
      <c r="B224" s="37" t="s">
        <v>14</v>
      </c>
      <c r="C224" s="37" t="s">
        <v>378</v>
      </c>
      <c r="D224" s="37" t="s">
        <v>31</v>
      </c>
      <c r="E224" s="4"/>
      <c r="F224" s="39"/>
      <c r="G224" s="27">
        <v>1</v>
      </c>
    </row>
    <row r="225" spans="1:7" s="50" customFormat="1" ht="17" hidden="1" x14ac:dyDescent="0.15">
      <c r="A225" s="32" t="s">
        <v>379</v>
      </c>
      <c r="B225" s="37" t="s">
        <v>14</v>
      </c>
      <c r="C225" s="37" t="s">
        <v>380</v>
      </c>
      <c r="D225" s="37" t="s">
        <v>31</v>
      </c>
      <c r="E225" s="4"/>
      <c r="F225" s="39"/>
      <c r="G225" s="27">
        <v>1</v>
      </c>
    </row>
    <row r="226" spans="1:7" s="50" customFormat="1" ht="17" x14ac:dyDescent="0.15">
      <c r="A226" s="32" t="s">
        <v>151</v>
      </c>
      <c r="B226" s="37" t="s">
        <v>15</v>
      </c>
      <c r="C226" s="37">
        <v>44740.394444444442</v>
      </c>
      <c r="D226" s="37" t="s">
        <v>27</v>
      </c>
      <c r="E226" s="4"/>
      <c r="F226" s="39" t="s">
        <v>8</v>
      </c>
      <c r="G226" s="27" t="s">
        <v>21</v>
      </c>
    </row>
    <row r="227" spans="1:7" s="50" customFormat="1" ht="17" x14ac:dyDescent="0.15">
      <c r="A227" s="32" t="s">
        <v>283</v>
      </c>
      <c r="B227" s="37" t="s">
        <v>15</v>
      </c>
      <c r="C227" s="37">
        <v>44740</v>
      </c>
      <c r="D227" s="37" t="s">
        <v>34</v>
      </c>
      <c r="E227" s="4"/>
      <c r="F227" s="39" t="s">
        <v>7</v>
      </c>
      <c r="G227" s="27" t="s">
        <v>21</v>
      </c>
    </row>
    <row r="228" spans="1:7" s="50" customFormat="1" ht="17" x14ac:dyDescent="0.15">
      <c r="A228" s="32" t="s">
        <v>152</v>
      </c>
      <c r="B228" s="37" t="s">
        <v>15</v>
      </c>
      <c r="C228" s="37">
        <v>44740.394444444442</v>
      </c>
      <c r="D228" s="37" t="s">
        <v>27</v>
      </c>
      <c r="E228" s="4"/>
      <c r="F228" s="39" t="s">
        <v>8</v>
      </c>
      <c r="G228" s="27" t="s">
        <v>21</v>
      </c>
    </row>
    <row r="229" spans="1:7" s="50" customFormat="1" ht="17" x14ac:dyDescent="0.15">
      <c r="A229" s="32" t="s">
        <v>153</v>
      </c>
      <c r="B229" s="37" t="s">
        <v>15</v>
      </c>
      <c r="C229" s="37">
        <v>44740.394444444442</v>
      </c>
      <c r="D229" s="37" t="s">
        <v>34</v>
      </c>
      <c r="E229" s="4" t="s">
        <v>321</v>
      </c>
      <c r="F229" s="39"/>
      <c r="G229" s="27">
        <v>1</v>
      </c>
    </row>
    <row r="230" spans="1:7" s="50" customFormat="1" ht="17" x14ac:dyDescent="0.15">
      <c r="A230" s="32" t="s">
        <v>154</v>
      </c>
      <c r="B230" s="37" t="s">
        <v>15</v>
      </c>
      <c r="C230" s="37">
        <v>44740.394444444442</v>
      </c>
      <c r="D230" s="37" t="s">
        <v>23</v>
      </c>
      <c r="E230" s="4"/>
      <c r="F230" s="39" t="s">
        <v>8</v>
      </c>
      <c r="G230" s="27" t="s">
        <v>21</v>
      </c>
    </row>
    <row r="231" spans="1:7" s="50" customFormat="1" ht="17" x14ac:dyDescent="0.15">
      <c r="A231" s="32" t="s">
        <v>155</v>
      </c>
      <c r="B231" s="37" t="s">
        <v>15</v>
      </c>
      <c r="C231" s="37">
        <v>44740.394444444442</v>
      </c>
      <c r="D231" s="37" t="s">
        <v>34</v>
      </c>
      <c r="E231" s="4" t="s">
        <v>321</v>
      </c>
      <c r="F231" s="39"/>
      <c r="G231" s="27">
        <v>1</v>
      </c>
    </row>
    <row r="232" spans="1:7" s="50" customFormat="1" ht="17" x14ac:dyDescent="0.15">
      <c r="A232" s="32" t="s">
        <v>456</v>
      </c>
      <c r="B232" s="37" t="s">
        <v>473</v>
      </c>
      <c r="C232" s="37" t="s">
        <v>457</v>
      </c>
      <c r="D232" s="37" t="s">
        <v>34</v>
      </c>
      <c r="E232" s="4" t="s">
        <v>321</v>
      </c>
      <c r="F232" s="39"/>
      <c r="G232" s="27">
        <v>1</v>
      </c>
    </row>
    <row r="233" spans="1:7" s="50" customFormat="1" ht="17" x14ac:dyDescent="0.15">
      <c r="A233" s="32" t="s">
        <v>156</v>
      </c>
      <c r="B233" s="37" t="s">
        <v>15</v>
      </c>
      <c r="C233" s="37">
        <v>44740.394444444442</v>
      </c>
      <c r="D233" s="37" t="s">
        <v>27</v>
      </c>
      <c r="E233" s="4"/>
      <c r="F233" s="39" t="s">
        <v>7</v>
      </c>
      <c r="G233" s="27" t="s">
        <v>21</v>
      </c>
    </row>
    <row r="234" spans="1:7" s="50" customFormat="1" ht="17" hidden="1" x14ac:dyDescent="0.15">
      <c r="A234" s="32">
        <v>4574</v>
      </c>
      <c r="B234" s="37" t="s">
        <v>14</v>
      </c>
      <c r="C234" s="37">
        <v>44795</v>
      </c>
      <c r="D234" s="37" t="s">
        <v>30</v>
      </c>
      <c r="E234" s="4"/>
      <c r="F234" s="39" t="s">
        <v>7</v>
      </c>
      <c r="G234" s="27" t="s">
        <v>21</v>
      </c>
    </row>
    <row r="235" spans="1:7" s="50" customFormat="1" ht="17" hidden="1" x14ac:dyDescent="0.15">
      <c r="A235" s="32">
        <v>4611</v>
      </c>
      <c r="B235" s="37" t="s">
        <v>14</v>
      </c>
      <c r="C235" s="37">
        <v>44795</v>
      </c>
      <c r="D235" s="37" t="s">
        <v>30</v>
      </c>
      <c r="E235" s="4"/>
      <c r="F235" s="35" t="s">
        <v>7</v>
      </c>
      <c r="G235" s="27" t="s">
        <v>21</v>
      </c>
    </row>
    <row r="236" spans="1:7" s="50" customFormat="1" ht="17" x14ac:dyDescent="0.15">
      <c r="A236" s="32" t="s">
        <v>157</v>
      </c>
      <c r="B236" s="37" t="s">
        <v>15</v>
      </c>
      <c r="C236" s="37">
        <v>44740.394444444442</v>
      </c>
      <c r="D236" s="37" t="s">
        <v>27</v>
      </c>
      <c r="E236" s="4"/>
      <c r="F236" s="35" t="s">
        <v>7</v>
      </c>
      <c r="G236" s="27" t="s">
        <v>21</v>
      </c>
    </row>
    <row r="237" spans="1:7" s="50" customFormat="1" ht="17" x14ac:dyDescent="0.15">
      <c r="A237" s="32" t="s">
        <v>284</v>
      </c>
      <c r="B237" s="37" t="s">
        <v>15</v>
      </c>
      <c r="C237" s="37">
        <v>44740</v>
      </c>
      <c r="D237" s="37" t="s">
        <v>25</v>
      </c>
      <c r="E237" s="4"/>
      <c r="F237" s="39" t="s">
        <v>7</v>
      </c>
      <c r="G237" s="27" t="s">
        <v>21</v>
      </c>
    </row>
    <row r="238" spans="1:7" s="50" customFormat="1" ht="17" x14ac:dyDescent="0.15">
      <c r="A238" s="32" t="s">
        <v>158</v>
      </c>
      <c r="B238" s="37" t="s">
        <v>15</v>
      </c>
      <c r="C238" s="37">
        <v>44740.394444444442</v>
      </c>
      <c r="D238" s="37" t="s">
        <v>25</v>
      </c>
      <c r="E238" s="4"/>
      <c r="F238" s="39" t="s">
        <v>7</v>
      </c>
      <c r="G238" s="27" t="s">
        <v>21</v>
      </c>
    </row>
    <row r="239" spans="1:7" s="50" customFormat="1" ht="17" x14ac:dyDescent="0.15">
      <c r="A239" s="32" t="s">
        <v>159</v>
      </c>
      <c r="B239" s="37" t="s">
        <v>15</v>
      </c>
      <c r="C239" s="37">
        <v>44740.394444444442</v>
      </c>
      <c r="D239" s="37" t="s">
        <v>28</v>
      </c>
      <c r="E239" s="4" t="s">
        <v>321</v>
      </c>
      <c r="F239" s="39"/>
      <c r="G239" s="27">
        <v>1</v>
      </c>
    </row>
    <row r="240" spans="1:7" s="50" customFormat="1" ht="17" x14ac:dyDescent="0.15">
      <c r="A240" s="32" t="s">
        <v>160</v>
      </c>
      <c r="B240" s="37" t="s">
        <v>15</v>
      </c>
      <c r="C240" s="37">
        <v>44740.394444444442</v>
      </c>
      <c r="D240" s="37" t="s">
        <v>33</v>
      </c>
      <c r="E240" s="4"/>
      <c r="F240" s="39" t="s">
        <v>8</v>
      </c>
      <c r="G240" s="27" t="s">
        <v>21</v>
      </c>
    </row>
    <row r="241" spans="1:7" s="50" customFormat="1" ht="17" x14ac:dyDescent="0.15">
      <c r="A241" s="32" t="s">
        <v>285</v>
      </c>
      <c r="B241" s="37" t="s">
        <v>15</v>
      </c>
      <c r="C241" s="37">
        <v>44740</v>
      </c>
      <c r="D241" s="37" t="s">
        <v>34</v>
      </c>
      <c r="E241" s="4"/>
      <c r="F241" s="39" t="s">
        <v>7</v>
      </c>
      <c r="G241" s="27" t="s">
        <v>21</v>
      </c>
    </row>
    <row r="242" spans="1:7" s="50" customFormat="1" ht="17" hidden="1" x14ac:dyDescent="0.15">
      <c r="A242" s="32" t="s">
        <v>381</v>
      </c>
      <c r="B242" s="37" t="s">
        <v>14</v>
      </c>
      <c r="C242" s="37" t="s">
        <v>382</v>
      </c>
      <c r="D242" s="37" t="s">
        <v>31</v>
      </c>
      <c r="E242" s="4"/>
      <c r="F242" s="39"/>
      <c r="G242" s="27">
        <v>1</v>
      </c>
    </row>
    <row r="243" spans="1:7" s="50" customFormat="1" ht="17" hidden="1" x14ac:dyDescent="0.15">
      <c r="A243" s="32">
        <v>4592</v>
      </c>
      <c r="B243" s="37" t="s">
        <v>14</v>
      </c>
      <c r="C243" s="37">
        <v>44811</v>
      </c>
      <c r="D243" s="37" t="s">
        <v>25</v>
      </c>
      <c r="E243" s="4"/>
      <c r="F243" s="39" t="s">
        <v>8</v>
      </c>
      <c r="G243" s="27" t="s">
        <v>21</v>
      </c>
    </row>
    <row r="244" spans="1:7" s="50" customFormat="1" ht="17" hidden="1" x14ac:dyDescent="0.15">
      <c r="A244" s="32">
        <v>4593</v>
      </c>
      <c r="B244" s="37" t="s">
        <v>14</v>
      </c>
      <c r="C244" s="37">
        <v>44811</v>
      </c>
      <c r="D244" s="37" t="s">
        <v>27</v>
      </c>
      <c r="E244" s="4"/>
      <c r="F244" s="39" t="s">
        <v>8</v>
      </c>
      <c r="G244" s="27" t="s">
        <v>21</v>
      </c>
    </row>
    <row r="245" spans="1:7" s="50" customFormat="1" ht="17" hidden="1" x14ac:dyDescent="0.15">
      <c r="A245" s="32">
        <v>4594</v>
      </c>
      <c r="B245" s="37" t="s">
        <v>14</v>
      </c>
      <c r="C245" s="37">
        <v>44811</v>
      </c>
      <c r="D245" s="37" t="s">
        <v>26</v>
      </c>
      <c r="E245" s="4"/>
      <c r="F245" s="39"/>
      <c r="G245" s="27">
        <v>1</v>
      </c>
    </row>
    <row r="246" spans="1:7" s="50" customFormat="1" ht="17" hidden="1" x14ac:dyDescent="0.15">
      <c r="A246" s="32">
        <v>4595</v>
      </c>
      <c r="B246" s="37" t="s">
        <v>14</v>
      </c>
      <c r="C246" s="37">
        <v>44811</v>
      </c>
      <c r="D246" s="37" t="s">
        <v>23</v>
      </c>
      <c r="E246" s="4" t="s">
        <v>321</v>
      </c>
      <c r="F246" s="39"/>
      <c r="G246" s="27">
        <v>1</v>
      </c>
    </row>
    <row r="247" spans="1:7" s="50" customFormat="1" ht="17" x14ac:dyDescent="0.15">
      <c r="A247" s="32" t="s">
        <v>458</v>
      </c>
      <c r="B247" s="37" t="s">
        <v>473</v>
      </c>
      <c r="C247" s="37" t="s">
        <v>459</v>
      </c>
      <c r="D247" s="37" t="s">
        <v>34</v>
      </c>
      <c r="E247" s="4"/>
      <c r="F247" s="39" t="s">
        <v>8</v>
      </c>
      <c r="G247" s="27" t="s">
        <v>21</v>
      </c>
    </row>
    <row r="248" spans="1:7" s="50" customFormat="1" ht="17" x14ac:dyDescent="0.15">
      <c r="A248" s="32" t="s">
        <v>460</v>
      </c>
      <c r="B248" s="37" t="s">
        <v>473</v>
      </c>
      <c r="C248" s="37" t="s">
        <v>461</v>
      </c>
      <c r="D248" s="37" t="s">
        <v>34</v>
      </c>
      <c r="E248" s="4"/>
      <c r="F248" s="39" t="s">
        <v>8</v>
      </c>
      <c r="G248" s="27" t="s">
        <v>21</v>
      </c>
    </row>
    <row r="249" spans="1:7" s="50" customFormat="1" ht="17" x14ac:dyDescent="0.15">
      <c r="A249" s="32" t="s">
        <v>161</v>
      </c>
      <c r="B249" s="37" t="s">
        <v>15</v>
      </c>
      <c r="C249" s="37">
        <v>44743.664583333331</v>
      </c>
      <c r="D249" s="37" t="s">
        <v>34</v>
      </c>
      <c r="E249" s="4" t="s">
        <v>322</v>
      </c>
      <c r="F249" s="39"/>
      <c r="G249" s="27">
        <v>1</v>
      </c>
    </row>
    <row r="250" spans="1:7" s="50" customFormat="1" ht="17" x14ac:dyDescent="0.15">
      <c r="A250" s="32" t="s">
        <v>162</v>
      </c>
      <c r="B250" s="37" t="s">
        <v>15</v>
      </c>
      <c r="C250" s="37">
        <v>44743.664583333331</v>
      </c>
      <c r="D250" s="37" t="s">
        <v>25</v>
      </c>
      <c r="E250" s="4"/>
      <c r="F250" s="39"/>
      <c r="G250" s="27">
        <v>1</v>
      </c>
    </row>
    <row r="251" spans="1:7" s="50" customFormat="1" ht="17" hidden="1" x14ac:dyDescent="0.15">
      <c r="A251" s="32">
        <v>4589</v>
      </c>
      <c r="B251" s="37" t="s">
        <v>14</v>
      </c>
      <c r="C251" s="37">
        <v>44902</v>
      </c>
      <c r="D251" s="37" t="s">
        <v>25</v>
      </c>
      <c r="E251" s="4"/>
      <c r="F251" s="39"/>
      <c r="G251" s="27">
        <v>1</v>
      </c>
    </row>
    <row r="252" spans="1:7" s="50" customFormat="1" ht="17" hidden="1" x14ac:dyDescent="0.15">
      <c r="A252" s="32">
        <v>4590</v>
      </c>
      <c r="B252" s="37" t="s">
        <v>14</v>
      </c>
      <c r="C252" s="37" t="s">
        <v>383</v>
      </c>
      <c r="D252" s="37" t="s">
        <v>27</v>
      </c>
      <c r="E252" s="4"/>
      <c r="F252" s="39" t="s">
        <v>7</v>
      </c>
      <c r="G252" s="27" t="s">
        <v>21</v>
      </c>
    </row>
    <row r="253" spans="1:7" s="50" customFormat="1" ht="17" x14ac:dyDescent="0.15">
      <c r="A253" s="32">
        <v>4590</v>
      </c>
      <c r="B253" s="37" t="s">
        <v>15</v>
      </c>
      <c r="C253" s="37">
        <v>44741</v>
      </c>
      <c r="D253" s="37" t="s">
        <v>27</v>
      </c>
      <c r="E253" s="4"/>
      <c r="F253" s="39" t="s">
        <v>8</v>
      </c>
      <c r="G253" s="27" t="s">
        <v>21</v>
      </c>
    </row>
    <row r="254" spans="1:7" s="50" customFormat="1" ht="17" x14ac:dyDescent="0.15">
      <c r="A254" s="32" t="s">
        <v>163</v>
      </c>
      <c r="B254" s="37" t="s">
        <v>15</v>
      </c>
      <c r="C254" s="37">
        <v>44741</v>
      </c>
      <c r="D254" s="37" t="s">
        <v>25</v>
      </c>
      <c r="E254" s="4"/>
      <c r="F254" s="39"/>
      <c r="G254" s="27">
        <v>1</v>
      </c>
    </row>
    <row r="255" spans="1:7" s="50" customFormat="1" ht="17" x14ac:dyDescent="0.15">
      <c r="A255" s="32">
        <v>4502</v>
      </c>
      <c r="B255" s="37" t="s">
        <v>15</v>
      </c>
      <c r="C255" s="37">
        <v>44743.664583333331</v>
      </c>
      <c r="D255" s="37" t="s">
        <v>31</v>
      </c>
      <c r="E255" s="4"/>
      <c r="F255" s="39" t="s">
        <v>7</v>
      </c>
      <c r="G255" s="27" t="s">
        <v>21</v>
      </c>
    </row>
    <row r="256" spans="1:7" s="50" customFormat="1" ht="17" hidden="1" x14ac:dyDescent="0.15">
      <c r="A256" s="32">
        <v>4575</v>
      </c>
      <c r="B256" s="37" t="s">
        <v>14</v>
      </c>
      <c r="C256" s="37">
        <v>44797</v>
      </c>
      <c r="D256" s="37" t="s">
        <v>34</v>
      </c>
      <c r="E256" s="4" t="s">
        <v>321</v>
      </c>
      <c r="F256" s="39"/>
      <c r="G256" s="27">
        <v>1</v>
      </c>
    </row>
    <row r="257" spans="1:7" s="50" customFormat="1" ht="17" hidden="1" x14ac:dyDescent="0.15">
      <c r="A257" s="47">
        <v>4576</v>
      </c>
      <c r="B257" s="37" t="s">
        <v>14</v>
      </c>
      <c r="C257" s="37">
        <v>44797</v>
      </c>
      <c r="D257" s="37" t="s">
        <v>31</v>
      </c>
      <c r="E257" s="4"/>
      <c r="F257" s="39" t="s">
        <v>7</v>
      </c>
      <c r="G257" s="27" t="s">
        <v>21</v>
      </c>
    </row>
    <row r="258" spans="1:7" s="50" customFormat="1" ht="17" hidden="1" x14ac:dyDescent="0.15">
      <c r="A258" s="47">
        <v>4598</v>
      </c>
      <c r="B258" s="37" t="s">
        <v>14</v>
      </c>
      <c r="C258" s="37">
        <v>44811</v>
      </c>
      <c r="D258" s="37" t="s">
        <v>23</v>
      </c>
      <c r="E258" s="4" t="s">
        <v>321</v>
      </c>
      <c r="F258" s="39"/>
      <c r="G258" s="27">
        <v>1</v>
      </c>
    </row>
    <row r="259" spans="1:7" s="50" customFormat="1" ht="17" hidden="1" x14ac:dyDescent="0.15">
      <c r="A259" s="47">
        <v>4599</v>
      </c>
      <c r="B259" s="37" t="s">
        <v>14</v>
      </c>
      <c r="C259" s="37">
        <v>44811</v>
      </c>
      <c r="D259" s="37" t="s">
        <v>25</v>
      </c>
      <c r="E259" s="4"/>
      <c r="F259" s="39" t="s">
        <v>8</v>
      </c>
      <c r="G259" s="27" t="s">
        <v>21</v>
      </c>
    </row>
    <row r="260" spans="1:7" s="50" customFormat="1" ht="17" hidden="1" x14ac:dyDescent="0.15">
      <c r="A260" s="47">
        <v>4600</v>
      </c>
      <c r="B260" s="37" t="s">
        <v>14</v>
      </c>
      <c r="C260" s="37">
        <v>44811</v>
      </c>
      <c r="D260" s="37" t="s">
        <v>27</v>
      </c>
      <c r="E260" s="4"/>
      <c r="F260" s="39" t="s">
        <v>7</v>
      </c>
      <c r="G260" s="27" t="s">
        <v>21</v>
      </c>
    </row>
    <row r="261" spans="1:7" s="50" customFormat="1" ht="17" hidden="1" x14ac:dyDescent="0.15">
      <c r="A261" s="47">
        <v>4601</v>
      </c>
      <c r="B261" s="37" t="s">
        <v>14</v>
      </c>
      <c r="C261" s="37">
        <v>44811</v>
      </c>
      <c r="D261" s="37" t="s">
        <v>26</v>
      </c>
      <c r="E261" s="4"/>
      <c r="F261" s="39"/>
      <c r="G261" s="27">
        <v>1</v>
      </c>
    </row>
    <row r="262" spans="1:7" s="50" customFormat="1" ht="17" hidden="1" x14ac:dyDescent="0.15">
      <c r="A262" s="47">
        <v>4606</v>
      </c>
      <c r="B262" s="37" t="s">
        <v>14</v>
      </c>
      <c r="C262" s="37">
        <v>44811</v>
      </c>
      <c r="D262" s="37" t="s">
        <v>31</v>
      </c>
      <c r="E262" s="4"/>
      <c r="F262" s="39" t="s">
        <v>7</v>
      </c>
      <c r="G262" s="27" t="s">
        <v>308</v>
      </c>
    </row>
    <row r="263" spans="1:7" s="50" customFormat="1" ht="17" x14ac:dyDescent="0.15">
      <c r="A263" s="32" t="s">
        <v>164</v>
      </c>
      <c r="B263" s="37" t="s">
        <v>15</v>
      </c>
      <c r="C263" s="37">
        <v>44743.664583333331</v>
      </c>
      <c r="D263" s="37" t="s">
        <v>26</v>
      </c>
      <c r="E263" s="4"/>
      <c r="F263" s="39" t="s">
        <v>8</v>
      </c>
      <c r="G263" s="27" t="s">
        <v>21</v>
      </c>
    </row>
    <row r="264" spans="1:7" s="50" customFormat="1" ht="17" x14ac:dyDescent="0.15">
      <c r="A264" s="32" t="s">
        <v>165</v>
      </c>
      <c r="B264" s="37" t="s">
        <v>15</v>
      </c>
      <c r="C264" s="37">
        <v>44743.664583333331</v>
      </c>
      <c r="D264" s="37" t="s">
        <v>33</v>
      </c>
      <c r="E264" s="4"/>
      <c r="F264" s="39"/>
      <c r="G264" s="27">
        <v>1</v>
      </c>
    </row>
    <row r="265" spans="1:7" s="50" customFormat="1" ht="17" x14ac:dyDescent="0.15">
      <c r="A265" s="32" t="s">
        <v>166</v>
      </c>
      <c r="B265" s="37" t="s">
        <v>15</v>
      </c>
      <c r="C265" s="37">
        <v>44741</v>
      </c>
      <c r="D265" s="37" t="s">
        <v>28</v>
      </c>
      <c r="E265" s="4" t="s">
        <v>321</v>
      </c>
      <c r="F265" s="39"/>
      <c r="G265" s="27">
        <v>1</v>
      </c>
    </row>
    <row r="266" spans="1:7" s="50" customFormat="1" ht="17" hidden="1" x14ac:dyDescent="0.15">
      <c r="A266" s="32">
        <v>4782</v>
      </c>
      <c r="B266" s="37" t="s">
        <v>14</v>
      </c>
      <c r="C266" s="37">
        <v>44914</v>
      </c>
      <c r="D266" s="37" t="s">
        <v>31</v>
      </c>
      <c r="E266" s="4"/>
      <c r="F266" s="39"/>
      <c r="G266" s="27">
        <v>1</v>
      </c>
    </row>
    <row r="267" spans="1:7" s="50" customFormat="1" ht="17" x14ac:dyDescent="0.15">
      <c r="A267" s="32" t="s">
        <v>286</v>
      </c>
      <c r="B267" s="37" t="s">
        <v>15</v>
      </c>
      <c r="C267" s="37">
        <v>44741</v>
      </c>
      <c r="D267" s="37" t="s">
        <v>26</v>
      </c>
      <c r="E267" s="4"/>
      <c r="F267" s="35" t="s">
        <v>7</v>
      </c>
      <c r="G267" s="27" t="s">
        <v>21</v>
      </c>
    </row>
    <row r="268" spans="1:7" s="50" customFormat="1" ht="17" x14ac:dyDescent="0.15">
      <c r="A268" s="32" t="s">
        <v>287</v>
      </c>
      <c r="B268" s="37" t="s">
        <v>15</v>
      </c>
      <c r="C268" s="37">
        <v>44741</v>
      </c>
      <c r="D268" s="37" t="s">
        <v>26</v>
      </c>
      <c r="E268" s="4"/>
      <c r="F268" s="35" t="s">
        <v>7</v>
      </c>
      <c r="G268" s="27" t="s">
        <v>21</v>
      </c>
    </row>
    <row r="269" spans="1:7" s="50" customFormat="1" ht="17" hidden="1" x14ac:dyDescent="0.15">
      <c r="A269" s="32">
        <v>4720</v>
      </c>
      <c r="B269" s="37" t="s">
        <v>14</v>
      </c>
      <c r="C269" s="37">
        <v>44883</v>
      </c>
      <c r="D269" s="37" t="s">
        <v>27</v>
      </c>
      <c r="E269" s="38"/>
      <c r="F269" s="39" t="s">
        <v>7</v>
      </c>
      <c r="G269" s="27" t="s">
        <v>21</v>
      </c>
    </row>
    <row r="270" spans="1:7" s="50" customFormat="1" ht="17" x14ac:dyDescent="0.15">
      <c r="A270" s="32" t="s">
        <v>167</v>
      </c>
      <c r="B270" s="37" t="s">
        <v>15</v>
      </c>
      <c r="C270" s="37">
        <v>44749</v>
      </c>
      <c r="D270" s="37" t="s">
        <v>34</v>
      </c>
      <c r="E270" s="4"/>
      <c r="F270" s="39" t="s">
        <v>8</v>
      </c>
      <c r="G270" s="27" t="s">
        <v>21</v>
      </c>
    </row>
    <row r="271" spans="1:7" s="50" customFormat="1" ht="17" x14ac:dyDescent="0.15">
      <c r="A271" s="32" t="s">
        <v>168</v>
      </c>
      <c r="B271" s="37" t="s">
        <v>15</v>
      </c>
      <c r="C271" s="37">
        <v>44749</v>
      </c>
      <c r="D271" s="37" t="s">
        <v>34</v>
      </c>
      <c r="E271" s="4"/>
      <c r="F271" s="39" t="s">
        <v>8</v>
      </c>
      <c r="G271" s="27" t="s">
        <v>21</v>
      </c>
    </row>
    <row r="272" spans="1:7" s="50" customFormat="1" ht="17" x14ac:dyDescent="0.15">
      <c r="A272" s="32" t="s">
        <v>169</v>
      </c>
      <c r="B272" s="37" t="s">
        <v>15</v>
      </c>
      <c r="C272" s="37">
        <v>44749</v>
      </c>
      <c r="D272" s="37" t="s">
        <v>34</v>
      </c>
      <c r="E272" s="4"/>
      <c r="F272" s="39" t="s">
        <v>8</v>
      </c>
      <c r="G272" s="27" t="s">
        <v>21</v>
      </c>
    </row>
    <row r="273" spans="1:7" s="50" customFormat="1" ht="17" hidden="1" x14ac:dyDescent="0.15">
      <c r="A273" s="32">
        <v>4573</v>
      </c>
      <c r="B273" s="37" t="s">
        <v>14</v>
      </c>
      <c r="C273" s="37">
        <v>44789</v>
      </c>
      <c r="D273" s="37" t="s">
        <v>31</v>
      </c>
      <c r="E273" s="4"/>
      <c r="F273" s="39"/>
      <c r="G273" s="27">
        <v>1</v>
      </c>
    </row>
    <row r="274" spans="1:7" s="50" customFormat="1" ht="35" customHeight="1" x14ac:dyDescent="0.15">
      <c r="A274" s="32" t="s">
        <v>462</v>
      </c>
      <c r="B274" s="37" t="s">
        <v>473</v>
      </c>
      <c r="C274" s="37" t="s">
        <v>463</v>
      </c>
      <c r="D274" s="37" t="s">
        <v>23</v>
      </c>
      <c r="E274" s="4"/>
      <c r="F274" s="39" t="s">
        <v>8</v>
      </c>
      <c r="G274" s="27" t="s">
        <v>21</v>
      </c>
    </row>
    <row r="275" spans="1:7" s="50" customFormat="1" ht="17" x14ac:dyDescent="0.15">
      <c r="A275" s="32" t="s">
        <v>464</v>
      </c>
      <c r="B275" s="37" t="s">
        <v>473</v>
      </c>
      <c r="C275" s="37" t="s">
        <v>465</v>
      </c>
      <c r="D275" s="37" t="s">
        <v>34</v>
      </c>
      <c r="E275" s="4"/>
      <c r="F275" s="39" t="s">
        <v>8</v>
      </c>
      <c r="G275" s="27" t="s">
        <v>21</v>
      </c>
    </row>
    <row r="276" spans="1:7" s="50" customFormat="1" ht="17" x14ac:dyDescent="0.15">
      <c r="A276" s="32" t="s">
        <v>170</v>
      </c>
      <c r="B276" s="37" t="s">
        <v>15</v>
      </c>
      <c r="C276" s="37">
        <v>44739</v>
      </c>
      <c r="D276" s="37" t="s">
        <v>34</v>
      </c>
      <c r="E276" s="4"/>
      <c r="F276" s="39" t="s">
        <v>8</v>
      </c>
      <c r="G276" s="27" t="s">
        <v>21</v>
      </c>
    </row>
    <row r="277" spans="1:7" s="50" customFormat="1" ht="17" hidden="1" x14ac:dyDescent="0.15">
      <c r="A277" s="32" t="s">
        <v>22</v>
      </c>
      <c r="B277" s="37" t="s">
        <v>16</v>
      </c>
      <c r="C277" s="37">
        <v>44747</v>
      </c>
      <c r="D277" s="37" t="s">
        <v>31</v>
      </c>
      <c r="E277" s="4"/>
      <c r="F277" s="39" t="s">
        <v>8</v>
      </c>
      <c r="G277" s="27" t="s">
        <v>21</v>
      </c>
    </row>
    <row r="278" spans="1:7" s="50" customFormat="1" ht="17" x14ac:dyDescent="0.15">
      <c r="A278" s="32" t="s">
        <v>171</v>
      </c>
      <c r="B278" s="37" t="s">
        <v>15</v>
      </c>
      <c r="C278" s="37">
        <v>44749</v>
      </c>
      <c r="D278" s="37" t="s">
        <v>26</v>
      </c>
      <c r="E278" s="4"/>
      <c r="F278" s="39" t="s">
        <v>7</v>
      </c>
      <c r="G278" s="27" t="s">
        <v>21</v>
      </c>
    </row>
    <row r="279" spans="1:7" s="50" customFormat="1" ht="32" customHeight="1" x14ac:dyDescent="0.15">
      <c r="A279" s="32" t="s">
        <v>172</v>
      </c>
      <c r="B279" s="37" t="s">
        <v>15</v>
      </c>
      <c r="C279" s="37">
        <v>44749</v>
      </c>
      <c r="D279" s="37" t="s">
        <v>210</v>
      </c>
      <c r="E279" s="4" t="s">
        <v>320</v>
      </c>
      <c r="F279" s="39"/>
      <c r="G279" s="27">
        <v>1</v>
      </c>
    </row>
    <row r="280" spans="1:7" s="50" customFormat="1" ht="17" x14ac:dyDescent="0.15">
      <c r="A280" s="32" t="s">
        <v>173</v>
      </c>
      <c r="B280" s="37" t="s">
        <v>15</v>
      </c>
      <c r="C280" s="37">
        <v>44749</v>
      </c>
      <c r="D280" s="37" t="s">
        <v>33</v>
      </c>
      <c r="E280" s="4"/>
      <c r="F280" s="39"/>
      <c r="G280" s="27">
        <v>1</v>
      </c>
    </row>
    <row r="281" spans="1:7" s="50" customFormat="1" ht="17" x14ac:dyDescent="0.15">
      <c r="A281" s="32" t="s">
        <v>174</v>
      </c>
      <c r="B281" s="37" t="s">
        <v>15</v>
      </c>
      <c r="C281" s="37">
        <v>44749</v>
      </c>
      <c r="D281" s="37" t="s">
        <v>33</v>
      </c>
      <c r="E281" s="4"/>
      <c r="F281" s="39"/>
      <c r="G281" s="27">
        <v>1</v>
      </c>
    </row>
    <row r="282" spans="1:7" s="50" customFormat="1" ht="17" x14ac:dyDescent="0.15">
      <c r="A282" s="32" t="s">
        <v>175</v>
      </c>
      <c r="B282" s="37" t="s">
        <v>15</v>
      </c>
      <c r="C282" s="37">
        <v>44749</v>
      </c>
      <c r="D282" s="37" t="s">
        <v>34</v>
      </c>
      <c r="E282" s="4" t="s">
        <v>320</v>
      </c>
      <c r="F282" s="35"/>
      <c r="G282" s="27">
        <v>1</v>
      </c>
    </row>
    <row r="283" spans="1:7" s="50" customFormat="1" ht="17" x14ac:dyDescent="0.15">
      <c r="A283" s="32" t="s">
        <v>176</v>
      </c>
      <c r="B283" s="37" t="s">
        <v>15</v>
      </c>
      <c r="C283" s="37">
        <v>44749</v>
      </c>
      <c r="D283" s="37" t="s">
        <v>34</v>
      </c>
      <c r="E283" s="4" t="s">
        <v>320</v>
      </c>
      <c r="F283" s="39"/>
      <c r="G283" s="27">
        <v>1</v>
      </c>
    </row>
    <row r="284" spans="1:7" s="50" customFormat="1" ht="17" x14ac:dyDescent="0.15">
      <c r="A284" s="32" t="s">
        <v>177</v>
      </c>
      <c r="B284" s="37" t="s">
        <v>15</v>
      </c>
      <c r="C284" s="37">
        <v>44749</v>
      </c>
      <c r="D284" s="37" t="s">
        <v>27</v>
      </c>
      <c r="E284" s="4"/>
      <c r="F284" s="39" t="s">
        <v>7</v>
      </c>
      <c r="G284" s="27" t="s">
        <v>21</v>
      </c>
    </row>
    <row r="285" spans="1:7" s="50" customFormat="1" ht="17" x14ac:dyDescent="0.15">
      <c r="A285" s="32" t="s">
        <v>178</v>
      </c>
      <c r="B285" s="37" t="s">
        <v>15</v>
      </c>
      <c r="C285" s="37">
        <v>44749</v>
      </c>
      <c r="D285" s="37" t="s">
        <v>27</v>
      </c>
      <c r="E285" s="4"/>
      <c r="F285" s="39" t="s">
        <v>7</v>
      </c>
      <c r="G285" s="27" t="s">
        <v>21</v>
      </c>
    </row>
    <row r="286" spans="1:7" s="50" customFormat="1" ht="17" x14ac:dyDescent="0.15">
      <c r="A286" s="32" t="s">
        <v>179</v>
      </c>
      <c r="B286" s="37" t="s">
        <v>15</v>
      </c>
      <c r="C286" s="37">
        <v>44749</v>
      </c>
      <c r="D286" s="37" t="s">
        <v>27</v>
      </c>
      <c r="E286" s="4"/>
      <c r="F286" s="39" t="s">
        <v>7</v>
      </c>
      <c r="G286" s="27" t="s">
        <v>21</v>
      </c>
    </row>
    <row r="287" spans="1:7" s="50" customFormat="1" ht="31" customHeight="1" x14ac:dyDescent="0.15">
      <c r="A287" s="32" t="s">
        <v>180</v>
      </c>
      <c r="B287" s="37" t="s">
        <v>15</v>
      </c>
      <c r="C287" s="37">
        <v>44749</v>
      </c>
      <c r="D287" s="37" t="s">
        <v>210</v>
      </c>
      <c r="E287" s="4" t="s">
        <v>320</v>
      </c>
      <c r="F287" s="35"/>
      <c r="G287" s="27">
        <v>1</v>
      </c>
    </row>
    <row r="288" spans="1:7" s="50" customFormat="1" ht="17" x14ac:dyDescent="0.15">
      <c r="A288" s="32" t="s">
        <v>181</v>
      </c>
      <c r="B288" s="37" t="s">
        <v>15</v>
      </c>
      <c r="C288" s="37">
        <v>44749</v>
      </c>
      <c r="D288" s="37" t="s">
        <v>33</v>
      </c>
      <c r="E288" s="4"/>
      <c r="F288" s="39"/>
      <c r="G288" s="27">
        <v>1</v>
      </c>
    </row>
    <row r="289" spans="1:7" s="50" customFormat="1" ht="17" hidden="1" x14ac:dyDescent="0.15">
      <c r="A289" s="32">
        <v>4783</v>
      </c>
      <c r="B289" s="37" t="s">
        <v>14</v>
      </c>
      <c r="C289" s="37">
        <v>44914</v>
      </c>
      <c r="D289" s="37" t="s">
        <v>31</v>
      </c>
      <c r="E289" s="4"/>
      <c r="F289" s="39"/>
      <c r="G289" s="27">
        <v>1</v>
      </c>
    </row>
    <row r="290" spans="1:7" s="50" customFormat="1" ht="17" hidden="1" x14ac:dyDescent="0.15">
      <c r="A290" s="32" t="s">
        <v>384</v>
      </c>
      <c r="B290" s="37" t="s">
        <v>14</v>
      </c>
      <c r="C290" s="37" t="s">
        <v>385</v>
      </c>
      <c r="D290" s="37" t="s">
        <v>30</v>
      </c>
      <c r="E290" s="4"/>
      <c r="F290" s="39" t="s">
        <v>7</v>
      </c>
      <c r="G290" s="27" t="s">
        <v>21</v>
      </c>
    </row>
    <row r="291" spans="1:7" s="50" customFormat="1" ht="17" hidden="1" x14ac:dyDescent="0.15">
      <c r="A291" s="32" t="s">
        <v>474</v>
      </c>
      <c r="B291" s="37" t="s">
        <v>14</v>
      </c>
      <c r="C291" s="37">
        <v>44915</v>
      </c>
      <c r="D291" s="37" t="s">
        <v>34</v>
      </c>
      <c r="E291" s="4" t="s">
        <v>320</v>
      </c>
      <c r="F291" s="39"/>
      <c r="G291" s="27">
        <v>1</v>
      </c>
    </row>
    <row r="292" spans="1:7" s="50" customFormat="1" ht="17" hidden="1" x14ac:dyDescent="0.15">
      <c r="A292" s="32">
        <v>4770</v>
      </c>
      <c r="B292" s="37" t="s">
        <v>14</v>
      </c>
      <c r="C292" s="37">
        <v>44943</v>
      </c>
      <c r="D292" s="37" t="s">
        <v>25</v>
      </c>
      <c r="E292" s="4"/>
      <c r="F292" s="39"/>
      <c r="G292" s="27">
        <v>1</v>
      </c>
    </row>
    <row r="293" spans="1:7" s="50" customFormat="1" ht="17" hidden="1" x14ac:dyDescent="0.15">
      <c r="A293" s="32">
        <v>4689</v>
      </c>
      <c r="B293" s="37" t="s">
        <v>14</v>
      </c>
      <c r="C293" s="37">
        <v>44837</v>
      </c>
      <c r="D293" s="37" t="s">
        <v>33</v>
      </c>
      <c r="E293" s="4"/>
      <c r="F293" s="39"/>
      <c r="G293" s="27">
        <v>1</v>
      </c>
    </row>
    <row r="294" spans="1:7" s="50" customFormat="1" ht="17" hidden="1" x14ac:dyDescent="0.15">
      <c r="A294" s="32">
        <v>4775</v>
      </c>
      <c r="B294" s="37" t="s">
        <v>14</v>
      </c>
      <c r="C294" s="37">
        <v>44937</v>
      </c>
      <c r="D294" s="37" t="s">
        <v>24</v>
      </c>
      <c r="E294" s="4"/>
      <c r="F294" s="39"/>
      <c r="G294" s="27">
        <v>1</v>
      </c>
    </row>
    <row r="295" spans="1:7" s="50" customFormat="1" ht="17" x14ac:dyDescent="0.15">
      <c r="A295" s="32" t="s">
        <v>182</v>
      </c>
      <c r="B295" s="37" t="s">
        <v>15</v>
      </c>
      <c r="C295" s="37">
        <v>44739</v>
      </c>
      <c r="D295" s="37" t="s">
        <v>27</v>
      </c>
      <c r="E295" s="4"/>
      <c r="F295" s="39" t="s">
        <v>8</v>
      </c>
      <c r="G295" s="27" t="s">
        <v>21</v>
      </c>
    </row>
    <row r="296" spans="1:7" s="50" customFormat="1" ht="17" x14ac:dyDescent="0.15">
      <c r="A296" s="32" t="s">
        <v>183</v>
      </c>
      <c r="B296" s="37" t="s">
        <v>15</v>
      </c>
      <c r="C296" s="37">
        <v>44739</v>
      </c>
      <c r="D296" s="37" t="s">
        <v>25</v>
      </c>
      <c r="E296" s="4"/>
      <c r="F296" s="39"/>
      <c r="G296" s="27">
        <v>1</v>
      </c>
    </row>
    <row r="297" spans="1:7" s="50" customFormat="1" ht="172" customHeight="1" x14ac:dyDescent="0.15">
      <c r="A297" s="32" t="s">
        <v>184</v>
      </c>
      <c r="B297" s="37" t="s">
        <v>15</v>
      </c>
      <c r="C297" s="37">
        <v>44739</v>
      </c>
      <c r="D297" s="37" t="s">
        <v>34</v>
      </c>
      <c r="E297" s="4"/>
      <c r="F297" s="39" t="s">
        <v>8</v>
      </c>
      <c r="G297" s="27" t="s">
        <v>21</v>
      </c>
    </row>
    <row r="298" spans="1:7" s="50" customFormat="1" ht="17" hidden="1" x14ac:dyDescent="0.15">
      <c r="A298" s="32">
        <v>4580</v>
      </c>
      <c r="B298" s="37" t="s">
        <v>14</v>
      </c>
      <c r="C298" s="37">
        <v>44778</v>
      </c>
      <c r="D298" s="41" t="s">
        <v>23</v>
      </c>
      <c r="E298" s="4" t="s">
        <v>321</v>
      </c>
      <c r="F298" s="39"/>
      <c r="G298" s="27">
        <v>1</v>
      </c>
    </row>
    <row r="299" spans="1:7" s="50" customFormat="1" ht="17" hidden="1" x14ac:dyDescent="0.15">
      <c r="A299" s="32">
        <v>4582</v>
      </c>
      <c r="B299" s="37" t="s">
        <v>14</v>
      </c>
      <c r="C299" s="37">
        <v>44778</v>
      </c>
      <c r="D299" s="41" t="s">
        <v>30</v>
      </c>
      <c r="E299" s="4"/>
      <c r="F299" s="39" t="s">
        <v>7</v>
      </c>
      <c r="G299" s="27" t="s">
        <v>21</v>
      </c>
    </row>
    <row r="300" spans="1:7" s="50" customFormat="1" ht="17" hidden="1" x14ac:dyDescent="0.15">
      <c r="A300" s="32">
        <v>4583</v>
      </c>
      <c r="B300" s="37" t="s">
        <v>14</v>
      </c>
      <c r="C300" s="37">
        <v>44778</v>
      </c>
      <c r="D300" s="41" t="s">
        <v>26</v>
      </c>
      <c r="E300" s="4"/>
      <c r="F300" s="39"/>
      <c r="G300" s="27">
        <v>1</v>
      </c>
    </row>
    <row r="301" spans="1:7" s="50" customFormat="1" ht="31" hidden="1" customHeight="1" x14ac:dyDescent="0.15">
      <c r="A301" s="32">
        <v>4713</v>
      </c>
      <c r="B301" s="37" t="s">
        <v>14</v>
      </c>
      <c r="C301" s="37">
        <v>44879</v>
      </c>
      <c r="D301" s="41" t="s">
        <v>34</v>
      </c>
      <c r="E301" s="4" t="s">
        <v>320</v>
      </c>
      <c r="F301" s="39"/>
      <c r="G301" s="27">
        <v>1</v>
      </c>
    </row>
    <row r="302" spans="1:7" s="50" customFormat="1" ht="17" hidden="1" x14ac:dyDescent="0.15">
      <c r="A302" s="32">
        <v>4713</v>
      </c>
      <c r="B302" s="37" t="s">
        <v>14</v>
      </c>
      <c r="C302" s="37">
        <v>44879</v>
      </c>
      <c r="D302" s="41" t="s">
        <v>25</v>
      </c>
      <c r="E302" s="4"/>
      <c r="F302" s="39" t="s">
        <v>7</v>
      </c>
      <c r="G302" s="27" t="s">
        <v>21</v>
      </c>
    </row>
    <row r="303" spans="1:7" s="50" customFormat="1" ht="17" x14ac:dyDescent="0.15">
      <c r="A303" s="32" t="s">
        <v>185</v>
      </c>
      <c r="B303" s="37" t="s">
        <v>15</v>
      </c>
      <c r="C303" s="37">
        <v>44740</v>
      </c>
      <c r="D303" s="37" t="s">
        <v>24</v>
      </c>
      <c r="E303" s="4"/>
      <c r="F303" s="39" t="s">
        <v>7</v>
      </c>
      <c r="G303" s="27" t="s">
        <v>21</v>
      </c>
    </row>
    <row r="304" spans="1:7" s="50" customFormat="1" ht="17" hidden="1" x14ac:dyDescent="0.15">
      <c r="A304" s="32" t="s">
        <v>301</v>
      </c>
      <c r="B304" s="37" t="s">
        <v>14</v>
      </c>
      <c r="C304" s="37">
        <v>44778</v>
      </c>
      <c r="D304" s="41" t="s">
        <v>31</v>
      </c>
      <c r="E304" s="4"/>
      <c r="F304" s="39" t="s">
        <v>7</v>
      </c>
      <c r="G304" s="27" t="s">
        <v>21</v>
      </c>
    </row>
    <row r="305" spans="1:7" s="50" customFormat="1" ht="17" hidden="1" x14ac:dyDescent="0.15">
      <c r="A305" s="43" t="s">
        <v>302</v>
      </c>
      <c r="B305" s="37" t="s">
        <v>14</v>
      </c>
      <c r="C305" s="37">
        <v>44778</v>
      </c>
      <c r="D305" s="41" t="s">
        <v>32</v>
      </c>
      <c r="E305" s="4"/>
      <c r="F305" s="35" t="s">
        <v>8</v>
      </c>
      <c r="G305" s="27" t="s">
        <v>21</v>
      </c>
    </row>
    <row r="306" spans="1:7" s="50" customFormat="1" ht="17" x14ac:dyDescent="0.15">
      <c r="A306" s="32" t="s">
        <v>186</v>
      </c>
      <c r="B306" s="37" t="s">
        <v>15</v>
      </c>
      <c r="C306" s="37">
        <v>44742</v>
      </c>
      <c r="D306" s="37" t="s">
        <v>31</v>
      </c>
      <c r="E306" s="4"/>
      <c r="F306" s="35" t="s">
        <v>7</v>
      </c>
      <c r="G306" s="27" t="s">
        <v>21</v>
      </c>
    </row>
    <row r="307" spans="1:7" s="50" customFormat="1" ht="17" hidden="1" x14ac:dyDescent="0.15">
      <c r="A307" s="32">
        <v>4562</v>
      </c>
      <c r="B307" s="37" t="s">
        <v>16</v>
      </c>
      <c r="C307" s="37">
        <v>44769</v>
      </c>
      <c r="D307" s="37" t="s">
        <v>27</v>
      </c>
      <c r="E307" s="4"/>
      <c r="F307" s="35" t="s">
        <v>7</v>
      </c>
      <c r="G307" s="27" t="s">
        <v>21</v>
      </c>
    </row>
    <row r="308" spans="1:7" s="50" customFormat="1" ht="17" hidden="1" x14ac:dyDescent="0.15">
      <c r="A308" s="32">
        <v>4563</v>
      </c>
      <c r="B308" s="37" t="s">
        <v>16</v>
      </c>
      <c r="C308" s="37">
        <v>44769</v>
      </c>
      <c r="D308" s="37" t="s">
        <v>25</v>
      </c>
      <c r="E308" s="4"/>
      <c r="F308" s="39"/>
      <c r="G308" s="27">
        <v>1</v>
      </c>
    </row>
    <row r="309" spans="1:7" s="50" customFormat="1" ht="17" hidden="1" x14ac:dyDescent="0.15">
      <c r="A309" s="32">
        <v>4566</v>
      </c>
      <c r="B309" s="37" t="s">
        <v>14</v>
      </c>
      <c r="C309" s="37">
        <v>44770</v>
      </c>
      <c r="D309" s="37" t="s">
        <v>33</v>
      </c>
      <c r="E309" s="4"/>
      <c r="F309" s="39"/>
      <c r="G309" s="27">
        <v>1</v>
      </c>
    </row>
    <row r="310" spans="1:7" s="50" customFormat="1" ht="17" hidden="1" x14ac:dyDescent="0.15">
      <c r="A310" s="32" t="s">
        <v>297</v>
      </c>
      <c r="B310" s="37" t="s">
        <v>16</v>
      </c>
      <c r="C310" s="37">
        <v>44769</v>
      </c>
      <c r="D310" s="37" t="s">
        <v>27</v>
      </c>
      <c r="E310" s="4"/>
      <c r="F310" s="39" t="s">
        <v>7</v>
      </c>
      <c r="G310" s="27" t="s">
        <v>21</v>
      </c>
    </row>
    <row r="311" spans="1:7" s="50" customFormat="1" ht="17" hidden="1" x14ac:dyDescent="0.15">
      <c r="A311" s="32">
        <v>4758</v>
      </c>
      <c r="B311" s="37" t="s">
        <v>14</v>
      </c>
      <c r="C311" s="37">
        <v>44914</v>
      </c>
      <c r="D311" s="37" t="s">
        <v>31</v>
      </c>
      <c r="E311" s="4"/>
      <c r="F311" s="39"/>
      <c r="G311" s="27">
        <v>1</v>
      </c>
    </row>
    <row r="312" spans="1:7" s="50" customFormat="1" ht="17" x14ac:dyDescent="0.15">
      <c r="A312" s="32" t="s">
        <v>187</v>
      </c>
      <c r="B312" s="37" t="s">
        <v>15</v>
      </c>
      <c r="C312" s="37">
        <v>44743.664583333331</v>
      </c>
      <c r="D312" s="37" t="s">
        <v>31</v>
      </c>
      <c r="E312" s="4"/>
      <c r="F312" s="39" t="s">
        <v>7</v>
      </c>
      <c r="G312" s="27" t="s">
        <v>21</v>
      </c>
    </row>
    <row r="313" spans="1:7" s="50" customFormat="1" ht="118" customHeight="1" x14ac:dyDescent="0.15">
      <c r="A313" s="32" t="s">
        <v>288</v>
      </c>
      <c r="B313" s="37" t="s">
        <v>15</v>
      </c>
      <c r="C313" s="37">
        <v>44743</v>
      </c>
      <c r="D313" s="37" t="s">
        <v>30</v>
      </c>
      <c r="E313" s="4"/>
      <c r="F313" s="39" t="s">
        <v>7</v>
      </c>
      <c r="G313" s="27" t="s">
        <v>21</v>
      </c>
    </row>
    <row r="314" spans="1:7" s="50" customFormat="1" ht="17" x14ac:dyDescent="0.15">
      <c r="A314" s="32" t="s">
        <v>289</v>
      </c>
      <c r="B314" s="37" t="s">
        <v>15</v>
      </c>
      <c r="C314" s="37">
        <v>44743</v>
      </c>
      <c r="D314" s="37" t="s">
        <v>25</v>
      </c>
      <c r="E314" s="4"/>
      <c r="F314" s="39" t="s">
        <v>7</v>
      </c>
      <c r="G314" s="27" t="s">
        <v>21</v>
      </c>
    </row>
    <row r="315" spans="1:7" s="50" customFormat="1" ht="87" hidden="1" customHeight="1" x14ac:dyDescent="0.15">
      <c r="A315" s="32">
        <v>4707</v>
      </c>
      <c r="B315" s="37" t="s">
        <v>14</v>
      </c>
      <c r="C315" s="37">
        <v>44811</v>
      </c>
      <c r="D315" s="37" t="s">
        <v>23</v>
      </c>
      <c r="E315" s="4" t="s">
        <v>321</v>
      </c>
      <c r="F315" s="39"/>
      <c r="G315" s="27">
        <v>1</v>
      </c>
    </row>
    <row r="316" spans="1:7" s="50" customFormat="1" ht="17" hidden="1" x14ac:dyDescent="0.15">
      <c r="A316" s="32">
        <v>4708</v>
      </c>
      <c r="B316" s="37" t="s">
        <v>14</v>
      </c>
      <c r="C316" s="37">
        <v>44811</v>
      </c>
      <c r="D316" s="37" t="s">
        <v>25</v>
      </c>
      <c r="E316" s="4"/>
      <c r="F316" s="35" t="s">
        <v>8</v>
      </c>
      <c r="G316" s="27" t="s">
        <v>21</v>
      </c>
    </row>
    <row r="317" spans="1:7" s="50" customFormat="1" ht="29" hidden="1" customHeight="1" x14ac:dyDescent="0.15">
      <c r="A317" s="32">
        <v>4733</v>
      </c>
      <c r="B317" s="37" t="s">
        <v>14</v>
      </c>
      <c r="C317" s="37">
        <v>44901</v>
      </c>
      <c r="D317" s="37" t="s">
        <v>31</v>
      </c>
      <c r="E317" s="4" t="s">
        <v>30</v>
      </c>
      <c r="F317" s="39" t="s">
        <v>7</v>
      </c>
      <c r="G317" s="27" t="s">
        <v>21</v>
      </c>
    </row>
    <row r="318" spans="1:7" s="50" customFormat="1" ht="17" hidden="1" x14ac:dyDescent="0.15">
      <c r="A318" s="32">
        <v>4738</v>
      </c>
      <c r="B318" s="37" t="s">
        <v>14</v>
      </c>
      <c r="C318" s="37">
        <v>44907</v>
      </c>
      <c r="D318" s="37" t="s">
        <v>30</v>
      </c>
      <c r="E318" s="4"/>
      <c r="F318" s="39"/>
      <c r="G318" s="27">
        <v>1</v>
      </c>
    </row>
    <row r="319" spans="1:7" s="50" customFormat="1" ht="17" hidden="1" x14ac:dyDescent="0.15">
      <c r="A319" s="32" t="s">
        <v>81</v>
      </c>
      <c r="B319" s="37" t="s">
        <v>14</v>
      </c>
      <c r="C319" s="37">
        <v>44645</v>
      </c>
      <c r="D319" s="37" t="s">
        <v>25</v>
      </c>
      <c r="E319" s="4"/>
      <c r="F319" s="35"/>
      <c r="G319" s="27">
        <v>1</v>
      </c>
    </row>
    <row r="320" spans="1:7" s="50" customFormat="1" ht="17" x14ac:dyDescent="0.15">
      <c r="A320" s="32" t="s">
        <v>188</v>
      </c>
      <c r="B320" s="37" t="s">
        <v>15</v>
      </c>
      <c r="C320" s="37">
        <v>44742</v>
      </c>
      <c r="D320" s="37" t="s">
        <v>26</v>
      </c>
      <c r="E320" s="4"/>
      <c r="F320" s="35"/>
      <c r="G320" s="27">
        <v>1</v>
      </c>
    </row>
    <row r="321" spans="1:7" s="50" customFormat="1" ht="17" hidden="1" x14ac:dyDescent="0.15">
      <c r="A321" s="32" t="s">
        <v>386</v>
      </c>
      <c r="B321" s="37" t="s">
        <v>14</v>
      </c>
      <c r="C321" s="37" t="s">
        <v>387</v>
      </c>
      <c r="D321" s="37" t="s">
        <v>30</v>
      </c>
      <c r="E321" s="4"/>
      <c r="F321" s="39"/>
      <c r="G321" s="27">
        <v>1</v>
      </c>
    </row>
    <row r="322" spans="1:7" s="50" customFormat="1" ht="17" hidden="1" x14ac:dyDescent="0.15">
      <c r="A322" s="32" t="s">
        <v>208</v>
      </c>
      <c r="B322" s="37" t="s">
        <v>16</v>
      </c>
      <c r="C322" s="37">
        <v>44739</v>
      </c>
      <c r="D322" s="37" t="s">
        <v>33</v>
      </c>
      <c r="E322" s="4"/>
      <c r="F322" s="39" t="s">
        <v>7</v>
      </c>
      <c r="G322" s="27" t="s">
        <v>21</v>
      </c>
    </row>
    <row r="323" spans="1:7" s="50" customFormat="1" ht="17" x14ac:dyDescent="0.15">
      <c r="A323" s="32" t="s">
        <v>189</v>
      </c>
      <c r="B323" s="37" t="s">
        <v>15</v>
      </c>
      <c r="C323" s="37">
        <v>44739</v>
      </c>
      <c r="D323" s="37" t="s">
        <v>27</v>
      </c>
      <c r="E323" s="4"/>
      <c r="F323" s="39" t="s">
        <v>7</v>
      </c>
      <c r="G323" s="27" t="s">
        <v>21</v>
      </c>
    </row>
    <row r="324" spans="1:7" s="50" customFormat="1" ht="17" x14ac:dyDescent="0.15">
      <c r="A324" s="32" t="s">
        <v>190</v>
      </c>
      <c r="B324" s="37" t="s">
        <v>15</v>
      </c>
      <c r="C324" s="37">
        <v>44739</v>
      </c>
      <c r="D324" s="37" t="s">
        <v>34</v>
      </c>
      <c r="E324" s="4" t="s">
        <v>320</v>
      </c>
      <c r="F324" s="39"/>
      <c r="G324" s="27">
        <v>1</v>
      </c>
    </row>
    <row r="325" spans="1:7" s="50" customFormat="1" ht="17" x14ac:dyDescent="0.15">
      <c r="A325" s="32" t="s">
        <v>191</v>
      </c>
      <c r="B325" s="37" t="s">
        <v>15</v>
      </c>
      <c r="C325" s="37">
        <v>44739</v>
      </c>
      <c r="D325" s="37" t="s">
        <v>26</v>
      </c>
      <c r="E325" s="4"/>
      <c r="F325" s="39" t="s">
        <v>7</v>
      </c>
      <c r="G325" s="27" t="s">
        <v>21</v>
      </c>
    </row>
    <row r="326" spans="1:7" s="50" customFormat="1" ht="17" x14ac:dyDescent="0.15">
      <c r="A326" s="32" t="s">
        <v>290</v>
      </c>
      <c r="B326" s="37" t="s">
        <v>15</v>
      </c>
      <c r="C326" s="37">
        <v>44739</v>
      </c>
      <c r="D326" s="37" t="s">
        <v>34</v>
      </c>
      <c r="E326" s="4"/>
      <c r="F326" s="39" t="s">
        <v>7</v>
      </c>
      <c r="G326" s="27" t="s">
        <v>21</v>
      </c>
    </row>
    <row r="327" spans="1:7" s="50" customFormat="1" ht="17" x14ac:dyDescent="0.15">
      <c r="A327" s="32" t="s">
        <v>291</v>
      </c>
      <c r="B327" s="37" t="s">
        <v>15</v>
      </c>
      <c r="C327" s="37">
        <v>44739</v>
      </c>
      <c r="D327" s="37" t="s">
        <v>210</v>
      </c>
      <c r="E327" s="4"/>
      <c r="F327" s="39" t="s">
        <v>7</v>
      </c>
      <c r="G327" s="27" t="s">
        <v>21</v>
      </c>
    </row>
    <row r="328" spans="1:7" s="50" customFormat="1" ht="17" x14ac:dyDescent="0.15">
      <c r="A328" s="32" t="s">
        <v>192</v>
      </c>
      <c r="B328" s="37" t="s">
        <v>15</v>
      </c>
      <c r="C328" s="37">
        <v>44740</v>
      </c>
      <c r="D328" s="37" t="s">
        <v>23</v>
      </c>
      <c r="E328" s="4"/>
      <c r="F328" s="39" t="s">
        <v>8</v>
      </c>
      <c r="G328" s="27" t="s">
        <v>21</v>
      </c>
    </row>
    <row r="329" spans="1:7" s="50" customFormat="1" ht="17" x14ac:dyDescent="0.15">
      <c r="A329" s="32" t="s">
        <v>292</v>
      </c>
      <c r="B329" s="37" t="s">
        <v>15</v>
      </c>
      <c r="C329" s="37">
        <v>44740</v>
      </c>
      <c r="D329" s="37" t="s">
        <v>210</v>
      </c>
      <c r="E329" s="4"/>
      <c r="F329" s="39" t="s">
        <v>8</v>
      </c>
      <c r="G329" s="27" t="s">
        <v>21</v>
      </c>
    </row>
    <row r="330" spans="1:7" s="50" customFormat="1" ht="17" x14ac:dyDescent="0.15">
      <c r="A330" s="32" t="s">
        <v>293</v>
      </c>
      <c r="B330" s="37" t="s">
        <v>15</v>
      </c>
      <c r="C330" s="37">
        <v>44740</v>
      </c>
      <c r="D330" s="37" t="s">
        <v>27</v>
      </c>
      <c r="E330" s="4"/>
      <c r="F330" s="35" t="s">
        <v>8</v>
      </c>
      <c r="G330" s="27" t="s">
        <v>21</v>
      </c>
    </row>
    <row r="331" spans="1:7" s="50" customFormat="1" ht="17" hidden="1" x14ac:dyDescent="0.15">
      <c r="A331" s="32" t="s">
        <v>388</v>
      </c>
      <c r="B331" s="37" t="s">
        <v>14</v>
      </c>
      <c r="C331" s="37" t="s">
        <v>389</v>
      </c>
      <c r="D331" s="37" t="s">
        <v>31</v>
      </c>
      <c r="E331" s="4"/>
      <c r="F331" s="39"/>
      <c r="G331" s="27">
        <v>1</v>
      </c>
    </row>
    <row r="332" spans="1:7" s="50" customFormat="1" ht="17" hidden="1" x14ac:dyDescent="0.15">
      <c r="A332" s="32">
        <v>4569</v>
      </c>
      <c r="B332" s="37" t="s">
        <v>16</v>
      </c>
      <c r="C332" s="37">
        <v>44768</v>
      </c>
      <c r="D332" s="37" t="s">
        <v>24</v>
      </c>
      <c r="E332" s="4"/>
      <c r="F332" s="39" t="s">
        <v>7</v>
      </c>
      <c r="G332" s="27" t="s">
        <v>21</v>
      </c>
    </row>
    <row r="333" spans="1:7" s="50" customFormat="1" ht="17" hidden="1" x14ac:dyDescent="0.15">
      <c r="A333" s="32">
        <v>4570</v>
      </c>
      <c r="B333" s="37" t="s">
        <v>16</v>
      </c>
      <c r="C333" s="37">
        <v>44768</v>
      </c>
      <c r="D333" s="37" t="s">
        <v>27</v>
      </c>
      <c r="E333" s="4"/>
      <c r="F333" s="39" t="s">
        <v>8</v>
      </c>
      <c r="G333" s="27" t="s">
        <v>21</v>
      </c>
    </row>
    <row r="334" spans="1:7" s="50" customFormat="1" ht="17" hidden="1" x14ac:dyDescent="0.15">
      <c r="A334" s="32">
        <v>4571</v>
      </c>
      <c r="B334" s="37" t="s">
        <v>16</v>
      </c>
      <c r="C334" s="37">
        <v>44768</v>
      </c>
      <c r="D334" s="37" t="s">
        <v>34</v>
      </c>
      <c r="E334" s="4" t="s">
        <v>320</v>
      </c>
      <c r="F334" s="39"/>
      <c r="G334" s="27">
        <v>1</v>
      </c>
    </row>
    <row r="335" spans="1:7" s="50" customFormat="1" ht="17" hidden="1" x14ac:dyDescent="0.15">
      <c r="A335" s="32">
        <v>4572</v>
      </c>
      <c r="B335" s="37" t="s">
        <v>16</v>
      </c>
      <c r="C335" s="37">
        <v>44768</v>
      </c>
      <c r="D335" s="37" t="s">
        <v>33</v>
      </c>
      <c r="E335" s="4"/>
      <c r="F335" s="39"/>
      <c r="G335" s="27">
        <v>1</v>
      </c>
    </row>
    <row r="336" spans="1:7" s="50" customFormat="1" ht="17" hidden="1" x14ac:dyDescent="0.15">
      <c r="A336" s="32">
        <v>4716</v>
      </c>
      <c r="B336" s="37" t="s">
        <v>14</v>
      </c>
      <c r="C336" s="37">
        <v>44881</v>
      </c>
      <c r="D336" s="37" t="s">
        <v>31</v>
      </c>
      <c r="E336" s="38"/>
      <c r="F336" s="39"/>
      <c r="G336" s="27">
        <v>1</v>
      </c>
    </row>
    <row r="337" spans="1:7" s="50" customFormat="1" ht="17" x14ac:dyDescent="0.15">
      <c r="A337" s="32" t="s">
        <v>193</v>
      </c>
      <c r="B337" s="37" t="s">
        <v>15</v>
      </c>
      <c r="C337" s="37">
        <v>44742</v>
      </c>
      <c r="D337" s="37" t="s">
        <v>31</v>
      </c>
      <c r="E337" s="4"/>
      <c r="F337" s="39" t="s">
        <v>7</v>
      </c>
      <c r="G337" s="27" t="s">
        <v>21</v>
      </c>
    </row>
    <row r="338" spans="1:7" s="50" customFormat="1" ht="17" hidden="1" x14ac:dyDescent="0.15">
      <c r="A338" s="32">
        <v>4608</v>
      </c>
      <c r="B338" s="37" t="s">
        <v>14</v>
      </c>
      <c r="C338" s="37">
        <v>44819</v>
      </c>
      <c r="D338" s="37" t="s">
        <v>27</v>
      </c>
      <c r="E338" s="44"/>
      <c r="F338" s="39" t="s">
        <v>7</v>
      </c>
      <c r="G338" s="27" t="s">
        <v>21</v>
      </c>
    </row>
    <row r="339" spans="1:7" s="50" customFormat="1" ht="17" hidden="1" x14ac:dyDescent="0.15">
      <c r="A339" s="32">
        <v>4609</v>
      </c>
      <c r="B339" s="37" t="s">
        <v>14</v>
      </c>
      <c r="C339" s="37" t="s">
        <v>306</v>
      </c>
      <c r="D339" s="37" t="s">
        <v>27</v>
      </c>
      <c r="E339" s="44"/>
      <c r="F339" s="39" t="s">
        <v>7</v>
      </c>
      <c r="G339" s="27" t="s">
        <v>21</v>
      </c>
    </row>
    <row r="340" spans="1:7" s="50" customFormat="1" ht="17" hidden="1" x14ac:dyDescent="0.15">
      <c r="A340" s="32">
        <v>4610</v>
      </c>
      <c r="B340" s="37" t="s">
        <v>14</v>
      </c>
      <c r="C340" s="37">
        <v>44874</v>
      </c>
      <c r="D340" s="37" t="s">
        <v>30</v>
      </c>
      <c r="E340" s="4"/>
      <c r="F340" s="39" t="s">
        <v>7</v>
      </c>
      <c r="G340" s="27" t="s">
        <v>21</v>
      </c>
    </row>
    <row r="341" spans="1:7" s="50" customFormat="1" ht="17" x14ac:dyDescent="0.15">
      <c r="A341" s="32" t="s">
        <v>194</v>
      </c>
      <c r="B341" s="37" t="s">
        <v>15</v>
      </c>
      <c r="C341" s="37">
        <v>44743.664583333331</v>
      </c>
      <c r="D341" s="37" t="s">
        <v>26</v>
      </c>
      <c r="E341" s="4"/>
      <c r="F341" s="39"/>
      <c r="G341" s="27">
        <v>1</v>
      </c>
    </row>
    <row r="342" spans="1:7" s="50" customFormat="1" ht="17" x14ac:dyDescent="0.15">
      <c r="A342" s="32" t="s">
        <v>195</v>
      </c>
      <c r="B342" s="37" t="s">
        <v>15</v>
      </c>
      <c r="C342" s="37">
        <v>44743.664583333331</v>
      </c>
      <c r="D342" s="37" t="s">
        <v>27</v>
      </c>
      <c r="E342" s="4"/>
      <c r="F342" s="39" t="s">
        <v>7</v>
      </c>
      <c r="G342" s="27" t="s">
        <v>21</v>
      </c>
    </row>
    <row r="343" spans="1:7" s="50" customFormat="1" ht="17" x14ac:dyDescent="0.15">
      <c r="A343" s="32" t="s">
        <v>196</v>
      </c>
      <c r="B343" s="37" t="s">
        <v>15</v>
      </c>
      <c r="C343" s="37">
        <v>44743.664583333331</v>
      </c>
      <c r="D343" s="37" t="s">
        <v>33</v>
      </c>
      <c r="E343" s="4"/>
      <c r="F343" s="35" t="s">
        <v>7</v>
      </c>
      <c r="G343" s="27" t="s">
        <v>21</v>
      </c>
    </row>
    <row r="344" spans="1:7" s="50" customFormat="1" ht="17" x14ac:dyDescent="0.15">
      <c r="A344" s="32" t="s">
        <v>197</v>
      </c>
      <c r="B344" s="37" t="s">
        <v>15</v>
      </c>
      <c r="C344" s="37">
        <v>44743.664583333331</v>
      </c>
      <c r="D344" s="37" t="s">
        <v>31</v>
      </c>
      <c r="E344" s="4"/>
      <c r="F344" s="35" t="s">
        <v>7</v>
      </c>
      <c r="G344" s="27" t="s">
        <v>21</v>
      </c>
    </row>
    <row r="345" spans="1:7" s="50" customFormat="1" ht="17" hidden="1" x14ac:dyDescent="0.15">
      <c r="A345" s="32">
        <v>4567</v>
      </c>
      <c r="B345" s="37" t="s">
        <v>16</v>
      </c>
      <c r="C345" s="37">
        <v>44769</v>
      </c>
      <c r="D345" s="37" t="s">
        <v>26</v>
      </c>
      <c r="E345" s="4"/>
      <c r="F345" s="35" t="s">
        <v>7</v>
      </c>
      <c r="G345" s="27" t="s">
        <v>21</v>
      </c>
    </row>
    <row r="346" spans="1:7" s="50" customFormat="1" ht="33" hidden="1" customHeight="1" x14ac:dyDescent="0.15">
      <c r="A346" s="32">
        <v>4687</v>
      </c>
      <c r="B346" s="37" t="s">
        <v>14</v>
      </c>
      <c r="C346" s="37">
        <v>44838</v>
      </c>
      <c r="D346" s="37" t="s">
        <v>23</v>
      </c>
      <c r="E346" s="4" t="s">
        <v>321</v>
      </c>
      <c r="F346" s="35"/>
      <c r="G346" s="27">
        <v>1</v>
      </c>
    </row>
    <row r="347" spans="1:7" s="50" customFormat="1" ht="17" hidden="1" x14ac:dyDescent="0.15">
      <c r="A347" s="32">
        <v>4688</v>
      </c>
      <c r="B347" s="37" t="s">
        <v>14</v>
      </c>
      <c r="C347" s="37">
        <v>44838</v>
      </c>
      <c r="D347" s="37" t="s">
        <v>30</v>
      </c>
      <c r="E347" s="4"/>
      <c r="F347" s="35" t="s">
        <v>7</v>
      </c>
      <c r="G347" s="27" t="s">
        <v>21</v>
      </c>
    </row>
    <row r="348" spans="1:7" s="50" customFormat="1" ht="17" hidden="1" x14ac:dyDescent="0.15">
      <c r="A348" s="32">
        <v>4691</v>
      </c>
      <c r="B348" s="37" t="s">
        <v>14</v>
      </c>
      <c r="C348" s="37">
        <v>44839</v>
      </c>
      <c r="D348" s="37" t="s">
        <v>30</v>
      </c>
      <c r="E348" s="4"/>
      <c r="F348" s="35" t="s">
        <v>7</v>
      </c>
      <c r="G348" s="27" t="s">
        <v>21</v>
      </c>
    </row>
    <row r="349" spans="1:7" s="50" customFormat="1" ht="17" hidden="1" x14ac:dyDescent="0.15">
      <c r="A349" s="32">
        <v>4732</v>
      </c>
      <c r="B349" s="37" t="s">
        <v>14</v>
      </c>
      <c r="C349" s="37">
        <v>44896</v>
      </c>
      <c r="D349" s="37" t="s">
        <v>31</v>
      </c>
      <c r="E349" s="4"/>
      <c r="F349" s="35"/>
      <c r="G349" s="27">
        <v>1</v>
      </c>
    </row>
    <row r="350" spans="1:7" s="50" customFormat="1" ht="17" x14ac:dyDescent="0.15">
      <c r="A350" s="32" t="s">
        <v>198</v>
      </c>
      <c r="B350" s="37" t="s">
        <v>15</v>
      </c>
      <c r="C350" s="37">
        <v>44743.664583333331</v>
      </c>
      <c r="D350" s="37" t="s">
        <v>26</v>
      </c>
      <c r="E350" s="4"/>
      <c r="F350" s="35" t="s">
        <v>7</v>
      </c>
      <c r="G350" s="27" t="s">
        <v>21</v>
      </c>
    </row>
    <row r="351" spans="1:7" s="50" customFormat="1" ht="17" x14ac:dyDescent="0.15">
      <c r="A351" s="32" t="s">
        <v>294</v>
      </c>
      <c r="B351" s="37" t="s">
        <v>15</v>
      </c>
      <c r="C351" s="37">
        <v>44743</v>
      </c>
      <c r="D351" s="37" t="s">
        <v>30</v>
      </c>
      <c r="E351" s="4"/>
      <c r="F351" s="35" t="s">
        <v>7</v>
      </c>
      <c r="G351" s="27" t="s">
        <v>21</v>
      </c>
    </row>
    <row r="352" spans="1:7" s="50" customFormat="1" ht="17" x14ac:dyDescent="0.15">
      <c r="A352" s="32" t="s">
        <v>199</v>
      </c>
      <c r="B352" s="37" t="s">
        <v>15</v>
      </c>
      <c r="C352" s="37">
        <v>44743.664583333331</v>
      </c>
      <c r="D352" s="37" t="s">
        <v>31</v>
      </c>
      <c r="E352" s="4"/>
      <c r="F352" s="35" t="s">
        <v>7</v>
      </c>
      <c r="G352" s="27" t="s">
        <v>21</v>
      </c>
    </row>
    <row r="353" spans="1:7 16345:16352" s="50" customFormat="1" ht="17" x14ac:dyDescent="0.15">
      <c r="A353" s="32" t="s">
        <v>295</v>
      </c>
      <c r="B353" s="37" t="s">
        <v>15</v>
      </c>
      <c r="C353" s="37">
        <v>44743</v>
      </c>
      <c r="D353" s="37" t="s">
        <v>30</v>
      </c>
      <c r="E353" s="4"/>
      <c r="F353" s="35" t="s">
        <v>7</v>
      </c>
      <c r="G353" s="27" t="s">
        <v>21</v>
      </c>
    </row>
    <row r="354" spans="1:7 16345:16352" s="50" customFormat="1" ht="17" x14ac:dyDescent="0.15">
      <c r="A354" s="32" t="s">
        <v>200</v>
      </c>
      <c r="B354" s="37" t="s">
        <v>15</v>
      </c>
      <c r="C354" s="37">
        <v>44743.664583333331</v>
      </c>
      <c r="D354" s="37" t="s">
        <v>26</v>
      </c>
      <c r="E354" s="4"/>
      <c r="F354" s="35" t="s">
        <v>7</v>
      </c>
      <c r="G354" s="27" t="s">
        <v>21</v>
      </c>
    </row>
    <row r="355" spans="1:7 16345:16352" s="50" customFormat="1" ht="17" x14ac:dyDescent="0.15">
      <c r="A355" s="32" t="s">
        <v>201</v>
      </c>
      <c r="B355" s="37" t="s">
        <v>15</v>
      </c>
      <c r="C355" s="37">
        <v>44743.664583333331</v>
      </c>
      <c r="D355" s="37" t="s">
        <v>27</v>
      </c>
      <c r="E355" s="4"/>
      <c r="F355" s="35" t="s">
        <v>8</v>
      </c>
      <c r="G355" s="27" t="s">
        <v>21</v>
      </c>
    </row>
    <row r="356" spans="1:7 16345:16352" s="50" customFormat="1" ht="17" hidden="1" x14ac:dyDescent="0.15">
      <c r="A356" s="32" t="s">
        <v>209</v>
      </c>
      <c r="B356" s="37" t="s">
        <v>16</v>
      </c>
      <c r="C356" s="37">
        <v>44762</v>
      </c>
      <c r="D356" s="37" t="s">
        <v>25</v>
      </c>
      <c r="E356" s="4" t="s">
        <v>30</v>
      </c>
      <c r="F356" s="39" t="s">
        <v>7</v>
      </c>
      <c r="G356" s="27" t="s">
        <v>21</v>
      </c>
    </row>
    <row r="357" spans="1:7 16345:16352" s="50" customFormat="1" ht="17" hidden="1" x14ac:dyDescent="0.15">
      <c r="A357" s="32">
        <v>4546</v>
      </c>
      <c r="B357" s="37" t="s">
        <v>16</v>
      </c>
      <c r="C357" s="37">
        <v>44760</v>
      </c>
      <c r="D357" s="37" t="s">
        <v>31</v>
      </c>
      <c r="E357" s="4"/>
      <c r="F357" s="35" t="s">
        <v>7</v>
      </c>
      <c r="G357" s="27" t="s">
        <v>21</v>
      </c>
    </row>
    <row r="358" spans="1:7 16345:16352" s="50" customFormat="1" ht="17" x14ac:dyDescent="0.15">
      <c r="A358" s="32" t="s">
        <v>296</v>
      </c>
      <c r="B358" s="37" t="s">
        <v>15</v>
      </c>
      <c r="C358" s="37">
        <v>44740</v>
      </c>
      <c r="D358" s="37" t="s">
        <v>27</v>
      </c>
      <c r="E358" s="4"/>
      <c r="F358" s="35" t="s">
        <v>8</v>
      </c>
      <c r="G358" s="27" t="s">
        <v>21</v>
      </c>
    </row>
    <row r="359" spans="1:7 16345:16352" s="50" customFormat="1" ht="17" x14ac:dyDescent="0.15">
      <c r="A359" s="32" t="s">
        <v>202</v>
      </c>
      <c r="B359" s="37" t="s">
        <v>15</v>
      </c>
      <c r="C359" s="37">
        <v>44740.394444444442</v>
      </c>
      <c r="D359" s="37" t="s">
        <v>34</v>
      </c>
      <c r="E359" s="4" t="s">
        <v>323</v>
      </c>
      <c r="F359" s="35"/>
      <c r="G359" s="27">
        <v>1</v>
      </c>
    </row>
    <row r="360" spans="1:7 16345:16352" s="50" customFormat="1" ht="17" x14ac:dyDescent="0.15">
      <c r="A360" s="32" t="s">
        <v>203</v>
      </c>
      <c r="B360" s="37" t="s">
        <v>15</v>
      </c>
      <c r="C360" s="37">
        <v>44740.394444444442</v>
      </c>
      <c r="D360" s="37" t="s">
        <v>299</v>
      </c>
      <c r="E360" s="4"/>
      <c r="F360" s="35" t="s">
        <v>7</v>
      </c>
      <c r="G360" s="27" t="s">
        <v>21</v>
      </c>
    </row>
    <row r="361" spans="1:7 16345:16352" s="50" customFormat="1" ht="28" customHeight="1" x14ac:dyDescent="0.15">
      <c r="A361" s="32">
        <v>4694</v>
      </c>
      <c r="B361" s="37" t="s">
        <v>15</v>
      </c>
      <c r="C361" s="37"/>
      <c r="D361" s="37" t="s">
        <v>34</v>
      </c>
      <c r="E361" s="57" t="s">
        <v>320</v>
      </c>
      <c r="F361" s="35"/>
      <c r="G361" s="27">
        <v>1</v>
      </c>
    </row>
    <row r="362" spans="1:7 16345:16352" s="50" customFormat="1" ht="28" customHeight="1" x14ac:dyDescent="0.15">
      <c r="A362" s="32">
        <v>4695</v>
      </c>
      <c r="B362" s="37" t="s">
        <v>15</v>
      </c>
      <c r="C362" s="45"/>
      <c r="D362" s="45" t="s">
        <v>23</v>
      </c>
      <c r="E362" s="62"/>
      <c r="F362" s="35"/>
      <c r="G362" s="27">
        <v>1</v>
      </c>
    </row>
    <row r="363" spans="1:7 16345:16352" s="50" customFormat="1" ht="28" customHeight="1" x14ac:dyDescent="0.15">
      <c r="A363" s="32">
        <v>4693</v>
      </c>
      <c r="B363" s="37" t="s">
        <v>15</v>
      </c>
      <c r="C363" s="45"/>
      <c r="D363" s="45" t="s">
        <v>31</v>
      </c>
      <c r="E363" s="62"/>
      <c r="F363" s="35"/>
      <c r="G363" s="27">
        <v>1</v>
      </c>
    </row>
    <row r="364" spans="1:7 16345:16352" s="50" customFormat="1" ht="28" customHeight="1" x14ac:dyDescent="0.15">
      <c r="A364" s="32">
        <v>4692</v>
      </c>
      <c r="B364" s="37" t="s">
        <v>15</v>
      </c>
      <c r="C364" s="45"/>
      <c r="D364" s="45" t="s">
        <v>26</v>
      </c>
      <c r="E364" s="62"/>
      <c r="F364" s="35"/>
      <c r="G364" s="27">
        <v>1</v>
      </c>
    </row>
    <row r="365" spans="1:7 16345:16352" s="50" customFormat="1" ht="28" customHeight="1" x14ac:dyDescent="0.15">
      <c r="A365" s="32">
        <v>4696</v>
      </c>
      <c r="B365" s="46" t="s">
        <v>15</v>
      </c>
      <c r="C365" s="45"/>
      <c r="D365" s="45" t="s">
        <v>27</v>
      </c>
      <c r="E365" s="27"/>
      <c r="F365" s="27"/>
      <c r="G365" s="27">
        <v>1</v>
      </c>
      <c r="XDQ365" s="32"/>
      <c r="XDR365" s="4"/>
      <c r="XDS365" s="4"/>
      <c r="XDT365" s="5"/>
      <c r="XDU365" s="61"/>
      <c r="XDV365" s="37"/>
      <c r="XDW365" s="45"/>
      <c r="XDX365" s="45"/>
    </row>
    <row r="366" spans="1:7 16345:16352" s="50" customFormat="1" ht="28" customHeight="1" x14ac:dyDescent="0.15">
      <c r="A366" s="32">
        <v>4697</v>
      </c>
      <c r="B366" s="37" t="s">
        <v>15</v>
      </c>
      <c r="C366" s="45"/>
      <c r="D366" s="37" t="s">
        <v>34</v>
      </c>
      <c r="E366" s="57" t="s">
        <v>320</v>
      </c>
      <c r="F366" s="35"/>
      <c r="G366" s="27">
        <v>1</v>
      </c>
    </row>
    <row r="367" spans="1:7 16345:16352" s="50" customFormat="1" ht="17" x14ac:dyDescent="0.15">
      <c r="A367" s="32">
        <v>4698</v>
      </c>
      <c r="B367" s="37" t="s">
        <v>15</v>
      </c>
      <c r="C367" s="37"/>
      <c r="D367" s="37" t="s">
        <v>30</v>
      </c>
      <c r="E367" s="4"/>
      <c r="F367" s="35" t="s">
        <v>8</v>
      </c>
      <c r="G367" s="27" t="s">
        <v>21</v>
      </c>
    </row>
    <row r="368" spans="1:7 16345:16352" s="50" customFormat="1" ht="17" hidden="1" x14ac:dyDescent="0.15">
      <c r="A368" s="32">
        <v>4705</v>
      </c>
      <c r="B368" s="37" t="s">
        <v>14</v>
      </c>
      <c r="C368" s="37">
        <v>44851</v>
      </c>
      <c r="D368" s="37" t="s">
        <v>31</v>
      </c>
      <c r="E368" s="4"/>
      <c r="F368" s="35"/>
      <c r="G368" s="27">
        <v>1</v>
      </c>
    </row>
    <row r="369" spans="1:7" s="50" customFormat="1" ht="17" hidden="1" x14ac:dyDescent="0.15">
      <c r="A369" s="32">
        <v>4711</v>
      </c>
      <c r="B369" s="37" t="s">
        <v>14</v>
      </c>
      <c r="C369" s="37">
        <v>44868</v>
      </c>
      <c r="D369" s="37" t="s">
        <v>31</v>
      </c>
      <c r="E369" s="4"/>
      <c r="F369" s="35"/>
      <c r="G369" s="27">
        <v>1</v>
      </c>
    </row>
    <row r="370" spans="1:7" s="50" customFormat="1" ht="17" hidden="1" x14ac:dyDescent="0.15">
      <c r="A370" s="32">
        <v>4728</v>
      </c>
      <c r="B370" s="37" t="s">
        <v>14</v>
      </c>
      <c r="C370" s="37">
        <v>44889</v>
      </c>
      <c r="D370" s="37" t="s">
        <v>31</v>
      </c>
      <c r="E370" s="4"/>
      <c r="F370" s="35"/>
      <c r="G370" s="27">
        <v>1</v>
      </c>
    </row>
    <row r="371" spans="1:7" s="50" customFormat="1" ht="17" hidden="1" x14ac:dyDescent="0.15">
      <c r="A371" s="32" t="s">
        <v>20</v>
      </c>
      <c r="B371" s="37" t="s">
        <v>14</v>
      </c>
      <c r="C371" s="37">
        <v>44792</v>
      </c>
      <c r="D371" s="37" t="s">
        <v>23</v>
      </c>
      <c r="E371" s="4"/>
      <c r="F371" s="35" t="s">
        <v>7</v>
      </c>
      <c r="G371" s="27" t="s">
        <v>21</v>
      </c>
    </row>
    <row r="372" spans="1:7" s="50" customFormat="1" ht="17" x14ac:dyDescent="0.15">
      <c r="A372" s="32" t="s">
        <v>20</v>
      </c>
      <c r="B372" s="37" t="s">
        <v>15</v>
      </c>
      <c r="C372" s="37">
        <v>44743</v>
      </c>
      <c r="D372" s="37" t="s">
        <v>300</v>
      </c>
      <c r="E372" s="4"/>
      <c r="F372" s="35" t="s">
        <v>7</v>
      </c>
      <c r="G372" s="27" t="s">
        <v>21</v>
      </c>
    </row>
    <row r="373" spans="1:7" s="50" customFormat="1" ht="17" x14ac:dyDescent="0.15">
      <c r="A373" s="32" t="s">
        <v>20</v>
      </c>
      <c r="B373" s="37" t="s">
        <v>473</v>
      </c>
      <c r="C373" s="37">
        <v>44792</v>
      </c>
      <c r="D373" s="37" t="s">
        <v>24</v>
      </c>
      <c r="E373" s="4"/>
      <c r="F373" s="39" t="s">
        <v>7</v>
      </c>
      <c r="G373" s="27" t="s">
        <v>21</v>
      </c>
    </row>
    <row r="374" spans="1:7" s="50" customFormat="1" ht="17" x14ac:dyDescent="0.15">
      <c r="A374" s="32" t="s">
        <v>466</v>
      </c>
      <c r="B374" s="37" t="s">
        <v>473</v>
      </c>
      <c r="C374" s="37" t="s">
        <v>467</v>
      </c>
      <c r="D374" s="37" t="s">
        <v>34</v>
      </c>
      <c r="E374" s="4"/>
      <c r="F374" s="39" t="s">
        <v>8</v>
      </c>
      <c r="G374" s="27" t="s">
        <v>21</v>
      </c>
    </row>
    <row r="375" spans="1:7" s="50" customFormat="1" ht="35" customHeight="1" x14ac:dyDescent="0.15">
      <c r="A375" s="32">
        <v>1640</v>
      </c>
      <c r="B375" s="37" t="s">
        <v>473</v>
      </c>
      <c r="C375" s="37" t="s">
        <v>468</v>
      </c>
      <c r="D375" s="37" t="s">
        <v>23</v>
      </c>
      <c r="E375" s="4"/>
      <c r="F375" s="35"/>
      <c r="G375" s="27">
        <v>1</v>
      </c>
    </row>
    <row r="376" spans="1:7" s="50" customFormat="1" ht="35" customHeight="1" x14ac:dyDescent="0.15">
      <c r="A376" s="32" t="s">
        <v>469</v>
      </c>
      <c r="B376" s="37" t="s">
        <v>473</v>
      </c>
      <c r="C376" s="37" t="s">
        <v>470</v>
      </c>
      <c r="D376" s="37" t="s">
        <v>23</v>
      </c>
      <c r="E376" s="4"/>
      <c r="F376" s="35"/>
      <c r="G376" s="27">
        <v>1</v>
      </c>
    </row>
    <row r="377" spans="1:7" s="50" customFormat="1" ht="35" customHeight="1" x14ac:dyDescent="0.15">
      <c r="A377" s="32" t="s">
        <v>471</v>
      </c>
      <c r="B377" s="37" t="s">
        <v>473</v>
      </c>
      <c r="C377" s="37" t="s">
        <v>472</v>
      </c>
      <c r="D377" s="37" t="s">
        <v>23</v>
      </c>
      <c r="E377" s="4"/>
      <c r="F377" s="35"/>
      <c r="G377" s="27">
        <v>1</v>
      </c>
    </row>
    <row r="378" spans="1:7" s="50" customFormat="1" ht="17" hidden="1" x14ac:dyDescent="0.15">
      <c r="A378" s="32" t="s">
        <v>390</v>
      </c>
      <c r="B378" s="37" t="s">
        <v>14</v>
      </c>
      <c r="C378" s="37" t="s">
        <v>391</v>
      </c>
      <c r="D378" s="37" t="s">
        <v>23</v>
      </c>
      <c r="E378" s="4"/>
      <c r="F378" s="35"/>
      <c r="G378" s="27">
        <v>1</v>
      </c>
    </row>
    <row r="379" spans="1:7" s="50" customFormat="1" ht="17" x14ac:dyDescent="0.15">
      <c r="A379" s="32" t="s">
        <v>82</v>
      </c>
      <c r="B379" s="37" t="s">
        <v>473</v>
      </c>
      <c r="C379" s="37" t="s">
        <v>83</v>
      </c>
      <c r="D379" s="37" t="s">
        <v>34</v>
      </c>
      <c r="E379" s="4"/>
      <c r="F379" s="35" t="s">
        <v>8</v>
      </c>
      <c r="G379" s="27" t="s">
        <v>21</v>
      </c>
    </row>
    <row r="380" spans="1:7" s="50" customFormat="1" ht="17" x14ac:dyDescent="0.15">
      <c r="A380" s="32" t="s">
        <v>204</v>
      </c>
      <c r="B380" s="37" t="s">
        <v>15</v>
      </c>
      <c r="C380" s="37">
        <v>44742</v>
      </c>
      <c r="D380" s="37" t="s">
        <v>26</v>
      </c>
      <c r="E380" s="4"/>
      <c r="F380" s="35" t="s">
        <v>8</v>
      </c>
      <c r="G380" s="27" t="s">
        <v>21</v>
      </c>
    </row>
    <row r="381" spans="1:7" s="50" customFormat="1" ht="17" hidden="1" x14ac:dyDescent="0.15">
      <c r="A381" s="32" t="s">
        <v>325</v>
      </c>
      <c r="B381" s="37" t="s">
        <v>16</v>
      </c>
      <c r="C381" s="37" t="s">
        <v>326</v>
      </c>
      <c r="D381" s="37" t="s">
        <v>26</v>
      </c>
      <c r="E381" s="4" t="s">
        <v>320</v>
      </c>
      <c r="F381" s="35"/>
      <c r="G381" s="27">
        <v>1</v>
      </c>
    </row>
    <row r="382" spans="1:7" s="50" customFormat="1" ht="17" hidden="1" x14ac:dyDescent="0.15">
      <c r="A382" s="32">
        <v>4626</v>
      </c>
      <c r="B382" s="37" t="s">
        <v>14</v>
      </c>
      <c r="C382" s="37">
        <v>44736</v>
      </c>
      <c r="D382" s="37" t="s">
        <v>34</v>
      </c>
      <c r="E382" s="4" t="s">
        <v>320</v>
      </c>
      <c r="F382" s="35"/>
      <c r="G382" s="27">
        <v>1</v>
      </c>
    </row>
    <row r="383" spans="1:7" s="50" customFormat="1" ht="17" hidden="1" x14ac:dyDescent="0.15">
      <c r="A383" s="32">
        <v>4627</v>
      </c>
      <c r="B383" s="37" t="s">
        <v>14</v>
      </c>
      <c r="C383" s="37">
        <v>44736</v>
      </c>
      <c r="D383" s="37" t="s">
        <v>34</v>
      </c>
      <c r="E383" s="4" t="s">
        <v>320</v>
      </c>
      <c r="F383" s="35"/>
      <c r="G383" s="27">
        <v>1</v>
      </c>
    </row>
    <row r="384" spans="1:7" s="50" customFormat="1" ht="17" hidden="1" x14ac:dyDescent="0.15">
      <c r="A384" s="32">
        <v>4628</v>
      </c>
      <c r="B384" s="37" t="s">
        <v>14</v>
      </c>
      <c r="C384" s="37">
        <v>44736</v>
      </c>
      <c r="D384" s="37" t="s">
        <v>34</v>
      </c>
      <c r="E384" s="4" t="s">
        <v>320</v>
      </c>
      <c r="F384" s="35"/>
      <c r="G384" s="27">
        <v>1</v>
      </c>
    </row>
    <row r="385" spans="1:7" s="50" customFormat="1" ht="17" hidden="1" x14ac:dyDescent="0.15">
      <c r="A385" s="32" t="s">
        <v>339</v>
      </c>
      <c r="B385" s="37" t="s">
        <v>14</v>
      </c>
      <c r="C385" s="37" t="s">
        <v>340</v>
      </c>
      <c r="D385" s="37" t="s">
        <v>26</v>
      </c>
      <c r="E385" s="4"/>
      <c r="F385" s="35"/>
      <c r="G385" s="27">
        <v>1</v>
      </c>
    </row>
    <row r="386" spans="1:7" s="50" customFormat="1" ht="31" hidden="1" customHeight="1" x14ac:dyDescent="0.15">
      <c r="A386" s="32">
        <v>4630</v>
      </c>
      <c r="B386" s="37" t="s">
        <v>14</v>
      </c>
      <c r="C386" s="37">
        <v>44736</v>
      </c>
      <c r="D386" s="37" t="s">
        <v>34</v>
      </c>
      <c r="E386" s="4" t="s">
        <v>320</v>
      </c>
      <c r="F386" s="35"/>
      <c r="G386" s="27">
        <v>1</v>
      </c>
    </row>
    <row r="387" spans="1:7" s="50" customFormat="1" ht="17" hidden="1" x14ac:dyDescent="0.15">
      <c r="A387" s="32" t="s">
        <v>309</v>
      </c>
      <c r="B387" s="37" t="s">
        <v>14</v>
      </c>
      <c r="C387" s="37">
        <v>44830.430555555555</v>
      </c>
      <c r="D387" s="37" t="s">
        <v>212</v>
      </c>
      <c r="E387" s="4"/>
      <c r="F387" s="35"/>
      <c r="G387" s="27">
        <v>1</v>
      </c>
    </row>
    <row r="388" spans="1:7" s="50" customFormat="1" ht="17" hidden="1" x14ac:dyDescent="0.15">
      <c r="A388" s="32" t="s">
        <v>310</v>
      </c>
      <c r="B388" s="37" t="s">
        <v>14</v>
      </c>
      <c r="C388" s="37">
        <v>44830.430555555555</v>
      </c>
      <c r="D388" s="37" t="s">
        <v>212</v>
      </c>
      <c r="E388" s="4"/>
      <c r="F388" s="35"/>
      <c r="G388" s="27">
        <v>1</v>
      </c>
    </row>
    <row r="389" spans="1:7" s="50" customFormat="1" ht="17" hidden="1" x14ac:dyDescent="0.15">
      <c r="A389" s="32" t="s">
        <v>311</v>
      </c>
      <c r="B389" s="37" t="s">
        <v>14</v>
      </c>
      <c r="C389" s="37">
        <v>44830.430555555555</v>
      </c>
      <c r="D389" s="37" t="s">
        <v>212</v>
      </c>
      <c r="E389" s="4"/>
      <c r="F389" s="35"/>
      <c r="G389" s="27">
        <v>1</v>
      </c>
    </row>
    <row r="390" spans="1:7" s="50" customFormat="1" ht="17" hidden="1" x14ac:dyDescent="0.15">
      <c r="A390" s="32" t="s">
        <v>312</v>
      </c>
      <c r="B390" s="37" t="s">
        <v>14</v>
      </c>
      <c r="C390" s="37">
        <v>44830.430555555555</v>
      </c>
      <c r="D390" s="37" t="s">
        <v>212</v>
      </c>
      <c r="E390" s="4"/>
      <c r="F390" s="35"/>
      <c r="G390" s="27">
        <v>1</v>
      </c>
    </row>
    <row r="391" spans="1:7" s="50" customFormat="1" ht="17" hidden="1" x14ac:dyDescent="0.15">
      <c r="A391" s="32" t="s">
        <v>313</v>
      </c>
      <c r="B391" s="37" t="s">
        <v>14</v>
      </c>
      <c r="C391" s="37">
        <v>44830.430555555555</v>
      </c>
      <c r="D391" s="37" t="s">
        <v>212</v>
      </c>
      <c r="E391" s="4"/>
      <c r="F391" s="35"/>
      <c r="G391" s="27">
        <v>1</v>
      </c>
    </row>
    <row r="392" spans="1:7" s="50" customFormat="1" ht="17" hidden="1" x14ac:dyDescent="0.15">
      <c r="A392" s="32" t="s">
        <v>314</v>
      </c>
      <c r="B392" s="37" t="s">
        <v>14</v>
      </c>
      <c r="C392" s="37">
        <v>44830.430555555555</v>
      </c>
      <c r="D392" s="37" t="s">
        <v>212</v>
      </c>
      <c r="E392" s="4"/>
      <c r="F392" s="35"/>
      <c r="G392" s="27">
        <v>1</v>
      </c>
    </row>
    <row r="393" spans="1:7" s="50" customFormat="1" ht="17" hidden="1" x14ac:dyDescent="0.15">
      <c r="A393" s="32" t="s">
        <v>315</v>
      </c>
      <c r="B393" s="37" t="s">
        <v>14</v>
      </c>
      <c r="C393" s="37">
        <v>44830.430555555555</v>
      </c>
      <c r="D393" s="37" t="s">
        <v>212</v>
      </c>
      <c r="E393" s="4"/>
      <c r="F393" s="35"/>
      <c r="G393" s="27">
        <v>1</v>
      </c>
    </row>
    <row r="394" spans="1:7" s="50" customFormat="1" ht="17" hidden="1" x14ac:dyDescent="0.15">
      <c r="A394" s="32" t="s">
        <v>316</v>
      </c>
      <c r="B394" s="37" t="s">
        <v>14</v>
      </c>
      <c r="C394" s="37">
        <v>44830.430555555555</v>
      </c>
      <c r="D394" s="37" t="s">
        <v>212</v>
      </c>
      <c r="E394" s="4"/>
      <c r="F394" s="35"/>
      <c r="G394" s="27">
        <v>1</v>
      </c>
    </row>
    <row r="395" spans="1:7" s="50" customFormat="1" ht="17" hidden="1" x14ac:dyDescent="0.15">
      <c r="A395" s="32" t="s">
        <v>317</v>
      </c>
      <c r="B395" s="37" t="s">
        <v>14</v>
      </c>
      <c r="C395" s="37">
        <v>44830.430555555555</v>
      </c>
      <c r="D395" s="37" t="s">
        <v>212</v>
      </c>
      <c r="E395" s="4"/>
      <c r="F395" s="35"/>
      <c r="G395" s="27">
        <v>1</v>
      </c>
    </row>
    <row r="396" spans="1:7" s="50" customFormat="1" ht="17" hidden="1" x14ac:dyDescent="0.15">
      <c r="A396" s="32" t="s">
        <v>318</v>
      </c>
      <c r="B396" s="37" t="s">
        <v>14</v>
      </c>
      <c r="C396" s="37">
        <v>44830.430555555555</v>
      </c>
      <c r="D396" s="37" t="s">
        <v>212</v>
      </c>
      <c r="E396" s="4"/>
      <c r="F396" s="35"/>
      <c r="G396" s="27">
        <v>1</v>
      </c>
    </row>
    <row r="397" spans="1:7" s="50" customFormat="1" ht="17" hidden="1" x14ac:dyDescent="0.15">
      <c r="A397" s="32" t="s">
        <v>319</v>
      </c>
      <c r="B397" s="37" t="s">
        <v>14</v>
      </c>
      <c r="C397" s="37">
        <v>44830.430555555555</v>
      </c>
      <c r="D397" s="37" t="s">
        <v>212</v>
      </c>
      <c r="E397" s="4"/>
      <c r="F397" s="35"/>
      <c r="G397" s="27">
        <v>1</v>
      </c>
    </row>
    <row r="398" spans="1:7" s="50" customFormat="1" ht="31" hidden="1" customHeight="1" x14ac:dyDescent="0.15">
      <c r="A398" s="32">
        <v>4703</v>
      </c>
      <c r="B398" s="37" t="s">
        <v>14</v>
      </c>
      <c r="C398" s="37">
        <v>44847</v>
      </c>
      <c r="D398" s="37" t="s">
        <v>34</v>
      </c>
      <c r="E398" s="4" t="s">
        <v>320</v>
      </c>
      <c r="F398" s="35"/>
      <c r="G398" s="27">
        <v>1</v>
      </c>
    </row>
    <row r="399" spans="1:7" s="50" customFormat="1" ht="28" hidden="1" customHeight="1" x14ac:dyDescent="0.15">
      <c r="A399" s="32" t="s">
        <v>337</v>
      </c>
      <c r="B399" s="37" t="s">
        <v>14</v>
      </c>
      <c r="C399" s="37" t="s">
        <v>338</v>
      </c>
      <c r="D399" s="37" t="s">
        <v>324</v>
      </c>
      <c r="E399" s="4"/>
      <c r="F399" s="35"/>
      <c r="G399" s="27">
        <v>1</v>
      </c>
    </row>
    <row r="400" spans="1:7" s="50" customFormat="1" ht="17" hidden="1" x14ac:dyDescent="0.15">
      <c r="A400" s="32">
        <v>4718</v>
      </c>
      <c r="B400" s="37" t="s">
        <v>14</v>
      </c>
      <c r="C400" s="37">
        <v>44894</v>
      </c>
      <c r="D400" s="37" t="s">
        <v>24</v>
      </c>
      <c r="E400" s="4" t="s">
        <v>32</v>
      </c>
      <c r="F400" s="35" t="s">
        <v>7</v>
      </c>
      <c r="G400" s="27" t="s">
        <v>21</v>
      </c>
    </row>
    <row r="401" spans="1:7" s="50" customFormat="1" ht="17" hidden="1" x14ac:dyDescent="0.15">
      <c r="A401" s="32">
        <v>4762</v>
      </c>
      <c r="B401" s="37" t="s">
        <v>14</v>
      </c>
      <c r="C401" s="37">
        <v>44914</v>
      </c>
      <c r="D401" s="37" t="s">
        <v>25</v>
      </c>
      <c r="E401" s="4"/>
      <c r="F401" s="35"/>
      <c r="G401" s="27">
        <v>1</v>
      </c>
    </row>
    <row r="402" spans="1:7" s="50" customFormat="1" ht="17" hidden="1" x14ac:dyDescent="0.15">
      <c r="A402" s="32" t="s">
        <v>20</v>
      </c>
      <c r="B402" s="37" t="s">
        <v>14</v>
      </c>
      <c r="C402" s="37">
        <v>44654</v>
      </c>
      <c r="D402" s="37" t="s">
        <v>30</v>
      </c>
      <c r="E402" s="4"/>
      <c r="F402" s="35" t="s">
        <v>8</v>
      </c>
      <c r="G402" s="27" t="s">
        <v>21</v>
      </c>
    </row>
    <row r="403" spans="1:7" s="50" customFormat="1" ht="17" hidden="1" x14ac:dyDescent="0.15">
      <c r="A403" s="32" t="s">
        <v>20</v>
      </c>
      <c r="B403" s="37" t="s">
        <v>14</v>
      </c>
      <c r="C403" s="37">
        <v>44823</v>
      </c>
      <c r="D403" s="37" t="s">
        <v>31</v>
      </c>
      <c r="E403" s="4"/>
      <c r="F403" s="35" t="s">
        <v>7</v>
      </c>
      <c r="G403" s="27" t="s">
        <v>21</v>
      </c>
    </row>
    <row r="404" spans="1:7" s="50" customFormat="1" ht="17" hidden="1" x14ac:dyDescent="0.15">
      <c r="A404" s="32" t="s">
        <v>20</v>
      </c>
      <c r="B404" s="37" t="s">
        <v>14</v>
      </c>
      <c r="C404" s="37">
        <v>44887</v>
      </c>
      <c r="D404" s="37" t="s">
        <v>25</v>
      </c>
      <c r="E404" s="4"/>
      <c r="F404" s="35" t="s">
        <v>7</v>
      </c>
      <c r="G404" s="27" t="s">
        <v>21</v>
      </c>
    </row>
    <row r="405" spans="1:7" s="50" customFormat="1" ht="31" hidden="1" customHeight="1" x14ac:dyDescent="0.15">
      <c r="A405" s="32" t="s">
        <v>327</v>
      </c>
      <c r="B405" s="37" t="s">
        <v>14</v>
      </c>
      <c r="C405" s="37" t="s">
        <v>328</v>
      </c>
      <c r="D405" s="37" t="s">
        <v>34</v>
      </c>
      <c r="E405" s="4" t="s">
        <v>320</v>
      </c>
      <c r="F405" s="35"/>
      <c r="G405" s="27">
        <v>1</v>
      </c>
    </row>
    <row r="406" spans="1:7" s="50" customFormat="1" ht="31" hidden="1" customHeight="1" x14ac:dyDescent="0.15">
      <c r="A406" s="32" t="s">
        <v>329</v>
      </c>
      <c r="B406" s="37" t="s">
        <v>14</v>
      </c>
      <c r="C406" s="37" t="s">
        <v>330</v>
      </c>
      <c r="D406" s="37" t="s">
        <v>34</v>
      </c>
      <c r="E406" s="4" t="s">
        <v>320</v>
      </c>
      <c r="F406" s="35"/>
      <c r="G406" s="27">
        <v>1</v>
      </c>
    </row>
    <row r="407" spans="1:7" s="50" customFormat="1" ht="31" hidden="1" customHeight="1" x14ac:dyDescent="0.15">
      <c r="A407" s="32" t="s">
        <v>331</v>
      </c>
      <c r="B407" s="37" t="s">
        <v>14</v>
      </c>
      <c r="C407" s="37" t="s">
        <v>332</v>
      </c>
      <c r="D407" s="37" t="s">
        <v>34</v>
      </c>
      <c r="E407" s="4" t="s">
        <v>320</v>
      </c>
      <c r="F407" s="35"/>
      <c r="G407" s="27">
        <v>1</v>
      </c>
    </row>
    <row r="408" spans="1:7" s="50" customFormat="1" ht="31" hidden="1" customHeight="1" x14ac:dyDescent="0.15">
      <c r="A408" s="32" t="s">
        <v>333</v>
      </c>
      <c r="B408" s="37" t="s">
        <v>14</v>
      </c>
      <c r="C408" s="37" t="s">
        <v>334</v>
      </c>
      <c r="D408" s="37" t="s">
        <v>34</v>
      </c>
      <c r="E408" s="4" t="s">
        <v>320</v>
      </c>
      <c r="F408" s="35"/>
      <c r="G408" s="27">
        <v>1</v>
      </c>
    </row>
    <row r="409" spans="1:7" s="50" customFormat="1" ht="31" hidden="1" customHeight="1" x14ac:dyDescent="0.15">
      <c r="A409" s="32" t="s">
        <v>335</v>
      </c>
      <c r="B409" s="37" t="s">
        <v>14</v>
      </c>
      <c r="C409" s="37" t="s">
        <v>336</v>
      </c>
      <c r="D409" s="37" t="s">
        <v>34</v>
      </c>
      <c r="E409" s="4" t="s">
        <v>320</v>
      </c>
      <c r="F409" s="35"/>
      <c r="G409" s="27">
        <v>1</v>
      </c>
    </row>
    <row r="410" spans="1:7" s="50" customFormat="1" ht="31" hidden="1" customHeight="1" x14ac:dyDescent="0.15">
      <c r="A410" s="32">
        <v>4623</v>
      </c>
      <c r="B410" s="37" t="s">
        <v>14</v>
      </c>
      <c r="C410" s="37" t="s">
        <v>341</v>
      </c>
      <c r="D410" s="37" t="s">
        <v>34</v>
      </c>
      <c r="E410" s="4" t="s">
        <v>320</v>
      </c>
      <c r="F410" s="35"/>
      <c r="G410" s="27">
        <v>1</v>
      </c>
    </row>
    <row r="411" spans="1:7" s="50" customFormat="1" ht="17" hidden="1" x14ac:dyDescent="0.15">
      <c r="A411" s="32" t="s">
        <v>353</v>
      </c>
      <c r="B411" s="37" t="s">
        <v>14</v>
      </c>
      <c r="C411" s="37" t="s">
        <v>354</v>
      </c>
      <c r="D411" s="37" t="s">
        <v>25</v>
      </c>
      <c r="E411" s="4"/>
      <c r="F411" s="39" t="s">
        <v>7</v>
      </c>
      <c r="G411" s="27" t="s">
        <v>21</v>
      </c>
    </row>
    <row r="412" spans="1:7" s="50" customFormat="1" ht="17" hidden="1" x14ac:dyDescent="0.15">
      <c r="A412" s="32" t="s">
        <v>355</v>
      </c>
      <c r="B412" s="37" t="s">
        <v>14</v>
      </c>
      <c r="C412" s="37" t="s">
        <v>356</v>
      </c>
      <c r="D412" s="37" t="s">
        <v>25</v>
      </c>
      <c r="E412" s="4"/>
      <c r="F412" s="39" t="s">
        <v>7</v>
      </c>
      <c r="G412" s="27" t="s">
        <v>21</v>
      </c>
    </row>
    <row r="413" spans="1:7" s="50" customFormat="1" ht="17" x14ac:dyDescent="0.15">
      <c r="A413" s="32" t="s">
        <v>80</v>
      </c>
      <c r="B413" s="37" t="s">
        <v>15</v>
      </c>
      <c r="C413" s="37">
        <v>44733</v>
      </c>
      <c r="D413" s="37" t="s">
        <v>212</v>
      </c>
      <c r="E413" s="4"/>
      <c r="F413" s="35"/>
      <c r="G413" s="27">
        <v>1</v>
      </c>
    </row>
    <row r="414" spans="1:7" s="50" customFormat="1" ht="17" x14ac:dyDescent="0.15">
      <c r="A414" s="32" t="s">
        <v>53</v>
      </c>
      <c r="B414" s="37" t="s">
        <v>15</v>
      </c>
      <c r="C414" s="37">
        <v>44739</v>
      </c>
      <c r="D414" s="37" t="s">
        <v>211</v>
      </c>
      <c r="E414" s="4"/>
      <c r="F414" s="35"/>
      <c r="G414" s="27">
        <v>1</v>
      </c>
    </row>
    <row r="415" spans="1:7" s="50" customFormat="1" ht="17" x14ac:dyDescent="0.15">
      <c r="A415" s="32" t="s">
        <v>54</v>
      </c>
      <c r="B415" s="37" t="s">
        <v>15</v>
      </c>
      <c r="C415" s="37">
        <v>44739</v>
      </c>
      <c r="D415" s="37" t="s">
        <v>23</v>
      </c>
      <c r="E415" s="4"/>
      <c r="F415" s="35"/>
      <c r="G415" s="27">
        <v>1</v>
      </c>
    </row>
    <row r="416" spans="1:7" s="50" customFormat="1" ht="17" x14ac:dyDescent="0.15">
      <c r="A416" s="32" t="s">
        <v>55</v>
      </c>
      <c r="B416" s="37" t="s">
        <v>15</v>
      </c>
      <c r="C416" s="37">
        <v>44739</v>
      </c>
      <c r="D416" s="37" t="s">
        <v>34</v>
      </c>
      <c r="E416" s="4"/>
      <c r="F416" s="35" t="s">
        <v>8</v>
      </c>
      <c r="G416" s="27" t="s">
        <v>21</v>
      </c>
    </row>
    <row r="417" spans="1:7" s="50" customFormat="1" ht="17" x14ac:dyDescent="0.15">
      <c r="A417" s="32" t="s">
        <v>215</v>
      </c>
      <c r="B417" s="37" t="s">
        <v>15</v>
      </c>
      <c r="C417" s="37">
        <v>44739</v>
      </c>
      <c r="D417" s="37" t="s">
        <v>24</v>
      </c>
      <c r="E417" s="4"/>
      <c r="F417" s="35" t="s">
        <v>8</v>
      </c>
      <c r="G417" s="27" t="s">
        <v>21</v>
      </c>
    </row>
    <row r="418" spans="1:7" s="50" customFormat="1" ht="17" x14ac:dyDescent="0.15">
      <c r="A418" s="32" t="s">
        <v>219</v>
      </c>
      <c r="B418" s="37" t="s">
        <v>15</v>
      </c>
      <c r="C418" s="37">
        <v>44736</v>
      </c>
      <c r="D418" s="37" t="s">
        <v>30</v>
      </c>
      <c r="E418" s="4"/>
      <c r="F418" s="35" t="s">
        <v>8</v>
      </c>
      <c r="G418" s="27" t="s">
        <v>21</v>
      </c>
    </row>
    <row r="419" spans="1:7" s="50" customFormat="1" ht="31" customHeight="1" x14ac:dyDescent="0.15">
      <c r="A419" s="32">
        <v>4269</v>
      </c>
      <c r="B419" s="37" t="s">
        <v>15</v>
      </c>
      <c r="C419" s="37">
        <v>44736</v>
      </c>
      <c r="D419" s="37" t="s">
        <v>34</v>
      </c>
      <c r="E419" s="4" t="s">
        <v>320</v>
      </c>
      <c r="F419" s="35"/>
      <c r="G419" s="27">
        <v>1</v>
      </c>
    </row>
    <row r="420" spans="1:7" s="50" customFormat="1" ht="17" x14ac:dyDescent="0.15">
      <c r="A420" s="32">
        <v>4270</v>
      </c>
      <c r="B420" s="37" t="s">
        <v>15</v>
      </c>
      <c r="C420" s="37">
        <v>44736</v>
      </c>
      <c r="D420" s="37" t="s">
        <v>34</v>
      </c>
      <c r="E420" s="4"/>
      <c r="F420" s="35" t="s">
        <v>8</v>
      </c>
      <c r="G420" s="27" t="s">
        <v>21</v>
      </c>
    </row>
    <row r="421" spans="1:7" s="50" customFormat="1" ht="17" x14ac:dyDescent="0.15">
      <c r="A421" s="32" t="s">
        <v>213</v>
      </c>
      <c r="B421" s="37" t="s">
        <v>15</v>
      </c>
      <c r="C421" s="37">
        <v>44736</v>
      </c>
      <c r="D421" s="37" t="s">
        <v>25</v>
      </c>
      <c r="E421" s="4"/>
      <c r="F421" s="35" t="s">
        <v>8</v>
      </c>
      <c r="G421" s="27" t="s">
        <v>21</v>
      </c>
    </row>
    <row r="422" spans="1:7" s="50" customFormat="1" ht="17" x14ac:dyDescent="0.15">
      <c r="A422" s="32" t="s">
        <v>214</v>
      </c>
      <c r="B422" s="37" t="s">
        <v>15</v>
      </c>
      <c r="C422" s="37">
        <v>44736</v>
      </c>
      <c r="D422" s="37" t="s">
        <v>26</v>
      </c>
      <c r="E422" s="4"/>
      <c r="F422" s="35" t="s">
        <v>8</v>
      </c>
      <c r="G422" s="27" t="s">
        <v>21</v>
      </c>
    </row>
    <row r="423" spans="1:7" s="50" customFormat="1" ht="17" x14ac:dyDescent="0.15">
      <c r="A423" s="32" t="s">
        <v>52</v>
      </c>
      <c r="B423" s="37" t="s">
        <v>15</v>
      </c>
      <c r="C423" s="37">
        <v>44736</v>
      </c>
      <c r="D423" s="37" t="s">
        <v>23</v>
      </c>
      <c r="E423" s="4"/>
      <c r="F423" s="35" t="s">
        <v>8</v>
      </c>
      <c r="G423" s="27" t="s">
        <v>21</v>
      </c>
    </row>
    <row r="424" spans="1:7" s="50" customFormat="1" ht="17" x14ac:dyDescent="0.15">
      <c r="A424" s="32">
        <v>4274</v>
      </c>
      <c r="B424" s="37" t="s">
        <v>15</v>
      </c>
      <c r="C424" s="37">
        <v>44736</v>
      </c>
      <c r="D424" s="37" t="s">
        <v>34</v>
      </c>
      <c r="E424" s="4"/>
      <c r="F424" s="35" t="s">
        <v>8</v>
      </c>
      <c r="G424" s="27" t="s">
        <v>21</v>
      </c>
    </row>
    <row r="425" spans="1:7" s="50" customFormat="1" ht="17" x14ac:dyDescent="0.15">
      <c r="A425" s="32" t="s">
        <v>56</v>
      </c>
      <c r="B425" s="37" t="s">
        <v>15</v>
      </c>
      <c r="C425" s="37">
        <v>44736</v>
      </c>
      <c r="D425" s="37" t="s">
        <v>34</v>
      </c>
      <c r="E425" s="4"/>
      <c r="F425" s="35" t="s">
        <v>8</v>
      </c>
      <c r="G425" s="27" t="s">
        <v>21</v>
      </c>
    </row>
    <row r="426" spans="1:7" s="50" customFormat="1" ht="17" x14ac:dyDescent="0.15">
      <c r="A426" s="32" t="s">
        <v>60</v>
      </c>
      <c r="B426" s="37" t="s">
        <v>15</v>
      </c>
      <c r="C426" s="37">
        <v>44736</v>
      </c>
      <c r="D426" s="37" t="s">
        <v>34</v>
      </c>
      <c r="E426" s="4" t="s">
        <v>320</v>
      </c>
      <c r="F426" s="35"/>
      <c r="G426" s="27">
        <v>1</v>
      </c>
    </row>
    <row r="427" spans="1:7" s="50" customFormat="1" ht="17" x14ac:dyDescent="0.15">
      <c r="A427" s="32" t="s">
        <v>61</v>
      </c>
      <c r="B427" s="37" t="s">
        <v>15</v>
      </c>
      <c r="C427" s="37">
        <v>44736</v>
      </c>
      <c r="D427" s="37" t="s">
        <v>34</v>
      </c>
      <c r="E427" s="4" t="s">
        <v>320</v>
      </c>
      <c r="F427" s="35"/>
      <c r="G427" s="27">
        <v>1</v>
      </c>
    </row>
    <row r="428" spans="1:7" s="50" customFormat="1" ht="17" x14ac:dyDescent="0.15">
      <c r="A428" s="32">
        <v>4278</v>
      </c>
      <c r="B428" s="37" t="s">
        <v>15</v>
      </c>
      <c r="C428" s="37">
        <v>44736</v>
      </c>
      <c r="D428" s="37" t="s">
        <v>34</v>
      </c>
      <c r="E428" s="4"/>
      <c r="F428" s="35" t="s">
        <v>8</v>
      </c>
      <c r="G428" s="27" t="s">
        <v>21</v>
      </c>
    </row>
    <row r="429" spans="1:7" s="50" customFormat="1" ht="17" x14ac:dyDescent="0.15">
      <c r="A429" s="32" t="s">
        <v>67</v>
      </c>
      <c r="B429" s="37" t="s">
        <v>15</v>
      </c>
      <c r="C429" s="37">
        <v>44736</v>
      </c>
      <c r="D429" s="37" t="s">
        <v>34</v>
      </c>
      <c r="E429" s="4"/>
      <c r="F429" s="35" t="s">
        <v>8</v>
      </c>
      <c r="G429" s="27" t="s">
        <v>21</v>
      </c>
    </row>
    <row r="430" spans="1:7" s="50" customFormat="1" ht="17" x14ac:dyDescent="0.15">
      <c r="A430" s="32" t="s">
        <v>68</v>
      </c>
      <c r="B430" s="37" t="s">
        <v>15</v>
      </c>
      <c r="C430" s="37">
        <v>44736</v>
      </c>
      <c r="D430" s="37" t="s">
        <v>34</v>
      </c>
      <c r="E430" s="4"/>
      <c r="F430" s="35" t="s">
        <v>8</v>
      </c>
      <c r="G430" s="27" t="s">
        <v>21</v>
      </c>
    </row>
    <row r="431" spans="1:7" s="50" customFormat="1" ht="17" x14ac:dyDescent="0.15">
      <c r="A431" s="32" t="s">
        <v>75</v>
      </c>
      <c r="B431" s="37" t="s">
        <v>15</v>
      </c>
      <c r="C431" s="37">
        <v>44736</v>
      </c>
      <c r="D431" s="37" t="s">
        <v>34</v>
      </c>
      <c r="E431" s="4" t="s">
        <v>320</v>
      </c>
      <c r="F431" s="35"/>
      <c r="G431" s="27">
        <v>1</v>
      </c>
    </row>
    <row r="432" spans="1:7" s="50" customFormat="1" ht="17" x14ac:dyDescent="0.15">
      <c r="A432" s="32" t="s">
        <v>76</v>
      </c>
      <c r="B432" s="37" t="s">
        <v>15</v>
      </c>
      <c r="C432" s="37">
        <v>44736</v>
      </c>
      <c r="D432" s="37" t="s">
        <v>34</v>
      </c>
      <c r="E432" s="4"/>
      <c r="F432" s="35" t="s">
        <v>8</v>
      </c>
      <c r="G432" s="27" t="s">
        <v>21</v>
      </c>
    </row>
    <row r="433" spans="1:7" s="50" customFormat="1" ht="17" x14ac:dyDescent="0.15">
      <c r="A433" s="32">
        <v>4284</v>
      </c>
      <c r="B433" s="37" t="s">
        <v>15</v>
      </c>
      <c r="C433" s="37">
        <v>44736</v>
      </c>
      <c r="D433" s="37" t="s">
        <v>34</v>
      </c>
      <c r="E433" s="4"/>
      <c r="F433" s="35" t="s">
        <v>8</v>
      </c>
      <c r="G433" s="27" t="s">
        <v>21</v>
      </c>
    </row>
    <row r="434" spans="1:7" s="50" customFormat="1" ht="17" x14ac:dyDescent="0.15">
      <c r="A434" s="32">
        <v>4285</v>
      </c>
      <c r="B434" s="37" t="s">
        <v>15</v>
      </c>
      <c r="C434" s="37">
        <v>44736</v>
      </c>
      <c r="D434" s="37" t="s">
        <v>34</v>
      </c>
      <c r="E434" s="4"/>
      <c r="F434" s="35" t="s">
        <v>8</v>
      </c>
      <c r="G434" s="27" t="s">
        <v>21</v>
      </c>
    </row>
    <row r="435" spans="1:7" s="50" customFormat="1" ht="17" x14ac:dyDescent="0.15">
      <c r="A435" s="32">
        <v>4286</v>
      </c>
      <c r="B435" s="37" t="s">
        <v>15</v>
      </c>
      <c r="C435" s="37">
        <v>44736</v>
      </c>
      <c r="D435" s="37" t="s">
        <v>34</v>
      </c>
      <c r="E435" s="4"/>
      <c r="F435" s="35" t="s">
        <v>8</v>
      </c>
      <c r="G435" s="27" t="s">
        <v>21</v>
      </c>
    </row>
    <row r="436" spans="1:7" s="50" customFormat="1" ht="17" x14ac:dyDescent="0.15">
      <c r="A436" s="32">
        <v>4287</v>
      </c>
      <c r="B436" s="37" t="s">
        <v>15</v>
      </c>
      <c r="C436" s="37">
        <v>44736</v>
      </c>
      <c r="D436" s="37" t="s">
        <v>34</v>
      </c>
      <c r="E436" s="4"/>
      <c r="F436" s="35" t="s">
        <v>8</v>
      </c>
      <c r="G436" s="27" t="s">
        <v>21</v>
      </c>
    </row>
    <row r="437" spans="1:7" s="50" customFormat="1" ht="17" x14ac:dyDescent="0.15">
      <c r="A437" s="32">
        <v>4288</v>
      </c>
      <c r="B437" s="37" t="s">
        <v>15</v>
      </c>
      <c r="C437" s="37">
        <v>44736</v>
      </c>
      <c r="D437" s="37" t="s">
        <v>34</v>
      </c>
      <c r="E437" s="4"/>
      <c r="F437" s="35" t="s">
        <v>8</v>
      </c>
      <c r="G437" s="27" t="s">
        <v>21</v>
      </c>
    </row>
    <row r="438" spans="1:7" s="50" customFormat="1" ht="17" x14ac:dyDescent="0.15">
      <c r="A438" s="32">
        <v>4289</v>
      </c>
      <c r="B438" s="37" t="s">
        <v>15</v>
      </c>
      <c r="C438" s="37">
        <v>44736</v>
      </c>
      <c r="D438" s="37" t="s">
        <v>34</v>
      </c>
      <c r="E438" s="4" t="s">
        <v>320</v>
      </c>
      <c r="F438" s="35"/>
      <c r="G438" s="27">
        <v>1</v>
      </c>
    </row>
    <row r="439" spans="1:7" s="50" customFormat="1" ht="17" x14ac:dyDescent="0.15">
      <c r="A439" s="32">
        <v>4290</v>
      </c>
      <c r="B439" s="37" t="s">
        <v>15</v>
      </c>
      <c r="C439" s="37">
        <v>44736</v>
      </c>
      <c r="D439" s="37" t="s">
        <v>34</v>
      </c>
      <c r="E439" s="4" t="s">
        <v>320</v>
      </c>
      <c r="F439" s="35"/>
      <c r="G439" s="27">
        <v>1</v>
      </c>
    </row>
    <row r="440" spans="1:7" s="50" customFormat="1" ht="17" x14ac:dyDescent="0.15">
      <c r="A440" s="32">
        <v>4291</v>
      </c>
      <c r="B440" s="37" t="s">
        <v>15</v>
      </c>
      <c r="C440" s="37">
        <v>44736</v>
      </c>
      <c r="D440" s="37" t="s">
        <v>34</v>
      </c>
      <c r="E440" s="4" t="s">
        <v>320</v>
      </c>
      <c r="F440" s="35"/>
      <c r="G440" s="27">
        <v>1</v>
      </c>
    </row>
    <row r="441" spans="1:7" s="50" customFormat="1" ht="17" x14ac:dyDescent="0.15">
      <c r="A441" s="32">
        <v>4292</v>
      </c>
      <c r="B441" s="37" t="s">
        <v>15</v>
      </c>
      <c r="C441" s="37">
        <v>44736</v>
      </c>
      <c r="D441" s="37" t="s">
        <v>34</v>
      </c>
      <c r="E441" s="4"/>
      <c r="F441" s="35" t="s">
        <v>8</v>
      </c>
      <c r="G441" s="27" t="s">
        <v>21</v>
      </c>
    </row>
    <row r="442" spans="1:7" s="50" customFormat="1" ht="17" x14ac:dyDescent="0.15">
      <c r="A442" s="32">
        <v>4293</v>
      </c>
      <c r="B442" s="37" t="s">
        <v>15</v>
      </c>
      <c r="C442" s="37">
        <v>44736</v>
      </c>
      <c r="D442" s="37" t="s">
        <v>34</v>
      </c>
      <c r="E442" s="4"/>
      <c r="F442" s="35" t="s">
        <v>8</v>
      </c>
      <c r="G442" s="27" t="s">
        <v>21</v>
      </c>
    </row>
    <row r="443" spans="1:7" s="50" customFormat="1" ht="17" x14ac:dyDescent="0.15">
      <c r="A443" s="32">
        <v>4294</v>
      </c>
      <c r="B443" s="37" t="s">
        <v>15</v>
      </c>
      <c r="C443" s="37">
        <v>44736</v>
      </c>
      <c r="D443" s="37" t="s">
        <v>34</v>
      </c>
      <c r="E443" s="4"/>
      <c r="F443" s="35" t="s">
        <v>8</v>
      </c>
      <c r="G443" s="27" t="s">
        <v>21</v>
      </c>
    </row>
    <row r="444" spans="1:7" s="50" customFormat="1" ht="17" x14ac:dyDescent="0.15">
      <c r="A444" s="32">
        <v>4295</v>
      </c>
      <c r="B444" s="37" t="s">
        <v>15</v>
      </c>
      <c r="C444" s="37">
        <v>44736</v>
      </c>
      <c r="D444" s="37" t="s">
        <v>34</v>
      </c>
      <c r="E444" s="4"/>
      <c r="F444" s="35" t="s">
        <v>8</v>
      </c>
      <c r="G444" s="27" t="s">
        <v>21</v>
      </c>
    </row>
    <row r="445" spans="1:7" s="50" customFormat="1" ht="17" x14ac:dyDescent="0.15">
      <c r="A445" s="32">
        <v>4296</v>
      </c>
      <c r="B445" s="37" t="s">
        <v>15</v>
      </c>
      <c r="C445" s="37">
        <v>44736</v>
      </c>
      <c r="D445" s="37" t="s">
        <v>34</v>
      </c>
      <c r="E445" s="4" t="s">
        <v>320</v>
      </c>
      <c r="F445" s="35"/>
      <c r="G445" s="27">
        <v>1</v>
      </c>
    </row>
    <row r="446" spans="1:7" s="50" customFormat="1" ht="17" x14ac:dyDescent="0.15">
      <c r="A446" s="32">
        <v>4297</v>
      </c>
      <c r="B446" s="37" t="s">
        <v>15</v>
      </c>
      <c r="C446" s="37">
        <v>44736</v>
      </c>
      <c r="D446" s="37" t="s">
        <v>34</v>
      </c>
      <c r="E446" s="4"/>
      <c r="F446" s="35" t="s">
        <v>8</v>
      </c>
      <c r="G446" s="27" t="s">
        <v>21</v>
      </c>
    </row>
    <row r="447" spans="1:7" s="50" customFormat="1" ht="17" x14ac:dyDescent="0.15">
      <c r="A447" s="32" t="s">
        <v>218</v>
      </c>
      <c r="B447" s="37" t="s">
        <v>15</v>
      </c>
      <c r="C447" s="37">
        <v>44736</v>
      </c>
      <c r="D447" s="37" t="s">
        <v>34</v>
      </c>
      <c r="E447" s="4"/>
      <c r="F447" s="35" t="s">
        <v>8</v>
      </c>
      <c r="G447" s="27" t="s">
        <v>21</v>
      </c>
    </row>
    <row r="448" spans="1:7" s="50" customFormat="1" ht="17" x14ac:dyDescent="0.15">
      <c r="A448" s="32">
        <v>4299</v>
      </c>
      <c r="B448" s="37" t="s">
        <v>15</v>
      </c>
      <c r="C448" s="37">
        <v>44736</v>
      </c>
      <c r="D448" s="37" t="s">
        <v>34</v>
      </c>
      <c r="E448" s="4"/>
      <c r="F448" s="35" t="s">
        <v>8</v>
      </c>
      <c r="G448" s="27" t="s">
        <v>21</v>
      </c>
    </row>
    <row r="449" spans="1:7" s="50" customFormat="1" ht="17" x14ac:dyDescent="0.15">
      <c r="A449" s="32" t="s">
        <v>216</v>
      </c>
      <c r="B449" s="37" t="s">
        <v>15</v>
      </c>
      <c r="C449" s="37">
        <v>44739</v>
      </c>
      <c r="D449" s="37" t="s">
        <v>24</v>
      </c>
      <c r="E449" s="4"/>
      <c r="F449" s="35" t="s">
        <v>8</v>
      </c>
      <c r="G449" s="27" t="s">
        <v>21</v>
      </c>
    </row>
    <row r="450" spans="1:7" s="50" customFormat="1" ht="17" x14ac:dyDescent="0.15">
      <c r="A450" s="32" t="s">
        <v>69</v>
      </c>
      <c r="B450" s="37" t="s">
        <v>15</v>
      </c>
      <c r="C450" s="37">
        <v>44739.668749999997</v>
      </c>
      <c r="D450" s="37" t="s">
        <v>23</v>
      </c>
      <c r="E450" s="4"/>
      <c r="F450" s="35"/>
      <c r="G450" s="27">
        <v>1</v>
      </c>
    </row>
    <row r="451" spans="1:7" s="50" customFormat="1" ht="17" x14ac:dyDescent="0.15">
      <c r="A451" s="32" t="s">
        <v>70</v>
      </c>
      <c r="B451" s="37" t="s">
        <v>15</v>
      </c>
      <c r="C451" s="37">
        <v>44740</v>
      </c>
      <c r="D451" s="37" t="s">
        <v>23</v>
      </c>
      <c r="E451" s="4"/>
      <c r="F451" s="35"/>
      <c r="G451" s="27">
        <v>1</v>
      </c>
    </row>
    <row r="452" spans="1:7" s="50" customFormat="1" ht="17" x14ac:dyDescent="0.15">
      <c r="A452" s="32">
        <v>4396</v>
      </c>
      <c r="B452" s="37" t="s">
        <v>15</v>
      </c>
      <c r="C452" s="37">
        <v>44739</v>
      </c>
      <c r="D452" s="37" t="s">
        <v>211</v>
      </c>
      <c r="E452" s="4"/>
      <c r="F452" s="35"/>
      <c r="G452" s="27">
        <v>1</v>
      </c>
    </row>
    <row r="453" spans="1:7" s="50" customFormat="1" ht="17" x14ac:dyDescent="0.15">
      <c r="A453" s="32">
        <v>4399</v>
      </c>
      <c r="B453" s="37" t="s">
        <v>15</v>
      </c>
      <c r="C453" s="37">
        <v>44740</v>
      </c>
      <c r="D453" s="37" t="s">
        <v>37</v>
      </c>
      <c r="E453" s="4"/>
      <c r="F453" s="35" t="s">
        <v>8</v>
      </c>
      <c r="G453" s="27" t="s">
        <v>21</v>
      </c>
    </row>
    <row r="454" spans="1:7" s="50" customFormat="1" ht="17" x14ac:dyDescent="0.15">
      <c r="A454" s="32" t="s">
        <v>77</v>
      </c>
      <c r="B454" s="37" t="s">
        <v>15</v>
      </c>
      <c r="C454" s="37">
        <v>44741.626388888886</v>
      </c>
      <c r="D454" s="37" t="s">
        <v>23</v>
      </c>
      <c r="E454" s="4"/>
      <c r="F454" s="35"/>
      <c r="G454" s="27">
        <v>1</v>
      </c>
    </row>
    <row r="455" spans="1:7" s="50" customFormat="1" ht="17" x14ac:dyDescent="0.15">
      <c r="A455" s="32" t="s">
        <v>62</v>
      </c>
      <c r="B455" s="37" t="s">
        <v>15</v>
      </c>
      <c r="C455" s="37">
        <v>44741.626388888886</v>
      </c>
      <c r="D455" s="37" t="s">
        <v>211</v>
      </c>
      <c r="E455" s="4"/>
      <c r="F455" s="35"/>
      <c r="G455" s="27">
        <v>1</v>
      </c>
    </row>
    <row r="456" spans="1:7" s="50" customFormat="1" ht="17" x14ac:dyDescent="0.15">
      <c r="A456" s="32">
        <v>4415</v>
      </c>
      <c r="B456" s="37" t="s">
        <v>15</v>
      </c>
      <c r="C456" s="37">
        <v>44741</v>
      </c>
      <c r="D456" s="37" t="s">
        <v>34</v>
      </c>
      <c r="E456" s="4"/>
      <c r="F456" s="35" t="s">
        <v>8</v>
      </c>
      <c r="G456" s="27" t="s">
        <v>21</v>
      </c>
    </row>
    <row r="457" spans="1:7" s="50" customFormat="1" ht="17" x14ac:dyDescent="0.15">
      <c r="A457" s="32" t="s">
        <v>71</v>
      </c>
      <c r="B457" s="37" t="s">
        <v>15</v>
      </c>
      <c r="C457" s="37">
        <v>44741.626388888886</v>
      </c>
      <c r="D457" s="37" t="s">
        <v>34</v>
      </c>
      <c r="E457" s="4" t="s">
        <v>320</v>
      </c>
      <c r="F457" s="35"/>
      <c r="G457" s="27">
        <v>1</v>
      </c>
    </row>
    <row r="458" spans="1:7" s="50" customFormat="1" ht="17" x14ac:dyDescent="0.15">
      <c r="A458" s="32" t="s">
        <v>72</v>
      </c>
      <c r="B458" s="37" t="s">
        <v>15</v>
      </c>
      <c r="C458" s="37">
        <v>44741.626388888886</v>
      </c>
      <c r="D458" s="37" t="s">
        <v>34</v>
      </c>
      <c r="E458" s="4"/>
      <c r="F458" s="35" t="s">
        <v>8</v>
      </c>
      <c r="G458" s="27" t="s">
        <v>21</v>
      </c>
    </row>
    <row r="459" spans="1:7" s="50" customFormat="1" ht="17" x14ac:dyDescent="0.15">
      <c r="A459" s="32">
        <v>4418</v>
      </c>
      <c r="B459" s="37" t="s">
        <v>15</v>
      </c>
      <c r="C459" s="37">
        <v>44741.626388888886</v>
      </c>
      <c r="D459" s="37" t="s">
        <v>34</v>
      </c>
      <c r="E459" s="4"/>
      <c r="F459" s="35" t="s">
        <v>8</v>
      </c>
      <c r="G459" s="27" t="s">
        <v>21</v>
      </c>
    </row>
    <row r="460" spans="1:7" s="50" customFormat="1" ht="17" x14ac:dyDescent="0.15">
      <c r="A460" s="32">
        <v>4419</v>
      </c>
      <c r="B460" s="37" t="s">
        <v>15</v>
      </c>
      <c r="C460" s="37">
        <v>44741.626388888886</v>
      </c>
      <c r="D460" s="37" t="s">
        <v>34</v>
      </c>
      <c r="E460" s="4"/>
      <c r="F460" s="35" t="s">
        <v>8</v>
      </c>
      <c r="G460" s="27" t="s">
        <v>21</v>
      </c>
    </row>
    <row r="461" spans="1:7" s="50" customFormat="1" ht="17" x14ac:dyDescent="0.15">
      <c r="A461" s="32" t="s">
        <v>63</v>
      </c>
      <c r="B461" s="37" t="s">
        <v>15</v>
      </c>
      <c r="C461" s="37">
        <v>44741.626388888886</v>
      </c>
      <c r="D461" s="37" t="s">
        <v>211</v>
      </c>
      <c r="E461" s="4"/>
      <c r="F461" s="35"/>
      <c r="G461" s="27">
        <v>1</v>
      </c>
    </row>
    <row r="462" spans="1:7" s="50" customFormat="1" ht="17" x14ac:dyDescent="0.15">
      <c r="A462" s="32" t="s">
        <v>64</v>
      </c>
      <c r="B462" s="37" t="s">
        <v>15</v>
      </c>
      <c r="C462" s="37">
        <v>44741.626388888886</v>
      </c>
      <c r="D462" s="37" t="s">
        <v>25</v>
      </c>
      <c r="E462" s="4"/>
      <c r="F462" s="35"/>
      <c r="G462" s="27">
        <v>1</v>
      </c>
    </row>
    <row r="463" spans="1:7" s="50" customFormat="1" ht="17" x14ac:dyDescent="0.15">
      <c r="A463" s="32" t="s">
        <v>217</v>
      </c>
      <c r="B463" s="37" t="s">
        <v>15</v>
      </c>
      <c r="C463" s="37">
        <v>44741</v>
      </c>
      <c r="D463" s="37" t="s">
        <v>24</v>
      </c>
      <c r="E463" s="4"/>
      <c r="F463" s="35" t="s">
        <v>8</v>
      </c>
      <c r="G463" s="27" t="s">
        <v>21</v>
      </c>
    </row>
    <row r="464" spans="1:7" s="50" customFormat="1" ht="17" x14ac:dyDescent="0.15">
      <c r="A464" s="32" t="s">
        <v>57</v>
      </c>
      <c r="B464" s="37" t="s">
        <v>15</v>
      </c>
      <c r="C464" s="37">
        <v>44741.626388888886</v>
      </c>
      <c r="D464" s="37" t="s">
        <v>34</v>
      </c>
      <c r="E464" s="4" t="s">
        <v>320</v>
      </c>
      <c r="F464" s="35"/>
      <c r="G464" s="27">
        <v>1</v>
      </c>
    </row>
    <row r="465" spans="1:7" s="50" customFormat="1" ht="17" x14ac:dyDescent="0.15">
      <c r="A465" s="32" t="s">
        <v>58</v>
      </c>
      <c r="B465" s="37" t="s">
        <v>15</v>
      </c>
      <c r="C465" s="37">
        <v>44742</v>
      </c>
      <c r="D465" s="37" t="s">
        <v>32</v>
      </c>
      <c r="E465" s="4"/>
      <c r="F465" s="35" t="s">
        <v>8</v>
      </c>
      <c r="G465" s="27" t="s">
        <v>21</v>
      </c>
    </row>
    <row r="466" spans="1:7" s="50" customFormat="1" ht="17" x14ac:dyDescent="0.15">
      <c r="A466" s="32">
        <v>4454</v>
      </c>
      <c r="B466" s="37" t="s">
        <v>15</v>
      </c>
      <c r="C466" s="37">
        <v>44741.626388888886</v>
      </c>
      <c r="D466" s="37" t="s">
        <v>211</v>
      </c>
      <c r="E466" s="4"/>
      <c r="F466" s="35"/>
      <c r="G466" s="27">
        <v>1</v>
      </c>
    </row>
    <row r="467" spans="1:7" s="50" customFormat="1" ht="17" x14ac:dyDescent="0.15">
      <c r="A467" s="32" t="s">
        <v>78</v>
      </c>
      <c r="B467" s="37" t="s">
        <v>15</v>
      </c>
      <c r="C467" s="37">
        <v>44742</v>
      </c>
      <c r="D467" s="37" t="s">
        <v>23</v>
      </c>
      <c r="E467" s="4"/>
      <c r="F467" s="35"/>
      <c r="G467" s="27">
        <v>1</v>
      </c>
    </row>
    <row r="468" spans="1:7" s="50" customFormat="1" ht="17" x14ac:dyDescent="0.15">
      <c r="A468" s="32" t="s">
        <v>66</v>
      </c>
      <c r="B468" s="37" t="s">
        <v>15</v>
      </c>
      <c r="C468" s="37">
        <v>44743.664583333331</v>
      </c>
      <c r="D468" s="37" t="s">
        <v>34</v>
      </c>
      <c r="E468" s="4" t="s">
        <v>320</v>
      </c>
      <c r="F468" s="35"/>
      <c r="G468" s="27">
        <v>1</v>
      </c>
    </row>
    <row r="469" spans="1:7" s="50" customFormat="1" ht="17" x14ac:dyDescent="0.15">
      <c r="A469" s="32" t="s">
        <v>79</v>
      </c>
      <c r="B469" s="37" t="s">
        <v>15</v>
      </c>
      <c r="C469" s="37">
        <v>44743.664583333331</v>
      </c>
      <c r="D469" s="37" t="s">
        <v>211</v>
      </c>
      <c r="E469" s="4"/>
      <c r="F469" s="35"/>
      <c r="G469" s="27">
        <v>1</v>
      </c>
    </row>
    <row r="470" spans="1:7" s="50" customFormat="1" ht="17" x14ac:dyDescent="0.15">
      <c r="A470" s="32" t="s">
        <v>59</v>
      </c>
      <c r="B470" s="37" t="s">
        <v>15</v>
      </c>
      <c r="C470" s="37">
        <v>44743.664583333331</v>
      </c>
      <c r="D470" s="37" t="s">
        <v>25</v>
      </c>
      <c r="E470" s="4"/>
      <c r="F470" s="35"/>
      <c r="G470" s="27">
        <v>1</v>
      </c>
    </row>
    <row r="471" spans="1:7" s="50" customFormat="1" ht="17" x14ac:dyDescent="0.15">
      <c r="A471" s="32" t="s">
        <v>73</v>
      </c>
      <c r="B471" s="37" t="s">
        <v>15</v>
      </c>
      <c r="C471" s="37">
        <v>44743.664583333331</v>
      </c>
      <c r="D471" s="37" t="s">
        <v>211</v>
      </c>
      <c r="E471" s="4"/>
      <c r="F471" s="35"/>
      <c r="G471" s="27">
        <v>1</v>
      </c>
    </row>
    <row r="472" spans="1:7" s="50" customFormat="1" ht="17" x14ac:dyDescent="0.15">
      <c r="A472" s="32" t="s">
        <v>65</v>
      </c>
      <c r="B472" s="37" t="s">
        <v>15</v>
      </c>
      <c r="C472" s="37">
        <v>44743.664583333331</v>
      </c>
      <c r="D472" s="37" t="s">
        <v>24</v>
      </c>
      <c r="E472" s="4"/>
      <c r="F472" s="35" t="s">
        <v>7</v>
      </c>
      <c r="G472" s="27" t="s">
        <v>21</v>
      </c>
    </row>
    <row r="473" spans="1:7" s="50" customFormat="1" ht="17" x14ac:dyDescent="0.15">
      <c r="A473" s="32">
        <v>4507</v>
      </c>
      <c r="B473" s="37" t="s">
        <v>15</v>
      </c>
      <c r="C473" s="37">
        <v>44743</v>
      </c>
      <c r="D473" s="37" t="s">
        <v>32</v>
      </c>
      <c r="E473" s="4"/>
      <c r="F473" s="35" t="s">
        <v>8</v>
      </c>
      <c r="G473" s="27" t="s">
        <v>21</v>
      </c>
    </row>
    <row r="474" spans="1:7" s="50" customFormat="1" ht="17" x14ac:dyDescent="0.15">
      <c r="A474" s="32" t="s">
        <v>74</v>
      </c>
      <c r="B474" s="37" t="s">
        <v>15</v>
      </c>
      <c r="C474" s="37">
        <v>44761</v>
      </c>
      <c r="D474" s="37" t="s">
        <v>34</v>
      </c>
      <c r="E474" s="4" t="s">
        <v>320</v>
      </c>
      <c r="F474" s="35"/>
      <c r="G474" s="27">
        <v>1</v>
      </c>
    </row>
    <row r="475" spans="1:7" s="50" customFormat="1" ht="17" x14ac:dyDescent="0.15">
      <c r="A475" s="32">
        <v>4554</v>
      </c>
      <c r="B475" s="37" t="s">
        <v>15</v>
      </c>
      <c r="C475" s="37">
        <v>44741.626388888886</v>
      </c>
      <c r="D475" s="37" t="s">
        <v>24</v>
      </c>
      <c r="E475" s="4"/>
      <c r="F475" s="35" t="s">
        <v>7</v>
      </c>
      <c r="G475" s="27" t="s">
        <v>21</v>
      </c>
    </row>
    <row r="476" spans="1:7" s="50" customFormat="1" ht="17" x14ac:dyDescent="0.15">
      <c r="A476" s="32">
        <v>4614</v>
      </c>
      <c r="B476" s="37" t="s">
        <v>15</v>
      </c>
      <c r="C476" s="37">
        <v>44736</v>
      </c>
      <c r="D476" s="37" t="s">
        <v>34</v>
      </c>
      <c r="E476" s="4" t="s">
        <v>320</v>
      </c>
      <c r="F476" s="35"/>
      <c r="G476" s="27">
        <v>1</v>
      </c>
    </row>
    <row r="477" spans="1:7" s="50" customFormat="1" ht="17" x14ac:dyDescent="0.15">
      <c r="A477" s="32">
        <v>4615</v>
      </c>
      <c r="B477" s="37" t="s">
        <v>15</v>
      </c>
      <c r="C477" s="37">
        <v>44736</v>
      </c>
      <c r="D477" s="37" t="s">
        <v>34</v>
      </c>
      <c r="E477" s="4" t="s">
        <v>320</v>
      </c>
      <c r="F477" s="35"/>
      <c r="G477" s="27">
        <v>1</v>
      </c>
    </row>
    <row r="478" spans="1:7" s="50" customFormat="1" ht="17" x14ac:dyDescent="0.15">
      <c r="A478" s="32">
        <v>4616</v>
      </c>
      <c r="B478" s="37" t="s">
        <v>15</v>
      </c>
      <c r="C478" s="37">
        <v>44761</v>
      </c>
      <c r="D478" s="37" t="s">
        <v>34</v>
      </c>
      <c r="E478" s="4" t="s">
        <v>320</v>
      </c>
      <c r="F478" s="35"/>
      <c r="G478" s="27">
        <v>1</v>
      </c>
    </row>
    <row r="479" spans="1:7" s="50" customFormat="1" ht="17" x14ac:dyDescent="0.15">
      <c r="A479" s="32">
        <v>4617</v>
      </c>
      <c r="B479" s="37" t="s">
        <v>15</v>
      </c>
      <c r="C479" s="37">
        <v>44761</v>
      </c>
      <c r="D479" s="37" t="s">
        <v>34</v>
      </c>
      <c r="E479" s="4" t="s">
        <v>320</v>
      </c>
      <c r="F479" s="35"/>
      <c r="G479" s="27">
        <v>1</v>
      </c>
    </row>
    <row r="480" spans="1:7" s="50" customFormat="1" ht="17" x14ac:dyDescent="0.15">
      <c r="A480" s="32">
        <v>4618</v>
      </c>
      <c r="B480" s="37" t="s">
        <v>15</v>
      </c>
      <c r="C480" s="37">
        <v>44761</v>
      </c>
      <c r="D480" s="37" t="s">
        <v>34</v>
      </c>
      <c r="E480" s="4" t="s">
        <v>320</v>
      </c>
      <c r="F480" s="35"/>
      <c r="G480" s="27">
        <v>1</v>
      </c>
    </row>
    <row r="481" spans="1:7" s="50" customFormat="1" ht="35" customHeight="1" x14ac:dyDescent="0.15">
      <c r="A481" s="32">
        <v>4623</v>
      </c>
      <c r="B481" s="37" t="s">
        <v>15</v>
      </c>
      <c r="C481" s="37">
        <v>44742</v>
      </c>
      <c r="D481" s="37" t="s">
        <v>34</v>
      </c>
      <c r="E481" s="4" t="s">
        <v>320</v>
      </c>
      <c r="F481" s="35"/>
      <c r="G481" s="27">
        <v>1</v>
      </c>
    </row>
    <row r="482" spans="1:7" s="50" customFormat="1" ht="17" x14ac:dyDescent="0.15">
      <c r="A482" s="32">
        <v>4495</v>
      </c>
      <c r="B482" s="37" t="s">
        <v>15</v>
      </c>
      <c r="C482" s="37">
        <v>44741.626388888886</v>
      </c>
      <c r="D482" s="37" t="s">
        <v>211</v>
      </c>
      <c r="E482" s="4"/>
      <c r="F482" s="35"/>
      <c r="G482" s="27">
        <v>1</v>
      </c>
    </row>
    <row r="483" spans="1:7" s="50" customFormat="1" ht="17" x14ac:dyDescent="0.15">
      <c r="A483" s="32">
        <v>4506</v>
      </c>
      <c r="B483" s="37" t="s">
        <v>15</v>
      </c>
      <c r="C483" s="37">
        <v>44741.626388888886</v>
      </c>
      <c r="D483" s="37" t="s">
        <v>211</v>
      </c>
      <c r="E483" s="4"/>
      <c r="F483" s="35"/>
      <c r="G483" s="27">
        <v>1</v>
      </c>
    </row>
    <row r="484" spans="1:7" s="50" customFormat="1" ht="17" x14ac:dyDescent="0.15">
      <c r="A484" s="32">
        <v>4507</v>
      </c>
      <c r="B484" s="37" t="s">
        <v>15</v>
      </c>
      <c r="C484" s="37">
        <v>44741.626388888886</v>
      </c>
      <c r="D484" s="37" t="s">
        <v>211</v>
      </c>
      <c r="E484" s="4"/>
      <c r="F484" s="35"/>
      <c r="G484" s="27">
        <v>1</v>
      </c>
    </row>
    <row r="485" spans="1:7" s="50" customFormat="1" ht="35" customHeight="1" x14ac:dyDescent="0.15">
      <c r="A485" s="32" t="s">
        <v>435</v>
      </c>
      <c r="B485" s="37" t="s">
        <v>473</v>
      </c>
      <c r="C485" s="37" t="s">
        <v>436</v>
      </c>
      <c r="D485" s="37" t="s">
        <v>23</v>
      </c>
      <c r="E485" s="4"/>
      <c r="F485" s="35"/>
      <c r="G485" s="27">
        <v>1</v>
      </c>
    </row>
    <row r="486" spans="1:7" s="50" customFormat="1" ht="35" customHeight="1" x14ac:dyDescent="0.15">
      <c r="A486" s="32" t="s">
        <v>50</v>
      </c>
      <c r="B486" s="37" t="s">
        <v>473</v>
      </c>
      <c r="C486" s="37" t="s">
        <v>51</v>
      </c>
      <c r="D486" s="37" t="s">
        <v>34</v>
      </c>
      <c r="E486" s="4" t="s">
        <v>320</v>
      </c>
      <c r="F486" s="35"/>
      <c r="G486" s="27">
        <v>1</v>
      </c>
    </row>
    <row r="487" spans="1:7" s="50" customFormat="1" ht="17" x14ac:dyDescent="0.15">
      <c r="A487" s="32" t="s">
        <v>48</v>
      </c>
      <c r="B487" s="37" t="s">
        <v>473</v>
      </c>
      <c r="C487" s="37" t="s">
        <v>49</v>
      </c>
      <c r="D487" s="37" t="s">
        <v>31</v>
      </c>
      <c r="E487" s="4"/>
      <c r="F487" s="35"/>
      <c r="G487" s="27">
        <v>1</v>
      </c>
    </row>
    <row r="488" spans="1:7" s="50" customFormat="1" ht="35" customHeight="1" x14ac:dyDescent="0.15">
      <c r="A488" s="32" t="s">
        <v>44</v>
      </c>
      <c r="B488" s="37" t="s">
        <v>473</v>
      </c>
      <c r="C488" s="37" t="s">
        <v>45</v>
      </c>
      <c r="D488" s="37" t="s">
        <v>34</v>
      </c>
      <c r="E488" s="4" t="s">
        <v>320</v>
      </c>
      <c r="F488" s="35"/>
      <c r="G488" s="27">
        <v>1</v>
      </c>
    </row>
    <row r="489" spans="1:7" s="50" customFormat="1" ht="35" customHeight="1" x14ac:dyDescent="0.15">
      <c r="A489" s="32" t="s">
        <v>46</v>
      </c>
      <c r="B489" s="37" t="s">
        <v>473</v>
      </c>
      <c r="C489" s="37" t="s">
        <v>47</v>
      </c>
      <c r="D489" s="37" t="s">
        <v>34</v>
      </c>
      <c r="E489" s="4" t="s">
        <v>320</v>
      </c>
      <c r="F489" s="35"/>
      <c r="G489" s="27">
        <v>1</v>
      </c>
    </row>
    <row r="490" spans="1:7" s="50" customFormat="1" ht="35" customHeight="1" x14ac:dyDescent="0.15">
      <c r="A490" s="32" t="s">
        <v>38</v>
      </c>
      <c r="B490" s="37" t="s">
        <v>473</v>
      </c>
      <c r="C490" s="37" t="s">
        <v>39</v>
      </c>
      <c r="D490" s="37" t="s">
        <v>34</v>
      </c>
      <c r="E490" s="4" t="s">
        <v>320</v>
      </c>
      <c r="F490" s="35"/>
      <c r="G490" s="27">
        <v>1</v>
      </c>
    </row>
    <row r="491" spans="1:7" s="50" customFormat="1" ht="35" customHeight="1" x14ac:dyDescent="0.15">
      <c r="A491" s="32" t="s">
        <v>40</v>
      </c>
      <c r="B491" s="37" t="s">
        <v>473</v>
      </c>
      <c r="C491" s="37" t="s">
        <v>41</v>
      </c>
      <c r="D491" s="37" t="s">
        <v>34</v>
      </c>
      <c r="E491" s="4" t="s">
        <v>320</v>
      </c>
      <c r="F491" s="35"/>
      <c r="G491" s="27">
        <v>1</v>
      </c>
    </row>
    <row r="492" spans="1:7" s="50" customFormat="1" ht="17" x14ac:dyDescent="0.15">
      <c r="A492" s="32" t="s">
        <v>408</v>
      </c>
      <c r="B492" s="37" t="s">
        <v>473</v>
      </c>
      <c r="C492" s="37" t="s">
        <v>409</v>
      </c>
      <c r="D492" s="37" t="s">
        <v>32</v>
      </c>
      <c r="E492" s="4"/>
      <c r="F492" s="35"/>
      <c r="G492" s="27">
        <v>1</v>
      </c>
    </row>
    <row r="493" spans="1:7" s="50" customFormat="1" ht="35" customHeight="1" x14ac:dyDescent="0.15">
      <c r="A493" s="32" t="s">
        <v>42</v>
      </c>
      <c r="B493" s="37" t="s">
        <v>473</v>
      </c>
      <c r="C493" s="37" t="s">
        <v>43</v>
      </c>
      <c r="D493" s="37" t="s">
        <v>34</v>
      </c>
      <c r="E493" s="4" t="s">
        <v>320</v>
      </c>
      <c r="F493" s="35"/>
      <c r="G493" s="27">
        <v>1</v>
      </c>
    </row>
    <row r="494" spans="1:7" s="50" customFormat="1" ht="17" x14ac:dyDescent="0.15">
      <c r="A494" s="32" t="s">
        <v>412</v>
      </c>
      <c r="B494" s="37" t="s">
        <v>473</v>
      </c>
      <c r="C494" s="37" t="s">
        <v>413</v>
      </c>
      <c r="D494" s="37" t="s">
        <v>211</v>
      </c>
      <c r="E494" s="4"/>
      <c r="F494" s="39" t="s">
        <v>7</v>
      </c>
      <c r="G494" s="27" t="s">
        <v>21</v>
      </c>
    </row>
    <row r="495" spans="1:7" s="50" customFormat="1" ht="17" x14ac:dyDescent="0.15">
      <c r="A495" s="32" t="s">
        <v>392</v>
      </c>
      <c r="B495" s="37" t="s">
        <v>473</v>
      </c>
      <c r="C495" s="37" t="s">
        <v>393</v>
      </c>
      <c r="D495" s="37" t="s">
        <v>324</v>
      </c>
      <c r="E495" s="4"/>
      <c r="F495" s="39" t="s">
        <v>7</v>
      </c>
      <c r="G495" s="27" t="s">
        <v>21</v>
      </c>
    </row>
    <row r="496" spans="1:7" s="50" customFormat="1" ht="17" x14ac:dyDescent="0.15">
      <c r="A496" s="32" t="s">
        <v>394</v>
      </c>
      <c r="B496" s="37" t="s">
        <v>473</v>
      </c>
      <c r="C496" s="37" t="s">
        <v>395</v>
      </c>
      <c r="D496" s="37" t="s">
        <v>324</v>
      </c>
      <c r="E496" s="4"/>
      <c r="F496" s="39" t="s">
        <v>7</v>
      </c>
      <c r="G496" s="27" t="s">
        <v>21</v>
      </c>
    </row>
    <row r="497" spans="1:7" s="50" customFormat="1" ht="17" x14ac:dyDescent="0.15">
      <c r="A497" s="32" t="s">
        <v>396</v>
      </c>
      <c r="B497" s="37" t="s">
        <v>473</v>
      </c>
      <c r="C497" s="37" t="s">
        <v>397</v>
      </c>
      <c r="D497" s="37" t="s">
        <v>324</v>
      </c>
      <c r="E497" s="4"/>
      <c r="F497" s="39" t="s">
        <v>7</v>
      </c>
      <c r="G497" s="27" t="s">
        <v>21</v>
      </c>
    </row>
    <row r="498" spans="1:7" s="50" customFormat="1" ht="17" x14ac:dyDescent="0.15">
      <c r="A498" s="32" t="s">
        <v>398</v>
      </c>
      <c r="B498" s="37" t="s">
        <v>473</v>
      </c>
      <c r="C498" s="37" t="s">
        <v>397</v>
      </c>
      <c r="D498" s="37" t="s">
        <v>324</v>
      </c>
      <c r="E498" s="4"/>
      <c r="F498" s="39" t="s">
        <v>7</v>
      </c>
      <c r="G498" s="27" t="s">
        <v>21</v>
      </c>
    </row>
    <row r="499" spans="1:7" s="50" customFormat="1" ht="35" customHeight="1" x14ac:dyDescent="0.15">
      <c r="A499" s="32" t="s">
        <v>414</v>
      </c>
      <c r="B499" s="37" t="s">
        <v>473</v>
      </c>
      <c r="C499" s="37" t="s">
        <v>415</v>
      </c>
      <c r="D499" s="37" t="s">
        <v>34</v>
      </c>
      <c r="E499" s="4" t="s">
        <v>320</v>
      </c>
      <c r="F499" s="35"/>
      <c r="G499" s="27">
        <v>1</v>
      </c>
    </row>
    <row r="500" spans="1:7" s="50" customFormat="1" ht="35" customHeight="1" x14ac:dyDescent="0.15">
      <c r="A500" s="32" t="s">
        <v>416</v>
      </c>
      <c r="B500" s="37" t="s">
        <v>473</v>
      </c>
      <c r="C500" s="37" t="s">
        <v>417</v>
      </c>
      <c r="D500" s="37" t="s">
        <v>34</v>
      </c>
      <c r="E500" s="4" t="s">
        <v>320</v>
      </c>
      <c r="F500" s="35"/>
      <c r="G500" s="27">
        <v>1</v>
      </c>
    </row>
    <row r="501" spans="1:7" s="50" customFormat="1" ht="35" customHeight="1" x14ac:dyDescent="0.15">
      <c r="A501" s="32" t="s">
        <v>425</v>
      </c>
      <c r="B501" s="37" t="s">
        <v>473</v>
      </c>
      <c r="C501" s="37" t="s">
        <v>426</v>
      </c>
      <c r="D501" s="37" t="s">
        <v>34</v>
      </c>
      <c r="E501" s="4" t="s">
        <v>320</v>
      </c>
      <c r="F501" s="35"/>
      <c r="G501" s="27">
        <v>1</v>
      </c>
    </row>
    <row r="502" spans="1:7" s="50" customFormat="1" ht="35" customHeight="1" x14ac:dyDescent="0.15">
      <c r="A502" s="32" t="s">
        <v>427</v>
      </c>
      <c r="B502" s="37" t="s">
        <v>473</v>
      </c>
      <c r="C502" s="37" t="s">
        <v>428</v>
      </c>
      <c r="D502" s="37" t="s">
        <v>34</v>
      </c>
      <c r="E502" s="4" t="s">
        <v>320</v>
      </c>
      <c r="F502" s="35"/>
      <c r="G502" s="27">
        <v>1</v>
      </c>
    </row>
    <row r="503" spans="1:7" s="50" customFormat="1" ht="35" customHeight="1" x14ac:dyDescent="0.15">
      <c r="A503" s="32" t="s">
        <v>439</v>
      </c>
      <c r="B503" s="37" t="s">
        <v>473</v>
      </c>
      <c r="C503" s="37" t="s">
        <v>440</v>
      </c>
      <c r="D503" s="37" t="s">
        <v>34</v>
      </c>
      <c r="E503" s="4" t="s">
        <v>320</v>
      </c>
      <c r="F503" s="35"/>
      <c r="G503" s="27">
        <v>1</v>
      </c>
    </row>
    <row r="504" spans="1:7" s="50" customFormat="1" ht="17" x14ac:dyDescent="0.15">
      <c r="A504" s="32" t="s">
        <v>446</v>
      </c>
      <c r="B504" s="37" t="s">
        <v>473</v>
      </c>
      <c r="C504" s="37" t="s">
        <v>447</v>
      </c>
      <c r="D504" s="37" t="s">
        <v>212</v>
      </c>
      <c r="E504" s="4"/>
      <c r="F504" s="35"/>
      <c r="G504" s="27">
        <v>1</v>
      </c>
    </row>
    <row r="505" spans="1:7" s="50" customFormat="1" ht="35" customHeight="1" x14ac:dyDescent="0.15">
      <c r="A505" s="32" t="s">
        <v>399</v>
      </c>
      <c r="B505" s="37" t="s">
        <v>473</v>
      </c>
      <c r="C505" s="37" t="s">
        <v>400</v>
      </c>
      <c r="D505" s="37" t="s">
        <v>23</v>
      </c>
      <c r="E505" s="4"/>
      <c r="F505" s="35"/>
      <c r="G505" s="27">
        <v>1</v>
      </c>
    </row>
    <row r="506" spans="1:7" s="50" customFormat="1" ht="17" x14ac:dyDescent="0.15">
      <c r="A506" s="32" t="s">
        <v>401</v>
      </c>
      <c r="B506" s="37" t="s">
        <v>473</v>
      </c>
      <c r="C506" s="37" t="s">
        <v>402</v>
      </c>
      <c r="D506" s="37" t="s">
        <v>26</v>
      </c>
      <c r="E506" s="4"/>
      <c r="F506" s="35"/>
      <c r="G506" s="27">
        <v>1</v>
      </c>
    </row>
    <row r="507" spans="1:7" s="50" customFormat="1" ht="17" x14ac:dyDescent="0.15">
      <c r="A507" s="32" t="s">
        <v>403</v>
      </c>
      <c r="B507" s="37" t="s">
        <v>473</v>
      </c>
      <c r="C507" s="37" t="s">
        <v>404</v>
      </c>
      <c r="D507" s="37" t="s">
        <v>324</v>
      </c>
      <c r="E507" s="4"/>
      <c r="F507" s="39" t="s">
        <v>7</v>
      </c>
      <c r="G507" s="27" t="s">
        <v>21</v>
      </c>
    </row>
    <row r="508" spans="1:7" s="50" customFormat="1" ht="35" customHeight="1" x14ac:dyDescent="0.15">
      <c r="A508" s="32" t="s">
        <v>405</v>
      </c>
      <c r="B508" s="37" t="s">
        <v>473</v>
      </c>
      <c r="C508" s="37" t="s">
        <v>332</v>
      </c>
      <c r="D508" s="37" t="s">
        <v>34</v>
      </c>
      <c r="E508" s="4" t="s">
        <v>320</v>
      </c>
      <c r="F508" s="35"/>
      <c r="G508" s="27">
        <v>1</v>
      </c>
    </row>
    <row r="509" spans="1:7" s="50" customFormat="1" ht="17" x14ac:dyDescent="0.15">
      <c r="A509" s="32" t="s">
        <v>406</v>
      </c>
      <c r="B509" s="37" t="s">
        <v>473</v>
      </c>
      <c r="C509" s="37" t="s">
        <v>407</v>
      </c>
      <c r="D509" s="37" t="s">
        <v>26</v>
      </c>
      <c r="E509" s="4"/>
      <c r="F509" s="35"/>
      <c r="G509" s="27">
        <v>1</v>
      </c>
    </row>
    <row r="510" spans="1:7" s="50" customFormat="1" ht="35" customHeight="1" x14ac:dyDescent="0.15">
      <c r="A510" s="32" t="s">
        <v>418</v>
      </c>
      <c r="B510" s="37" t="s">
        <v>473</v>
      </c>
      <c r="C510" s="37" t="s">
        <v>419</v>
      </c>
      <c r="D510" s="37" t="s">
        <v>34</v>
      </c>
      <c r="E510" s="4"/>
      <c r="F510" s="35"/>
      <c r="G510" s="27">
        <v>1</v>
      </c>
    </row>
    <row r="511" spans="1:7" s="50" customFormat="1" ht="35" customHeight="1" x14ac:dyDescent="0.15">
      <c r="A511" s="32" t="s">
        <v>420</v>
      </c>
      <c r="B511" s="37" t="s">
        <v>473</v>
      </c>
      <c r="C511" s="37" t="s">
        <v>421</v>
      </c>
      <c r="D511" s="37" t="s">
        <v>34</v>
      </c>
      <c r="E511" s="4" t="s">
        <v>320</v>
      </c>
      <c r="F511" s="35"/>
      <c r="G511" s="27">
        <v>1</v>
      </c>
    </row>
    <row r="512" spans="1:7" s="50" customFormat="1" ht="35" customHeight="1" x14ac:dyDescent="0.15">
      <c r="A512" s="32" t="s">
        <v>422</v>
      </c>
      <c r="B512" s="37" t="s">
        <v>473</v>
      </c>
      <c r="C512" s="37" t="s">
        <v>421</v>
      </c>
      <c r="D512" s="37" t="s">
        <v>34</v>
      </c>
      <c r="E512" s="4" t="s">
        <v>320</v>
      </c>
      <c r="F512" s="35"/>
      <c r="G512" s="27">
        <v>1</v>
      </c>
    </row>
    <row r="513" spans="1:7" s="50" customFormat="1" ht="35" customHeight="1" x14ac:dyDescent="0.15">
      <c r="A513" s="32" t="s">
        <v>429</v>
      </c>
      <c r="B513" s="37" t="s">
        <v>473</v>
      </c>
      <c r="C513" s="37" t="s">
        <v>417</v>
      </c>
      <c r="D513" s="37" t="s">
        <v>34</v>
      </c>
      <c r="E513" s="4" t="s">
        <v>320</v>
      </c>
      <c r="F513" s="35"/>
      <c r="G513" s="27">
        <v>1</v>
      </c>
    </row>
    <row r="514" spans="1:7" s="50" customFormat="1" ht="17" x14ac:dyDescent="0.15">
      <c r="A514" s="32" t="s">
        <v>430</v>
      </c>
      <c r="B514" s="37" t="s">
        <v>473</v>
      </c>
      <c r="C514" s="37" t="s">
        <v>426</v>
      </c>
      <c r="D514" s="37" t="s">
        <v>26</v>
      </c>
      <c r="E514" s="4"/>
      <c r="F514" s="35"/>
      <c r="G514" s="27">
        <v>1</v>
      </c>
    </row>
    <row r="515" spans="1:7" s="50" customFormat="1" ht="35" customHeight="1" x14ac:dyDescent="0.15">
      <c r="A515" s="32" t="s">
        <v>431</v>
      </c>
      <c r="B515" s="37" t="s">
        <v>473</v>
      </c>
      <c r="C515" s="37" t="s">
        <v>432</v>
      </c>
      <c r="D515" s="37" t="s">
        <v>34</v>
      </c>
      <c r="E515" s="4" t="s">
        <v>320</v>
      </c>
      <c r="F515" s="35"/>
      <c r="G515" s="27">
        <v>1</v>
      </c>
    </row>
    <row r="516" spans="1:7" s="50" customFormat="1" ht="35" customHeight="1" x14ac:dyDescent="0.15">
      <c r="A516" s="32" t="s">
        <v>433</v>
      </c>
      <c r="B516" s="37" t="s">
        <v>473</v>
      </c>
      <c r="C516" s="37" t="s">
        <v>434</v>
      </c>
      <c r="D516" s="37" t="s">
        <v>34</v>
      </c>
      <c r="E516" s="4" t="s">
        <v>320</v>
      </c>
      <c r="F516" s="35"/>
      <c r="G516" s="27">
        <v>1</v>
      </c>
    </row>
    <row r="517" spans="1:7" s="50" customFormat="1" ht="35" customHeight="1" x14ac:dyDescent="0.15">
      <c r="A517" s="32" t="s">
        <v>423</v>
      </c>
      <c r="B517" s="37" t="s">
        <v>473</v>
      </c>
      <c r="C517" s="37" t="s">
        <v>424</v>
      </c>
      <c r="D517" s="37" t="s">
        <v>34</v>
      </c>
      <c r="E517" s="4" t="s">
        <v>320</v>
      </c>
      <c r="F517" s="35"/>
      <c r="G517" s="27">
        <v>1</v>
      </c>
    </row>
    <row r="518" spans="1:7" s="50" customFormat="1" ht="17" x14ac:dyDescent="0.15">
      <c r="A518" s="32" t="s">
        <v>448</v>
      </c>
      <c r="B518" s="37" t="s">
        <v>473</v>
      </c>
      <c r="C518" s="37" t="s">
        <v>449</v>
      </c>
      <c r="D518" s="37" t="s">
        <v>212</v>
      </c>
      <c r="E518" s="4"/>
      <c r="F518" s="39" t="s">
        <v>8</v>
      </c>
      <c r="G518" s="27" t="s">
        <v>21</v>
      </c>
    </row>
    <row r="519" spans="1:7" s="50" customFormat="1" ht="35" customHeight="1" x14ac:dyDescent="0.15">
      <c r="A519" s="32" t="s">
        <v>437</v>
      </c>
      <c r="B519" s="37" t="s">
        <v>473</v>
      </c>
      <c r="C519" s="37" t="s">
        <v>438</v>
      </c>
      <c r="D519" s="37" t="s">
        <v>34</v>
      </c>
      <c r="E519" s="4" t="s">
        <v>320</v>
      </c>
      <c r="F519" s="35"/>
      <c r="G519" s="27">
        <v>1</v>
      </c>
    </row>
    <row r="520" spans="1:7" s="50" customFormat="1" ht="35" customHeight="1" x14ac:dyDescent="0.15">
      <c r="A520" s="32" t="s">
        <v>441</v>
      </c>
      <c r="B520" s="37" t="s">
        <v>473</v>
      </c>
      <c r="C520" s="37" t="s">
        <v>442</v>
      </c>
      <c r="D520" s="37" t="s">
        <v>23</v>
      </c>
      <c r="E520" s="4"/>
      <c r="F520" s="35"/>
      <c r="G520" s="27">
        <v>1</v>
      </c>
    </row>
    <row r="521" spans="1:7" s="50" customFormat="1" ht="35" customHeight="1" x14ac:dyDescent="0.15">
      <c r="A521" s="32" t="s">
        <v>443</v>
      </c>
      <c r="B521" s="37" t="s">
        <v>473</v>
      </c>
      <c r="C521" s="37" t="s">
        <v>341</v>
      </c>
      <c r="D521" s="37" t="s">
        <v>34</v>
      </c>
      <c r="E521" s="4" t="s">
        <v>320</v>
      </c>
      <c r="F521" s="35"/>
      <c r="G521" s="27">
        <v>1</v>
      </c>
    </row>
    <row r="522" spans="1:7" s="50" customFormat="1" ht="35" customHeight="1" x14ac:dyDescent="0.15">
      <c r="A522" s="32" t="s">
        <v>444</v>
      </c>
      <c r="B522" s="37" t="s">
        <v>473</v>
      </c>
      <c r="C522" s="37" t="s">
        <v>445</v>
      </c>
      <c r="D522" s="37" t="s">
        <v>34</v>
      </c>
      <c r="E522" s="4" t="s">
        <v>320</v>
      </c>
      <c r="F522" s="35"/>
      <c r="G522" s="27">
        <v>1</v>
      </c>
    </row>
    <row r="523" spans="1:7" s="50" customFormat="1" ht="35" customHeight="1" x14ac:dyDescent="0.15">
      <c r="A523" s="32" t="s">
        <v>450</v>
      </c>
      <c r="B523" s="37" t="s">
        <v>473</v>
      </c>
      <c r="C523" s="37" t="s">
        <v>451</v>
      </c>
      <c r="D523" s="37" t="s">
        <v>23</v>
      </c>
      <c r="E523" s="4"/>
      <c r="F523" s="35"/>
      <c r="G523" s="27">
        <v>1</v>
      </c>
    </row>
    <row r="524" spans="1:7" s="50" customFormat="1" ht="17" x14ac:dyDescent="0.15">
      <c r="A524" s="32" t="s">
        <v>410</v>
      </c>
      <c r="B524" s="37" t="s">
        <v>473</v>
      </c>
      <c r="C524" s="37" t="s">
        <v>411</v>
      </c>
      <c r="D524" s="37" t="s">
        <v>32</v>
      </c>
      <c r="E524" s="4"/>
      <c r="F524" s="35"/>
      <c r="G524" s="27">
        <v>1</v>
      </c>
    </row>
    <row r="525" spans="1:7" s="50" customFormat="1" ht="17" hidden="1" x14ac:dyDescent="0.15">
      <c r="A525" s="32">
        <v>4527</v>
      </c>
      <c r="B525" s="37" t="s">
        <v>16</v>
      </c>
      <c r="C525" s="37">
        <v>44749</v>
      </c>
      <c r="D525" s="37" t="s">
        <v>30</v>
      </c>
      <c r="E525" s="4"/>
      <c r="F525" s="35" t="s">
        <v>7</v>
      </c>
      <c r="G525" s="27" t="s">
        <v>21</v>
      </c>
    </row>
    <row r="526" spans="1:7" s="50" customFormat="1" ht="17" hidden="1" x14ac:dyDescent="0.15">
      <c r="A526" s="32">
        <v>4612</v>
      </c>
      <c r="B526" s="37" t="s">
        <v>16</v>
      </c>
      <c r="C526" s="37">
        <v>44769</v>
      </c>
      <c r="D526" s="37" t="s">
        <v>31</v>
      </c>
      <c r="E526" s="4"/>
      <c r="F526" s="35" t="s">
        <v>8</v>
      </c>
      <c r="G526" s="27" t="s">
        <v>21</v>
      </c>
    </row>
    <row r="527" spans="1:7" s="50" customFormat="1" ht="31" hidden="1" customHeight="1" x14ac:dyDescent="0.15">
      <c r="A527" s="32">
        <v>4777</v>
      </c>
      <c r="B527" s="37" t="s">
        <v>14</v>
      </c>
      <c r="C527" s="37">
        <v>44939</v>
      </c>
      <c r="D527" s="37" t="s">
        <v>212</v>
      </c>
      <c r="E527" s="4"/>
      <c r="F527" s="35"/>
      <c r="G527" s="27">
        <v>1</v>
      </c>
    </row>
  </sheetData>
  <autoFilter ref="A4:G527" xr:uid="{0D6E093C-2CD7-9949-A436-389EB0EC3539}">
    <filterColumn colId="1">
      <filters>
        <filter val="LIV"/>
        <filter val="LIV - REC"/>
      </filters>
    </filterColumn>
  </autoFilter>
  <sortState xmlns:xlrd2="http://schemas.microsoft.com/office/spreadsheetml/2017/richdata2" ref="A5:XDX381">
    <sortCondition ref="A5:A381"/>
    <sortCondition ref="B5:B381"/>
  </sortState>
  <mergeCells count="7">
    <mergeCell ref="G3:G4"/>
    <mergeCell ref="B3:B4"/>
    <mergeCell ref="F3:F4"/>
    <mergeCell ref="E3:E4"/>
    <mergeCell ref="A3:A4"/>
    <mergeCell ref="D3:D4"/>
    <mergeCell ref="C3:C4"/>
  </mergeCells>
  <phoneticPr fontId="4" type="noConversion"/>
  <conditionalFormatting sqref="XDV203:XDX203 B338:D339 A525:E566 B340:E524 A5:A524 B5:E337 XDQ365:XDX365 F5:G566">
    <cfRule type="expression" dxfId="16" priority="2488">
      <formula>AND($B5="RM1",OR($G5="LEVEE",$G5=1))</formula>
    </cfRule>
    <cfRule type="expression" dxfId="15" priority="2489">
      <formula>AND($B5="LIV",OR($G5="LEVEE",$G5=1))</formula>
    </cfRule>
    <cfRule type="expression" dxfId="14" priority="2490">
      <formula>$G5="LEVEE"</formula>
    </cfRule>
    <cfRule type="expression" dxfId="13" priority="2491">
      <formula>#REF!="X"</formula>
    </cfRule>
    <cfRule type="expression" dxfId="12" priority="2492">
      <formula>AND($B5="GPA",OR($G5="LEVEE",$G5=1))</formula>
    </cfRule>
  </conditionalFormatting>
  <conditionalFormatting sqref="XDQ365:XDX365 A5:G527">
    <cfRule type="expression" dxfId="11" priority="2678">
      <formula>AND($B5="LIV - REC",OR($G5="LEVEE",$G5=1))</formula>
    </cfRule>
  </conditionalFormatting>
  <printOptions horizontalCentered="1"/>
  <pageMargins left="0" right="0" top="0" bottom="0" header="0" footer="0"/>
  <pageSetup paperSize="8" scale="18" fitToHeight="5" orientation="landscape"/>
  <headerFooter alignWithMargins="0"/>
  <rowBreaks count="1" manualBreakCount="1">
    <brk id="381" max="2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9115D3-D462-BE47-9192-7ECB5EAF1D19}">
          <x14:formula1>
            <xm:f>'NE PAS TOUCHER'!$B$3:$B$31</xm:f>
          </x14:formula1>
          <xm:sqref>D34 D404:D406 D390 D416:D418 D197 D180 D171 D138 D130:D131 D128 D124 D50 D47 D5 D349:D350 D136 D346 D398:D402 D200:D204 D103:D104 D158:D160 D144:D147 D154 D163 D412:D413 D396 D392 D465 D10:D11 D13 D113 D210:D211 D248 D267:D268 D452 D352:D353 D355:D356 D420:D442 D457 D88 D90:D97 D358:D364 D366:D385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8"/>
  <sheetViews>
    <sheetView tabSelected="1" view="pageBreakPreview" zoomScale="70" zoomScaleNormal="69" zoomScaleSheetLayoutView="70" workbookViewId="0">
      <selection activeCell="I17" sqref="I17"/>
    </sheetView>
  </sheetViews>
  <sheetFormatPr baseColWidth="10" defaultRowHeight="20" x14ac:dyDescent="0.2"/>
  <cols>
    <col min="1" max="1" width="79.5" style="6" customWidth="1"/>
    <col min="2" max="2" width="39.6640625" style="6" customWidth="1"/>
    <col min="3" max="7" width="25.83203125" style="7" customWidth="1"/>
    <col min="8" max="8" width="6.83203125" style="6" customWidth="1"/>
    <col min="9" max="9" width="36.33203125" style="6" customWidth="1"/>
    <col min="10" max="10" width="15.83203125" style="6" customWidth="1"/>
    <col min="11" max="16384" width="10.83203125" style="6"/>
  </cols>
  <sheetData>
    <row r="2" spans="1:16" ht="58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</row>
    <row r="4" spans="1:16" x14ac:dyDescent="0.2">
      <c r="D4" s="8"/>
      <c r="E4" s="8"/>
      <c r="F4" s="8"/>
      <c r="G4" s="8"/>
      <c r="I4" s="9" t="s">
        <v>18</v>
      </c>
      <c r="J4" s="10">
        <f ca="1">TODAY()</f>
        <v>44946</v>
      </c>
    </row>
    <row r="5" spans="1:16" ht="21" thickBot="1" x14ac:dyDescent="0.25"/>
    <row r="6" spans="1:16" s="11" customFormat="1" ht="73" customHeight="1" thickBot="1" x14ac:dyDescent="0.25">
      <c r="A6" s="99" t="s">
        <v>10</v>
      </c>
      <c r="B6" s="97" t="s">
        <v>2</v>
      </c>
      <c r="C6" s="94" t="s">
        <v>15</v>
      </c>
      <c r="D6" s="101" t="s">
        <v>3</v>
      </c>
      <c r="E6" s="96"/>
      <c r="F6" s="102"/>
      <c r="G6" s="92" t="s">
        <v>4</v>
      </c>
      <c r="I6" s="106" t="s">
        <v>9</v>
      </c>
      <c r="J6" s="104" t="s">
        <v>15</v>
      </c>
    </row>
    <row r="7" spans="1:16" s="11" customFormat="1" ht="73" customHeight="1" thickBot="1" x14ac:dyDescent="0.25">
      <c r="A7" s="100"/>
      <c r="B7" s="98"/>
      <c r="C7" s="95"/>
      <c r="D7" s="103" t="s">
        <v>5</v>
      </c>
      <c r="E7" s="103" t="s">
        <v>7</v>
      </c>
      <c r="F7" s="103" t="s">
        <v>8</v>
      </c>
      <c r="G7" s="93"/>
      <c r="I7" s="107"/>
      <c r="J7" s="105"/>
    </row>
    <row r="8" spans="1:16" ht="35" customHeight="1" x14ac:dyDescent="0.2">
      <c r="A8" s="56" t="s">
        <v>307</v>
      </c>
      <c r="B8" s="22" t="str">
        <f>'NE PAS TOUCHER'!B2</f>
        <v>AUCUN</v>
      </c>
      <c r="C8" s="53">
        <f>SUMPRODUCT(('LISTE DES RESERVES'!$B$5:$B$1466=$C$6)*('LISTE DES RESERVES'!$D$5:$D$1466=B8))+SUMPRODUCT(('LISTE DES RESERVES'!$B$5:$B$1466="LIV - REC")*('LISTE DES RESERVES'!$D$5:$D$1466=B8))</f>
        <v>6</v>
      </c>
      <c r="D8" s="91">
        <f>SUMPRODUCT(('LISTE DES RESERVES'!$B$5:$B$1466=$C$6)*('LISTE DES RESERVES'!$D$5:$D$1466=B8)*('LISTE DES RESERVES'!$G$5:$G$1466="LEVEE"))</f>
        <v>1</v>
      </c>
      <c r="E8" s="91" t="e">
        <f>SUMPRODUCT(('LISTE DES RESERVES'!$K$12:$K$1355=$C$6)*('LISTE DES RESERVES'!$M$12:$M$1355=B8)*('LISTE DES RESERVES'!$T$12:$T$300=E7)*('LISTE DES RESERVES'!$U$12:$U$1355="LEVEE"))</f>
        <v>#N/A</v>
      </c>
      <c r="F8" s="91" t="e">
        <f>SUMPRODUCT(('LISTE DES RESERVES'!$K$12:$K$1355=$C$6)*('LISTE DES RESERVES'!$M$12:$M$1355=C8)*('LISTE DES RESERVES'!$T$12:$T$300=F7)*('LISTE DES RESERVES'!$U$12:$U$1355="LEVEE"))</f>
        <v>#N/A</v>
      </c>
      <c r="G8" s="20">
        <f t="shared" ref="G8" si="0">D8/C8</f>
        <v>0.16666666666666666</v>
      </c>
      <c r="I8" s="89" t="s">
        <v>7</v>
      </c>
      <c r="J8" s="87">
        <f>SUMPRODUCT(('LISTE DES RESERVES'!$B$3:$B$811=$C$6)*('LISTE DES RESERVES'!$F$3:$F$811=I8))</f>
        <v>67</v>
      </c>
      <c r="K8" s="80"/>
      <c r="L8" s="79"/>
      <c r="M8" s="79"/>
      <c r="N8" s="79"/>
      <c r="O8" s="79"/>
      <c r="P8" s="79"/>
    </row>
    <row r="9" spans="1:16" ht="35" customHeight="1" x14ac:dyDescent="0.2">
      <c r="A9" s="21" t="str">
        <f>'NE PAS TOUCHER'!A3</f>
        <v>GROS ŒUVRE MACONNERIE</v>
      </c>
      <c r="B9" s="22" t="str">
        <f>'NE PAS TOUCHER'!B3</f>
        <v>COBAT</v>
      </c>
      <c r="C9" s="53">
        <f>SUMPRODUCT(('LISTE DES RESERVES'!$B$5:$B$1466=$C$6)*('LISTE DES RESERVES'!$D$5:$D$1466=B9))+SUMPRODUCT(('LISTE DES RESERVES'!$B$5:$B$1466="LIV - REC")*('LISTE DES RESERVES'!$D$5:$D$1466=B9))</f>
        <v>32</v>
      </c>
      <c r="D9" s="54">
        <f>SUMPRODUCT(('LISTE DES RESERVES'!$B$5:$B$1466=$C$6)*('LISTE DES RESERVES'!$D$5:$D$1466=B9)*('LISTE DES RESERVES'!$G$5:$G$1466="LEVEE"))</f>
        <v>15</v>
      </c>
      <c r="E9" s="91"/>
      <c r="F9" s="91"/>
      <c r="G9" s="20">
        <f t="shared" ref="G9" si="1">D9/C9</f>
        <v>0.46875</v>
      </c>
      <c r="I9" s="90"/>
      <c r="J9" s="88"/>
      <c r="K9" s="80"/>
      <c r="L9" s="79"/>
      <c r="M9" s="79"/>
      <c r="N9" s="79"/>
      <c r="O9" s="79"/>
      <c r="P9" s="79"/>
    </row>
    <row r="10" spans="1:16" ht="35" customHeight="1" x14ac:dyDescent="0.2">
      <c r="A10" s="21" t="str">
        <f>'NE PAS TOUCHER'!A4</f>
        <v>ENDUITS REVETEMENTS DE FACADES</v>
      </c>
      <c r="B10" s="22" t="str">
        <f>'NE PAS TOUCHER'!B4</f>
        <v>MR ENDUITS</v>
      </c>
      <c r="C10" s="53">
        <f>SUMPRODUCT(('LISTE DES RESERVES'!$B$5:$B$1466=$C$6)*('LISTE DES RESERVES'!$D$5:$D$1466=B10))+SUMPRODUCT(('LISTE DES RESERVES'!$B$5:$B$1466="LIV - REC")*('LISTE DES RESERVES'!$D$5:$D$1466=B10))</f>
        <v>11</v>
      </c>
      <c r="D10" s="54">
        <f>SUMPRODUCT(('LISTE DES RESERVES'!$B$5:$B$1466=$C$6)*('LISTE DES RESERVES'!$D$5:$D$1466=B10)*('LISTE DES RESERVES'!$G$5:$G$1466="LEVEE"))</f>
        <v>0</v>
      </c>
      <c r="E10" s="91"/>
      <c r="F10" s="91"/>
      <c r="G10" s="20">
        <f t="shared" ref="G10:G27" si="2">D10/C10</f>
        <v>0</v>
      </c>
      <c r="I10" s="85" t="s">
        <v>8</v>
      </c>
      <c r="J10" s="83">
        <f>SUMPRODUCT(('LISTE DES RESERVES'!$B$3:$B$611=$C$6)*('LISTE DES RESERVES'!$F$3:$F$611=I10))</f>
        <v>135</v>
      </c>
      <c r="L10" s="79"/>
      <c r="M10" s="79"/>
      <c r="N10" s="79"/>
      <c r="O10" s="79"/>
      <c r="P10" s="79"/>
    </row>
    <row r="11" spans="1:16" ht="35" customHeight="1" thickBot="1" x14ac:dyDescent="0.25">
      <c r="A11" s="21" t="str">
        <f>'NE PAS TOUCHER'!A5</f>
        <v>ETANCHEITE et TERRASSE BOIS</v>
      </c>
      <c r="B11" s="22" t="str">
        <f>'NE PAS TOUCHER'!B5</f>
        <v>REBECCHI</v>
      </c>
      <c r="C11" s="53">
        <f>SUMPRODUCT(('LISTE DES RESERVES'!$B$5:$B$1466=$C$6)*('LISTE DES RESERVES'!$D$5:$D$1466=B11))+SUMPRODUCT(('LISTE DES RESERVES'!$B$5:$B$1466="LIV - REC")*('LISTE DES RESERVES'!$D$5:$D$1466=B11))</f>
        <v>8</v>
      </c>
      <c r="D11" s="54">
        <f>SUMPRODUCT(('LISTE DES RESERVES'!$B$5:$B$1466=$C$6)*('LISTE DES RESERVES'!$D$5:$D$1466=B11)*('LISTE DES RESERVES'!$G$5:$G$1466="LEVEE"))</f>
        <v>7</v>
      </c>
      <c r="E11" s="91"/>
      <c r="F11" s="91"/>
      <c r="G11" s="20">
        <f t="shared" si="2"/>
        <v>0.875</v>
      </c>
      <c r="I11" s="86"/>
      <c r="J11" s="84"/>
      <c r="L11" s="79"/>
      <c r="M11" s="79"/>
      <c r="N11" s="79"/>
      <c r="O11" s="79"/>
      <c r="P11" s="79"/>
    </row>
    <row r="12" spans="1:16" ht="35" customHeight="1" x14ac:dyDescent="0.2">
      <c r="A12" s="21" t="str">
        <f>'NE PAS TOUCHER'!A6</f>
        <v>MENUISERIES EXTERIEURS PVC ET ALU</v>
      </c>
      <c r="B12" s="22" t="str">
        <f>'NE PAS TOUCHER'!B6</f>
        <v>BLAYE FERMETURES</v>
      </c>
      <c r="C12" s="53">
        <f>SUMPRODUCT(('LISTE DES RESERVES'!$B$5:$B$1466=$C$6)*('LISTE DES RESERVES'!$D$5:$D$1466=B12))+SUMPRODUCT(('LISTE DES RESERVES'!$B$5:$B$1466="LIV - REC")*('LISTE DES RESERVES'!$D$5:$D$1466=B12))</f>
        <v>20</v>
      </c>
      <c r="D12" s="54">
        <f>SUMPRODUCT(('LISTE DES RESERVES'!$B$5:$B$1466=$C$6)*('LISTE DES RESERVES'!$D$5:$D$1466=B12)*('LISTE DES RESERVES'!$G$5:$G$1466="LEVEE"))</f>
        <v>13</v>
      </c>
      <c r="E12" s="91"/>
      <c r="F12" s="91"/>
      <c r="G12" s="20">
        <f t="shared" si="2"/>
        <v>0.65</v>
      </c>
      <c r="I12" s="75" t="s">
        <v>5</v>
      </c>
      <c r="J12" s="73">
        <f>SUM(J8:J11)</f>
        <v>202</v>
      </c>
    </row>
    <row r="13" spans="1:16" ht="35" customHeight="1" thickBot="1" x14ac:dyDescent="0.25">
      <c r="A13" s="21" t="str">
        <f>'NE PAS TOUCHER'!A7</f>
        <v xml:space="preserve">MENUISERIE INTERIEURE </v>
      </c>
      <c r="B13" s="22" t="str">
        <f>'NE PAS TOUCHER'!B7</f>
        <v>MI2A</v>
      </c>
      <c r="C13" s="53">
        <f>SUMPRODUCT(('LISTE DES RESERVES'!$B$5:$B$1466=$C$6)*('LISTE DES RESERVES'!$D$5:$D$1466=B13))+SUMPRODUCT(('LISTE DES RESERVES'!$B$5:$B$1466="LIV - REC")*('LISTE DES RESERVES'!$D$5:$D$1466=B13))</f>
        <v>31</v>
      </c>
      <c r="D13" s="54">
        <f>SUMPRODUCT(('LISTE DES RESERVES'!$B$5:$B$1466=$C$6)*('LISTE DES RESERVES'!$D$5:$D$1466=B13)*('LISTE DES RESERVES'!$G$5:$G$1466="LEVEE"))</f>
        <v>23</v>
      </c>
      <c r="E13" s="91"/>
      <c r="F13" s="91"/>
      <c r="G13" s="20">
        <f t="shared" si="2"/>
        <v>0.74193548387096775</v>
      </c>
      <c r="I13" s="76"/>
      <c r="J13" s="74"/>
    </row>
    <row r="14" spans="1:16" ht="35" customHeight="1" x14ac:dyDescent="0.2">
      <c r="A14" s="21" t="str">
        <f>'NE PAS TOUCHER'!A8</f>
        <v>MOBILIER DE CUISINE ET SALLE DE BAINS</v>
      </c>
      <c r="B14" s="22" t="str">
        <f>'NE PAS TOUCHER'!B8</f>
        <v>ADH CONCEPT</v>
      </c>
      <c r="C14" s="53">
        <f>SUMPRODUCT(('LISTE DES RESERVES'!$B$5:$B$1466=$C$6)*('LISTE DES RESERVES'!$D$5:$D$1466=B14))+SUMPRODUCT(('LISTE DES RESERVES'!$B$5:$B$1466="LIV - REC")*('LISTE DES RESERVES'!$D$5:$D$1466=B14))</f>
        <v>37</v>
      </c>
      <c r="D14" s="54">
        <f>SUMPRODUCT(('LISTE DES RESERVES'!$B$5:$B$1466=$C$6)*('LISTE DES RESERVES'!$D$5:$D$1466=B14)*('LISTE DES RESERVES'!$G$5:$G$1466="LEVEE"))</f>
        <v>36</v>
      </c>
      <c r="E14" s="91"/>
      <c r="F14" s="91"/>
      <c r="G14" s="20">
        <f t="shared" si="2"/>
        <v>0.97297297297297303</v>
      </c>
    </row>
    <row r="15" spans="1:16" ht="35" customHeight="1" x14ac:dyDescent="0.2">
      <c r="A15" s="21" t="str">
        <f>'NE PAS TOUCHER'!A9</f>
        <v>PLATRERIE CLOISONS SECHES DOUBLAGES</v>
      </c>
      <c r="B15" s="22" t="str">
        <f>'NE PAS TOUCHER'!B9</f>
        <v>AISLATEC</v>
      </c>
      <c r="C15" s="53">
        <f>SUMPRODUCT(('LISTE DES RESERVES'!$B$5:$B$1466=$C$6)*('LISTE DES RESERVES'!$D$5:$D$1466=B15))+SUMPRODUCT(('LISTE DES RESERVES'!$B$5:$B$1466="LIV - REC")*('LISTE DES RESERVES'!$D$5:$D$1466=B15))</f>
        <v>6</v>
      </c>
      <c r="D15" s="54">
        <f>SUMPRODUCT(('LISTE DES RESERVES'!$B$5:$B$1466=$C$6)*('LISTE DES RESERVES'!$D$5:$D$1466=B15)*('LISTE DES RESERVES'!$G$5:$G$1466="LEVEE"))</f>
        <v>0</v>
      </c>
      <c r="E15" s="91"/>
      <c r="F15" s="91"/>
      <c r="G15" s="20">
        <f t="shared" si="2"/>
        <v>0</v>
      </c>
    </row>
    <row r="16" spans="1:16" ht="35" customHeight="1" x14ac:dyDescent="0.2">
      <c r="A16" s="21" t="str">
        <f>'NE PAS TOUCHER'!A10</f>
        <v>ISOLATION</v>
      </c>
      <c r="B16" s="22" t="str">
        <f>'NE PAS TOUCHER'!B10</f>
        <v>EUROP'ISOLATION</v>
      </c>
      <c r="C16" s="53">
        <f>SUMPRODUCT(('LISTE DES RESERVES'!$B$5:$B$1466=$C$6)*('LISTE DES RESERVES'!$D$5:$D$1466=B16))+SUMPRODUCT(('LISTE DES RESERVES'!$B$5:$B$1466="LIV - REC")*('LISTE DES RESERVES'!$D$5:$D$1466=B16))</f>
        <v>0</v>
      </c>
      <c r="D16" s="54">
        <f>SUMPRODUCT(('LISTE DES RESERVES'!$B$5:$B$1466=$C$6)*('LISTE DES RESERVES'!$D$5:$D$1466=B16)*('LISTE DES RESERVES'!$G$5:$G$1466="LEVEE"))</f>
        <v>0</v>
      </c>
      <c r="E16" s="91"/>
      <c r="F16" s="91"/>
      <c r="G16" s="20" t="e">
        <f t="shared" si="2"/>
        <v>#DIV/0!</v>
      </c>
    </row>
    <row r="17" spans="1:16" ht="35" customHeight="1" x14ac:dyDescent="0.2">
      <c r="A17" s="21" t="str">
        <f>'NE PAS TOUCHER'!A11</f>
        <v>ELECTRICITE CFO/CFA</v>
      </c>
      <c r="B17" s="22" t="str">
        <f>'NE PAS TOUCHER'!B11</f>
        <v>MATEOS</v>
      </c>
      <c r="C17" s="53">
        <f>SUMPRODUCT(('LISTE DES RESERVES'!$B$5:$B$1466=$C$6)*('LISTE DES RESERVES'!$D$5:$D$1466=B17))+SUMPRODUCT(('LISTE DES RESERVES'!$B$5:$B$1466="LIV - REC")*('LISTE DES RESERVES'!$D$5:$D$1466=B17))</f>
        <v>9</v>
      </c>
      <c r="D17" s="54">
        <f>SUMPRODUCT(('LISTE DES RESERVES'!$B$5:$B$1466=$C$6)*('LISTE DES RESERVES'!$D$5:$D$1466=B17)*('LISTE DES RESERVES'!$G$5:$G$1466="LEVEE"))</f>
        <v>9</v>
      </c>
      <c r="E17" s="91"/>
      <c r="F17" s="91"/>
      <c r="G17" s="20">
        <f t="shared" si="2"/>
        <v>1</v>
      </c>
    </row>
    <row r="18" spans="1:16" ht="35" customHeight="1" x14ac:dyDescent="0.2">
      <c r="A18" s="21" t="str">
        <f>'NE PAS TOUCHER'!A12</f>
        <v>PLOMBERIE - SANITAIRE - VMC</v>
      </c>
      <c r="B18" s="22" t="str">
        <f>'NE PAS TOUCHER'!B12</f>
        <v>ATB</v>
      </c>
      <c r="C18" s="53">
        <f>SUMPRODUCT(('LISTE DES RESERVES'!$B$5:$B$1466=$C$6)*('LISTE DES RESERVES'!$D$5:$D$1466=B18))+SUMPRODUCT(('LISTE DES RESERVES'!$B$5:$B$1466="LIV - REC")*('LISTE DES RESERVES'!$D$5:$D$1466=B18))</f>
        <v>22</v>
      </c>
      <c r="D18" s="54">
        <f>SUMPRODUCT(('LISTE DES RESERVES'!$B$5:$B$1466=$C$6)*('LISTE DES RESERVES'!$D$5:$D$1466=B18)*('LISTE DES RESERVES'!$G$5:$G$1466="LEVEE"))</f>
        <v>20</v>
      </c>
      <c r="E18" s="91"/>
      <c r="F18" s="91"/>
      <c r="G18" s="20">
        <f t="shared" si="2"/>
        <v>0.90909090909090906</v>
      </c>
    </row>
    <row r="19" spans="1:16" ht="35" customHeight="1" x14ac:dyDescent="0.2">
      <c r="A19" s="21" t="str">
        <f>'NE PAS TOUCHER'!A13</f>
        <v>SERRURERIE METALLERIE</v>
      </c>
      <c r="B19" s="22" t="str">
        <f>'NE PAS TOUCHER'!B13</f>
        <v>HDMS</v>
      </c>
      <c r="C19" s="53">
        <f>SUMPRODUCT(('LISTE DES RESERVES'!$B$5:$B$1466=$C$6)*('LISTE DES RESERVES'!$D$5:$D$1466=B19))+SUMPRODUCT(('LISTE DES RESERVES'!$B$5:$B$1466="LIV - REC")*('LISTE DES RESERVES'!$D$5:$D$1466=B19))</f>
        <v>6</v>
      </c>
      <c r="D19" s="54">
        <f>SUMPRODUCT(('LISTE DES RESERVES'!$B$5:$B$1466=$C$6)*('LISTE DES RESERVES'!$D$5:$D$1466=B19)*('LISTE DES RESERVES'!$G$5:$G$1466="LEVEE"))</f>
        <v>3</v>
      </c>
      <c r="E19" s="91"/>
      <c r="F19" s="91"/>
      <c r="G19" s="20">
        <f t="shared" si="2"/>
        <v>0.5</v>
      </c>
    </row>
    <row r="20" spans="1:16" ht="35" customHeight="1" x14ac:dyDescent="0.2">
      <c r="A20" s="21" t="str">
        <f>'NE PAS TOUCHER'!A14</f>
        <v>REVETEMENTS DE SOLS DURS ET SOLS SOUPLES</v>
      </c>
      <c r="B20" s="22" t="str">
        <f>'NE PAS TOUCHER'!B14</f>
        <v>BYRITAN AQUITAINE</v>
      </c>
      <c r="C20" s="53">
        <f>SUMPRODUCT(('LISTE DES RESERVES'!$B$5:$B$1466=$C$6)*('LISTE DES RESERVES'!$D$5:$D$1466=B20))+SUMPRODUCT(('LISTE DES RESERVES'!$B$5:$B$1466="LIV - REC")*('LISTE DES RESERVES'!$D$5:$D$1466=B20))</f>
        <v>12</v>
      </c>
      <c r="D20" s="54">
        <f>SUMPRODUCT(('LISTE DES RESERVES'!$B$5:$B$1466=$C$6)*('LISTE DES RESERVES'!$D$5:$D$1466=B20)*('LISTE DES RESERVES'!$G$5:$G$1466="LEVEE"))</f>
        <v>8</v>
      </c>
      <c r="E20" s="91"/>
      <c r="F20" s="91"/>
      <c r="G20" s="20">
        <f t="shared" si="2"/>
        <v>0.66666666666666663</v>
      </c>
    </row>
    <row r="21" spans="1:16" ht="35" customHeight="1" x14ac:dyDescent="0.2">
      <c r="A21" s="21" t="str">
        <f>'NE PAS TOUCHER'!A15</f>
        <v>PEINTURE - NETTOYAGE</v>
      </c>
      <c r="B21" s="22" t="str">
        <f>'NE PAS TOUCHER'!B15</f>
        <v>ESPACES COULEURS</v>
      </c>
      <c r="C21" s="53">
        <f>SUMPRODUCT(('LISTE DES RESERVES'!$B$5:$B$1466=$C$6)*('LISTE DES RESERVES'!$D$5:$D$1466=B21))+SUMPRODUCT(('LISTE DES RESERVES'!$B$5:$B$1466="LIV - REC")*('LISTE DES RESERVES'!$D$5:$D$1466=B21))</f>
        <v>126</v>
      </c>
      <c r="D21" s="54">
        <f>SUMPRODUCT(('LISTE DES RESERVES'!$B$5:$B$1466=$C$6)*('LISTE DES RESERVES'!$D$5:$D$1466=B21)*('LISTE DES RESERVES'!$G$5:$G$1466="LEVEE"))</f>
        <v>63</v>
      </c>
      <c r="E21" s="91"/>
      <c r="F21" s="91"/>
      <c r="G21" s="20">
        <f t="shared" si="2"/>
        <v>0.5</v>
      </c>
    </row>
    <row r="22" spans="1:16" ht="35" customHeight="1" x14ac:dyDescent="0.2">
      <c r="A22" s="21" t="str">
        <f>'NE PAS TOUCHER'!A16</f>
        <v>ASCENSEURS</v>
      </c>
      <c r="B22" s="22" t="str">
        <f>'NE PAS TOUCHER'!B16</f>
        <v>ORONA SUD OUEST</v>
      </c>
      <c r="C22" s="53">
        <f>SUMPRODUCT(('LISTE DES RESERVES'!$B$5:$B$1466=$C$6)*('LISTE DES RESERVES'!$D$5:$D$1466=B22))+SUMPRODUCT(('LISTE DES RESERVES'!$B$5:$B$1466="LIV - REC")*('LISTE DES RESERVES'!$D$5:$D$1466=B22))</f>
        <v>0</v>
      </c>
      <c r="D22" s="54">
        <f>SUMPRODUCT(('LISTE DES RESERVES'!$B$5:$B$1466=$C$6)*('LISTE DES RESERVES'!$D$5:$D$1466=B22)*('LISTE DES RESERVES'!$G$5:$G$1466="LEVEE"))</f>
        <v>0</v>
      </c>
      <c r="E22" s="91"/>
      <c r="F22" s="91"/>
      <c r="G22" s="20" t="e">
        <f t="shared" si="2"/>
        <v>#DIV/0!</v>
      </c>
    </row>
    <row r="23" spans="1:16" ht="35" customHeight="1" x14ac:dyDescent="0.2">
      <c r="A23" s="21" t="str">
        <f>'NE PAS TOUCHER'!A17</f>
        <v>PORTAIL</v>
      </c>
      <c r="B23" s="22" t="str">
        <f>'NE PAS TOUCHER'!B17</f>
        <v>OPNA</v>
      </c>
      <c r="C23" s="53">
        <f>SUMPRODUCT(('LISTE DES RESERVES'!$B$5:$B$1466=$C$6)*('LISTE DES RESERVES'!$D$5:$D$1466=B23))+SUMPRODUCT(('LISTE DES RESERVES'!$B$5:$B$1466="LIV - REC")*('LISTE DES RESERVES'!$D$5:$D$1466=B23))</f>
        <v>0</v>
      </c>
      <c r="D23" s="54">
        <f>SUMPRODUCT(('LISTE DES RESERVES'!$B$5:$B$1466=$C$6)*('LISTE DES RESERVES'!$D$5:$D$1466=B23)*('LISTE DES RESERVES'!$G$5:$G$1466="LEVEE"))</f>
        <v>0</v>
      </c>
      <c r="E23" s="91"/>
      <c r="F23" s="91"/>
      <c r="G23" s="20" t="e">
        <f t="shared" si="2"/>
        <v>#DIV/0!</v>
      </c>
    </row>
    <row r="24" spans="1:16" ht="35" customHeight="1" x14ac:dyDescent="0.2">
      <c r="A24" s="21" t="str">
        <f>'NE PAS TOUCHER'!A18</f>
        <v>VRD RESEAUX SECS AEP / EU-EP / VOIRIE PARKINGS</v>
      </c>
      <c r="B24" s="22" t="str">
        <f>'NE PAS TOUCHER'!B18</f>
        <v>EUROVIA GIRONDE</v>
      </c>
      <c r="C24" s="53">
        <f>SUMPRODUCT(('LISTE DES RESERVES'!$B$5:$B$1466=$C$6)*('LISTE DES RESERVES'!$D$5:$D$1466=B24))+SUMPRODUCT(('LISTE DES RESERVES'!$B$5:$B$1466="LIV - REC")*('LISTE DES RESERVES'!$D$5:$D$1466=B24))</f>
        <v>1</v>
      </c>
      <c r="D24" s="54">
        <f>SUMPRODUCT(('LISTE DES RESERVES'!$B$5:$B$1466=$C$6)*('LISTE DES RESERVES'!$D$5:$D$1466=B24)*('LISTE DES RESERVES'!$G$5:$G$1466="LEVEE"))</f>
        <v>1</v>
      </c>
      <c r="E24" s="91"/>
      <c r="F24" s="91"/>
      <c r="G24" s="20">
        <f t="shared" si="2"/>
        <v>1</v>
      </c>
    </row>
    <row r="25" spans="1:16" ht="35" customHeight="1" x14ac:dyDescent="0.2">
      <c r="A25" s="21" t="str">
        <f>'NE PAS TOUCHER'!A19</f>
        <v>ESPACES VERTS - ARROSSAGE - CLOTURE</v>
      </c>
      <c r="B25" s="22" t="str">
        <f>'NE PAS TOUCHER'!B19</f>
        <v>BRETTES PAYSAGE SAS</v>
      </c>
      <c r="C25" s="53">
        <f>SUMPRODUCT(('LISTE DES RESERVES'!$B$5:$B$1466=$C$6)*('LISTE DES RESERVES'!$D$5:$D$1466=B25))+SUMPRODUCT(('LISTE DES RESERVES'!$B$5:$B$1466="LIV - REC")*('LISTE DES RESERVES'!$D$5:$D$1466=B25))</f>
        <v>3</v>
      </c>
      <c r="D25" s="54">
        <f>SUMPRODUCT(('LISTE DES RESERVES'!$B$5:$B$1466=$C$6)*('LISTE DES RESERVES'!$D$5:$D$1466=B25)*('LISTE DES RESERVES'!$G$5:$G$1466="LEVEE"))</f>
        <v>0</v>
      </c>
      <c r="E25" s="91"/>
      <c r="F25" s="91"/>
      <c r="G25" s="20">
        <f t="shared" si="2"/>
        <v>0</v>
      </c>
    </row>
    <row r="26" spans="1:16" ht="35" customHeight="1" x14ac:dyDescent="0.2">
      <c r="A26" s="56" t="s">
        <v>307</v>
      </c>
      <c r="B26" s="55" t="s">
        <v>300</v>
      </c>
      <c r="C26" s="53">
        <f>SUMPRODUCT(('LISTE DES RESERVES'!$B$5:$B$1466=$C$6)*('LISTE DES RESERVES'!$D$5:$D$1466=B26))+SUMPRODUCT(('LISTE DES RESERVES'!$B$5:$B$1466="LIV - REC")*('LISTE DES RESERVES'!$D$5:$D$1466=B26))</f>
        <v>1</v>
      </c>
      <c r="D26" s="54">
        <f>SUMPRODUCT(('LISTE DES RESERVES'!$B$5:$B$1466=$C$6)*('LISTE DES RESERVES'!$D$5:$D$1466=B26)*('LISTE DES RESERVES'!$G$5:$G$1466="LEVEE"))</f>
        <v>1</v>
      </c>
      <c r="E26" s="91"/>
      <c r="F26" s="91"/>
      <c r="G26" s="20">
        <f t="shared" si="2"/>
        <v>1</v>
      </c>
    </row>
    <row r="27" spans="1:16" ht="35" customHeight="1" thickBot="1" x14ac:dyDescent="0.25">
      <c r="A27" s="21" t="s">
        <v>298</v>
      </c>
      <c r="B27" s="22" t="s">
        <v>210</v>
      </c>
      <c r="C27" s="53">
        <f>SUMPRODUCT(('LISTE DES RESERVES'!$B$5:$B$1466=$C$6)*('LISTE DES RESERVES'!$D$5:$D$1466=B27))+SUMPRODUCT(('LISTE DES RESERVES'!$B$5:$B$1466="LIV - REC")*('LISTE DES RESERVES'!$D$5:$D$1466=B27))</f>
        <v>4</v>
      </c>
      <c r="D27" s="54">
        <f>SUMPRODUCT(('LISTE DES RESERVES'!$B$5:$B$1466=$C$6)*('LISTE DES RESERVES'!$D$5:$D$1466=B27)*('LISTE DES RESERVES'!$G$5:$G$1466="LEVEE"))</f>
        <v>2</v>
      </c>
      <c r="E27" s="91"/>
      <c r="F27" s="91"/>
      <c r="G27" s="20">
        <f t="shared" si="2"/>
        <v>0.5</v>
      </c>
      <c r="J27" s="18"/>
      <c r="K27" s="81" t="s">
        <v>303</v>
      </c>
      <c r="L27" s="81"/>
      <c r="M27" s="81"/>
      <c r="N27" s="81"/>
      <c r="O27" s="81"/>
      <c r="P27" s="81"/>
    </row>
    <row r="28" spans="1:16" ht="50" customHeight="1" thickBot="1" x14ac:dyDescent="0.25">
      <c r="A28" s="77" t="s">
        <v>5</v>
      </c>
      <c r="B28" s="78"/>
      <c r="C28" s="23">
        <f>SUM(C8:C27)</f>
        <v>335</v>
      </c>
      <c r="D28" s="23">
        <f>SUM(D8:D27)</f>
        <v>202</v>
      </c>
      <c r="E28" s="23" t="e">
        <f t="shared" ref="E28:F28" si="3">SUM(E8:E27)</f>
        <v>#N/A</v>
      </c>
      <c r="F28" s="23" t="e">
        <f t="shared" si="3"/>
        <v>#N/A</v>
      </c>
      <c r="G28" s="24">
        <f>D28/C28</f>
        <v>0.60298507462686568</v>
      </c>
      <c r="I28" s="12">
        <f>D28-J12</f>
        <v>0</v>
      </c>
      <c r="K28" s="81"/>
      <c r="L28" s="81"/>
      <c r="M28" s="81"/>
      <c r="N28" s="81"/>
      <c r="O28" s="81"/>
      <c r="P28" s="81"/>
    </row>
  </sheetData>
  <dataConsolidate/>
  <mergeCells count="18">
    <mergeCell ref="A2:J2"/>
    <mergeCell ref="J10:J11"/>
    <mergeCell ref="I10:I11"/>
    <mergeCell ref="J8:J9"/>
    <mergeCell ref="I8:I9"/>
    <mergeCell ref="G6:G7"/>
    <mergeCell ref="C6:C7"/>
    <mergeCell ref="B6:B7"/>
    <mergeCell ref="A6:A7"/>
    <mergeCell ref="D6:F6"/>
    <mergeCell ref="J6:J7"/>
    <mergeCell ref="I6:I7"/>
    <mergeCell ref="J12:J13"/>
    <mergeCell ref="I12:I13"/>
    <mergeCell ref="A28:B28"/>
    <mergeCell ref="L8:P11"/>
    <mergeCell ref="K8:K9"/>
    <mergeCell ref="K27:P28"/>
  </mergeCells>
  <phoneticPr fontId="4" type="noConversion"/>
  <conditionalFormatting sqref="G8:G27">
    <cfRule type="cellIs" dxfId="10" priority="59" operator="equal">
      <formula>1</formula>
    </cfRule>
    <cfRule type="containsErrors" dxfId="9" priority="61">
      <formula>ISERROR(G8)</formula>
    </cfRule>
  </conditionalFormatting>
  <conditionalFormatting sqref="I28">
    <cfRule type="cellIs" dxfId="8" priority="52" operator="greaterThan">
      <formula>0</formula>
    </cfRule>
    <cfRule type="cellIs" dxfId="7" priority="53" operator="lessThan">
      <formula>0</formula>
    </cfRule>
  </conditionalFormatting>
  <conditionalFormatting sqref="G8:G27">
    <cfRule type="cellIs" dxfId="6" priority="40" operator="between">
      <formula>0</formula>
      <formula>1</formula>
    </cfRule>
  </conditionalFormatting>
  <conditionalFormatting sqref="G8:G27">
    <cfRule type="cellIs" dxfId="5" priority="32" operator="equal">
      <formula>1</formula>
    </cfRule>
    <cfRule type="containsErrors" dxfId="4" priority="33">
      <formula>ISERROR(G8)</formula>
    </cfRule>
  </conditionalFormatting>
  <conditionalFormatting sqref="G8:G27">
    <cfRule type="cellIs" dxfId="3" priority="31" operator="lessThan">
      <formula>1</formula>
    </cfRule>
  </conditionalFormatting>
  <conditionalFormatting sqref="G8:G27">
    <cfRule type="cellIs" dxfId="2" priority="5" operator="equal">
      <formula>1</formula>
    </cfRule>
    <cfRule type="containsErrors" dxfId="1" priority="6">
      <formula>ISERROR(G8)</formula>
    </cfRule>
  </conditionalFormatting>
  <conditionalFormatting sqref="G8:G27">
    <cfRule type="cellIs" dxfId="0" priority="4" operator="between">
      <formula>0</formula>
      <formula>1</formula>
    </cfRule>
  </conditionalFormatting>
  <printOptions horizontalCentered="1" verticalCentered="1"/>
  <pageMargins left="0" right="0" top="0" bottom="0" header="0" footer="0"/>
  <pageSetup paperSize="9" scale="30" orientation="portrait"/>
  <headerFooter alignWithMargins="0">
    <oddFooter>&amp;C&amp;K000000&amp;Z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NE PAS TOUCHER</vt:lpstr>
      <vt:lpstr>LISTE DES RESERVES</vt:lpstr>
      <vt:lpstr>RECAP</vt:lpstr>
      <vt:lpstr>'LISTE DES RESERVES'!Impression_des_titres</vt:lpstr>
      <vt:lpstr>'LISTE DES RESERVES'!Zone_d_impression</vt:lpstr>
      <vt:lpstr>RECAP!Zone_d_impression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Bastien</dc:creator>
  <cp:lastModifiedBy>Séverine TOUSSAERT</cp:lastModifiedBy>
  <cp:lastPrinted>2023-01-18T11:35:46Z</cp:lastPrinted>
  <dcterms:created xsi:type="dcterms:W3CDTF">2009-10-30T22:07:15Z</dcterms:created>
  <dcterms:modified xsi:type="dcterms:W3CDTF">2023-01-20T14:34:32Z</dcterms:modified>
</cp:coreProperties>
</file>