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MODÈLE À RECOPIER" sheetId="1" r:id="rId1"/>
    <sheet name="Jours_Fériés" sheetId="5" r:id="rId2"/>
    <sheet name="Fermeture" sheetId="2" r:id="rId3"/>
    <sheet name="Formateurs" sheetId="4" r:id="rId4"/>
  </sheets>
  <definedNames>
    <definedName name="_xlnm.Print_Titles" localSheetId="0">'MODÈLE À RECOPIER'!$A:$B,'MODÈLE À RECOPIER'!$1:$2</definedName>
    <definedName name="Liste">Jours_Fériés!$B$4:$B$16</definedName>
    <definedName name="_xlnm.Print_Area" localSheetId="0">'MODÈLE À RECOPIER'!$A$1:$W$33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5"/>
  <c r="B15"/>
  <c r="B14"/>
  <c r="B13"/>
  <c r="B12"/>
  <c r="B8"/>
  <c r="B7"/>
  <c r="B5"/>
  <c r="B9" s="1"/>
  <c r="B4"/>
  <c r="B6" l="1"/>
  <c r="B10"/>
  <c r="B11"/>
  <c r="A33" i="1" l="1"/>
  <c r="A24"/>
  <c r="A26" s="1"/>
  <c r="A15"/>
  <c r="A10"/>
  <c r="F1"/>
  <c r="D3" s="1"/>
  <c r="J1" l="1"/>
  <c r="H3" s="1"/>
  <c r="E3"/>
  <c r="D4"/>
  <c r="I3" l="1"/>
  <c r="H4"/>
  <c r="N1"/>
  <c r="L3" s="1"/>
  <c r="E4"/>
  <c r="D5"/>
  <c r="H5" l="1"/>
  <c r="I4"/>
  <c r="M3"/>
  <c r="R1"/>
  <c r="D6"/>
  <c r="E5"/>
  <c r="V1" l="1"/>
  <c r="Z1" s="1"/>
  <c r="P3"/>
  <c r="H6"/>
  <c r="I5"/>
  <c r="E6"/>
  <c r="D7"/>
  <c r="X3" l="1"/>
  <c r="AD1"/>
  <c r="P4"/>
  <c r="Q3"/>
  <c r="H7"/>
  <c r="I6"/>
  <c r="T3"/>
  <c r="L4"/>
  <c r="E7"/>
  <c r="D8"/>
  <c r="AH1" l="1"/>
  <c r="AB3"/>
  <c r="X4"/>
  <c r="Y3"/>
  <c r="I7"/>
  <c r="H8"/>
  <c r="L5"/>
  <c r="M4"/>
  <c r="U3"/>
  <c r="T4"/>
  <c r="P5"/>
  <c r="Q4"/>
  <c r="E8"/>
  <c r="D9"/>
  <c r="AB4" l="1"/>
  <c r="AC3"/>
  <c r="Y4"/>
  <c r="X5"/>
  <c r="AF3"/>
  <c r="AL1"/>
  <c r="Q5"/>
  <c r="P6"/>
  <c r="M5"/>
  <c r="L6"/>
  <c r="U4"/>
  <c r="T5"/>
  <c r="H9"/>
  <c r="I8"/>
  <c r="D10"/>
  <c r="E9"/>
  <c r="Y5" l="1"/>
  <c r="X6"/>
  <c r="AP1"/>
  <c r="AJ3"/>
  <c r="AF4"/>
  <c r="AG3"/>
  <c r="AC4"/>
  <c r="AB5"/>
  <c r="M6"/>
  <c r="L7"/>
  <c r="I9"/>
  <c r="H10"/>
  <c r="P7"/>
  <c r="Q6"/>
  <c r="U5"/>
  <c r="T6"/>
  <c r="E10"/>
  <c r="D11"/>
  <c r="AB6" l="1"/>
  <c r="AC5"/>
  <c r="AK3"/>
  <c r="AJ4"/>
  <c r="AT1"/>
  <c r="AN3"/>
  <c r="X7"/>
  <c r="Y6"/>
  <c r="AF5"/>
  <c r="AG4"/>
  <c r="H11"/>
  <c r="I10"/>
  <c r="L8"/>
  <c r="M7"/>
  <c r="U6"/>
  <c r="T7"/>
  <c r="Q7"/>
  <c r="P8"/>
  <c r="D12"/>
  <c r="E11"/>
  <c r="Y7" l="1"/>
  <c r="X8"/>
  <c r="AN4"/>
  <c r="AO3"/>
  <c r="AK4"/>
  <c r="AJ5"/>
  <c r="AF6"/>
  <c r="AG5"/>
  <c r="AX1"/>
  <c r="AV3" s="1"/>
  <c r="AR3"/>
  <c r="AC6"/>
  <c r="AB7"/>
  <c r="P9"/>
  <c r="Q8"/>
  <c r="M8"/>
  <c r="L9"/>
  <c r="U7"/>
  <c r="T8"/>
  <c r="I11"/>
  <c r="H12"/>
  <c r="E12"/>
  <c r="D13"/>
  <c r="AB8" l="1"/>
  <c r="AC7"/>
  <c r="AF7"/>
  <c r="AG6"/>
  <c r="AN5"/>
  <c r="AO4"/>
  <c r="AK5"/>
  <c r="AJ6"/>
  <c r="X9"/>
  <c r="Y8"/>
  <c r="AR4"/>
  <c r="AS3"/>
  <c r="AV4"/>
  <c r="AW3"/>
  <c r="H13"/>
  <c r="I12"/>
  <c r="T9"/>
  <c r="U8"/>
  <c r="L10"/>
  <c r="M9"/>
  <c r="Q9"/>
  <c r="P10"/>
  <c r="D14"/>
  <c r="E13"/>
  <c r="AR5" l="1"/>
  <c r="AS4"/>
  <c r="AG7"/>
  <c r="AF8"/>
  <c r="AK6"/>
  <c r="AJ7"/>
  <c r="AV5"/>
  <c r="AW4"/>
  <c r="Y9"/>
  <c r="X10"/>
  <c r="AN6"/>
  <c r="AO5"/>
  <c r="AC8"/>
  <c r="AB9"/>
  <c r="T10"/>
  <c r="U9"/>
  <c r="P11"/>
  <c r="Q10"/>
  <c r="M10"/>
  <c r="L11"/>
  <c r="I13"/>
  <c r="H14"/>
  <c r="D15"/>
  <c r="E14"/>
  <c r="AO6" l="1"/>
  <c r="AN7"/>
  <c r="AV6"/>
  <c r="AW5"/>
  <c r="AB10"/>
  <c r="AC9"/>
  <c r="AK7"/>
  <c r="AJ8"/>
  <c r="AF9"/>
  <c r="AG8"/>
  <c r="X11"/>
  <c r="Y10"/>
  <c r="AR6"/>
  <c r="AS5"/>
  <c r="H15"/>
  <c r="I14"/>
  <c r="Q11"/>
  <c r="P12"/>
  <c r="L12"/>
  <c r="M11"/>
  <c r="T11"/>
  <c r="U10"/>
  <c r="E15"/>
  <c r="D16"/>
  <c r="Y11" l="1"/>
  <c r="X12"/>
  <c r="AV7"/>
  <c r="AW6"/>
  <c r="AN8"/>
  <c r="AO7"/>
  <c r="AK8"/>
  <c r="AJ9"/>
  <c r="AR7"/>
  <c r="AS6"/>
  <c r="AF10"/>
  <c r="AG9"/>
  <c r="AC10"/>
  <c r="AB11"/>
  <c r="P13"/>
  <c r="Q12"/>
  <c r="T12"/>
  <c r="U11"/>
  <c r="M12"/>
  <c r="L13"/>
  <c r="I15"/>
  <c r="H16"/>
  <c r="D17"/>
  <c r="E16"/>
  <c r="AF11" l="1"/>
  <c r="AG10"/>
  <c r="AV8"/>
  <c r="AW7"/>
  <c r="AK9"/>
  <c r="AJ10"/>
  <c r="AB12"/>
  <c r="AC11"/>
  <c r="Y12"/>
  <c r="X13"/>
  <c r="AR8"/>
  <c r="AS7"/>
  <c r="AN9"/>
  <c r="AO8"/>
  <c r="H17"/>
  <c r="I16"/>
  <c r="U12"/>
  <c r="T13"/>
  <c r="L14"/>
  <c r="M13"/>
  <c r="Q13"/>
  <c r="P14"/>
  <c r="D18"/>
  <c r="E17"/>
  <c r="AR9" l="1"/>
  <c r="AS8"/>
  <c r="AC12"/>
  <c r="AB13"/>
  <c r="AV9"/>
  <c r="AW8"/>
  <c r="AK10"/>
  <c r="AJ11"/>
  <c r="Y13"/>
  <c r="X14"/>
  <c r="AN10"/>
  <c r="AO9"/>
  <c r="AF12"/>
  <c r="AG11"/>
  <c r="P15"/>
  <c r="Q14"/>
  <c r="T14"/>
  <c r="U13"/>
  <c r="M14"/>
  <c r="L15"/>
  <c r="I17"/>
  <c r="H18"/>
  <c r="D19"/>
  <c r="E18"/>
  <c r="AN11" l="1"/>
  <c r="AO10"/>
  <c r="AB14"/>
  <c r="AC13"/>
  <c r="X15"/>
  <c r="Y14"/>
  <c r="AK11"/>
  <c r="AJ12"/>
  <c r="AG12"/>
  <c r="AF13"/>
  <c r="AV10"/>
  <c r="AW9"/>
  <c r="AS9"/>
  <c r="AR10"/>
  <c r="L16"/>
  <c r="M15"/>
  <c r="H19"/>
  <c r="I18"/>
  <c r="T15"/>
  <c r="U14"/>
  <c r="Q15"/>
  <c r="P16"/>
  <c r="E19"/>
  <c r="D20"/>
  <c r="AV11" l="1"/>
  <c r="AW10"/>
  <c r="AB15"/>
  <c r="AC14"/>
  <c r="AK12"/>
  <c r="AJ13"/>
  <c r="AS10"/>
  <c r="AR11"/>
  <c r="AF14"/>
  <c r="AG13"/>
  <c r="Y15"/>
  <c r="X16"/>
  <c r="AN12"/>
  <c r="AO11"/>
  <c r="P17"/>
  <c r="Q16"/>
  <c r="I19"/>
  <c r="H20"/>
  <c r="U15"/>
  <c r="T16"/>
  <c r="M16"/>
  <c r="L17"/>
  <c r="D21"/>
  <c r="E20"/>
  <c r="X17" l="1"/>
  <c r="Y16"/>
  <c r="AB16"/>
  <c r="AC15"/>
  <c r="AK13"/>
  <c r="AJ14"/>
  <c r="AR12"/>
  <c r="AS11"/>
  <c r="AN13"/>
  <c r="AO12"/>
  <c r="AG14"/>
  <c r="AF15"/>
  <c r="AV12"/>
  <c r="AW11"/>
  <c r="L18"/>
  <c r="M17"/>
  <c r="T17"/>
  <c r="U16"/>
  <c r="H21"/>
  <c r="I20"/>
  <c r="Q17"/>
  <c r="P18"/>
  <c r="E21"/>
  <c r="D22"/>
  <c r="AS12" l="1"/>
  <c r="AR13"/>
  <c r="AC16"/>
  <c r="AB17"/>
  <c r="AJ15"/>
  <c r="AK14"/>
  <c r="AF16"/>
  <c r="AG15"/>
  <c r="AW12"/>
  <c r="AV13"/>
  <c r="AN14"/>
  <c r="AO13"/>
  <c r="Y17"/>
  <c r="X18"/>
  <c r="P19"/>
  <c r="Q18"/>
  <c r="T18"/>
  <c r="U17"/>
  <c r="I21"/>
  <c r="H22"/>
  <c r="M18"/>
  <c r="L19"/>
  <c r="D23"/>
  <c r="E22"/>
  <c r="AB18" l="1"/>
  <c r="AC17"/>
  <c r="AO14"/>
  <c r="AN15"/>
  <c r="AF17"/>
  <c r="AG16"/>
  <c r="X19"/>
  <c r="Y18"/>
  <c r="AR14"/>
  <c r="AS13"/>
  <c r="AV14"/>
  <c r="AW13"/>
  <c r="AK15"/>
  <c r="AJ16"/>
  <c r="U18"/>
  <c r="T19"/>
  <c r="L20"/>
  <c r="M19"/>
  <c r="H23"/>
  <c r="I22"/>
  <c r="Q19"/>
  <c r="P20"/>
  <c r="D24"/>
  <c r="E23"/>
  <c r="AW14" l="1"/>
  <c r="AV15"/>
  <c r="X20"/>
  <c r="Y19"/>
  <c r="AK16"/>
  <c r="AJ17"/>
  <c r="AO15"/>
  <c r="AN16"/>
  <c r="AS14"/>
  <c r="AR15"/>
  <c r="AF18"/>
  <c r="AG17"/>
  <c r="AB19"/>
  <c r="AC18"/>
  <c r="M20"/>
  <c r="L21"/>
  <c r="P21"/>
  <c r="Q20"/>
  <c r="U19"/>
  <c r="T20"/>
  <c r="I23"/>
  <c r="H24"/>
  <c r="E24"/>
  <c r="D25"/>
  <c r="AN17" l="1"/>
  <c r="AO16"/>
  <c r="AF19"/>
  <c r="AG18"/>
  <c r="X21"/>
  <c r="Y20"/>
  <c r="AS15"/>
  <c r="AR16"/>
  <c r="AV16"/>
  <c r="AW15"/>
  <c r="AK17"/>
  <c r="AJ18"/>
  <c r="AC19"/>
  <c r="AB20"/>
  <c r="Q21"/>
  <c r="P22"/>
  <c r="H25"/>
  <c r="I24"/>
  <c r="L22"/>
  <c r="M21"/>
  <c r="U20"/>
  <c r="T21"/>
  <c r="D26"/>
  <c r="E25"/>
  <c r="AK18" l="1"/>
  <c r="AJ19"/>
  <c r="AF20"/>
  <c r="AG19"/>
  <c r="AB21"/>
  <c r="AC20"/>
  <c r="AS16"/>
  <c r="AR17"/>
  <c r="AW16"/>
  <c r="AV17"/>
  <c r="Y21"/>
  <c r="X22"/>
  <c r="AO17"/>
  <c r="AN18"/>
  <c r="I25"/>
  <c r="H26"/>
  <c r="U21"/>
  <c r="T22"/>
  <c r="P23"/>
  <c r="Q22"/>
  <c r="M22"/>
  <c r="L23"/>
  <c r="E26"/>
  <c r="D27"/>
  <c r="X23" l="1"/>
  <c r="Y22"/>
  <c r="AF21"/>
  <c r="AG20"/>
  <c r="AS17"/>
  <c r="AR18"/>
  <c r="AV18"/>
  <c r="AW17"/>
  <c r="AK19"/>
  <c r="AJ20"/>
  <c r="AN19"/>
  <c r="AO18"/>
  <c r="AB22"/>
  <c r="AC21"/>
  <c r="U22"/>
  <c r="T23"/>
  <c r="H27"/>
  <c r="I26"/>
  <c r="L24"/>
  <c r="M23"/>
  <c r="Q23"/>
  <c r="P24"/>
  <c r="D28"/>
  <c r="E27"/>
  <c r="AN20" l="1"/>
  <c r="AO19"/>
  <c r="AW18"/>
  <c r="AV19"/>
  <c r="AG21"/>
  <c r="AF22"/>
  <c r="AK20"/>
  <c r="AJ21"/>
  <c r="AS18"/>
  <c r="AR19"/>
  <c r="AC22"/>
  <c r="AB23"/>
  <c r="Y23"/>
  <c r="X24"/>
  <c r="P25"/>
  <c r="Q24"/>
  <c r="I27"/>
  <c r="H28"/>
  <c r="T24"/>
  <c r="U23"/>
  <c r="M24"/>
  <c r="L25"/>
  <c r="D29"/>
  <c r="E28"/>
  <c r="AW19" l="1"/>
  <c r="AV20"/>
  <c r="AK21"/>
  <c r="AJ22"/>
  <c r="AF23"/>
  <c r="AG22"/>
  <c r="AB24"/>
  <c r="AC23"/>
  <c r="X25"/>
  <c r="Y24"/>
  <c r="AS19"/>
  <c r="AR20"/>
  <c r="AO20"/>
  <c r="AN21"/>
  <c r="M25"/>
  <c r="L26"/>
  <c r="H29"/>
  <c r="I28"/>
  <c r="T25"/>
  <c r="U24"/>
  <c r="Q25"/>
  <c r="P26"/>
  <c r="D30"/>
  <c r="E29"/>
  <c r="AJ23" l="1"/>
  <c r="AK22"/>
  <c r="AC24"/>
  <c r="AB25"/>
  <c r="AO21"/>
  <c r="AN22"/>
  <c r="AW20"/>
  <c r="AV21"/>
  <c r="AS20"/>
  <c r="AR21"/>
  <c r="Y25"/>
  <c r="X26"/>
  <c r="AF24"/>
  <c r="AG23"/>
  <c r="P27"/>
  <c r="Q26"/>
  <c r="I29"/>
  <c r="H30"/>
  <c r="M26"/>
  <c r="L27"/>
  <c r="T26"/>
  <c r="U25"/>
  <c r="E30"/>
  <c r="D31"/>
  <c r="AW21" l="1"/>
  <c r="AV22"/>
  <c r="AB26"/>
  <c r="AC25"/>
  <c r="AS21"/>
  <c r="AR22"/>
  <c r="AN23"/>
  <c r="AO22"/>
  <c r="X27"/>
  <c r="Y26"/>
  <c r="AG24"/>
  <c r="AF25"/>
  <c r="AK23"/>
  <c r="AJ24"/>
  <c r="H31"/>
  <c r="I30"/>
  <c r="T27"/>
  <c r="U26"/>
  <c r="L28"/>
  <c r="M27"/>
  <c r="Q27"/>
  <c r="P28"/>
  <c r="D32"/>
  <c r="E31"/>
  <c r="AO23" l="1"/>
  <c r="AN24"/>
  <c r="AB27"/>
  <c r="AC26"/>
  <c r="AF26"/>
  <c r="AG25"/>
  <c r="AW22"/>
  <c r="AV23"/>
  <c r="AK24"/>
  <c r="AJ25"/>
  <c r="AS22"/>
  <c r="AR23"/>
  <c r="Y27"/>
  <c r="X28"/>
  <c r="P29"/>
  <c r="Q28"/>
  <c r="T28"/>
  <c r="U27"/>
  <c r="M28"/>
  <c r="L29"/>
  <c r="I31"/>
  <c r="H32"/>
  <c r="D33"/>
  <c r="E33" s="1"/>
  <c r="E32"/>
  <c r="AB28" l="1"/>
  <c r="AC27"/>
  <c r="AV24"/>
  <c r="AW23"/>
  <c r="X29"/>
  <c r="Y28"/>
  <c r="AO24"/>
  <c r="AN25"/>
  <c r="AR24"/>
  <c r="AS23"/>
  <c r="AK25"/>
  <c r="AJ26"/>
  <c r="AG26"/>
  <c r="AF27"/>
  <c r="T29"/>
  <c r="U28"/>
  <c r="L30"/>
  <c r="M29"/>
  <c r="H33"/>
  <c r="I33" s="1"/>
  <c r="I32"/>
  <c r="P30"/>
  <c r="Q29"/>
  <c r="AK26" l="1"/>
  <c r="AJ27"/>
  <c r="AW24"/>
  <c r="AV25"/>
  <c r="AO25"/>
  <c r="AN26"/>
  <c r="AF28"/>
  <c r="AG27"/>
  <c r="AS24"/>
  <c r="AR25"/>
  <c r="Y29"/>
  <c r="X30"/>
  <c r="AB29"/>
  <c r="AC28"/>
  <c r="P31"/>
  <c r="Q30"/>
  <c r="M30"/>
  <c r="L31"/>
  <c r="T30"/>
  <c r="U29"/>
  <c r="X31" l="1"/>
  <c r="Y30"/>
  <c r="AF29"/>
  <c r="AG28"/>
  <c r="AK27"/>
  <c r="AJ28"/>
  <c r="AV26"/>
  <c r="AW25"/>
  <c r="AS25"/>
  <c r="AR26"/>
  <c r="AO26"/>
  <c r="AN27"/>
  <c r="AC29"/>
  <c r="AB30"/>
  <c r="L32"/>
  <c r="M31"/>
  <c r="T31"/>
  <c r="U30"/>
  <c r="Q31"/>
  <c r="P32"/>
  <c r="AO27" l="1"/>
  <c r="AN28"/>
  <c r="AW26"/>
  <c r="AV27"/>
  <c r="AG29"/>
  <c r="AF30"/>
  <c r="AB31"/>
  <c r="AC30"/>
  <c r="AS26"/>
  <c r="AR27"/>
  <c r="AK28"/>
  <c r="AJ29"/>
  <c r="Y31"/>
  <c r="X32"/>
  <c r="U31"/>
  <c r="T32"/>
  <c r="P33"/>
  <c r="Q33" s="1"/>
  <c r="Q32"/>
  <c r="M32"/>
  <c r="L33"/>
  <c r="M33" s="1"/>
  <c r="AC31" l="1"/>
  <c r="AB32"/>
  <c r="AV28"/>
  <c r="AW27"/>
  <c r="AS27"/>
  <c r="AR28"/>
  <c r="AF31"/>
  <c r="AG30"/>
  <c r="AN29"/>
  <c r="AO28"/>
  <c r="AK29"/>
  <c r="AJ30"/>
  <c r="X33"/>
  <c r="Y33" s="1"/>
  <c r="Y32"/>
  <c r="U32"/>
  <c r="A20" s="1"/>
  <c r="A17" s="1"/>
  <c r="T33"/>
  <c r="U33" s="1"/>
  <c r="AG31" l="1"/>
  <c r="AF32"/>
  <c r="AW28"/>
  <c r="AV29"/>
  <c r="AS28"/>
  <c r="AR29"/>
  <c r="AB33"/>
  <c r="AC33" s="1"/>
  <c r="AC32"/>
  <c r="AJ31"/>
  <c r="AK30"/>
  <c r="AO29"/>
  <c r="AN30"/>
  <c r="AV30" l="1"/>
  <c r="AW29"/>
  <c r="AG32"/>
  <c r="AF33"/>
  <c r="AG33" s="1"/>
  <c r="AO30"/>
  <c r="AN31"/>
  <c r="AS29"/>
  <c r="AR30"/>
  <c r="AK31"/>
  <c r="AJ32"/>
  <c r="AO31" l="1"/>
  <c r="AN32"/>
  <c r="AS30"/>
  <c r="AR31"/>
  <c r="AK32"/>
  <c r="AJ33"/>
  <c r="AK33" s="1"/>
  <c r="AW30"/>
  <c r="AV31"/>
  <c r="AS31" l="1"/>
  <c r="AR32"/>
  <c r="AV32"/>
  <c r="AW31"/>
  <c r="AN33"/>
  <c r="AO33" s="1"/>
  <c r="AO32"/>
  <c r="AV33" l="1"/>
  <c r="AW33" s="1"/>
  <c r="AW32"/>
  <c r="AS32"/>
  <c r="AR33"/>
  <c r="AS33" s="1"/>
</calcChain>
</file>

<file path=xl/comments1.xml><?xml version="1.0" encoding="utf-8"?>
<comments xmlns="http://schemas.openxmlformats.org/spreadsheetml/2006/main">
  <authors>
    <author>stagiaire</author>
    <author>MOREAU Corinne</author>
    <author>admin</author>
  </authors>
  <commentList>
    <comment ref="A8" authorId="0">
      <text>
        <r>
          <rPr>
            <b/>
            <sz val="18"/>
            <color indexed="81"/>
            <rFont val="Tahoma"/>
            <family val="2"/>
          </rPr>
          <t>Entrez le nombre d'heures prévues par le positionnement</t>
        </r>
      </text>
    </comment>
    <comment ref="A14" authorId="1">
      <text>
        <r>
          <rPr>
            <b/>
            <sz val="18"/>
            <color indexed="81"/>
            <rFont val="Tahoma"/>
            <family val="2"/>
          </rPr>
          <t>Prolongation en heures</t>
        </r>
      </text>
    </comment>
    <comment ref="A17" authorId="1">
      <text>
        <r>
          <rPr>
            <b/>
            <sz val="18"/>
            <color indexed="81"/>
            <rFont val="Tahoma"/>
            <family val="2"/>
          </rPr>
          <t>MESSAGE D'ALERTE SI PERMANENCES EN MOINS OU EN PLUS</t>
        </r>
      </text>
    </comment>
    <comment ref="A32" authorId="2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DATE BUTOIR</t>
        </r>
      </text>
    </comment>
  </commentList>
</comments>
</file>

<file path=xl/sharedStrings.xml><?xml version="1.0" encoding="utf-8"?>
<sst xmlns="http://schemas.openxmlformats.org/spreadsheetml/2006/main" count="54" uniqueCount="31">
  <si>
    <t>Matin</t>
  </si>
  <si>
    <t>Après-midi</t>
  </si>
  <si>
    <t>Date entrée</t>
  </si>
  <si>
    <t>Positionnement</t>
  </si>
  <si>
    <t>Prolongation</t>
  </si>
  <si>
    <t>TOTAL
A EFFECTUER</t>
  </si>
  <si>
    <t>Formateurs</t>
  </si>
  <si>
    <t>PRÉ_BILAN</t>
  </si>
  <si>
    <t>Abs_Justifiée</t>
  </si>
  <si>
    <t>Abs_non_Justifiée</t>
  </si>
  <si>
    <t>Cours Annulé</t>
  </si>
  <si>
    <t>Vacances</t>
  </si>
  <si>
    <t>dates format excel</t>
  </si>
  <si>
    <t>Férié de l'année</t>
  </si>
  <si>
    <t>Jour de l’an</t>
  </si>
  <si>
    <t>Pâques</t>
  </si>
  <si>
    <t>Lundi de Pâques</t>
  </si>
  <si>
    <t>Fête du travail</t>
  </si>
  <si>
    <t>Armistice 39/45</t>
  </si>
  <si>
    <t>Ascension</t>
  </si>
  <si>
    <t>Pentecôte</t>
  </si>
  <si>
    <t>Lundi de Pentecôte</t>
  </si>
  <si>
    <t>Fête Nationale</t>
  </si>
  <si>
    <t>Assomption</t>
  </si>
  <si>
    <t>Toussaint</t>
  </si>
  <si>
    <t>Armistice 14/18</t>
  </si>
  <si>
    <t>Noël</t>
  </si>
  <si>
    <t>2023</t>
  </si>
  <si>
    <t>BILAN_FINAL</t>
  </si>
  <si>
    <t>FRED</t>
  </si>
  <si>
    <t>PAUL</t>
  </si>
</sst>
</file>

<file path=xl/styles.xml><?xml version="1.0" encoding="utf-8"?>
<styleSheet xmlns="http://schemas.openxmlformats.org/spreadsheetml/2006/main">
  <numFmts count="9">
    <numFmt numFmtId="164" formatCode="mmmm\ yyyy"/>
    <numFmt numFmtId="165" formatCode="dd"/>
    <numFmt numFmtId="166" formatCode="ddd"/>
    <numFmt numFmtId="167" formatCode="0&quot; heures&quot;"/>
    <numFmt numFmtId="168" formatCode="0&quot; permanences&quot;"/>
    <numFmt numFmtId="169" formatCode="00&quot; permanences&quot;"/>
    <numFmt numFmtId="170" formatCode="0&quot; Abs justifiée(s)&quot;"/>
    <numFmt numFmtId="171" formatCode="0&quot; Abs non justifiée(s)&quot;"/>
    <numFmt numFmtId="172" formatCode="[$-F800]dddd\,\ mmmm\ dd\,\ yyyy"/>
  </numFmts>
  <fonts count="31">
    <font>
      <sz val="12"/>
      <color theme="1"/>
      <name val="Verdana"/>
      <family val="2"/>
    </font>
    <font>
      <sz val="12"/>
      <color rgb="FF9C5700"/>
      <name val="Verdana"/>
      <family val="2"/>
    </font>
    <font>
      <sz val="10"/>
      <name val="Arial"/>
      <family val="2"/>
    </font>
    <font>
      <b/>
      <sz val="18"/>
      <color rgb="FF808080"/>
      <name val="Berlin Sans FB Demi"/>
      <family val="2"/>
    </font>
    <font>
      <b/>
      <sz val="18"/>
      <color rgb="FF595959"/>
      <name val="Berlin Sans FB Demi"/>
      <family val="2"/>
    </font>
    <font>
      <sz val="14"/>
      <name val="AR CENA"/>
    </font>
    <font>
      <i/>
      <sz val="14"/>
      <color rgb="FF0D0D0D"/>
      <name val="AR CENA"/>
    </font>
    <font>
      <b/>
      <sz val="14"/>
      <color rgb="FFFFFFFF"/>
      <name val="Calibri"/>
      <family val="2"/>
      <scheme val="minor"/>
    </font>
    <font>
      <b/>
      <u/>
      <sz val="18"/>
      <name val="Calibri"/>
      <family val="2"/>
    </font>
    <font>
      <sz val="12"/>
      <name val="Lucida Bright"/>
      <family val="1"/>
    </font>
    <font>
      <sz val="11"/>
      <color rgb="FF000000"/>
      <name val="AR JULIAN"/>
    </font>
    <font>
      <b/>
      <sz val="20"/>
      <name val="Arial"/>
      <family val="2"/>
    </font>
    <font>
      <b/>
      <u/>
      <sz val="16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sz val="11"/>
      <color rgb="FF000000"/>
      <name val="Calibri"/>
      <family val="2"/>
      <scheme val="minor"/>
    </font>
    <font>
      <b/>
      <sz val="22"/>
      <name val="Calibri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8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11"/>
      <name val="Verdana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EEECE1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ck">
        <color theme="0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0"/>
      </top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164" fontId="3" fillId="3" borderId="2" applyBorder="0">
      <alignment horizontal="center" vertical="center"/>
    </xf>
    <xf numFmtId="0" fontId="7" fillId="4" borderId="0">
      <alignment horizontal="center" vertical="center"/>
    </xf>
    <xf numFmtId="0" fontId="2" fillId="5" borderId="1" applyNumberFormat="0" applyFont="0" applyAlignment="0" applyProtection="0"/>
    <xf numFmtId="0" fontId="18" fillId="0" borderId="0"/>
  </cellStyleXfs>
  <cellXfs count="58">
    <xf numFmtId="0" fontId="0" fillId="0" borderId="0" xfId="0"/>
    <xf numFmtId="0" fontId="2" fillId="0" borderId="0" xfId="2"/>
    <xf numFmtId="0" fontId="5" fillId="0" borderId="0" xfId="2" applyFont="1"/>
    <xf numFmtId="165" fontId="9" fillId="6" borderId="7" xfId="5" applyNumberFormat="1" applyFont="1" applyFill="1" applyBorder="1" applyAlignment="1" applyProtection="1">
      <alignment horizontal="center" vertical="center"/>
    </xf>
    <xf numFmtId="166" fontId="9" fillId="6" borderId="8" xfId="5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165" fontId="9" fillId="6" borderId="9" xfId="5" applyNumberFormat="1" applyFont="1" applyFill="1" applyBorder="1" applyAlignment="1" applyProtection="1">
      <alignment horizontal="center" vertical="center"/>
    </xf>
    <xf numFmtId="166" fontId="9" fillId="6" borderId="10" xfId="5" applyNumberFormat="1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165" fontId="9" fillId="6" borderId="19" xfId="5" applyNumberFormat="1" applyFont="1" applyFill="1" applyBorder="1" applyAlignment="1" applyProtection="1">
      <alignment horizontal="center" vertical="center"/>
    </xf>
    <xf numFmtId="166" fontId="9" fillId="6" borderId="20" xfId="5" applyNumberFormat="1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25" fillId="7" borderId="21" xfId="0" applyFont="1" applyFill="1" applyBorder="1"/>
    <xf numFmtId="172" fontId="26" fillId="9" borderId="21" xfId="0" applyNumberFormat="1" applyFont="1" applyFill="1" applyBorder="1"/>
    <xf numFmtId="172" fontId="26" fillId="0" borderId="21" xfId="0" applyNumberFormat="1" applyFont="1" applyBorder="1"/>
    <xf numFmtId="0" fontId="2" fillId="10" borderId="0" xfId="2" applyFill="1" applyAlignment="1">
      <alignment vertical="center"/>
    </xf>
    <xf numFmtId="0" fontId="2" fillId="10" borderId="0" xfId="2" applyFill="1"/>
    <xf numFmtId="0" fontId="16" fillId="10" borderId="0" xfId="2" applyFont="1" applyFill="1" applyAlignment="1">
      <alignment vertical="center" wrapText="1"/>
    </xf>
    <xf numFmtId="0" fontId="27" fillId="7" borderId="0" xfId="0" applyFont="1" applyFill="1"/>
    <xf numFmtId="0" fontId="28" fillId="0" borderId="0" xfId="0" applyFont="1"/>
    <xf numFmtId="0" fontId="29" fillId="9" borderId="24" xfId="0" applyFont="1" applyFill="1" applyBorder="1"/>
    <xf numFmtId="0" fontId="29" fillId="8" borderId="24" xfId="0" applyFont="1" applyFill="1" applyBorder="1"/>
    <xf numFmtId="0" fontId="29" fillId="8" borderId="23" xfId="0" applyFont="1" applyFill="1" applyBorder="1"/>
    <xf numFmtId="164" fontId="6" fillId="10" borderId="5" xfId="1" applyNumberFormat="1" applyFont="1" applyFill="1" applyBorder="1" applyAlignment="1" applyProtection="1">
      <alignment horizontal="center" vertical="center"/>
    </xf>
    <xf numFmtId="164" fontId="6" fillId="10" borderId="6" xfId="1" applyNumberFormat="1" applyFont="1" applyFill="1" applyBorder="1" applyAlignment="1" applyProtection="1">
      <alignment horizontal="center" vertical="center"/>
    </xf>
    <xf numFmtId="0" fontId="30" fillId="0" borderId="0" xfId="0" applyFont="1"/>
    <xf numFmtId="14" fontId="0" fillId="0" borderId="0" xfId="0" applyNumberFormat="1"/>
    <xf numFmtId="0" fontId="0" fillId="11" borderId="0" xfId="0" applyFill="1"/>
    <xf numFmtId="14" fontId="21" fillId="10" borderId="0" xfId="2" applyNumberFormat="1" applyFont="1" applyFill="1" applyAlignment="1">
      <alignment horizontal="center" vertical="center"/>
    </xf>
    <xf numFmtId="168" fontId="14" fillId="10" borderId="0" xfId="2" applyNumberFormat="1" applyFont="1" applyFill="1" applyAlignment="1">
      <alignment horizontal="center" vertical="center"/>
    </xf>
    <xf numFmtId="0" fontId="16" fillId="10" borderId="0" xfId="2" applyFont="1" applyFill="1" applyAlignment="1">
      <alignment horizontal="center" vertical="center" wrapText="1"/>
    </xf>
    <xf numFmtId="169" fontId="14" fillId="10" borderId="0" xfId="2" quotePrefix="1" applyNumberFormat="1" applyFont="1" applyFill="1" applyAlignment="1">
      <alignment horizontal="center" vertical="center"/>
    </xf>
    <xf numFmtId="169" fontId="14" fillId="10" borderId="0" xfId="2" applyNumberFormat="1" applyFont="1" applyFill="1" applyAlignment="1">
      <alignment horizontal="center" vertical="center"/>
    </xf>
    <xf numFmtId="0" fontId="17" fillId="10" borderId="13" xfId="4" applyFont="1" applyFill="1" applyBorder="1" applyAlignment="1">
      <alignment horizontal="center" vertical="center" wrapText="1"/>
    </xf>
    <xf numFmtId="0" fontId="17" fillId="10" borderId="14" xfId="4" applyFont="1" applyFill="1" applyBorder="1">
      <alignment horizontal="center" vertical="center"/>
    </xf>
    <xf numFmtId="0" fontId="17" fillId="10" borderId="15" xfId="4" applyFont="1" applyFill="1" applyBorder="1">
      <alignment horizontal="center" vertical="center"/>
    </xf>
    <xf numFmtId="0" fontId="17" fillId="10" borderId="16" xfId="4" applyFont="1" applyFill="1" applyBorder="1">
      <alignment horizontal="center" vertical="center"/>
    </xf>
    <xf numFmtId="167" fontId="19" fillId="10" borderId="15" xfId="6" applyNumberFormat="1" applyFont="1" applyFill="1" applyBorder="1" applyAlignment="1">
      <alignment horizontal="center" vertical="center" wrapText="1"/>
    </xf>
    <xf numFmtId="167" fontId="19" fillId="10" borderId="16" xfId="6" applyNumberFormat="1" applyFont="1" applyFill="1" applyBorder="1" applyAlignment="1">
      <alignment horizontal="center" vertical="center" wrapText="1"/>
    </xf>
    <xf numFmtId="168" fontId="20" fillId="10" borderId="15" xfId="2" applyNumberFormat="1" applyFont="1" applyFill="1" applyBorder="1" applyAlignment="1">
      <alignment horizontal="center" vertical="center"/>
    </xf>
    <xf numFmtId="168" fontId="20" fillId="10" borderId="16" xfId="2" applyNumberFormat="1" applyFont="1" applyFill="1" applyBorder="1" applyAlignment="1">
      <alignment horizontal="center" vertical="center"/>
    </xf>
    <xf numFmtId="168" fontId="20" fillId="10" borderId="17" xfId="2" applyNumberFormat="1" applyFont="1" applyFill="1" applyBorder="1" applyAlignment="1">
      <alignment horizontal="center" vertical="center"/>
    </xf>
    <xf numFmtId="168" fontId="20" fillId="10" borderId="18" xfId="2" applyNumberFormat="1" applyFont="1" applyFill="1" applyBorder="1" applyAlignment="1">
      <alignment horizontal="center" vertical="center"/>
    </xf>
    <xf numFmtId="0" fontId="17" fillId="10" borderId="22" xfId="4" applyFont="1" applyFill="1" applyBorder="1">
      <alignment horizontal="center" vertical="center"/>
    </xf>
    <xf numFmtId="170" fontId="21" fillId="10" borderId="0" xfId="2" applyNumberFormat="1" applyFont="1" applyFill="1" applyAlignment="1">
      <alignment horizontal="center" vertical="center"/>
    </xf>
    <xf numFmtId="171" fontId="21" fillId="10" borderId="0" xfId="2" applyNumberFormat="1" applyFont="1" applyFill="1" applyAlignment="1">
      <alignment horizontal="center" vertical="center"/>
    </xf>
    <xf numFmtId="0" fontId="17" fillId="10" borderId="0" xfId="4" applyFont="1" applyFill="1">
      <alignment horizontal="center" vertical="center"/>
    </xf>
    <xf numFmtId="14" fontId="13" fillId="10" borderId="0" xfId="2" applyNumberFormat="1" applyFont="1" applyFill="1" applyAlignment="1">
      <alignment horizontal="center" vertical="center"/>
    </xf>
    <xf numFmtId="0" fontId="8" fillId="10" borderId="0" xfId="4" applyFont="1" applyFill="1">
      <alignment horizontal="center" vertical="center"/>
    </xf>
    <xf numFmtId="164" fontId="4" fillId="10" borderId="3" xfId="3" applyFont="1" applyFill="1" applyBorder="1">
      <alignment horizontal="center" vertical="center"/>
    </xf>
    <xf numFmtId="164" fontId="4" fillId="10" borderId="4" xfId="3" applyFont="1" applyFill="1" applyBorder="1">
      <alignment horizontal="center" vertical="center"/>
    </xf>
    <xf numFmtId="167" fontId="15" fillId="10" borderId="0" xfId="2" applyNumberFormat="1" applyFont="1" applyFill="1" applyAlignment="1" applyProtection="1">
      <alignment horizontal="center" vertical="center"/>
      <protection locked="0"/>
    </xf>
    <xf numFmtId="14" fontId="11" fillId="10" borderId="0" xfId="2" applyNumberFormat="1" applyFont="1" applyFill="1" applyAlignment="1" applyProtection="1">
      <alignment horizontal="center" vertical="center"/>
      <protection locked="0"/>
    </xf>
    <xf numFmtId="0" fontId="12" fillId="10" borderId="0" xfId="4" applyFont="1" applyFill="1">
      <alignment horizontal="center" vertical="center"/>
    </xf>
    <xf numFmtId="167" fontId="13" fillId="10" borderId="0" xfId="2" applyNumberFormat="1" applyFont="1" applyFill="1" applyAlignment="1" applyProtection="1">
      <alignment horizontal="center" vertical="center"/>
      <protection locked="0"/>
    </xf>
  </cellXfs>
  <cellStyles count="7">
    <cellStyle name="colonne" xfId="4"/>
    <cellStyle name="Commentaire 2" xfId="5"/>
    <cellStyle name="LES_MOIS" xfId="3"/>
    <cellStyle name="Neutre" xfId="1" builtinId="28"/>
    <cellStyle name="Normal" xfId="0" builtinId="0"/>
    <cellStyle name="Normal 2 3" xfId="6"/>
    <cellStyle name="Normal 3" xfId="2"/>
  </cellStyles>
  <dxfs count="17">
    <dxf>
      <fill>
        <patternFill>
          <bgColor rgb="FFFF2929"/>
        </patternFill>
      </fill>
    </dxf>
    <dxf>
      <fill>
        <patternFill>
          <bgColor rgb="FFFF0000"/>
        </patternFill>
      </fill>
    </dxf>
    <dxf>
      <font>
        <b val="0"/>
        <i val="0"/>
        <color rgb="FFFF0000"/>
      </font>
      <fill>
        <patternFill patternType="solid">
          <fgColor auto="1"/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2929"/>
        </patternFill>
      </fill>
    </dxf>
    <dxf>
      <fill>
        <patternFill>
          <bgColor rgb="FFFF0000"/>
        </patternFill>
      </fill>
    </dxf>
    <dxf>
      <font>
        <b val="0"/>
        <i val="0"/>
        <color rgb="FFFF0000"/>
      </font>
      <fill>
        <patternFill patternType="solid">
          <fgColor auto="1"/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0"/>
        </top>
        <bottom/>
        <vertical/>
        <horizontal/>
      </border>
    </dxf>
    <dxf>
      <border outline="0"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theme="9"/>
          <bgColor theme="9"/>
        </patternFill>
      </fill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indexed="64"/>
          <bgColor theme="9" tint="0.39997558519241921"/>
        </patternFill>
      </fill>
    </dxf>
  </dxfs>
  <tableStyles count="0" defaultTableStyle="TableStyleMedium2" defaultPivotStyle="PivotStyleLight16"/>
  <colors>
    <mruColors>
      <color rgb="FFFF2929"/>
      <color rgb="FFA365D1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76200</xdr:rowOff>
    </xdr:from>
    <xdr:to>
      <xdr:col>5</xdr:col>
      <xdr:colOff>971550</xdr:colOff>
      <xdr:row>12</xdr:row>
      <xdr:rowOff>76200</xdr:rowOff>
    </xdr:to>
    <xdr:sp macro="" textlink="">
      <xdr:nvSpPr>
        <xdr:cNvPr id="2" name="Bulle narrative : rectangle à coins arrondis 1">
          <a:extLst>
            <a:ext uri="{FF2B5EF4-FFF2-40B4-BE49-F238E27FC236}">
              <a16:creationId xmlns:a16="http://schemas.microsoft.com/office/drawing/2014/main" xmlns="" id="{EE6EBE28-F7B8-69CC-329B-0C6F9D194D17}"/>
            </a:ext>
          </a:extLst>
        </xdr:cNvPr>
        <xdr:cNvSpPr/>
      </xdr:nvSpPr>
      <xdr:spPr>
        <a:xfrm>
          <a:off x="3314700" y="76200"/>
          <a:ext cx="3810000" cy="2371725"/>
        </a:xfrm>
        <a:prstGeom prst="wedgeRoundRectCallout">
          <a:avLst>
            <a:gd name="adj1" fmla="val -74225"/>
            <a:gd name="adj2" fmla="val -4898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600" b="1"/>
            <a:t>Tapez l'année en cours et les</a:t>
          </a:r>
          <a:r>
            <a:rPr lang="fr-FR" sz="1600" b="1" baseline="0"/>
            <a:t> jours fériés s'afficherons automatiquement.</a:t>
          </a:r>
        </a:p>
        <a:p>
          <a:pPr algn="l"/>
          <a:endParaRPr lang="fr-FR" sz="1600" b="1" baseline="0"/>
        </a:p>
        <a:p>
          <a:pPr algn="l"/>
          <a:r>
            <a:rPr lang="fr-FR" sz="1600" b="1" baseline="0"/>
            <a:t>Ensuite n'oublier pas de modifier vos mises en formes conditionnelles sur le modèle.</a:t>
          </a:r>
          <a:endParaRPr lang="fr-F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</xdr:row>
      <xdr:rowOff>114300</xdr:rowOff>
    </xdr:from>
    <xdr:to>
      <xdr:col>5</xdr:col>
      <xdr:colOff>723900</xdr:colOff>
      <xdr:row>8</xdr:row>
      <xdr:rowOff>76199</xdr:rowOff>
    </xdr:to>
    <xdr:sp macro="" textlink="">
      <xdr:nvSpPr>
        <xdr:cNvPr id="2" name="Bulle narrative : rectangle à coins arrondis 1">
          <a:extLst>
            <a:ext uri="{FF2B5EF4-FFF2-40B4-BE49-F238E27FC236}">
              <a16:creationId xmlns:a16="http://schemas.microsoft.com/office/drawing/2014/main" xmlns="" id="{E09D6D5D-3708-4B77-8B53-309A396280B9}"/>
            </a:ext>
          </a:extLst>
        </xdr:cNvPr>
        <xdr:cNvSpPr/>
      </xdr:nvSpPr>
      <xdr:spPr>
        <a:xfrm>
          <a:off x="4038600" y="695325"/>
          <a:ext cx="3810000" cy="914399"/>
        </a:xfrm>
        <a:prstGeom prst="wedgeRoundRectCallout">
          <a:avLst>
            <a:gd name="adj1" fmla="val -74225"/>
            <a:gd name="adj2" fmla="val -4898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600" b="1"/>
            <a:t>Les</a:t>
          </a:r>
          <a:r>
            <a:rPr lang="fr-FR" sz="1600" b="1" baseline="0"/>
            <a:t> dates de fermeture du Greta seront à entrée une fois définis pour l'année</a:t>
          </a:r>
          <a:endParaRPr lang="fr-FR" sz="16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1:B16" totalsRowShown="0" headerRowDxfId="16">
  <autoFilter ref="A1:B16"/>
  <tableColumns count="2">
    <tableColumn id="1" name="Férié de l'année" dataDxfId="15"/>
    <tableColumn id="2" name="2023" dataDxfId="1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Formateurs" displayName="Formateurs" ref="A1:A10" totalsRowShown="0" headerRowDxfId="13" dataDxfId="12" tableBorderDxfId="11">
  <autoFilter ref="A1:A10"/>
  <tableColumns count="1">
    <tableColumn id="1" name="Formateurs" dataDxf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Y33"/>
  <sheetViews>
    <sheetView tabSelected="1" topLeftCell="C1" zoomScale="50" zoomScaleNormal="50" zoomScaleSheetLayoutView="40" zoomScalePageLayoutView="70" workbookViewId="0">
      <selection activeCell="K77" sqref="K77"/>
    </sheetView>
  </sheetViews>
  <sheetFormatPr baseColWidth="10" defaultRowHeight="15"/>
  <cols>
    <col min="3" max="3" width="1" customWidth="1"/>
    <col min="4" max="4" width="2.8984375" bestFit="1" customWidth="1"/>
    <col min="5" max="5" width="4.09765625" bestFit="1" customWidth="1"/>
    <col min="6" max="6" width="11.19921875" customWidth="1"/>
    <col min="7" max="7" width="11.296875" customWidth="1"/>
    <col min="8" max="8" width="2.8984375" bestFit="1" customWidth="1"/>
    <col min="9" max="9" width="4.09765625" bestFit="1" customWidth="1"/>
    <col min="12" max="12" width="2.8984375" bestFit="1" customWidth="1"/>
    <col min="13" max="13" width="4.09765625" bestFit="1" customWidth="1"/>
    <col min="16" max="16" width="2.8984375" bestFit="1" customWidth="1"/>
    <col min="17" max="17" width="4.09765625" customWidth="1"/>
    <col min="20" max="20" width="2.8984375" bestFit="1" customWidth="1"/>
    <col min="21" max="21" width="4.19921875" bestFit="1" customWidth="1"/>
    <col min="24" max="24" width="3" bestFit="1" customWidth="1"/>
    <col min="25" max="25" width="4.5" bestFit="1" customWidth="1"/>
    <col min="28" max="28" width="3" bestFit="1" customWidth="1"/>
    <col min="29" max="29" width="4.5" bestFit="1" customWidth="1"/>
    <col min="32" max="32" width="3" bestFit="1" customWidth="1"/>
    <col min="33" max="33" width="4.5" bestFit="1" customWidth="1"/>
    <col min="36" max="36" width="3" bestFit="1" customWidth="1"/>
    <col min="37" max="37" width="4.5" bestFit="1" customWidth="1"/>
    <col min="40" max="40" width="3" bestFit="1" customWidth="1"/>
    <col min="41" max="41" width="4.5" bestFit="1" customWidth="1"/>
    <col min="44" max="44" width="3" bestFit="1" customWidth="1"/>
    <col min="45" max="45" width="4.5" bestFit="1" customWidth="1"/>
    <col min="48" max="48" width="3" bestFit="1" customWidth="1"/>
    <col min="49" max="49" width="4.5" bestFit="1" customWidth="1"/>
  </cols>
  <sheetData>
    <row r="1" spans="1:51" ht="22.5">
      <c r="A1" s="1"/>
      <c r="B1" s="1"/>
      <c r="C1" s="1"/>
      <c r="D1" s="1"/>
      <c r="E1" s="1"/>
      <c r="F1" s="52">
        <f>A4-DAY(A4)+1</f>
        <v>44927</v>
      </c>
      <c r="G1" s="53"/>
      <c r="H1" s="1"/>
      <c r="I1" s="1"/>
      <c r="J1" s="52">
        <f>EDATE(F1,1)</f>
        <v>44958</v>
      </c>
      <c r="K1" s="53"/>
      <c r="L1" s="1"/>
      <c r="M1" s="1"/>
      <c r="N1" s="52">
        <f>EDATE(J1,1)</f>
        <v>44986</v>
      </c>
      <c r="O1" s="53"/>
      <c r="P1" s="1"/>
      <c r="Q1" s="1"/>
      <c r="R1" s="52">
        <f>EDATE(N1,1)</f>
        <v>45017</v>
      </c>
      <c r="S1" s="53"/>
      <c r="T1" s="1"/>
      <c r="U1" s="1"/>
      <c r="V1" s="52">
        <f>EDATE(R1,1)</f>
        <v>45047</v>
      </c>
      <c r="W1" s="53"/>
      <c r="X1" s="1"/>
      <c r="Y1" s="1"/>
      <c r="Z1" s="52">
        <f>EDATE(V1,1)</f>
        <v>45078</v>
      </c>
      <c r="AA1" s="53"/>
      <c r="AB1" s="1"/>
      <c r="AC1" s="1"/>
      <c r="AD1" s="52">
        <f>EDATE(Z1,1)</f>
        <v>45108</v>
      </c>
      <c r="AE1" s="53"/>
      <c r="AF1" s="1"/>
      <c r="AG1" s="1"/>
      <c r="AH1" s="52">
        <f>EDATE(AD1,1)</f>
        <v>45139</v>
      </c>
      <c r="AI1" s="53"/>
      <c r="AJ1" s="1"/>
      <c r="AK1" s="1"/>
      <c r="AL1" s="52">
        <f>EDATE(AH1,1)</f>
        <v>45170</v>
      </c>
      <c r="AM1" s="53"/>
      <c r="AN1" s="1"/>
      <c r="AO1" s="1"/>
      <c r="AP1" s="52">
        <f>EDATE(AL1,1)</f>
        <v>45200</v>
      </c>
      <c r="AQ1" s="53"/>
      <c r="AR1" s="1"/>
      <c r="AS1" s="1"/>
      <c r="AT1" s="52">
        <f>EDATE(AP1,1)</f>
        <v>45231</v>
      </c>
      <c r="AU1" s="53"/>
      <c r="AV1" s="1"/>
      <c r="AW1" s="1"/>
      <c r="AX1" s="52">
        <f>EDATE(AT1,1)</f>
        <v>45261</v>
      </c>
      <c r="AY1" s="53"/>
    </row>
    <row r="2" spans="1:51" ht="19.5" thickBot="1">
      <c r="A2" s="2"/>
      <c r="B2" s="2"/>
      <c r="C2" s="2"/>
      <c r="D2" s="2"/>
      <c r="E2" s="2"/>
      <c r="F2" s="26" t="s">
        <v>0</v>
      </c>
      <c r="G2" s="27" t="s">
        <v>1</v>
      </c>
      <c r="H2" s="2"/>
      <c r="I2" s="2"/>
      <c r="J2" s="26" t="s">
        <v>0</v>
      </c>
      <c r="K2" s="27" t="s">
        <v>1</v>
      </c>
      <c r="L2" s="2"/>
      <c r="M2" s="2"/>
      <c r="N2" s="26" t="s">
        <v>0</v>
      </c>
      <c r="O2" s="27" t="s">
        <v>1</v>
      </c>
      <c r="P2" s="2"/>
      <c r="Q2" s="2"/>
      <c r="R2" s="26" t="s">
        <v>0</v>
      </c>
      <c r="S2" s="27" t="s">
        <v>1</v>
      </c>
      <c r="T2" s="2"/>
      <c r="U2" s="2"/>
      <c r="V2" s="26" t="s">
        <v>0</v>
      </c>
      <c r="W2" s="27" t="s">
        <v>1</v>
      </c>
      <c r="X2" s="2"/>
      <c r="Y2" s="2"/>
      <c r="Z2" s="26" t="s">
        <v>0</v>
      </c>
      <c r="AA2" s="27" t="s">
        <v>1</v>
      </c>
      <c r="AB2" s="2"/>
      <c r="AC2" s="2"/>
      <c r="AD2" s="26" t="s">
        <v>0</v>
      </c>
      <c r="AE2" s="27" t="s">
        <v>1</v>
      </c>
      <c r="AF2" s="2"/>
      <c r="AG2" s="2"/>
      <c r="AH2" s="26" t="s">
        <v>0</v>
      </c>
      <c r="AI2" s="27" t="s">
        <v>1</v>
      </c>
      <c r="AJ2" s="2"/>
      <c r="AK2" s="2"/>
      <c r="AL2" s="26" t="s">
        <v>0</v>
      </c>
      <c r="AM2" s="27" t="s">
        <v>1</v>
      </c>
      <c r="AN2" s="2"/>
      <c r="AO2" s="2"/>
      <c r="AP2" s="26" t="s">
        <v>0</v>
      </c>
      <c r="AQ2" s="27" t="s">
        <v>1</v>
      </c>
      <c r="AR2" s="2"/>
      <c r="AS2" s="2"/>
      <c r="AT2" s="26" t="s">
        <v>0</v>
      </c>
      <c r="AU2" s="27" t="s">
        <v>1</v>
      </c>
      <c r="AV2" s="2"/>
      <c r="AW2" s="2"/>
      <c r="AX2" s="26" t="s">
        <v>0</v>
      </c>
      <c r="AY2" s="27" t="s">
        <v>1</v>
      </c>
    </row>
    <row r="3" spans="1:51" ht="22.5" customHeight="1">
      <c r="A3" s="51" t="s">
        <v>2</v>
      </c>
      <c r="B3" s="51"/>
      <c r="C3" s="1"/>
      <c r="D3" s="3">
        <f>IFERROR(IF(DAY(F1)&lt;=DAY(DATE(YEAR($F$1),MONTH($F$1)+1,0)),(F1),""),"")</f>
        <v>44927</v>
      </c>
      <c r="E3" s="4">
        <f>D3</f>
        <v>44927</v>
      </c>
      <c r="F3" s="5"/>
      <c r="G3" s="6"/>
      <c r="H3" s="3">
        <f>IFERROR(IF(DAY(J1)&lt;=DAY(DATE(YEAR(J1),MONTH(J1)+1,0)),(J1),""),"")</f>
        <v>44958</v>
      </c>
      <c r="I3" s="4">
        <f>H3</f>
        <v>44958</v>
      </c>
      <c r="J3" s="9"/>
      <c r="K3" s="10"/>
      <c r="L3" s="3">
        <f>IFERROR(IF(DAY(N1)&lt;=DAY(DATE(YEAR(N1),MONTH(N1)+1,0)),(N1),""),"")</f>
        <v>44986</v>
      </c>
      <c r="M3" s="4">
        <f>L3</f>
        <v>44986</v>
      </c>
      <c r="N3" s="9"/>
      <c r="O3" s="10"/>
      <c r="P3" s="3">
        <f>IFERROR(IF(DAY(R1)&lt;=DAY(DATE(YEAR(R1),MONTH(R1)+1,0)),(R1),""),"")</f>
        <v>45017</v>
      </c>
      <c r="Q3" s="4">
        <f>P3</f>
        <v>45017</v>
      </c>
      <c r="R3" s="5"/>
      <c r="S3" s="6"/>
      <c r="T3" s="3">
        <f>IFERROR(IF(DAY(V1)&lt;=DAY(DATE(YEAR(V1),MONTH(V1)+1,0)),(V1),""),"")</f>
        <v>45047</v>
      </c>
      <c r="U3" s="4">
        <f>T3</f>
        <v>45047</v>
      </c>
      <c r="V3" s="5"/>
      <c r="W3" s="6"/>
      <c r="X3" s="3">
        <f>IFERROR(IF(DAY(Z1)&lt;=DAY(DATE(YEAR(Z1),MONTH(Z1)+1,0)),(Z1),""),"")</f>
        <v>45078</v>
      </c>
      <c r="Y3" s="4">
        <f>X3</f>
        <v>45078</v>
      </c>
      <c r="Z3" s="5"/>
      <c r="AA3" s="6"/>
      <c r="AB3" s="3">
        <f>IFERROR(IF(DAY(AD1)&lt;=DAY(DATE(YEAR(AD1),MONTH(AD1)+1,0)),(AD1),""),"")</f>
        <v>45108</v>
      </c>
      <c r="AC3" s="4">
        <f>AB3</f>
        <v>45108</v>
      </c>
      <c r="AD3" s="5"/>
      <c r="AE3" s="6"/>
      <c r="AF3" s="3">
        <f>IFERROR(IF(DAY(AH1)&lt;=DAY(DATE(YEAR(AH1),MONTH(AH1)+1,0)),(AH1),""),"")</f>
        <v>45139</v>
      </c>
      <c r="AG3" s="4">
        <f>AF3</f>
        <v>45139</v>
      </c>
      <c r="AH3" s="5"/>
      <c r="AI3" s="6"/>
      <c r="AJ3" s="3">
        <f>IFERROR(IF(DAY(AL1)&lt;=DAY(DATE(YEAR(AL1),MONTH(AL1)+1,0)),(AL1),""),"")</f>
        <v>45170</v>
      </c>
      <c r="AK3" s="4">
        <f>AJ3</f>
        <v>45170</v>
      </c>
      <c r="AL3" s="5"/>
      <c r="AM3" s="6"/>
      <c r="AN3" s="3">
        <f>IFERROR(IF(DAY(AP1)&lt;=DAY(DATE(YEAR(AP1),MONTH(AP1)+1,0)),(AP1),""),"")</f>
        <v>45200</v>
      </c>
      <c r="AO3" s="4">
        <f>AN3</f>
        <v>45200</v>
      </c>
      <c r="AP3" s="5"/>
      <c r="AQ3" s="6"/>
      <c r="AR3" s="3">
        <f>IFERROR(IF(DAY(AT1)&lt;=DAY(DATE(YEAR(AT1),MONTH(AT1)+1,0)),(AT1),""),"")</f>
        <v>45231</v>
      </c>
      <c r="AS3" s="4">
        <f>AR3</f>
        <v>45231</v>
      </c>
      <c r="AT3" s="5"/>
      <c r="AU3" s="6"/>
      <c r="AV3" s="3">
        <f>IFERROR(IF(DAY(AX1)&lt;=DAY(DATE(YEAR(AX1),MONTH(AX1)+1,0)),(AX1),""),"")</f>
        <v>45261</v>
      </c>
      <c r="AW3" s="4">
        <f>AV3</f>
        <v>45261</v>
      </c>
      <c r="AX3" s="5"/>
      <c r="AY3" s="6"/>
    </row>
    <row r="4" spans="1:51" ht="22.5" customHeight="1">
      <c r="A4" s="55">
        <v>44927</v>
      </c>
      <c r="B4" s="55"/>
      <c r="C4" s="1"/>
      <c r="D4" s="7">
        <f t="shared" ref="D4:D33" si="0">IFERROR(IF(DAY(D3)&lt;DAY(DATE(YEAR($F$1),MONTH($F$1)+1,0)),(D3)+1,""),"")</f>
        <v>44928</v>
      </c>
      <c r="E4" s="8">
        <f>D4</f>
        <v>44928</v>
      </c>
      <c r="F4" s="9"/>
      <c r="G4" s="10"/>
      <c r="H4" s="7">
        <f t="shared" ref="H4:H33" si="1">IFERROR(IF(DAY(H3)&lt;DAY(DATE(YEAR($J$1),MONTH($J$1)+1,0)),(H3)+1,""),"")</f>
        <v>44959</v>
      </c>
      <c r="I4" s="8">
        <f t="shared" ref="I4:I33" si="2">H4</f>
        <v>44959</v>
      </c>
      <c r="J4" s="9"/>
      <c r="K4" s="10"/>
      <c r="L4" s="7">
        <f t="shared" ref="L4:L33" si="3">IFERROR(IF(DAY(L3)&lt;DAY(DATE(YEAR($V$1),MONTH($V$1)+1,0)),(L3)+1,""),"")</f>
        <v>44987</v>
      </c>
      <c r="M4" s="8">
        <f t="shared" ref="M4:M33" si="4">L4</f>
        <v>44987</v>
      </c>
      <c r="N4" s="9"/>
      <c r="O4" s="10"/>
      <c r="P4" s="7">
        <f t="shared" ref="P4:P33" si="5">IFERROR(IF(DAY(P3)&lt;DAY(DATE(YEAR($R$1),MONTH($R$1)+1,0)),(P3)+1,""),"")</f>
        <v>45018</v>
      </c>
      <c r="Q4" s="8">
        <f t="shared" ref="Q4:Q33" si="6">P4</f>
        <v>45018</v>
      </c>
      <c r="R4" s="9"/>
      <c r="S4" s="10"/>
      <c r="T4" s="7">
        <f t="shared" ref="T4:T33" si="7">IFERROR(IF(DAY(T3)&lt;DAY(DATE(YEAR($V$1),MONTH($V$1)+1,0)),(T3)+1,""),"")</f>
        <v>45048</v>
      </c>
      <c r="U4" s="8">
        <f t="shared" ref="U4:U33" si="8">T4</f>
        <v>45048</v>
      </c>
      <c r="V4" s="9"/>
      <c r="W4" s="10"/>
      <c r="X4" s="7">
        <f t="shared" ref="X4:X33" si="9">IFERROR(IF(DAY(X3)&lt;DAY(DATE(YEAR($V$1),MONTH($V$1)+1,0)),(X3)+1,""),"")</f>
        <v>45079</v>
      </c>
      <c r="Y4" s="8">
        <f t="shared" ref="Y4:Y33" si="10">X4</f>
        <v>45079</v>
      </c>
      <c r="Z4" s="9"/>
      <c r="AA4" s="10"/>
      <c r="AB4" s="7">
        <f t="shared" ref="AB4:AB33" si="11">IFERROR(IF(DAY(AB3)&lt;DAY(DATE(YEAR($V$1),MONTH($V$1)+1,0)),(AB3)+1,""),"")</f>
        <v>45109</v>
      </c>
      <c r="AC4" s="8">
        <f t="shared" ref="AC4:AC33" si="12">AB4</f>
        <v>45109</v>
      </c>
      <c r="AD4" s="9"/>
      <c r="AE4" s="10"/>
      <c r="AF4" s="7">
        <f t="shared" ref="AF4:AF33" si="13">IFERROR(IF(DAY(AF3)&lt;DAY(DATE(YEAR($V$1),MONTH($V$1)+1,0)),(AF3)+1,""),"")</f>
        <v>45140</v>
      </c>
      <c r="AG4" s="8">
        <f t="shared" ref="AG4:AG33" si="14">AF4</f>
        <v>45140</v>
      </c>
      <c r="AH4" s="9"/>
      <c r="AI4" s="10"/>
      <c r="AJ4" s="7">
        <f t="shared" ref="AJ4:AJ33" si="15">IFERROR(IF(DAY(AJ3)&lt;DAY(DATE(YEAR($V$1),MONTH($V$1)+1,0)),(AJ3)+1,""),"")</f>
        <v>45171</v>
      </c>
      <c r="AK4" s="8">
        <f t="shared" ref="AK4:AK33" si="16">AJ4</f>
        <v>45171</v>
      </c>
      <c r="AL4" s="9"/>
      <c r="AM4" s="10"/>
      <c r="AN4" s="7">
        <f t="shared" ref="AN4:AN33" si="17">IFERROR(IF(DAY(AN3)&lt;DAY(DATE(YEAR($V$1),MONTH($V$1)+1,0)),(AN3)+1,""),"")</f>
        <v>45201</v>
      </c>
      <c r="AO4" s="8">
        <f t="shared" ref="AO4:AO33" si="18">AN4</f>
        <v>45201</v>
      </c>
      <c r="AP4" s="9"/>
      <c r="AQ4" s="10"/>
      <c r="AR4" s="7">
        <f t="shared" ref="AR4:AR33" si="19">IFERROR(IF(DAY(AR3)&lt;DAY(DATE(YEAR($V$1),MONTH($V$1)+1,0)),(AR3)+1,""),"")</f>
        <v>45232</v>
      </c>
      <c r="AS4" s="8">
        <f t="shared" ref="AS4:AS33" si="20">AR4</f>
        <v>45232</v>
      </c>
      <c r="AT4" s="9"/>
      <c r="AU4" s="10"/>
      <c r="AV4" s="7">
        <f t="shared" ref="AV4:AV33" si="21">IFERROR(IF(DAY(AV3)&lt;DAY(DATE(YEAR($V$1),MONTH($V$1)+1,0)),(AV3)+1,""),"")</f>
        <v>45262</v>
      </c>
      <c r="AW4" s="8">
        <f t="shared" ref="AW4:AW33" si="22">AV4</f>
        <v>45262</v>
      </c>
      <c r="AX4" s="9"/>
      <c r="AY4" s="10"/>
    </row>
    <row r="5" spans="1:51" ht="22.5" customHeight="1">
      <c r="A5" s="55"/>
      <c r="B5" s="55"/>
      <c r="C5" s="1"/>
      <c r="D5" s="7">
        <f t="shared" si="0"/>
        <v>44929</v>
      </c>
      <c r="E5" s="8">
        <f>D5</f>
        <v>44929</v>
      </c>
      <c r="F5" s="9"/>
      <c r="G5" s="10"/>
      <c r="H5" s="7">
        <f t="shared" si="1"/>
        <v>44960</v>
      </c>
      <c r="I5" s="8">
        <f t="shared" si="2"/>
        <v>44960</v>
      </c>
      <c r="J5" s="9"/>
      <c r="K5" s="10"/>
      <c r="L5" s="7">
        <f t="shared" si="3"/>
        <v>44988</v>
      </c>
      <c r="M5" s="8">
        <f t="shared" si="4"/>
        <v>44988</v>
      </c>
      <c r="N5" s="9"/>
      <c r="O5" s="10"/>
      <c r="P5" s="7">
        <f t="shared" si="5"/>
        <v>45019</v>
      </c>
      <c r="Q5" s="8">
        <f t="shared" si="6"/>
        <v>45019</v>
      </c>
      <c r="R5" s="9"/>
      <c r="S5" s="10"/>
      <c r="T5" s="7">
        <f t="shared" si="7"/>
        <v>45049</v>
      </c>
      <c r="U5" s="8">
        <f t="shared" si="8"/>
        <v>45049</v>
      </c>
      <c r="V5" s="9"/>
      <c r="W5" s="10"/>
      <c r="X5" s="7">
        <f t="shared" si="9"/>
        <v>45080</v>
      </c>
      <c r="Y5" s="8">
        <f t="shared" si="10"/>
        <v>45080</v>
      </c>
      <c r="Z5" s="9"/>
      <c r="AA5" s="10"/>
      <c r="AB5" s="7">
        <f t="shared" si="11"/>
        <v>45110</v>
      </c>
      <c r="AC5" s="8">
        <f t="shared" si="12"/>
        <v>45110</v>
      </c>
      <c r="AD5" s="9"/>
      <c r="AE5" s="10"/>
      <c r="AF5" s="7">
        <f t="shared" si="13"/>
        <v>45141</v>
      </c>
      <c r="AG5" s="8">
        <f t="shared" si="14"/>
        <v>45141</v>
      </c>
      <c r="AH5" s="9"/>
      <c r="AI5" s="10"/>
      <c r="AJ5" s="7">
        <f t="shared" si="15"/>
        <v>45172</v>
      </c>
      <c r="AK5" s="8">
        <f t="shared" si="16"/>
        <v>45172</v>
      </c>
      <c r="AL5" s="9"/>
      <c r="AM5" s="10"/>
      <c r="AN5" s="7">
        <f t="shared" si="17"/>
        <v>45202</v>
      </c>
      <c r="AO5" s="8">
        <f t="shared" si="18"/>
        <v>45202</v>
      </c>
      <c r="AP5" s="9"/>
      <c r="AQ5" s="10"/>
      <c r="AR5" s="7">
        <f t="shared" si="19"/>
        <v>45233</v>
      </c>
      <c r="AS5" s="8">
        <f t="shared" si="20"/>
        <v>45233</v>
      </c>
      <c r="AT5" s="9"/>
      <c r="AU5" s="10"/>
      <c r="AV5" s="7">
        <f t="shared" si="21"/>
        <v>45263</v>
      </c>
      <c r="AW5" s="8">
        <f t="shared" si="22"/>
        <v>45263</v>
      </c>
      <c r="AX5" s="9"/>
      <c r="AY5" s="10"/>
    </row>
    <row r="6" spans="1:51" ht="22.5" customHeight="1">
      <c r="A6" s="18"/>
      <c r="B6" s="18"/>
      <c r="C6" s="1"/>
      <c r="D6" s="7">
        <f t="shared" si="0"/>
        <v>44930</v>
      </c>
      <c r="E6" s="8">
        <f>D6</f>
        <v>44930</v>
      </c>
      <c r="F6" s="9"/>
      <c r="G6" s="10"/>
      <c r="H6" s="7">
        <f t="shared" si="1"/>
        <v>44961</v>
      </c>
      <c r="I6" s="8">
        <f t="shared" si="2"/>
        <v>44961</v>
      </c>
      <c r="J6" s="9"/>
      <c r="K6" s="10"/>
      <c r="L6" s="7">
        <f t="shared" si="3"/>
        <v>44989</v>
      </c>
      <c r="M6" s="8">
        <f t="shared" si="4"/>
        <v>44989</v>
      </c>
      <c r="N6" s="9"/>
      <c r="O6" s="10"/>
      <c r="P6" s="7">
        <f t="shared" si="5"/>
        <v>45020</v>
      </c>
      <c r="Q6" s="8">
        <f t="shared" si="6"/>
        <v>45020</v>
      </c>
      <c r="R6" s="9"/>
      <c r="S6" s="10"/>
      <c r="T6" s="7">
        <f t="shared" si="7"/>
        <v>45050</v>
      </c>
      <c r="U6" s="8">
        <f t="shared" si="8"/>
        <v>45050</v>
      </c>
      <c r="V6" s="9"/>
      <c r="W6" s="10"/>
      <c r="X6" s="7">
        <f t="shared" si="9"/>
        <v>45081</v>
      </c>
      <c r="Y6" s="8">
        <f t="shared" si="10"/>
        <v>45081</v>
      </c>
      <c r="Z6" s="9"/>
      <c r="AA6" s="10"/>
      <c r="AB6" s="7">
        <f t="shared" si="11"/>
        <v>45111</v>
      </c>
      <c r="AC6" s="8">
        <f t="shared" si="12"/>
        <v>45111</v>
      </c>
      <c r="AD6" s="9"/>
      <c r="AE6" s="10"/>
      <c r="AF6" s="7">
        <f t="shared" si="13"/>
        <v>45142</v>
      </c>
      <c r="AG6" s="8">
        <f t="shared" si="14"/>
        <v>45142</v>
      </c>
      <c r="AH6" s="9"/>
      <c r="AI6" s="10"/>
      <c r="AJ6" s="7">
        <f t="shared" si="15"/>
        <v>45173</v>
      </c>
      <c r="AK6" s="8">
        <f t="shared" si="16"/>
        <v>45173</v>
      </c>
      <c r="AL6" s="9"/>
      <c r="AM6" s="10"/>
      <c r="AN6" s="7">
        <f t="shared" si="17"/>
        <v>45203</v>
      </c>
      <c r="AO6" s="8">
        <f t="shared" si="18"/>
        <v>45203</v>
      </c>
      <c r="AP6" s="9"/>
      <c r="AQ6" s="10"/>
      <c r="AR6" s="7">
        <f t="shared" si="19"/>
        <v>45234</v>
      </c>
      <c r="AS6" s="8">
        <f t="shared" si="20"/>
        <v>45234</v>
      </c>
      <c r="AT6" s="9"/>
      <c r="AU6" s="10"/>
      <c r="AV6" s="7">
        <f t="shared" si="21"/>
        <v>45264</v>
      </c>
      <c r="AW6" s="8">
        <f t="shared" si="22"/>
        <v>45264</v>
      </c>
      <c r="AX6" s="9"/>
      <c r="AY6" s="10"/>
    </row>
    <row r="7" spans="1:51" ht="22.5" customHeight="1">
      <c r="A7" s="56" t="s">
        <v>3</v>
      </c>
      <c r="B7" s="56"/>
      <c r="C7" s="1"/>
      <c r="D7" s="7">
        <f t="shared" si="0"/>
        <v>44931</v>
      </c>
      <c r="E7" s="8">
        <f t="shared" ref="E7:E33" si="23">D7</f>
        <v>44931</v>
      </c>
      <c r="F7" s="9"/>
      <c r="G7" s="10"/>
      <c r="H7" s="7">
        <f t="shared" si="1"/>
        <v>44962</v>
      </c>
      <c r="I7" s="8">
        <f t="shared" si="2"/>
        <v>44962</v>
      </c>
      <c r="J7" s="9"/>
      <c r="K7" s="10"/>
      <c r="L7" s="7">
        <f t="shared" si="3"/>
        <v>44990</v>
      </c>
      <c r="M7" s="8">
        <f t="shared" si="4"/>
        <v>44990</v>
      </c>
      <c r="N7" s="9"/>
      <c r="O7" s="10"/>
      <c r="P7" s="7">
        <f t="shared" si="5"/>
        <v>45021</v>
      </c>
      <c r="Q7" s="8">
        <f t="shared" si="6"/>
        <v>45021</v>
      </c>
      <c r="R7" s="9"/>
      <c r="S7" s="10"/>
      <c r="T7" s="7">
        <f t="shared" si="7"/>
        <v>45051</v>
      </c>
      <c r="U7" s="8">
        <f t="shared" si="8"/>
        <v>45051</v>
      </c>
      <c r="V7" s="9"/>
      <c r="W7" s="10"/>
      <c r="X7" s="7">
        <f t="shared" si="9"/>
        <v>45082</v>
      </c>
      <c r="Y7" s="8">
        <f t="shared" si="10"/>
        <v>45082</v>
      </c>
      <c r="Z7" s="9"/>
      <c r="AA7" s="10"/>
      <c r="AB7" s="7">
        <f t="shared" si="11"/>
        <v>45112</v>
      </c>
      <c r="AC7" s="8">
        <f t="shared" si="12"/>
        <v>45112</v>
      </c>
      <c r="AD7" s="9"/>
      <c r="AE7" s="10"/>
      <c r="AF7" s="7">
        <f t="shared" si="13"/>
        <v>45143</v>
      </c>
      <c r="AG7" s="8">
        <f t="shared" si="14"/>
        <v>45143</v>
      </c>
      <c r="AH7" s="9"/>
      <c r="AI7" s="10"/>
      <c r="AJ7" s="7">
        <f t="shared" si="15"/>
        <v>45174</v>
      </c>
      <c r="AK7" s="8">
        <f t="shared" si="16"/>
        <v>45174</v>
      </c>
      <c r="AL7" s="9"/>
      <c r="AM7" s="10"/>
      <c r="AN7" s="7">
        <f t="shared" si="17"/>
        <v>45204</v>
      </c>
      <c r="AO7" s="8">
        <f t="shared" si="18"/>
        <v>45204</v>
      </c>
      <c r="AP7" s="9"/>
      <c r="AQ7" s="10"/>
      <c r="AR7" s="7">
        <f t="shared" si="19"/>
        <v>45235</v>
      </c>
      <c r="AS7" s="8">
        <f t="shared" si="20"/>
        <v>45235</v>
      </c>
      <c r="AT7" s="9"/>
      <c r="AU7" s="10"/>
      <c r="AV7" s="7">
        <f t="shared" si="21"/>
        <v>45265</v>
      </c>
      <c r="AW7" s="8">
        <f t="shared" si="22"/>
        <v>45265</v>
      </c>
      <c r="AX7" s="9"/>
      <c r="AY7" s="10"/>
    </row>
    <row r="8" spans="1:51" ht="22.5" customHeight="1">
      <c r="A8" s="57"/>
      <c r="B8" s="57"/>
      <c r="C8" s="1"/>
      <c r="D8" s="7">
        <f t="shared" si="0"/>
        <v>44932</v>
      </c>
      <c r="E8" s="8">
        <f t="shared" si="23"/>
        <v>44932</v>
      </c>
      <c r="F8" s="9"/>
      <c r="G8" s="10"/>
      <c r="H8" s="7">
        <f t="shared" si="1"/>
        <v>44963</v>
      </c>
      <c r="I8" s="8">
        <f t="shared" si="2"/>
        <v>44963</v>
      </c>
      <c r="J8" s="9"/>
      <c r="K8" s="10"/>
      <c r="L8" s="7">
        <f t="shared" si="3"/>
        <v>44991</v>
      </c>
      <c r="M8" s="8">
        <f t="shared" si="4"/>
        <v>44991</v>
      </c>
      <c r="N8" s="9"/>
      <c r="O8" s="10"/>
      <c r="P8" s="7">
        <f t="shared" si="5"/>
        <v>45022</v>
      </c>
      <c r="Q8" s="8">
        <f t="shared" si="6"/>
        <v>45022</v>
      </c>
      <c r="R8" s="9"/>
      <c r="S8" s="10"/>
      <c r="T8" s="7">
        <f t="shared" si="7"/>
        <v>45052</v>
      </c>
      <c r="U8" s="8">
        <f t="shared" si="8"/>
        <v>45052</v>
      </c>
      <c r="V8" s="9"/>
      <c r="W8" s="10"/>
      <c r="X8" s="7">
        <f t="shared" si="9"/>
        <v>45083</v>
      </c>
      <c r="Y8" s="8">
        <f t="shared" si="10"/>
        <v>45083</v>
      </c>
      <c r="Z8" s="9"/>
      <c r="AA8" s="10"/>
      <c r="AB8" s="7">
        <f t="shared" si="11"/>
        <v>45113</v>
      </c>
      <c r="AC8" s="8">
        <f t="shared" si="12"/>
        <v>45113</v>
      </c>
      <c r="AD8" s="9"/>
      <c r="AE8" s="10"/>
      <c r="AF8" s="7">
        <f t="shared" si="13"/>
        <v>45144</v>
      </c>
      <c r="AG8" s="8">
        <f t="shared" si="14"/>
        <v>45144</v>
      </c>
      <c r="AH8" s="9"/>
      <c r="AI8" s="10"/>
      <c r="AJ8" s="7">
        <f t="shared" si="15"/>
        <v>45175</v>
      </c>
      <c r="AK8" s="8">
        <f t="shared" si="16"/>
        <v>45175</v>
      </c>
      <c r="AL8" s="9"/>
      <c r="AM8" s="10"/>
      <c r="AN8" s="7">
        <f t="shared" si="17"/>
        <v>45205</v>
      </c>
      <c r="AO8" s="8">
        <f t="shared" si="18"/>
        <v>45205</v>
      </c>
      <c r="AP8" s="9"/>
      <c r="AQ8" s="10"/>
      <c r="AR8" s="7">
        <f t="shared" si="19"/>
        <v>45236</v>
      </c>
      <c r="AS8" s="8">
        <f t="shared" si="20"/>
        <v>45236</v>
      </c>
      <c r="AT8" s="9"/>
      <c r="AU8" s="10"/>
      <c r="AV8" s="7">
        <f t="shared" si="21"/>
        <v>45266</v>
      </c>
      <c r="AW8" s="8">
        <f t="shared" si="22"/>
        <v>45266</v>
      </c>
      <c r="AX8" s="9"/>
      <c r="AY8" s="10"/>
    </row>
    <row r="9" spans="1:51" ht="22.5" customHeight="1">
      <c r="A9" s="57"/>
      <c r="B9" s="57"/>
      <c r="C9" s="1"/>
      <c r="D9" s="7">
        <f t="shared" si="0"/>
        <v>44933</v>
      </c>
      <c r="E9" s="8">
        <f t="shared" si="23"/>
        <v>44933</v>
      </c>
      <c r="F9" s="9"/>
      <c r="G9" s="10"/>
      <c r="H9" s="7">
        <f t="shared" si="1"/>
        <v>44964</v>
      </c>
      <c r="I9" s="8">
        <f t="shared" si="2"/>
        <v>44964</v>
      </c>
      <c r="J9" s="9"/>
      <c r="K9" s="10"/>
      <c r="L9" s="7">
        <f t="shared" si="3"/>
        <v>44992</v>
      </c>
      <c r="M9" s="8">
        <f t="shared" si="4"/>
        <v>44992</v>
      </c>
      <c r="N9" s="9"/>
      <c r="O9" s="10"/>
      <c r="P9" s="7">
        <f t="shared" si="5"/>
        <v>45023</v>
      </c>
      <c r="Q9" s="8">
        <f t="shared" si="6"/>
        <v>45023</v>
      </c>
      <c r="R9" s="9"/>
      <c r="S9" s="10"/>
      <c r="T9" s="7">
        <f t="shared" si="7"/>
        <v>45053</v>
      </c>
      <c r="U9" s="8">
        <f t="shared" si="8"/>
        <v>45053</v>
      </c>
      <c r="V9" s="9"/>
      <c r="W9" s="10"/>
      <c r="X9" s="7">
        <f t="shared" si="9"/>
        <v>45084</v>
      </c>
      <c r="Y9" s="8">
        <f t="shared" si="10"/>
        <v>45084</v>
      </c>
      <c r="Z9" s="9"/>
      <c r="AA9" s="10"/>
      <c r="AB9" s="7">
        <f t="shared" si="11"/>
        <v>45114</v>
      </c>
      <c r="AC9" s="8">
        <f t="shared" si="12"/>
        <v>45114</v>
      </c>
      <c r="AD9" s="9"/>
      <c r="AE9" s="10"/>
      <c r="AF9" s="7">
        <f t="shared" si="13"/>
        <v>45145</v>
      </c>
      <c r="AG9" s="8">
        <f t="shared" si="14"/>
        <v>45145</v>
      </c>
      <c r="AH9" s="9"/>
      <c r="AI9" s="10"/>
      <c r="AJ9" s="7">
        <f t="shared" si="15"/>
        <v>45176</v>
      </c>
      <c r="AK9" s="8">
        <f t="shared" si="16"/>
        <v>45176</v>
      </c>
      <c r="AL9" s="9"/>
      <c r="AM9" s="10"/>
      <c r="AN9" s="7">
        <f t="shared" si="17"/>
        <v>45206</v>
      </c>
      <c r="AO9" s="8">
        <f t="shared" si="18"/>
        <v>45206</v>
      </c>
      <c r="AP9" s="9"/>
      <c r="AQ9" s="10"/>
      <c r="AR9" s="7">
        <f t="shared" si="19"/>
        <v>45237</v>
      </c>
      <c r="AS9" s="8">
        <f t="shared" si="20"/>
        <v>45237</v>
      </c>
      <c r="AT9" s="9"/>
      <c r="AU9" s="10"/>
      <c r="AV9" s="7">
        <f t="shared" si="21"/>
        <v>45267</v>
      </c>
      <c r="AW9" s="8">
        <f t="shared" si="22"/>
        <v>45267</v>
      </c>
      <c r="AX9" s="9"/>
      <c r="AY9" s="10"/>
    </row>
    <row r="10" spans="1:51" ht="22.5" customHeight="1">
      <c r="A10" s="32">
        <f>A8/3</f>
        <v>0</v>
      </c>
      <c r="B10" s="32"/>
      <c r="C10" s="1"/>
      <c r="D10" s="7">
        <f t="shared" si="0"/>
        <v>44934</v>
      </c>
      <c r="E10" s="8">
        <f t="shared" si="23"/>
        <v>44934</v>
      </c>
      <c r="F10" s="9"/>
      <c r="G10" s="10"/>
      <c r="H10" s="7">
        <f t="shared" si="1"/>
        <v>44965</v>
      </c>
      <c r="I10" s="8">
        <f t="shared" si="2"/>
        <v>44965</v>
      </c>
      <c r="J10" s="9"/>
      <c r="K10" s="10"/>
      <c r="L10" s="7">
        <f t="shared" si="3"/>
        <v>44993</v>
      </c>
      <c r="M10" s="8">
        <f t="shared" si="4"/>
        <v>44993</v>
      </c>
      <c r="N10" s="9"/>
      <c r="O10" s="10"/>
      <c r="P10" s="7">
        <f t="shared" si="5"/>
        <v>45024</v>
      </c>
      <c r="Q10" s="8">
        <f t="shared" si="6"/>
        <v>45024</v>
      </c>
      <c r="R10" s="9"/>
      <c r="S10" s="10"/>
      <c r="T10" s="7">
        <f t="shared" si="7"/>
        <v>45054</v>
      </c>
      <c r="U10" s="8">
        <f t="shared" si="8"/>
        <v>45054</v>
      </c>
      <c r="V10" s="9"/>
      <c r="W10" s="10"/>
      <c r="X10" s="7">
        <f t="shared" si="9"/>
        <v>45085</v>
      </c>
      <c r="Y10" s="8">
        <f t="shared" si="10"/>
        <v>45085</v>
      </c>
      <c r="Z10" s="9"/>
      <c r="AA10" s="10"/>
      <c r="AB10" s="7">
        <f t="shared" si="11"/>
        <v>45115</v>
      </c>
      <c r="AC10" s="8">
        <f t="shared" si="12"/>
        <v>45115</v>
      </c>
      <c r="AD10" s="9"/>
      <c r="AE10" s="10"/>
      <c r="AF10" s="7">
        <f t="shared" si="13"/>
        <v>45146</v>
      </c>
      <c r="AG10" s="8">
        <f t="shared" si="14"/>
        <v>45146</v>
      </c>
      <c r="AH10" s="9"/>
      <c r="AI10" s="10"/>
      <c r="AJ10" s="7">
        <f t="shared" si="15"/>
        <v>45177</v>
      </c>
      <c r="AK10" s="8">
        <f t="shared" si="16"/>
        <v>45177</v>
      </c>
      <c r="AL10" s="9"/>
      <c r="AM10" s="10"/>
      <c r="AN10" s="7">
        <f t="shared" si="17"/>
        <v>45207</v>
      </c>
      <c r="AO10" s="8">
        <f t="shared" si="18"/>
        <v>45207</v>
      </c>
      <c r="AP10" s="9"/>
      <c r="AQ10" s="10"/>
      <c r="AR10" s="7">
        <f t="shared" si="19"/>
        <v>45238</v>
      </c>
      <c r="AS10" s="8">
        <f t="shared" si="20"/>
        <v>45238</v>
      </c>
      <c r="AT10" s="9"/>
      <c r="AU10" s="10"/>
      <c r="AV10" s="7">
        <f t="shared" si="21"/>
        <v>45268</v>
      </c>
      <c r="AW10" s="8">
        <f t="shared" si="22"/>
        <v>45268</v>
      </c>
      <c r="AX10" s="9"/>
      <c r="AY10" s="10"/>
    </row>
    <row r="11" spans="1:51" ht="22.5" customHeight="1">
      <c r="A11" s="19"/>
      <c r="B11" s="19"/>
      <c r="C11" s="1"/>
      <c r="D11" s="7">
        <f t="shared" si="0"/>
        <v>44935</v>
      </c>
      <c r="E11" s="8">
        <f t="shared" si="23"/>
        <v>44935</v>
      </c>
      <c r="F11" s="9"/>
      <c r="G11" s="10"/>
      <c r="H11" s="7">
        <f t="shared" si="1"/>
        <v>44966</v>
      </c>
      <c r="I11" s="8">
        <f t="shared" si="2"/>
        <v>44966</v>
      </c>
      <c r="J11" s="9"/>
      <c r="K11" s="10"/>
      <c r="L11" s="7">
        <f t="shared" si="3"/>
        <v>44994</v>
      </c>
      <c r="M11" s="8">
        <f t="shared" si="4"/>
        <v>44994</v>
      </c>
      <c r="N11" s="9"/>
      <c r="O11" s="10"/>
      <c r="P11" s="7">
        <f t="shared" si="5"/>
        <v>45025</v>
      </c>
      <c r="Q11" s="8">
        <f t="shared" si="6"/>
        <v>45025</v>
      </c>
      <c r="R11" s="9"/>
      <c r="S11" s="10"/>
      <c r="T11" s="7">
        <f t="shared" si="7"/>
        <v>45055</v>
      </c>
      <c r="U11" s="8">
        <f t="shared" si="8"/>
        <v>45055</v>
      </c>
      <c r="V11" s="9"/>
      <c r="W11" s="10"/>
      <c r="X11" s="7">
        <f t="shared" si="9"/>
        <v>45086</v>
      </c>
      <c r="Y11" s="8">
        <f t="shared" si="10"/>
        <v>45086</v>
      </c>
      <c r="Z11" s="9"/>
      <c r="AA11" s="10"/>
      <c r="AB11" s="7">
        <f t="shared" si="11"/>
        <v>45116</v>
      </c>
      <c r="AC11" s="8">
        <f t="shared" si="12"/>
        <v>45116</v>
      </c>
      <c r="AD11" s="9"/>
      <c r="AE11" s="10"/>
      <c r="AF11" s="7">
        <f t="shared" si="13"/>
        <v>45147</v>
      </c>
      <c r="AG11" s="8">
        <f t="shared" si="14"/>
        <v>45147</v>
      </c>
      <c r="AH11" s="9"/>
      <c r="AI11" s="10"/>
      <c r="AJ11" s="7">
        <f t="shared" si="15"/>
        <v>45178</v>
      </c>
      <c r="AK11" s="8">
        <f t="shared" si="16"/>
        <v>45178</v>
      </c>
      <c r="AL11" s="9"/>
      <c r="AM11" s="10"/>
      <c r="AN11" s="7">
        <f t="shared" si="17"/>
        <v>45208</v>
      </c>
      <c r="AO11" s="8">
        <f t="shared" si="18"/>
        <v>45208</v>
      </c>
      <c r="AP11" s="9"/>
      <c r="AQ11" s="10"/>
      <c r="AR11" s="7">
        <f t="shared" si="19"/>
        <v>45239</v>
      </c>
      <c r="AS11" s="8">
        <f t="shared" si="20"/>
        <v>45239</v>
      </c>
      <c r="AT11" s="9"/>
      <c r="AU11" s="10"/>
      <c r="AV11" s="7">
        <f t="shared" si="21"/>
        <v>45269</v>
      </c>
      <c r="AW11" s="8">
        <f t="shared" si="22"/>
        <v>45269</v>
      </c>
      <c r="AX11" s="9"/>
      <c r="AY11" s="10"/>
    </row>
    <row r="12" spans="1:51" ht="22.5" customHeight="1">
      <c r="A12" s="18"/>
      <c r="B12" s="18"/>
      <c r="C12" s="1"/>
      <c r="D12" s="7">
        <f t="shared" si="0"/>
        <v>44936</v>
      </c>
      <c r="E12" s="8">
        <f t="shared" si="23"/>
        <v>44936</v>
      </c>
      <c r="F12" s="9"/>
      <c r="G12" s="10"/>
      <c r="H12" s="7">
        <f t="shared" si="1"/>
        <v>44967</v>
      </c>
      <c r="I12" s="8">
        <f t="shared" si="2"/>
        <v>44967</v>
      </c>
      <c r="J12" s="9"/>
      <c r="K12" s="10"/>
      <c r="L12" s="7">
        <f t="shared" si="3"/>
        <v>44995</v>
      </c>
      <c r="M12" s="8">
        <f t="shared" si="4"/>
        <v>44995</v>
      </c>
      <c r="N12" s="9"/>
      <c r="O12" s="10"/>
      <c r="P12" s="7">
        <f t="shared" si="5"/>
        <v>45026</v>
      </c>
      <c r="Q12" s="8">
        <f t="shared" si="6"/>
        <v>45026</v>
      </c>
      <c r="R12" s="9"/>
      <c r="S12" s="10"/>
      <c r="T12" s="7">
        <f t="shared" si="7"/>
        <v>45056</v>
      </c>
      <c r="U12" s="8">
        <f t="shared" si="8"/>
        <v>45056</v>
      </c>
      <c r="V12" s="9"/>
      <c r="W12" s="10"/>
      <c r="X12" s="7">
        <f t="shared" si="9"/>
        <v>45087</v>
      </c>
      <c r="Y12" s="8">
        <f t="shared" si="10"/>
        <v>45087</v>
      </c>
      <c r="Z12" s="9"/>
      <c r="AA12" s="10"/>
      <c r="AB12" s="7">
        <f t="shared" si="11"/>
        <v>45117</v>
      </c>
      <c r="AC12" s="8">
        <f t="shared" si="12"/>
        <v>45117</v>
      </c>
      <c r="AD12" s="9"/>
      <c r="AE12" s="10"/>
      <c r="AF12" s="7">
        <f t="shared" si="13"/>
        <v>45148</v>
      </c>
      <c r="AG12" s="8">
        <f t="shared" si="14"/>
        <v>45148</v>
      </c>
      <c r="AH12" s="9"/>
      <c r="AI12" s="10"/>
      <c r="AJ12" s="7">
        <f t="shared" si="15"/>
        <v>45179</v>
      </c>
      <c r="AK12" s="8">
        <f t="shared" si="16"/>
        <v>45179</v>
      </c>
      <c r="AL12" s="9"/>
      <c r="AM12" s="10"/>
      <c r="AN12" s="7">
        <f t="shared" si="17"/>
        <v>45209</v>
      </c>
      <c r="AO12" s="8">
        <f t="shared" si="18"/>
        <v>45209</v>
      </c>
      <c r="AP12" s="9"/>
      <c r="AQ12" s="10"/>
      <c r="AR12" s="7">
        <f t="shared" si="19"/>
        <v>45240</v>
      </c>
      <c r="AS12" s="8">
        <f t="shared" si="20"/>
        <v>45240</v>
      </c>
      <c r="AT12" s="9"/>
      <c r="AU12" s="10"/>
      <c r="AV12" s="7">
        <f t="shared" si="21"/>
        <v>45270</v>
      </c>
      <c r="AW12" s="8">
        <f t="shared" si="22"/>
        <v>45270</v>
      </c>
      <c r="AX12" s="9"/>
      <c r="AY12" s="10"/>
    </row>
    <row r="13" spans="1:51" ht="22.5" customHeight="1">
      <c r="A13" s="56" t="s">
        <v>4</v>
      </c>
      <c r="B13" s="56"/>
      <c r="C13" s="1"/>
      <c r="D13" s="7">
        <f t="shared" si="0"/>
        <v>44937</v>
      </c>
      <c r="E13" s="8">
        <f t="shared" si="23"/>
        <v>44937</v>
      </c>
      <c r="F13" s="9"/>
      <c r="G13" s="10"/>
      <c r="H13" s="7">
        <f t="shared" si="1"/>
        <v>44968</v>
      </c>
      <c r="I13" s="8">
        <f t="shared" si="2"/>
        <v>44968</v>
      </c>
      <c r="J13" s="9"/>
      <c r="K13" s="10"/>
      <c r="L13" s="7">
        <f t="shared" si="3"/>
        <v>44996</v>
      </c>
      <c r="M13" s="8">
        <f t="shared" si="4"/>
        <v>44996</v>
      </c>
      <c r="N13" s="9"/>
      <c r="O13" s="10"/>
      <c r="P13" s="7">
        <f t="shared" si="5"/>
        <v>45027</v>
      </c>
      <c r="Q13" s="8">
        <f t="shared" si="6"/>
        <v>45027</v>
      </c>
      <c r="R13" s="9"/>
      <c r="S13" s="10"/>
      <c r="T13" s="7">
        <f t="shared" si="7"/>
        <v>45057</v>
      </c>
      <c r="U13" s="8">
        <f t="shared" si="8"/>
        <v>45057</v>
      </c>
      <c r="V13" s="9"/>
      <c r="W13" s="10"/>
      <c r="X13" s="7">
        <f t="shared" si="9"/>
        <v>45088</v>
      </c>
      <c r="Y13" s="8">
        <f t="shared" si="10"/>
        <v>45088</v>
      </c>
      <c r="Z13" s="9"/>
      <c r="AA13" s="10"/>
      <c r="AB13" s="7">
        <f t="shared" si="11"/>
        <v>45118</v>
      </c>
      <c r="AC13" s="8">
        <f t="shared" si="12"/>
        <v>45118</v>
      </c>
      <c r="AD13" s="9"/>
      <c r="AE13" s="10"/>
      <c r="AF13" s="7">
        <f t="shared" si="13"/>
        <v>45149</v>
      </c>
      <c r="AG13" s="8">
        <f t="shared" si="14"/>
        <v>45149</v>
      </c>
      <c r="AH13" s="9"/>
      <c r="AI13" s="10"/>
      <c r="AJ13" s="7">
        <f t="shared" si="15"/>
        <v>45180</v>
      </c>
      <c r="AK13" s="8">
        <f t="shared" si="16"/>
        <v>45180</v>
      </c>
      <c r="AL13" s="9"/>
      <c r="AM13" s="10"/>
      <c r="AN13" s="7">
        <f t="shared" si="17"/>
        <v>45210</v>
      </c>
      <c r="AO13" s="8">
        <f t="shared" si="18"/>
        <v>45210</v>
      </c>
      <c r="AP13" s="9"/>
      <c r="AQ13" s="10"/>
      <c r="AR13" s="7">
        <f t="shared" si="19"/>
        <v>45241</v>
      </c>
      <c r="AS13" s="8">
        <f t="shared" si="20"/>
        <v>45241</v>
      </c>
      <c r="AT13" s="9"/>
      <c r="AU13" s="10"/>
      <c r="AV13" s="7">
        <f t="shared" si="21"/>
        <v>45271</v>
      </c>
      <c r="AW13" s="8">
        <f t="shared" si="22"/>
        <v>45271</v>
      </c>
      <c r="AX13" s="9"/>
      <c r="AY13" s="10"/>
    </row>
    <row r="14" spans="1:51" ht="22.5" customHeight="1">
      <c r="A14" s="54"/>
      <c r="B14" s="54"/>
      <c r="C14" s="1"/>
      <c r="D14" s="7">
        <f t="shared" si="0"/>
        <v>44938</v>
      </c>
      <c r="E14" s="8">
        <f t="shared" si="23"/>
        <v>44938</v>
      </c>
      <c r="F14" s="9"/>
      <c r="G14" s="10"/>
      <c r="H14" s="7">
        <f t="shared" si="1"/>
        <v>44969</v>
      </c>
      <c r="I14" s="8">
        <f t="shared" si="2"/>
        <v>44969</v>
      </c>
      <c r="J14" s="9"/>
      <c r="K14" s="10"/>
      <c r="L14" s="7">
        <f t="shared" si="3"/>
        <v>44997</v>
      </c>
      <c r="M14" s="8">
        <f t="shared" si="4"/>
        <v>44997</v>
      </c>
      <c r="N14" s="9"/>
      <c r="O14" s="10"/>
      <c r="P14" s="7">
        <f t="shared" si="5"/>
        <v>45028</v>
      </c>
      <c r="Q14" s="8">
        <f t="shared" si="6"/>
        <v>45028</v>
      </c>
      <c r="R14" s="9"/>
      <c r="S14" s="10"/>
      <c r="T14" s="7">
        <f t="shared" si="7"/>
        <v>45058</v>
      </c>
      <c r="U14" s="8">
        <f t="shared" si="8"/>
        <v>45058</v>
      </c>
      <c r="V14" s="9"/>
      <c r="W14" s="10"/>
      <c r="X14" s="7">
        <f t="shared" si="9"/>
        <v>45089</v>
      </c>
      <c r="Y14" s="8">
        <f t="shared" si="10"/>
        <v>45089</v>
      </c>
      <c r="Z14" s="9"/>
      <c r="AA14" s="10"/>
      <c r="AB14" s="7">
        <f t="shared" si="11"/>
        <v>45119</v>
      </c>
      <c r="AC14" s="8">
        <f t="shared" si="12"/>
        <v>45119</v>
      </c>
      <c r="AD14" s="9"/>
      <c r="AE14" s="10"/>
      <c r="AF14" s="7">
        <f t="shared" si="13"/>
        <v>45150</v>
      </c>
      <c r="AG14" s="8">
        <f t="shared" si="14"/>
        <v>45150</v>
      </c>
      <c r="AH14" s="9"/>
      <c r="AI14" s="10"/>
      <c r="AJ14" s="7">
        <f t="shared" si="15"/>
        <v>45181</v>
      </c>
      <c r="AK14" s="8">
        <f t="shared" si="16"/>
        <v>45181</v>
      </c>
      <c r="AL14" s="9"/>
      <c r="AM14" s="10"/>
      <c r="AN14" s="7">
        <f t="shared" si="17"/>
        <v>45211</v>
      </c>
      <c r="AO14" s="8">
        <f t="shared" si="18"/>
        <v>45211</v>
      </c>
      <c r="AP14" s="9"/>
      <c r="AQ14" s="10"/>
      <c r="AR14" s="7">
        <f t="shared" si="19"/>
        <v>45242</v>
      </c>
      <c r="AS14" s="8">
        <f t="shared" si="20"/>
        <v>45242</v>
      </c>
      <c r="AT14" s="9"/>
      <c r="AU14" s="10"/>
      <c r="AV14" s="7">
        <f t="shared" si="21"/>
        <v>45272</v>
      </c>
      <c r="AW14" s="8">
        <f t="shared" si="22"/>
        <v>45272</v>
      </c>
      <c r="AX14" s="9"/>
      <c r="AY14" s="10"/>
    </row>
    <row r="15" spans="1:51" ht="22.5" customHeight="1">
      <c r="A15" s="32" t="str">
        <f>IF(A14/3=0,"",A14/3)</f>
        <v/>
      </c>
      <c r="B15" s="32"/>
      <c r="C15" s="1"/>
      <c r="D15" s="7">
        <f t="shared" si="0"/>
        <v>44939</v>
      </c>
      <c r="E15" s="8">
        <f t="shared" si="23"/>
        <v>44939</v>
      </c>
      <c r="F15" s="9"/>
      <c r="G15" s="10"/>
      <c r="H15" s="7">
        <f t="shared" si="1"/>
        <v>44970</v>
      </c>
      <c r="I15" s="8">
        <f t="shared" si="2"/>
        <v>44970</v>
      </c>
      <c r="J15" s="9"/>
      <c r="K15" s="10"/>
      <c r="L15" s="7">
        <f t="shared" si="3"/>
        <v>44998</v>
      </c>
      <c r="M15" s="8">
        <f t="shared" si="4"/>
        <v>44998</v>
      </c>
      <c r="N15" s="9"/>
      <c r="O15" s="10"/>
      <c r="P15" s="7">
        <f t="shared" si="5"/>
        <v>45029</v>
      </c>
      <c r="Q15" s="8">
        <f t="shared" si="6"/>
        <v>45029</v>
      </c>
      <c r="R15" s="9"/>
      <c r="S15" s="10"/>
      <c r="T15" s="7">
        <f t="shared" si="7"/>
        <v>45059</v>
      </c>
      <c r="U15" s="8">
        <f t="shared" si="8"/>
        <v>45059</v>
      </c>
      <c r="V15" s="9"/>
      <c r="W15" s="10"/>
      <c r="X15" s="7">
        <f t="shared" si="9"/>
        <v>45090</v>
      </c>
      <c r="Y15" s="8">
        <f t="shared" si="10"/>
        <v>45090</v>
      </c>
      <c r="Z15" s="9"/>
      <c r="AA15" s="10"/>
      <c r="AB15" s="7">
        <f t="shared" si="11"/>
        <v>45120</v>
      </c>
      <c r="AC15" s="8">
        <f t="shared" si="12"/>
        <v>45120</v>
      </c>
      <c r="AD15" s="9"/>
      <c r="AE15" s="10"/>
      <c r="AF15" s="7">
        <f t="shared" si="13"/>
        <v>45151</v>
      </c>
      <c r="AG15" s="8">
        <f t="shared" si="14"/>
        <v>45151</v>
      </c>
      <c r="AH15" s="9"/>
      <c r="AI15" s="10"/>
      <c r="AJ15" s="7">
        <f t="shared" si="15"/>
        <v>45182</v>
      </c>
      <c r="AK15" s="8">
        <f t="shared" si="16"/>
        <v>45182</v>
      </c>
      <c r="AL15" s="9"/>
      <c r="AM15" s="10"/>
      <c r="AN15" s="7">
        <f t="shared" si="17"/>
        <v>45212</v>
      </c>
      <c r="AO15" s="8">
        <f t="shared" si="18"/>
        <v>45212</v>
      </c>
      <c r="AP15" s="9"/>
      <c r="AQ15" s="10"/>
      <c r="AR15" s="7">
        <f t="shared" si="19"/>
        <v>45243</v>
      </c>
      <c r="AS15" s="8">
        <f t="shared" si="20"/>
        <v>45243</v>
      </c>
      <c r="AT15" s="9"/>
      <c r="AU15" s="10"/>
      <c r="AV15" s="7">
        <f t="shared" si="21"/>
        <v>45273</v>
      </c>
      <c r="AW15" s="8">
        <f t="shared" si="22"/>
        <v>45273</v>
      </c>
      <c r="AX15" s="9"/>
      <c r="AY15" s="10"/>
    </row>
    <row r="16" spans="1:51" ht="22.5" customHeight="1">
      <c r="A16" s="20"/>
      <c r="B16" s="20"/>
      <c r="C16" s="1"/>
      <c r="D16" s="7">
        <f t="shared" si="0"/>
        <v>44940</v>
      </c>
      <c r="E16" s="8">
        <f t="shared" si="23"/>
        <v>44940</v>
      </c>
      <c r="F16" s="9"/>
      <c r="G16" s="10"/>
      <c r="H16" s="7">
        <f t="shared" si="1"/>
        <v>44971</v>
      </c>
      <c r="I16" s="8">
        <f t="shared" si="2"/>
        <v>44971</v>
      </c>
      <c r="J16" s="9"/>
      <c r="K16" s="10"/>
      <c r="L16" s="7">
        <f t="shared" si="3"/>
        <v>44999</v>
      </c>
      <c r="M16" s="8">
        <f t="shared" si="4"/>
        <v>44999</v>
      </c>
      <c r="N16" s="9"/>
      <c r="O16" s="10"/>
      <c r="P16" s="7">
        <f t="shared" si="5"/>
        <v>45030</v>
      </c>
      <c r="Q16" s="8">
        <f t="shared" si="6"/>
        <v>45030</v>
      </c>
      <c r="R16" s="9"/>
      <c r="S16" s="10"/>
      <c r="T16" s="7">
        <f t="shared" si="7"/>
        <v>45060</v>
      </c>
      <c r="U16" s="8">
        <f t="shared" si="8"/>
        <v>45060</v>
      </c>
      <c r="V16" s="9"/>
      <c r="W16" s="10"/>
      <c r="X16" s="7">
        <f t="shared" si="9"/>
        <v>45091</v>
      </c>
      <c r="Y16" s="8">
        <f t="shared" si="10"/>
        <v>45091</v>
      </c>
      <c r="Z16" s="9"/>
      <c r="AA16" s="10"/>
      <c r="AB16" s="7">
        <f t="shared" si="11"/>
        <v>45121</v>
      </c>
      <c r="AC16" s="8">
        <f t="shared" si="12"/>
        <v>45121</v>
      </c>
      <c r="AD16" s="9"/>
      <c r="AE16" s="10"/>
      <c r="AF16" s="7">
        <f t="shared" si="13"/>
        <v>45152</v>
      </c>
      <c r="AG16" s="8">
        <f t="shared" si="14"/>
        <v>45152</v>
      </c>
      <c r="AH16" s="9"/>
      <c r="AI16" s="10"/>
      <c r="AJ16" s="7">
        <f t="shared" si="15"/>
        <v>45183</v>
      </c>
      <c r="AK16" s="8">
        <f t="shared" si="16"/>
        <v>45183</v>
      </c>
      <c r="AL16" s="9"/>
      <c r="AM16" s="10"/>
      <c r="AN16" s="7">
        <f t="shared" si="17"/>
        <v>45213</v>
      </c>
      <c r="AO16" s="8">
        <f t="shared" si="18"/>
        <v>45213</v>
      </c>
      <c r="AP16" s="9"/>
      <c r="AQ16" s="10"/>
      <c r="AR16" s="7">
        <f t="shared" si="19"/>
        <v>45244</v>
      </c>
      <c r="AS16" s="8">
        <f t="shared" si="20"/>
        <v>45244</v>
      </c>
      <c r="AT16" s="9"/>
      <c r="AU16" s="10"/>
      <c r="AV16" s="7">
        <f t="shared" si="21"/>
        <v>45274</v>
      </c>
      <c r="AW16" s="8">
        <f t="shared" si="22"/>
        <v>45274</v>
      </c>
      <c r="AX16" s="9"/>
      <c r="AY16" s="10"/>
    </row>
    <row r="17" spans="1:51" ht="22.5" customHeight="1">
      <c r="A17" s="33" t="str">
        <f>IF(A20=A26,"","ATTENTION NB permanences non valide")</f>
        <v/>
      </c>
      <c r="B17" s="33"/>
      <c r="C17" s="1"/>
      <c r="D17" s="7">
        <f t="shared" si="0"/>
        <v>44941</v>
      </c>
      <c r="E17" s="8">
        <f t="shared" si="23"/>
        <v>44941</v>
      </c>
      <c r="F17" s="9"/>
      <c r="G17" s="10"/>
      <c r="H17" s="7">
        <f t="shared" si="1"/>
        <v>44972</v>
      </c>
      <c r="I17" s="8">
        <f t="shared" si="2"/>
        <v>44972</v>
      </c>
      <c r="J17" s="9"/>
      <c r="K17" s="10"/>
      <c r="L17" s="7">
        <f t="shared" si="3"/>
        <v>45000</v>
      </c>
      <c r="M17" s="8">
        <f t="shared" si="4"/>
        <v>45000</v>
      </c>
      <c r="N17" s="9"/>
      <c r="O17" s="10"/>
      <c r="P17" s="7">
        <f t="shared" si="5"/>
        <v>45031</v>
      </c>
      <c r="Q17" s="8">
        <f t="shared" si="6"/>
        <v>45031</v>
      </c>
      <c r="R17" s="9"/>
      <c r="S17" s="10"/>
      <c r="T17" s="7">
        <f t="shared" si="7"/>
        <v>45061</v>
      </c>
      <c r="U17" s="8">
        <f t="shared" si="8"/>
        <v>45061</v>
      </c>
      <c r="V17" s="9"/>
      <c r="W17" s="10"/>
      <c r="X17" s="7">
        <f t="shared" si="9"/>
        <v>45092</v>
      </c>
      <c r="Y17" s="8">
        <f t="shared" si="10"/>
        <v>45092</v>
      </c>
      <c r="Z17" s="9"/>
      <c r="AA17" s="10"/>
      <c r="AB17" s="7">
        <f t="shared" si="11"/>
        <v>45122</v>
      </c>
      <c r="AC17" s="8">
        <f t="shared" si="12"/>
        <v>45122</v>
      </c>
      <c r="AD17" s="9"/>
      <c r="AE17" s="10"/>
      <c r="AF17" s="7">
        <f t="shared" si="13"/>
        <v>45153</v>
      </c>
      <c r="AG17" s="8">
        <f t="shared" si="14"/>
        <v>45153</v>
      </c>
      <c r="AH17" s="9"/>
      <c r="AI17" s="10"/>
      <c r="AJ17" s="7">
        <f t="shared" si="15"/>
        <v>45184</v>
      </c>
      <c r="AK17" s="8">
        <f t="shared" si="16"/>
        <v>45184</v>
      </c>
      <c r="AL17" s="9"/>
      <c r="AM17" s="10"/>
      <c r="AN17" s="7">
        <f t="shared" si="17"/>
        <v>45214</v>
      </c>
      <c r="AO17" s="8">
        <f t="shared" si="18"/>
        <v>45214</v>
      </c>
      <c r="AP17" s="9"/>
      <c r="AQ17" s="10"/>
      <c r="AR17" s="7">
        <f t="shared" si="19"/>
        <v>45245</v>
      </c>
      <c r="AS17" s="8">
        <f t="shared" si="20"/>
        <v>45245</v>
      </c>
      <c r="AT17" s="9"/>
      <c r="AU17" s="10"/>
      <c r="AV17" s="7">
        <f t="shared" si="21"/>
        <v>45275</v>
      </c>
      <c r="AW17" s="8">
        <f t="shared" si="22"/>
        <v>45275</v>
      </c>
      <c r="AX17" s="9"/>
      <c r="AY17" s="10"/>
    </row>
    <row r="18" spans="1:51" ht="22.5" customHeight="1">
      <c r="A18" s="33"/>
      <c r="B18" s="33"/>
      <c r="C18" s="1"/>
      <c r="D18" s="7">
        <f t="shared" si="0"/>
        <v>44942</v>
      </c>
      <c r="E18" s="8">
        <f t="shared" si="23"/>
        <v>44942</v>
      </c>
      <c r="F18" s="9"/>
      <c r="G18" s="10"/>
      <c r="H18" s="7">
        <f t="shared" si="1"/>
        <v>44973</v>
      </c>
      <c r="I18" s="8">
        <f t="shared" si="2"/>
        <v>44973</v>
      </c>
      <c r="J18" s="9"/>
      <c r="K18" s="10"/>
      <c r="L18" s="7">
        <f t="shared" si="3"/>
        <v>45001</v>
      </c>
      <c r="M18" s="8">
        <f t="shared" si="4"/>
        <v>45001</v>
      </c>
      <c r="N18" s="9"/>
      <c r="O18" s="10"/>
      <c r="P18" s="7">
        <f t="shared" si="5"/>
        <v>45032</v>
      </c>
      <c r="Q18" s="8">
        <f t="shared" si="6"/>
        <v>45032</v>
      </c>
      <c r="R18" s="9"/>
      <c r="S18" s="10"/>
      <c r="T18" s="7">
        <f t="shared" si="7"/>
        <v>45062</v>
      </c>
      <c r="U18" s="8">
        <f t="shared" si="8"/>
        <v>45062</v>
      </c>
      <c r="V18" s="9"/>
      <c r="W18" s="10"/>
      <c r="X18" s="7">
        <f t="shared" si="9"/>
        <v>45093</v>
      </c>
      <c r="Y18" s="8">
        <f t="shared" si="10"/>
        <v>45093</v>
      </c>
      <c r="Z18" s="9"/>
      <c r="AA18" s="10"/>
      <c r="AB18" s="7">
        <f t="shared" si="11"/>
        <v>45123</v>
      </c>
      <c r="AC18" s="8">
        <f t="shared" si="12"/>
        <v>45123</v>
      </c>
      <c r="AD18" s="9"/>
      <c r="AE18" s="10"/>
      <c r="AF18" s="7">
        <f t="shared" si="13"/>
        <v>45154</v>
      </c>
      <c r="AG18" s="8">
        <f t="shared" si="14"/>
        <v>45154</v>
      </c>
      <c r="AH18" s="9"/>
      <c r="AI18" s="10"/>
      <c r="AJ18" s="7">
        <f t="shared" si="15"/>
        <v>45185</v>
      </c>
      <c r="AK18" s="8">
        <f t="shared" si="16"/>
        <v>45185</v>
      </c>
      <c r="AL18" s="9"/>
      <c r="AM18" s="10"/>
      <c r="AN18" s="7">
        <f t="shared" si="17"/>
        <v>45215</v>
      </c>
      <c r="AO18" s="8">
        <f t="shared" si="18"/>
        <v>45215</v>
      </c>
      <c r="AP18" s="9"/>
      <c r="AQ18" s="10"/>
      <c r="AR18" s="7">
        <f t="shared" si="19"/>
        <v>45246</v>
      </c>
      <c r="AS18" s="8">
        <f t="shared" si="20"/>
        <v>45246</v>
      </c>
      <c r="AT18" s="9"/>
      <c r="AU18" s="10"/>
      <c r="AV18" s="7">
        <f t="shared" si="21"/>
        <v>45276</v>
      </c>
      <c r="AW18" s="8">
        <f t="shared" si="22"/>
        <v>45276</v>
      </c>
      <c r="AX18" s="9"/>
      <c r="AY18" s="10"/>
    </row>
    <row r="19" spans="1:51" ht="22.5" customHeight="1">
      <c r="A19" s="33"/>
      <c r="B19" s="33"/>
      <c r="C19" s="1"/>
      <c r="D19" s="7">
        <f t="shared" si="0"/>
        <v>44943</v>
      </c>
      <c r="E19" s="8">
        <f t="shared" si="23"/>
        <v>44943</v>
      </c>
      <c r="F19" s="9"/>
      <c r="G19" s="10"/>
      <c r="H19" s="7">
        <f t="shared" si="1"/>
        <v>44974</v>
      </c>
      <c r="I19" s="8">
        <f t="shared" si="2"/>
        <v>44974</v>
      </c>
      <c r="J19" s="9"/>
      <c r="K19" s="10"/>
      <c r="L19" s="7">
        <f t="shared" si="3"/>
        <v>45002</v>
      </c>
      <c r="M19" s="8">
        <f t="shared" si="4"/>
        <v>45002</v>
      </c>
      <c r="N19" s="9"/>
      <c r="O19" s="10"/>
      <c r="P19" s="7">
        <f t="shared" si="5"/>
        <v>45033</v>
      </c>
      <c r="Q19" s="8">
        <f t="shared" si="6"/>
        <v>45033</v>
      </c>
      <c r="R19" s="9"/>
      <c r="S19" s="10"/>
      <c r="T19" s="7">
        <f t="shared" si="7"/>
        <v>45063</v>
      </c>
      <c r="U19" s="8">
        <f t="shared" si="8"/>
        <v>45063</v>
      </c>
      <c r="V19" s="9"/>
      <c r="W19" s="10"/>
      <c r="X19" s="7">
        <f t="shared" si="9"/>
        <v>45094</v>
      </c>
      <c r="Y19" s="8">
        <f t="shared" si="10"/>
        <v>45094</v>
      </c>
      <c r="Z19" s="9"/>
      <c r="AA19" s="10"/>
      <c r="AB19" s="7">
        <f t="shared" si="11"/>
        <v>45124</v>
      </c>
      <c r="AC19" s="8">
        <f t="shared" si="12"/>
        <v>45124</v>
      </c>
      <c r="AD19" s="9"/>
      <c r="AE19" s="10"/>
      <c r="AF19" s="7">
        <f t="shared" si="13"/>
        <v>45155</v>
      </c>
      <c r="AG19" s="8">
        <f t="shared" si="14"/>
        <v>45155</v>
      </c>
      <c r="AH19" s="9"/>
      <c r="AI19" s="10"/>
      <c r="AJ19" s="7">
        <f t="shared" si="15"/>
        <v>45186</v>
      </c>
      <c r="AK19" s="8">
        <f t="shared" si="16"/>
        <v>45186</v>
      </c>
      <c r="AL19" s="9"/>
      <c r="AM19" s="10"/>
      <c r="AN19" s="7">
        <f t="shared" si="17"/>
        <v>45216</v>
      </c>
      <c r="AO19" s="8">
        <f t="shared" si="18"/>
        <v>45216</v>
      </c>
      <c r="AP19" s="9"/>
      <c r="AQ19" s="10"/>
      <c r="AR19" s="7">
        <f t="shared" si="19"/>
        <v>45247</v>
      </c>
      <c r="AS19" s="8">
        <f t="shared" si="20"/>
        <v>45247</v>
      </c>
      <c r="AT19" s="9"/>
      <c r="AU19" s="10"/>
      <c r="AV19" s="7">
        <f t="shared" si="21"/>
        <v>45277</v>
      </c>
      <c r="AW19" s="8">
        <f t="shared" si="22"/>
        <v>45277</v>
      </c>
      <c r="AX19" s="9"/>
      <c r="AY19" s="10"/>
    </row>
    <row r="20" spans="1:51" ht="22.5" customHeight="1">
      <c r="A20" s="34">
        <f>COUNTIF(D3:W33,Formateurs!$A$3)+COUNTIF(D3:W33,Formateurs!$A$4)+COUNTIF(D3:W33,Formateurs!$A$5)+COUNTIF(D3:W33,Formateurs!$A$6)</f>
        <v>0</v>
      </c>
      <c r="B20" s="35"/>
      <c r="C20" s="1"/>
      <c r="D20" s="7">
        <f t="shared" si="0"/>
        <v>44944</v>
      </c>
      <c r="E20" s="8">
        <f t="shared" si="23"/>
        <v>44944</v>
      </c>
      <c r="F20" s="9"/>
      <c r="G20" s="10"/>
      <c r="H20" s="7">
        <f t="shared" si="1"/>
        <v>44975</v>
      </c>
      <c r="I20" s="8">
        <f t="shared" si="2"/>
        <v>44975</v>
      </c>
      <c r="J20" s="9"/>
      <c r="K20" s="10"/>
      <c r="L20" s="7">
        <f t="shared" si="3"/>
        <v>45003</v>
      </c>
      <c r="M20" s="8">
        <f t="shared" si="4"/>
        <v>45003</v>
      </c>
      <c r="N20" s="9"/>
      <c r="O20" s="10"/>
      <c r="P20" s="7">
        <f t="shared" si="5"/>
        <v>45034</v>
      </c>
      <c r="Q20" s="8">
        <f t="shared" si="6"/>
        <v>45034</v>
      </c>
      <c r="R20" s="9"/>
      <c r="S20" s="10"/>
      <c r="T20" s="7">
        <f t="shared" si="7"/>
        <v>45064</v>
      </c>
      <c r="U20" s="8">
        <f t="shared" si="8"/>
        <v>45064</v>
      </c>
      <c r="V20" s="9"/>
      <c r="W20" s="10"/>
      <c r="X20" s="7">
        <f t="shared" si="9"/>
        <v>45095</v>
      </c>
      <c r="Y20" s="8">
        <f t="shared" si="10"/>
        <v>45095</v>
      </c>
      <c r="Z20" s="9"/>
      <c r="AA20" s="10"/>
      <c r="AB20" s="7">
        <f t="shared" si="11"/>
        <v>45125</v>
      </c>
      <c r="AC20" s="8">
        <f t="shared" si="12"/>
        <v>45125</v>
      </c>
      <c r="AD20" s="9"/>
      <c r="AE20" s="10"/>
      <c r="AF20" s="7">
        <f t="shared" si="13"/>
        <v>45156</v>
      </c>
      <c r="AG20" s="8">
        <f t="shared" si="14"/>
        <v>45156</v>
      </c>
      <c r="AH20" s="9"/>
      <c r="AI20" s="10"/>
      <c r="AJ20" s="7">
        <f t="shared" si="15"/>
        <v>45187</v>
      </c>
      <c r="AK20" s="8">
        <f t="shared" si="16"/>
        <v>45187</v>
      </c>
      <c r="AL20" s="9"/>
      <c r="AM20" s="10"/>
      <c r="AN20" s="7">
        <f t="shared" si="17"/>
        <v>45217</v>
      </c>
      <c r="AO20" s="8">
        <f t="shared" si="18"/>
        <v>45217</v>
      </c>
      <c r="AP20" s="9"/>
      <c r="AQ20" s="10"/>
      <c r="AR20" s="7">
        <f t="shared" si="19"/>
        <v>45248</v>
      </c>
      <c r="AS20" s="8">
        <f t="shared" si="20"/>
        <v>45248</v>
      </c>
      <c r="AT20" s="9"/>
      <c r="AU20" s="10"/>
      <c r="AV20" s="7">
        <f t="shared" si="21"/>
        <v>45278</v>
      </c>
      <c r="AW20" s="8">
        <f t="shared" si="22"/>
        <v>45278</v>
      </c>
      <c r="AX20" s="9"/>
      <c r="AY20" s="10"/>
    </row>
    <row r="21" spans="1:51" ht="22.5" customHeight="1" thickBot="1">
      <c r="A21" s="18"/>
      <c r="B21" s="18"/>
      <c r="C21" s="1"/>
      <c r="D21" s="7">
        <f t="shared" si="0"/>
        <v>44945</v>
      </c>
      <c r="E21" s="8">
        <f t="shared" si="23"/>
        <v>44945</v>
      </c>
      <c r="F21" s="9"/>
      <c r="G21" s="10"/>
      <c r="H21" s="7">
        <f t="shared" si="1"/>
        <v>44976</v>
      </c>
      <c r="I21" s="8">
        <f t="shared" si="2"/>
        <v>44976</v>
      </c>
      <c r="J21" s="9"/>
      <c r="K21" s="10"/>
      <c r="L21" s="7">
        <f t="shared" si="3"/>
        <v>45004</v>
      </c>
      <c r="M21" s="8">
        <f t="shared" si="4"/>
        <v>45004</v>
      </c>
      <c r="N21" s="9"/>
      <c r="O21" s="10"/>
      <c r="P21" s="7">
        <f t="shared" si="5"/>
        <v>45035</v>
      </c>
      <c r="Q21" s="8">
        <f t="shared" si="6"/>
        <v>45035</v>
      </c>
      <c r="R21" s="9"/>
      <c r="S21" s="10"/>
      <c r="T21" s="7">
        <f t="shared" si="7"/>
        <v>45065</v>
      </c>
      <c r="U21" s="8">
        <f t="shared" si="8"/>
        <v>45065</v>
      </c>
      <c r="V21" s="9"/>
      <c r="W21" s="10"/>
      <c r="X21" s="7">
        <f t="shared" si="9"/>
        <v>45096</v>
      </c>
      <c r="Y21" s="8">
        <f t="shared" si="10"/>
        <v>45096</v>
      </c>
      <c r="Z21" s="9"/>
      <c r="AA21" s="10"/>
      <c r="AB21" s="7">
        <f t="shared" si="11"/>
        <v>45126</v>
      </c>
      <c r="AC21" s="8">
        <f t="shared" si="12"/>
        <v>45126</v>
      </c>
      <c r="AD21" s="9"/>
      <c r="AE21" s="10"/>
      <c r="AF21" s="7">
        <f t="shared" si="13"/>
        <v>45157</v>
      </c>
      <c r="AG21" s="8">
        <f t="shared" si="14"/>
        <v>45157</v>
      </c>
      <c r="AH21" s="9"/>
      <c r="AI21" s="10"/>
      <c r="AJ21" s="7">
        <f t="shared" si="15"/>
        <v>45188</v>
      </c>
      <c r="AK21" s="8">
        <f t="shared" si="16"/>
        <v>45188</v>
      </c>
      <c r="AL21" s="9"/>
      <c r="AM21" s="10"/>
      <c r="AN21" s="7">
        <f t="shared" si="17"/>
        <v>45218</v>
      </c>
      <c r="AO21" s="8">
        <f t="shared" si="18"/>
        <v>45218</v>
      </c>
      <c r="AP21" s="9"/>
      <c r="AQ21" s="10"/>
      <c r="AR21" s="7">
        <f t="shared" si="19"/>
        <v>45249</v>
      </c>
      <c r="AS21" s="8">
        <f t="shared" si="20"/>
        <v>45249</v>
      </c>
      <c r="AT21" s="9"/>
      <c r="AU21" s="10"/>
      <c r="AV21" s="7">
        <f t="shared" si="21"/>
        <v>45279</v>
      </c>
      <c r="AW21" s="8">
        <f t="shared" si="22"/>
        <v>45279</v>
      </c>
      <c r="AX21" s="9"/>
      <c r="AY21" s="10"/>
    </row>
    <row r="22" spans="1:51" ht="22.5" customHeight="1">
      <c r="A22" s="36" t="s">
        <v>5</v>
      </c>
      <c r="B22" s="37"/>
      <c r="C22" s="1"/>
      <c r="D22" s="7">
        <f t="shared" si="0"/>
        <v>44946</v>
      </c>
      <c r="E22" s="8">
        <f t="shared" si="23"/>
        <v>44946</v>
      </c>
      <c r="F22" s="9"/>
      <c r="G22" s="10"/>
      <c r="H22" s="7">
        <f t="shared" si="1"/>
        <v>44977</v>
      </c>
      <c r="I22" s="8">
        <f t="shared" si="2"/>
        <v>44977</v>
      </c>
      <c r="J22" s="9"/>
      <c r="K22" s="10"/>
      <c r="L22" s="7">
        <f t="shared" si="3"/>
        <v>45005</v>
      </c>
      <c r="M22" s="8">
        <f t="shared" si="4"/>
        <v>45005</v>
      </c>
      <c r="N22" s="9"/>
      <c r="O22" s="10"/>
      <c r="P22" s="7">
        <f t="shared" si="5"/>
        <v>45036</v>
      </c>
      <c r="Q22" s="8">
        <f t="shared" si="6"/>
        <v>45036</v>
      </c>
      <c r="R22" s="9"/>
      <c r="S22" s="10"/>
      <c r="T22" s="7">
        <f t="shared" si="7"/>
        <v>45066</v>
      </c>
      <c r="U22" s="8">
        <f t="shared" si="8"/>
        <v>45066</v>
      </c>
      <c r="V22" s="9"/>
      <c r="W22" s="10"/>
      <c r="X22" s="7">
        <f t="shared" si="9"/>
        <v>45097</v>
      </c>
      <c r="Y22" s="8">
        <f t="shared" si="10"/>
        <v>45097</v>
      </c>
      <c r="Z22" s="9"/>
      <c r="AA22" s="10"/>
      <c r="AB22" s="7">
        <f t="shared" si="11"/>
        <v>45127</v>
      </c>
      <c r="AC22" s="8">
        <f t="shared" si="12"/>
        <v>45127</v>
      </c>
      <c r="AD22" s="9"/>
      <c r="AE22" s="10"/>
      <c r="AF22" s="7">
        <f t="shared" si="13"/>
        <v>45158</v>
      </c>
      <c r="AG22" s="8">
        <f t="shared" si="14"/>
        <v>45158</v>
      </c>
      <c r="AH22" s="9"/>
      <c r="AI22" s="10"/>
      <c r="AJ22" s="7">
        <f t="shared" si="15"/>
        <v>45189</v>
      </c>
      <c r="AK22" s="8">
        <f t="shared" si="16"/>
        <v>45189</v>
      </c>
      <c r="AL22" s="9"/>
      <c r="AM22" s="10"/>
      <c r="AN22" s="7">
        <f t="shared" si="17"/>
        <v>45219</v>
      </c>
      <c r="AO22" s="8">
        <f t="shared" si="18"/>
        <v>45219</v>
      </c>
      <c r="AP22" s="9"/>
      <c r="AQ22" s="10"/>
      <c r="AR22" s="7">
        <f t="shared" si="19"/>
        <v>45250</v>
      </c>
      <c r="AS22" s="8">
        <f t="shared" si="20"/>
        <v>45250</v>
      </c>
      <c r="AT22" s="9"/>
      <c r="AU22" s="10"/>
      <c r="AV22" s="7">
        <f t="shared" si="21"/>
        <v>45280</v>
      </c>
      <c r="AW22" s="8">
        <f t="shared" si="22"/>
        <v>45280</v>
      </c>
      <c r="AX22" s="9"/>
      <c r="AY22" s="10"/>
    </row>
    <row r="23" spans="1:51" ht="22.5" customHeight="1">
      <c r="A23" s="38"/>
      <c r="B23" s="39"/>
      <c r="C23" s="1"/>
      <c r="D23" s="7">
        <f t="shared" si="0"/>
        <v>44947</v>
      </c>
      <c r="E23" s="8">
        <f t="shared" si="23"/>
        <v>44947</v>
      </c>
      <c r="F23" s="9"/>
      <c r="G23" s="10"/>
      <c r="H23" s="7">
        <f t="shared" si="1"/>
        <v>44978</v>
      </c>
      <c r="I23" s="8">
        <f t="shared" si="2"/>
        <v>44978</v>
      </c>
      <c r="J23" s="9"/>
      <c r="K23" s="10"/>
      <c r="L23" s="7">
        <f t="shared" si="3"/>
        <v>45006</v>
      </c>
      <c r="M23" s="8">
        <f t="shared" si="4"/>
        <v>45006</v>
      </c>
      <c r="N23" s="9"/>
      <c r="O23" s="10"/>
      <c r="P23" s="7">
        <f t="shared" si="5"/>
        <v>45037</v>
      </c>
      <c r="Q23" s="8">
        <f t="shared" si="6"/>
        <v>45037</v>
      </c>
      <c r="R23" s="9"/>
      <c r="S23" s="10"/>
      <c r="T23" s="7">
        <f t="shared" si="7"/>
        <v>45067</v>
      </c>
      <c r="U23" s="8">
        <f t="shared" si="8"/>
        <v>45067</v>
      </c>
      <c r="V23" s="9"/>
      <c r="W23" s="10"/>
      <c r="X23" s="7">
        <f t="shared" si="9"/>
        <v>45098</v>
      </c>
      <c r="Y23" s="8">
        <f t="shared" si="10"/>
        <v>45098</v>
      </c>
      <c r="Z23" s="9"/>
      <c r="AA23" s="10"/>
      <c r="AB23" s="7">
        <f t="shared" si="11"/>
        <v>45128</v>
      </c>
      <c r="AC23" s="8">
        <f t="shared" si="12"/>
        <v>45128</v>
      </c>
      <c r="AD23" s="9"/>
      <c r="AE23" s="10"/>
      <c r="AF23" s="7">
        <f t="shared" si="13"/>
        <v>45159</v>
      </c>
      <c r="AG23" s="8">
        <f t="shared" si="14"/>
        <v>45159</v>
      </c>
      <c r="AH23" s="9"/>
      <c r="AI23" s="10"/>
      <c r="AJ23" s="7">
        <f t="shared" si="15"/>
        <v>45190</v>
      </c>
      <c r="AK23" s="8">
        <f t="shared" si="16"/>
        <v>45190</v>
      </c>
      <c r="AL23" s="9"/>
      <c r="AM23" s="10"/>
      <c r="AN23" s="7">
        <f t="shared" si="17"/>
        <v>45220</v>
      </c>
      <c r="AO23" s="8">
        <f t="shared" si="18"/>
        <v>45220</v>
      </c>
      <c r="AP23" s="9"/>
      <c r="AQ23" s="10"/>
      <c r="AR23" s="7">
        <f t="shared" si="19"/>
        <v>45251</v>
      </c>
      <c r="AS23" s="8">
        <f t="shared" si="20"/>
        <v>45251</v>
      </c>
      <c r="AT23" s="9"/>
      <c r="AU23" s="10"/>
      <c r="AV23" s="7">
        <f t="shared" si="21"/>
        <v>45281</v>
      </c>
      <c r="AW23" s="8">
        <f t="shared" si="22"/>
        <v>45281</v>
      </c>
      <c r="AX23" s="9"/>
      <c r="AY23" s="10"/>
    </row>
    <row r="24" spans="1:51" ht="22.5" customHeight="1">
      <c r="A24" s="40">
        <f>A14+A8</f>
        <v>0</v>
      </c>
      <c r="B24" s="41"/>
      <c r="C24" s="1"/>
      <c r="D24" s="7">
        <f t="shared" si="0"/>
        <v>44948</v>
      </c>
      <c r="E24" s="8">
        <f t="shared" si="23"/>
        <v>44948</v>
      </c>
      <c r="F24" s="9"/>
      <c r="G24" s="10"/>
      <c r="H24" s="7">
        <f t="shared" si="1"/>
        <v>44979</v>
      </c>
      <c r="I24" s="8">
        <f t="shared" si="2"/>
        <v>44979</v>
      </c>
      <c r="J24" s="9"/>
      <c r="K24" s="10"/>
      <c r="L24" s="7">
        <f t="shared" si="3"/>
        <v>45007</v>
      </c>
      <c r="M24" s="8">
        <f t="shared" si="4"/>
        <v>45007</v>
      </c>
      <c r="N24" s="9"/>
      <c r="O24" s="10"/>
      <c r="P24" s="7">
        <f t="shared" si="5"/>
        <v>45038</v>
      </c>
      <c r="Q24" s="8">
        <f t="shared" si="6"/>
        <v>45038</v>
      </c>
      <c r="R24" s="9"/>
      <c r="S24" s="10"/>
      <c r="T24" s="7">
        <f t="shared" si="7"/>
        <v>45068</v>
      </c>
      <c r="U24" s="8">
        <f t="shared" si="8"/>
        <v>45068</v>
      </c>
      <c r="V24" s="9"/>
      <c r="W24" s="10"/>
      <c r="X24" s="7">
        <f t="shared" si="9"/>
        <v>45099</v>
      </c>
      <c r="Y24" s="8">
        <f t="shared" si="10"/>
        <v>45099</v>
      </c>
      <c r="Z24" s="9"/>
      <c r="AA24" s="10"/>
      <c r="AB24" s="7">
        <f t="shared" si="11"/>
        <v>45129</v>
      </c>
      <c r="AC24" s="8">
        <f t="shared" si="12"/>
        <v>45129</v>
      </c>
      <c r="AD24" s="9"/>
      <c r="AE24" s="10"/>
      <c r="AF24" s="7">
        <f t="shared" si="13"/>
        <v>45160</v>
      </c>
      <c r="AG24" s="8">
        <f t="shared" si="14"/>
        <v>45160</v>
      </c>
      <c r="AH24" s="9"/>
      <c r="AI24" s="10"/>
      <c r="AJ24" s="7">
        <f t="shared" si="15"/>
        <v>45191</v>
      </c>
      <c r="AK24" s="8">
        <f t="shared" si="16"/>
        <v>45191</v>
      </c>
      <c r="AL24" s="9"/>
      <c r="AM24" s="10"/>
      <c r="AN24" s="7">
        <f t="shared" si="17"/>
        <v>45221</v>
      </c>
      <c r="AO24" s="8">
        <f t="shared" si="18"/>
        <v>45221</v>
      </c>
      <c r="AP24" s="9"/>
      <c r="AQ24" s="10"/>
      <c r="AR24" s="7">
        <f t="shared" si="19"/>
        <v>45252</v>
      </c>
      <c r="AS24" s="8">
        <f t="shared" si="20"/>
        <v>45252</v>
      </c>
      <c r="AT24" s="9"/>
      <c r="AU24" s="10"/>
      <c r="AV24" s="7">
        <f t="shared" si="21"/>
        <v>45282</v>
      </c>
      <c r="AW24" s="8">
        <f t="shared" si="22"/>
        <v>45282</v>
      </c>
      <c r="AX24" s="9"/>
      <c r="AY24" s="10"/>
    </row>
    <row r="25" spans="1:51" ht="22.5" customHeight="1">
      <c r="A25" s="40"/>
      <c r="B25" s="41"/>
      <c r="C25" s="1"/>
      <c r="D25" s="7">
        <f t="shared" si="0"/>
        <v>44949</v>
      </c>
      <c r="E25" s="8">
        <f t="shared" si="23"/>
        <v>44949</v>
      </c>
      <c r="F25" s="9"/>
      <c r="G25" s="10"/>
      <c r="H25" s="7">
        <f t="shared" si="1"/>
        <v>44980</v>
      </c>
      <c r="I25" s="8">
        <f t="shared" si="2"/>
        <v>44980</v>
      </c>
      <c r="J25" s="9"/>
      <c r="K25" s="10"/>
      <c r="L25" s="7">
        <f t="shared" si="3"/>
        <v>45008</v>
      </c>
      <c r="M25" s="8">
        <f t="shared" si="4"/>
        <v>45008</v>
      </c>
      <c r="N25" s="9"/>
      <c r="O25" s="10"/>
      <c r="P25" s="7">
        <f t="shared" si="5"/>
        <v>45039</v>
      </c>
      <c r="Q25" s="8">
        <f t="shared" si="6"/>
        <v>45039</v>
      </c>
      <c r="R25" s="9"/>
      <c r="S25" s="10"/>
      <c r="T25" s="7">
        <f t="shared" si="7"/>
        <v>45069</v>
      </c>
      <c r="U25" s="8">
        <f t="shared" si="8"/>
        <v>45069</v>
      </c>
      <c r="V25" s="9"/>
      <c r="W25" s="10"/>
      <c r="X25" s="7">
        <f t="shared" si="9"/>
        <v>45100</v>
      </c>
      <c r="Y25" s="8">
        <f t="shared" si="10"/>
        <v>45100</v>
      </c>
      <c r="Z25" s="9"/>
      <c r="AA25" s="10"/>
      <c r="AB25" s="7">
        <f t="shared" si="11"/>
        <v>45130</v>
      </c>
      <c r="AC25" s="8">
        <f t="shared" si="12"/>
        <v>45130</v>
      </c>
      <c r="AD25" s="9"/>
      <c r="AE25" s="10"/>
      <c r="AF25" s="7">
        <f t="shared" si="13"/>
        <v>45161</v>
      </c>
      <c r="AG25" s="8">
        <f t="shared" si="14"/>
        <v>45161</v>
      </c>
      <c r="AH25" s="9"/>
      <c r="AI25" s="10"/>
      <c r="AJ25" s="7">
        <f t="shared" si="15"/>
        <v>45192</v>
      </c>
      <c r="AK25" s="8">
        <f t="shared" si="16"/>
        <v>45192</v>
      </c>
      <c r="AL25" s="9"/>
      <c r="AM25" s="10"/>
      <c r="AN25" s="7">
        <f t="shared" si="17"/>
        <v>45222</v>
      </c>
      <c r="AO25" s="8">
        <f t="shared" si="18"/>
        <v>45222</v>
      </c>
      <c r="AP25" s="9"/>
      <c r="AQ25" s="10"/>
      <c r="AR25" s="7">
        <f t="shared" si="19"/>
        <v>45253</v>
      </c>
      <c r="AS25" s="8">
        <f t="shared" si="20"/>
        <v>45253</v>
      </c>
      <c r="AT25" s="9"/>
      <c r="AU25" s="10"/>
      <c r="AV25" s="7">
        <f t="shared" si="21"/>
        <v>45283</v>
      </c>
      <c r="AW25" s="8">
        <f t="shared" si="22"/>
        <v>45283</v>
      </c>
      <c r="AX25" s="9"/>
      <c r="AY25" s="10"/>
    </row>
    <row r="26" spans="1:51" ht="22.5" customHeight="1">
      <c r="A26" s="42">
        <f>A24/3</f>
        <v>0</v>
      </c>
      <c r="B26" s="43"/>
      <c r="C26" s="1"/>
      <c r="D26" s="7">
        <f t="shared" si="0"/>
        <v>44950</v>
      </c>
      <c r="E26" s="8">
        <f t="shared" si="23"/>
        <v>44950</v>
      </c>
      <c r="F26" s="9"/>
      <c r="G26" s="10"/>
      <c r="H26" s="7">
        <f t="shared" si="1"/>
        <v>44981</v>
      </c>
      <c r="I26" s="8">
        <f t="shared" si="2"/>
        <v>44981</v>
      </c>
      <c r="J26" s="9"/>
      <c r="K26" s="10"/>
      <c r="L26" s="7">
        <f t="shared" si="3"/>
        <v>45009</v>
      </c>
      <c r="M26" s="8">
        <f t="shared" si="4"/>
        <v>45009</v>
      </c>
      <c r="N26" s="9"/>
      <c r="O26" s="10"/>
      <c r="P26" s="7">
        <f t="shared" si="5"/>
        <v>45040</v>
      </c>
      <c r="Q26" s="8">
        <f t="shared" si="6"/>
        <v>45040</v>
      </c>
      <c r="R26" s="9"/>
      <c r="S26" s="10"/>
      <c r="T26" s="7">
        <f t="shared" si="7"/>
        <v>45070</v>
      </c>
      <c r="U26" s="8">
        <f t="shared" si="8"/>
        <v>45070</v>
      </c>
      <c r="V26" s="9"/>
      <c r="W26" s="10"/>
      <c r="X26" s="7">
        <f t="shared" si="9"/>
        <v>45101</v>
      </c>
      <c r="Y26" s="8">
        <f t="shared" si="10"/>
        <v>45101</v>
      </c>
      <c r="Z26" s="9"/>
      <c r="AA26" s="10"/>
      <c r="AB26" s="7">
        <f t="shared" si="11"/>
        <v>45131</v>
      </c>
      <c r="AC26" s="8">
        <f t="shared" si="12"/>
        <v>45131</v>
      </c>
      <c r="AD26" s="9"/>
      <c r="AE26" s="10"/>
      <c r="AF26" s="7">
        <f t="shared" si="13"/>
        <v>45162</v>
      </c>
      <c r="AG26" s="8">
        <f t="shared" si="14"/>
        <v>45162</v>
      </c>
      <c r="AH26" s="9"/>
      <c r="AI26" s="10"/>
      <c r="AJ26" s="7">
        <f t="shared" si="15"/>
        <v>45193</v>
      </c>
      <c r="AK26" s="8">
        <f t="shared" si="16"/>
        <v>45193</v>
      </c>
      <c r="AL26" s="9"/>
      <c r="AM26" s="10"/>
      <c r="AN26" s="7">
        <f t="shared" si="17"/>
        <v>45223</v>
      </c>
      <c r="AO26" s="8">
        <f t="shared" si="18"/>
        <v>45223</v>
      </c>
      <c r="AP26" s="9"/>
      <c r="AQ26" s="10"/>
      <c r="AR26" s="7">
        <f t="shared" si="19"/>
        <v>45254</v>
      </c>
      <c r="AS26" s="8">
        <f t="shared" si="20"/>
        <v>45254</v>
      </c>
      <c r="AT26" s="9"/>
      <c r="AU26" s="10"/>
      <c r="AV26" s="7">
        <f t="shared" si="21"/>
        <v>45284</v>
      </c>
      <c r="AW26" s="8">
        <f t="shared" si="22"/>
        <v>45284</v>
      </c>
      <c r="AX26" s="9"/>
      <c r="AY26" s="10"/>
    </row>
    <row r="27" spans="1:51" ht="22.5" customHeight="1" thickBot="1">
      <c r="A27" s="44"/>
      <c r="B27" s="45"/>
      <c r="C27" s="1"/>
      <c r="D27" s="7">
        <f t="shared" si="0"/>
        <v>44951</v>
      </c>
      <c r="E27" s="8">
        <f t="shared" si="23"/>
        <v>44951</v>
      </c>
      <c r="F27" s="9"/>
      <c r="G27" s="10"/>
      <c r="H27" s="7">
        <f t="shared" si="1"/>
        <v>44982</v>
      </c>
      <c r="I27" s="8">
        <f t="shared" si="2"/>
        <v>44982</v>
      </c>
      <c r="J27" s="9"/>
      <c r="K27" s="10"/>
      <c r="L27" s="7">
        <f t="shared" si="3"/>
        <v>45010</v>
      </c>
      <c r="M27" s="8">
        <f t="shared" si="4"/>
        <v>45010</v>
      </c>
      <c r="N27" s="9"/>
      <c r="O27" s="10"/>
      <c r="P27" s="7">
        <f t="shared" si="5"/>
        <v>45041</v>
      </c>
      <c r="Q27" s="8">
        <f t="shared" si="6"/>
        <v>45041</v>
      </c>
      <c r="R27" s="9"/>
      <c r="S27" s="10"/>
      <c r="T27" s="7">
        <f t="shared" si="7"/>
        <v>45071</v>
      </c>
      <c r="U27" s="8">
        <f t="shared" si="8"/>
        <v>45071</v>
      </c>
      <c r="V27" s="9"/>
      <c r="W27" s="10"/>
      <c r="X27" s="7">
        <f t="shared" si="9"/>
        <v>45102</v>
      </c>
      <c r="Y27" s="8">
        <f t="shared" si="10"/>
        <v>45102</v>
      </c>
      <c r="Z27" s="9"/>
      <c r="AA27" s="10"/>
      <c r="AB27" s="7">
        <f t="shared" si="11"/>
        <v>45132</v>
      </c>
      <c r="AC27" s="8">
        <f t="shared" si="12"/>
        <v>45132</v>
      </c>
      <c r="AD27" s="9"/>
      <c r="AE27" s="10"/>
      <c r="AF27" s="7">
        <f t="shared" si="13"/>
        <v>45163</v>
      </c>
      <c r="AG27" s="8">
        <f t="shared" si="14"/>
        <v>45163</v>
      </c>
      <c r="AH27" s="9"/>
      <c r="AI27" s="10"/>
      <c r="AJ27" s="7">
        <f t="shared" si="15"/>
        <v>45194</v>
      </c>
      <c r="AK27" s="8">
        <f t="shared" si="16"/>
        <v>45194</v>
      </c>
      <c r="AL27" s="9"/>
      <c r="AM27" s="10"/>
      <c r="AN27" s="7">
        <f t="shared" si="17"/>
        <v>45224</v>
      </c>
      <c r="AO27" s="8">
        <f t="shared" si="18"/>
        <v>45224</v>
      </c>
      <c r="AP27" s="9"/>
      <c r="AQ27" s="10"/>
      <c r="AR27" s="7">
        <f t="shared" si="19"/>
        <v>45255</v>
      </c>
      <c r="AS27" s="8">
        <f t="shared" si="20"/>
        <v>45255</v>
      </c>
      <c r="AT27" s="9"/>
      <c r="AU27" s="10"/>
      <c r="AV27" s="7">
        <f t="shared" si="21"/>
        <v>45285</v>
      </c>
      <c r="AW27" s="8">
        <f t="shared" si="22"/>
        <v>45285</v>
      </c>
      <c r="AX27" s="9"/>
      <c r="AY27" s="10"/>
    </row>
    <row r="28" spans="1:51" ht="22.5" customHeight="1">
      <c r="A28" s="46"/>
      <c r="B28" s="46"/>
      <c r="C28" s="1"/>
      <c r="D28" s="7">
        <f t="shared" si="0"/>
        <v>44952</v>
      </c>
      <c r="E28" s="8">
        <f t="shared" si="23"/>
        <v>44952</v>
      </c>
      <c r="F28" s="9"/>
      <c r="G28" s="10"/>
      <c r="H28" s="7">
        <f t="shared" si="1"/>
        <v>44983</v>
      </c>
      <c r="I28" s="8">
        <f t="shared" si="2"/>
        <v>44983</v>
      </c>
      <c r="J28" s="9"/>
      <c r="K28" s="10"/>
      <c r="L28" s="7">
        <f t="shared" si="3"/>
        <v>45011</v>
      </c>
      <c r="M28" s="8">
        <f t="shared" si="4"/>
        <v>45011</v>
      </c>
      <c r="N28" s="9"/>
      <c r="O28" s="10"/>
      <c r="P28" s="7">
        <f t="shared" si="5"/>
        <v>45042</v>
      </c>
      <c r="Q28" s="8">
        <f t="shared" si="6"/>
        <v>45042</v>
      </c>
      <c r="R28" s="9"/>
      <c r="S28" s="10"/>
      <c r="T28" s="7">
        <f t="shared" si="7"/>
        <v>45072</v>
      </c>
      <c r="U28" s="8">
        <f t="shared" si="8"/>
        <v>45072</v>
      </c>
      <c r="V28" s="9"/>
      <c r="W28" s="10"/>
      <c r="X28" s="7">
        <f t="shared" si="9"/>
        <v>45103</v>
      </c>
      <c r="Y28" s="8">
        <f t="shared" si="10"/>
        <v>45103</v>
      </c>
      <c r="Z28" s="9"/>
      <c r="AA28" s="10"/>
      <c r="AB28" s="7">
        <f t="shared" si="11"/>
        <v>45133</v>
      </c>
      <c r="AC28" s="8">
        <f t="shared" si="12"/>
        <v>45133</v>
      </c>
      <c r="AD28" s="9"/>
      <c r="AE28" s="10"/>
      <c r="AF28" s="7">
        <f t="shared" si="13"/>
        <v>45164</v>
      </c>
      <c r="AG28" s="8">
        <f t="shared" si="14"/>
        <v>45164</v>
      </c>
      <c r="AH28" s="9"/>
      <c r="AI28" s="10"/>
      <c r="AJ28" s="7">
        <f t="shared" si="15"/>
        <v>45195</v>
      </c>
      <c r="AK28" s="8">
        <f t="shared" si="16"/>
        <v>45195</v>
      </c>
      <c r="AL28" s="9"/>
      <c r="AM28" s="10"/>
      <c r="AN28" s="7">
        <f t="shared" si="17"/>
        <v>45225</v>
      </c>
      <c r="AO28" s="8">
        <f t="shared" si="18"/>
        <v>45225</v>
      </c>
      <c r="AP28" s="9"/>
      <c r="AQ28" s="10"/>
      <c r="AR28" s="7">
        <f t="shared" si="19"/>
        <v>45256</v>
      </c>
      <c r="AS28" s="8">
        <f t="shared" si="20"/>
        <v>45256</v>
      </c>
      <c r="AT28" s="9"/>
      <c r="AU28" s="10"/>
      <c r="AV28" s="7">
        <f t="shared" si="21"/>
        <v>45286</v>
      </c>
      <c r="AW28" s="8">
        <f t="shared" si="22"/>
        <v>45286</v>
      </c>
      <c r="AX28" s="9"/>
      <c r="AY28" s="10"/>
    </row>
    <row r="29" spans="1:51" ht="22.5" customHeight="1">
      <c r="A29" s="47"/>
      <c r="B29" s="47"/>
      <c r="C29" s="1"/>
      <c r="D29" s="7">
        <f t="shared" si="0"/>
        <v>44953</v>
      </c>
      <c r="E29" s="8">
        <f t="shared" si="23"/>
        <v>44953</v>
      </c>
      <c r="F29" s="9"/>
      <c r="G29" s="10"/>
      <c r="H29" s="7">
        <f t="shared" si="1"/>
        <v>44984</v>
      </c>
      <c r="I29" s="8">
        <f t="shared" si="2"/>
        <v>44984</v>
      </c>
      <c r="J29" s="9"/>
      <c r="K29" s="10"/>
      <c r="L29" s="7">
        <f t="shared" si="3"/>
        <v>45012</v>
      </c>
      <c r="M29" s="8">
        <f t="shared" si="4"/>
        <v>45012</v>
      </c>
      <c r="N29" s="9"/>
      <c r="O29" s="10"/>
      <c r="P29" s="7">
        <f t="shared" si="5"/>
        <v>45043</v>
      </c>
      <c r="Q29" s="8">
        <f t="shared" si="6"/>
        <v>45043</v>
      </c>
      <c r="R29" s="9"/>
      <c r="S29" s="10"/>
      <c r="T29" s="7">
        <f t="shared" si="7"/>
        <v>45073</v>
      </c>
      <c r="U29" s="8">
        <f t="shared" si="8"/>
        <v>45073</v>
      </c>
      <c r="V29" s="9"/>
      <c r="W29" s="10"/>
      <c r="X29" s="7">
        <f t="shared" si="9"/>
        <v>45104</v>
      </c>
      <c r="Y29" s="8">
        <f t="shared" si="10"/>
        <v>45104</v>
      </c>
      <c r="Z29" s="9"/>
      <c r="AA29" s="10"/>
      <c r="AB29" s="7">
        <f t="shared" si="11"/>
        <v>45134</v>
      </c>
      <c r="AC29" s="8">
        <f t="shared" si="12"/>
        <v>45134</v>
      </c>
      <c r="AD29" s="9"/>
      <c r="AE29" s="10"/>
      <c r="AF29" s="7">
        <f t="shared" si="13"/>
        <v>45165</v>
      </c>
      <c r="AG29" s="8">
        <f t="shared" si="14"/>
        <v>45165</v>
      </c>
      <c r="AH29" s="9"/>
      <c r="AI29" s="10"/>
      <c r="AJ29" s="7">
        <f t="shared" si="15"/>
        <v>45196</v>
      </c>
      <c r="AK29" s="8">
        <f t="shared" si="16"/>
        <v>45196</v>
      </c>
      <c r="AL29" s="9"/>
      <c r="AM29" s="10"/>
      <c r="AN29" s="7">
        <f t="shared" si="17"/>
        <v>45226</v>
      </c>
      <c r="AO29" s="8">
        <f t="shared" si="18"/>
        <v>45226</v>
      </c>
      <c r="AP29" s="9"/>
      <c r="AQ29" s="10"/>
      <c r="AR29" s="7">
        <f t="shared" si="19"/>
        <v>45257</v>
      </c>
      <c r="AS29" s="8">
        <f t="shared" si="20"/>
        <v>45257</v>
      </c>
      <c r="AT29" s="9"/>
      <c r="AU29" s="10"/>
      <c r="AV29" s="7">
        <f t="shared" si="21"/>
        <v>45287</v>
      </c>
      <c r="AW29" s="8">
        <f t="shared" si="22"/>
        <v>45287</v>
      </c>
      <c r="AX29" s="9"/>
      <c r="AY29" s="10"/>
    </row>
    <row r="30" spans="1:51" ht="22.5" customHeight="1">
      <c r="A30" s="48"/>
      <c r="B30" s="48"/>
      <c r="C30" s="1"/>
      <c r="D30" s="7">
        <f t="shared" si="0"/>
        <v>44954</v>
      </c>
      <c r="E30" s="8">
        <f t="shared" si="23"/>
        <v>44954</v>
      </c>
      <c r="F30" s="9"/>
      <c r="G30" s="10"/>
      <c r="H30" s="7">
        <f t="shared" si="1"/>
        <v>44985</v>
      </c>
      <c r="I30" s="8">
        <f t="shared" si="2"/>
        <v>44985</v>
      </c>
      <c r="J30" s="9"/>
      <c r="K30" s="10"/>
      <c r="L30" s="7">
        <f t="shared" si="3"/>
        <v>45013</v>
      </c>
      <c r="M30" s="8">
        <f t="shared" si="4"/>
        <v>45013</v>
      </c>
      <c r="N30" s="9"/>
      <c r="O30" s="10"/>
      <c r="P30" s="7">
        <f t="shared" si="5"/>
        <v>45044</v>
      </c>
      <c r="Q30" s="8">
        <f t="shared" si="6"/>
        <v>45044</v>
      </c>
      <c r="R30" s="9"/>
      <c r="S30" s="10"/>
      <c r="T30" s="7">
        <f t="shared" si="7"/>
        <v>45074</v>
      </c>
      <c r="U30" s="8">
        <f t="shared" si="8"/>
        <v>45074</v>
      </c>
      <c r="V30" s="9"/>
      <c r="W30" s="10"/>
      <c r="X30" s="7">
        <f t="shared" si="9"/>
        <v>45105</v>
      </c>
      <c r="Y30" s="8">
        <f t="shared" si="10"/>
        <v>45105</v>
      </c>
      <c r="Z30" s="9"/>
      <c r="AA30" s="10"/>
      <c r="AB30" s="7">
        <f t="shared" si="11"/>
        <v>45135</v>
      </c>
      <c r="AC30" s="8">
        <f t="shared" si="12"/>
        <v>45135</v>
      </c>
      <c r="AD30" s="9"/>
      <c r="AE30" s="10"/>
      <c r="AF30" s="7">
        <f t="shared" si="13"/>
        <v>45166</v>
      </c>
      <c r="AG30" s="8">
        <f t="shared" si="14"/>
        <v>45166</v>
      </c>
      <c r="AH30" s="9"/>
      <c r="AI30" s="10"/>
      <c r="AJ30" s="7">
        <f t="shared" si="15"/>
        <v>45197</v>
      </c>
      <c r="AK30" s="8">
        <f t="shared" si="16"/>
        <v>45197</v>
      </c>
      <c r="AL30" s="9"/>
      <c r="AM30" s="10"/>
      <c r="AN30" s="7">
        <f t="shared" si="17"/>
        <v>45227</v>
      </c>
      <c r="AO30" s="8">
        <f t="shared" si="18"/>
        <v>45227</v>
      </c>
      <c r="AP30" s="9"/>
      <c r="AQ30" s="10"/>
      <c r="AR30" s="7">
        <f t="shared" si="19"/>
        <v>45258</v>
      </c>
      <c r="AS30" s="8">
        <f t="shared" si="20"/>
        <v>45258</v>
      </c>
      <c r="AT30" s="9"/>
      <c r="AU30" s="10"/>
      <c r="AV30" s="7">
        <f t="shared" si="21"/>
        <v>45288</v>
      </c>
      <c r="AW30" s="8">
        <f t="shared" si="22"/>
        <v>45288</v>
      </c>
      <c r="AX30" s="9"/>
      <c r="AY30" s="10"/>
    </row>
    <row r="31" spans="1:51" ht="22.5" customHeight="1">
      <c r="A31" s="49"/>
      <c r="B31" s="49"/>
      <c r="C31" s="1"/>
      <c r="D31" s="7">
        <f t="shared" si="0"/>
        <v>44955</v>
      </c>
      <c r="E31" s="8">
        <f t="shared" si="23"/>
        <v>44955</v>
      </c>
      <c r="F31" s="9"/>
      <c r="G31" s="10"/>
      <c r="H31" s="7" t="str">
        <f t="shared" si="1"/>
        <v/>
      </c>
      <c r="I31" s="8" t="str">
        <f t="shared" si="2"/>
        <v/>
      </c>
      <c r="J31" s="9"/>
      <c r="K31" s="10"/>
      <c r="L31" s="7">
        <f t="shared" si="3"/>
        <v>45014</v>
      </c>
      <c r="M31" s="8">
        <f t="shared" si="4"/>
        <v>45014</v>
      </c>
      <c r="N31" s="9"/>
      <c r="O31" s="10"/>
      <c r="P31" s="7">
        <f t="shared" si="5"/>
        <v>45045</v>
      </c>
      <c r="Q31" s="8">
        <f t="shared" si="6"/>
        <v>45045</v>
      </c>
      <c r="R31" s="9"/>
      <c r="S31" s="10"/>
      <c r="T31" s="7">
        <f t="shared" si="7"/>
        <v>45075</v>
      </c>
      <c r="U31" s="8">
        <f t="shared" si="8"/>
        <v>45075</v>
      </c>
      <c r="V31" s="9"/>
      <c r="W31" s="10"/>
      <c r="X31" s="7">
        <f t="shared" si="9"/>
        <v>45106</v>
      </c>
      <c r="Y31" s="8">
        <f t="shared" si="10"/>
        <v>45106</v>
      </c>
      <c r="Z31" s="9"/>
      <c r="AA31" s="10"/>
      <c r="AB31" s="7">
        <f t="shared" si="11"/>
        <v>45136</v>
      </c>
      <c r="AC31" s="8">
        <f t="shared" si="12"/>
        <v>45136</v>
      </c>
      <c r="AD31" s="9"/>
      <c r="AE31" s="10"/>
      <c r="AF31" s="7">
        <f t="shared" si="13"/>
        <v>45167</v>
      </c>
      <c r="AG31" s="8">
        <f t="shared" si="14"/>
        <v>45167</v>
      </c>
      <c r="AH31" s="9"/>
      <c r="AI31" s="10"/>
      <c r="AJ31" s="7">
        <f t="shared" si="15"/>
        <v>45198</v>
      </c>
      <c r="AK31" s="8">
        <f t="shared" si="16"/>
        <v>45198</v>
      </c>
      <c r="AL31" s="9"/>
      <c r="AM31" s="10"/>
      <c r="AN31" s="7">
        <f t="shared" si="17"/>
        <v>45228</v>
      </c>
      <c r="AO31" s="8">
        <f t="shared" si="18"/>
        <v>45228</v>
      </c>
      <c r="AP31" s="9"/>
      <c r="AQ31" s="10"/>
      <c r="AR31" s="7">
        <f t="shared" si="19"/>
        <v>45259</v>
      </c>
      <c r="AS31" s="8">
        <f t="shared" si="20"/>
        <v>45259</v>
      </c>
      <c r="AT31" s="9"/>
      <c r="AU31" s="10"/>
      <c r="AV31" s="7">
        <f t="shared" si="21"/>
        <v>45289</v>
      </c>
      <c r="AW31" s="8">
        <f t="shared" si="22"/>
        <v>45289</v>
      </c>
      <c r="AX31" s="9"/>
      <c r="AY31" s="10"/>
    </row>
    <row r="32" spans="1:51" ht="22.5" customHeight="1">
      <c r="A32" s="50"/>
      <c r="B32" s="50"/>
      <c r="C32" s="1"/>
      <c r="D32" s="7">
        <f t="shared" si="0"/>
        <v>44956</v>
      </c>
      <c r="E32" s="8">
        <f t="shared" si="23"/>
        <v>44956</v>
      </c>
      <c r="F32" s="9"/>
      <c r="G32" s="10"/>
      <c r="H32" s="7" t="str">
        <f t="shared" si="1"/>
        <v/>
      </c>
      <c r="I32" s="8" t="str">
        <f t="shared" si="2"/>
        <v/>
      </c>
      <c r="J32" s="9"/>
      <c r="K32" s="10"/>
      <c r="L32" s="7">
        <f t="shared" si="3"/>
        <v>45015</v>
      </c>
      <c r="M32" s="8">
        <f t="shared" si="4"/>
        <v>45015</v>
      </c>
      <c r="N32" s="9"/>
      <c r="O32" s="10"/>
      <c r="P32" s="7">
        <f t="shared" si="5"/>
        <v>45046</v>
      </c>
      <c r="Q32" s="8">
        <f t="shared" si="6"/>
        <v>45046</v>
      </c>
      <c r="R32" s="9"/>
      <c r="S32" s="10"/>
      <c r="T32" s="7">
        <f t="shared" si="7"/>
        <v>45076</v>
      </c>
      <c r="U32" s="8">
        <f t="shared" si="8"/>
        <v>45076</v>
      </c>
      <c r="V32" s="9"/>
      <c r="W32" s="10"/>
      <c r="X32" s="7">
        <f t="shared" si="9"/>
        <v>45107</v>
      </c>
      <c r="Y32" s="8">
        <f t="shared" si="10"/>
        <v>45107</v>
      </c>
      <c r="Z32" s="9"/>
      <c r="AA32" s="10"/>
      <c r="AB32" s="7">
        <f t="shared" si="11"/>
        <v>45137</v>
      </c>
      <c r="AC32" s="8">
        <f t="shared" si="12"/>
        <v>45137</v>
      </c>
      <c r="AD32" s="9"/>
      <c r="AE32" s="10"/>
      <c r="AF32" s="7">
        <f t="shared" si="13"/>
        <v>45168</v>
      </c>
      <c r="AG32" s="8">
        <f t="shared" si="14"/>
        <v>45168</v>
      </c>
      <c r="AH32" s="9"/>
      <c r="AI32" s="10"/>
      <c r="AJ32" s="7">
        <f t="shared" si="15"/>
        <v>45199</v>
      </c>
      <c r="AK32" s="8">
        <f t="shared" si="16"/>
        <v>45199</v>
      </c>
      <c r="AL32" s="9"/>
      <c r="AM32" s="10"/>
      <c r="AN32" s="7">
        <f t="shared" si="17"/>
        <v>45229</v>
      </c>
      <c r="AO32" s="8">
        <f t="shared" si="18"/>
        <v>45229</v>
      </c>
      <c r="AP32" s="9"/>
      <c r="AQ32" s="10"/>
      <c r="AR32" s="7">
        <f t="shared" si="19"/>
        <v>45260</v>
      </c>
      <c r="AS32" s="8">
        <f t="shared" si="20"/>
        <v>45260</v>
      </c>
      <c r="AT32" s="9"/>
      <c r="AU32" s="10"/>
      <c r="AV32" s="7">
        <f t="shared" si="21"/>
        <v>45290</v>
      </c>
      <c r="AW32" s="8">
        <f t="shared" si="22"/>
        <v>45290</v>
      </c>
      <c r="AX32" s="9"/>
      <c r="AY32" s="10"/>
    </row>
    <row r="33" spans="1:51" ht="22.5" customHeight="1" thickBot="1">
      <c r="A33" s="31" t="str">
        <f>IF((A8+A14)&gt;180,"attention MAX 120h","")</f>
        <v/>
      </c>
      <c r="B33" s="31"/>
      <c r="C33" s="1"/>
      <c r="D33" s="11">
        <f t="shared" si="0"/>
        <v>44957</v>
      </c>
      <c r="E33" s="12">
        <f t="shared" si="23"/>
        <v>44957</v>
      </c>
      <c r="F33" s="13"/>
      <c r="G33" s="14"/>
      <c r="H33" s="11" t="str">
        <f t="shared" si="1"/>
        <v/>
      </c>
      <c r="I33" s="12" t="str">
        <f t="shared" si="2"/>
        <v/>
      </c>
      <c r="J33" s="13"/>
      <c r="K33" s="14"/>
      <c r="L33" s="11">
        <f t="shared" si="3"/>
        <v>45016</v>
      </c>
      <c r="M33" s="12">
        <f t="shared" si="4"/>
        <v>45016</v>
      </c>
      <c r="N33" s="13"/>
      <c r="O33" s="14"/>
      <c r="P33" s="11" t="str">
        <f t="shared" si="5"/>
        <v/>
      </c>
      <c r="Q33" s="12" t="str">
        <f t="shared" si="6"/>
        <v/>
      </c>
      <c r="R33" s="13"/>
      <c r="S33" s="14"/>
      <c r="T33" s="11">
        <f t="shared" si="7"/>
        <v>45077</v>
      </c>
      <c r="U33" s="12">
        <f t="shared" si="8"/>
        <v>45077</v>
      </c>
      <c r="V33" s="13"/>
      <c r="W33" s="14"/>
      <c r="X33" s="11">
        <f t="shared" si="9"/>
        <v>45108</v>
      </c>
      <c r="Y33" s="12">
        <f t="shared" si="10"/>
        <v>45108</v>
      </c>
      <c r="Z33" s="13"/>
      <c r="AA33" s="14"/>
      <c r="AB33" s="11">
        <f t="shared" si="11"/>
        <v>45138</v>
      </c>
      <c r="AC33" s="12">
        <f t="shared" si="12"/>
        <v>45138</v>
      </c>
      <c r="AD33" s="13"/>
      <c r="AE33" s="14"/>
      <c r="AF33" s="11">
        <f t="shared" si="13"/>
        <v>45169</v>
      </c>
      <c r="AG33" s="12">
        <f t="shared" si="14"/>
        <v>45169</v>
      </c>
      <c r="AH33" s="13"/>
      <c r="AI33" s="14"/>
      <c r="AJ33" s="11">
        <f t="shared" si="15"/>
        <v>45200</v>
      </c>
      <c r="AK33" s="12">
        <f t="shared" si="16"/>
        <v>45200</v>
      </c>
      <c r="AL33" s="13"/>
      <c r="AM33" s="14"/>
      <c r="AN33" s="11">
        <f t="shared" si="17"/>
        <v>45230</v>
      </c>
      <c r="AO33" s="12">
        <f t="shared" si="18"/>
        <v>45230</v>
      </c>
      <c r="AP33" s="13"/>
      <c r="AQ33" s="14"/>
      <c r="AR33" s="11">
        <f t="shared" si="19"/>
        <v>45261</v>
      </c>
      <c r="AS33" s="12">
        <f t="shared" si="20"/>
        <v>45261</v>
      </c>
      <c r="AT33" s="13"/>
      <c r="AU33" s="14"/>
      <c r="AV33" s="11">
        <f t="shared" si="21"/>
        <v>45291</v>
      </c>
      <c r="AW33" s="12">
        <f t="shared" si="22"/>
        <v>45291</v>
      </c>
      <c r="AX33" s="13"/>
      <c r="AY33" s="14"/>
    </row>
  </sheetData>
  <mergeCells count="31">
    <mergeCell ref="AL1:AM1"/>
    <mergeCell ref="AP1:AQ1"/>
    <mergeCell ref="AT1:AU1"/>
    <mergeCell ref="AX1:AY1"/>
    <mergeCell ref="V1:W1"/>
    <mergeCell ref="A3:B3"/>
    <mergeCell ref="Z1:AA1"/>
    <mergeCell ref="AD1:AE1"/>
    <mergeCell ref="AH1:AI1"/>
    <mergeCell ref="A14:B14"/>
    <mergeCell ref="F1:G1"/>
    <mergeCell ref="J1:K1"/>
    <mergeCell ref="N1:O1"/>
    <mergeCell ref="R1:S1"/>
    <mergeCell ref="A4:B5"/>
    <mergeCell ref="A7:B7"/>
    <mergeCell ref="A8:B9"/>
    <mergeCell ref="A10:B10"/>
    <mergeCell ref="A13:B13"/>
    <mergeCell ref="A33:B33"/>
    <mergeCell ref="A15:B15"/>
    <mergeCell ref="A17:B19"/>
    <mergeCell ref="A20:B20"/>
    <mergeCell ref="A22:B23"/>
    <mergeCell ref="A24:B25"/>
    <mergeCell ref="A26:B27"/>
    <mergeCell ref="A28:B28"/>
    <mergeCell ref="A29:B29"/>
    <mergeCell ref="A30:B30"/>
    <mergeCell ref="A31:B31"/>
    <mergeCell ref="A32:B32"/>
  </mergeCells>
  <conditionalFormatting sqref="R3:S11 V4:W9 F4:G33 J3:K33 N3:O33 Z3:AA33 AD3:AE15 AH3:AI16 AL3:AM33 AP3:AQ33 AT4:AU12 AX3:AY26 AX28:AY33 AT14:AU33 AH18:AI33 AD17:AE33 V32:W33 V21:W30 V11:W19 R13:S33">
    <cfRule type="expression" dxfId="4" priority="1">
      <formula>OR(WEEKDAY(D3,2)=6,WEEKDAY(D3,2)=7)</formula>
    </cfRule>
  </conditionalFormatting>
  <conditionalFormatting sqref="A17:B19">
    <cfRule type="expression" dxfId="3" priority="55">
      <formula>$A$17&lt;&gt;""</formula>
    </cfRule>
  </conditionalFormatting>
  <conditionalFormatting sqref="D3:E33 H3:I33 L3:M33 P3:Q33 T3:U33 X3:Y33 AB3:AC33 AF3:AG33 AJ3:AK33 AN3:AO33 AR3:AS33 AV3:AW33">
    <cfRule type="expression" dxfId="2" priority="54">
      <formula>MATCH(D3,Liste,0)</formula>
    </cfRule>
  </conditionalFormatting>
  <conditionalFormatting sqref="F3:F33 J3:J33 N3:N33 R3:R33 V3:V33 Z3:Z33 AD3:AD33 AH3:AH33 AL3:AL33 AP3:AP33 AT3:AT33 AX3:AX33">
    <cfRule type="expression" dxfId="1" priority="3">
      <formula>(F$2="Matin")</formula>
    </cfRule>
  </conditionalFormatting>
  <conditionalFormatting sqref="G3:G33 K3:K33 O3:O33 S3:S33 W3:W33 AA3:AA33 AE3:AE33 AI3:AI33 AM3:AM33 AQ3:AQ33 AU3:AU33 AY3:AY33">
    <cfRule type="expression" dxfId="0" priority="2">
      <formula>(G$2="après-midi")</formula>
    </cfRule>
  </conditionalFormatting>
  <dataValidations count="1">
    <dataValidation errorStyle="information" allowBlank="1" showInputMessage="1" showErrorMessage="1" promptTitle="Saisir ICI le mois en cours" prompt="A chaque nouvelle entrée en formation, afin d'éviter d'avoir un planning trop lourd, sachant que ce dernier est établi sur 7 mois... " sqref="F1:G1"/>
  </dataValidations>
  <printOptions headings="1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&amp;L&amp;"Verdana,Gras"&amp;A&amp;C&amp;"Verdana,Gras"Planning 2022 / 2023 - HSP SOCLE - Parcours Numérique&amp;R&amp;"Verdana,Gras"&amp;K05-024Site de PARTHENAY
Mis à jour Le &amp;D</oddHeader>
    <oddFooter>&amp;CGreta Poitou-Charentes Agence de Thouars&amp;RHoraires :
09h00 - 12h00 / 13h30 - 16h30</oddFooter>
  </headerFooter>
  <legacyDrawing r:id="rId2"/>
  <extLst xmlns:xr="http://schemas.microsoft.com/office/spreadsheetml/2014/revision"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expression" priority="31" id="{EE64A271-A18F-4D61-9745-9EA6652CA3AB}">
            <xm:f>$H$16=Jours_Fériés!$B$12</xm:f>
            <x14:dxf>
              <fill>
                <patternFill patternType="lightUp"/>
              </fill>
            </x14:dxf>
          </x14:cfRule>
          <xm:sqref>J16:K16</xm:sqref>
        </x14:conditionalFormatting>
        <x14:conditionalFormatting xmlns:xm="http://schemas.microsoft.com/office/excel/2006/main">
          <x14:cfRule type="expression" priority="30" id="{03BC55F3-62ED-4121-A209-4F0DAC572A7A}">
            <xm:f>$L$17=Jours_Fériés!$B$13</xm:f>
            <x14:dxf>
              <fill>
                <patternFill patternType="lightUp"/>
              </fill>
            </x14:dxf>
          </x14:cfRule>
          <xm:sqref>N17:O17</xm:sqref>
        </x14:conditionalFormatting>
        <x14:conditionalFormatting xmlns:xm="http://schemas.microsoft.com/office/excel/2006/main">
          <x14:cfRule type="expression" priority="29" id="{4C69AA7D-4F6A-4050-947E-FA3DFCC9FA94}">
            <xm:f>$L$3=Jours_Fériés!$B$14</xm:f>
            <x14:dxf>
              <fill>
                <patternFill patternType="lightUp"/>
              </fill>
            </x14:dxf>
          </x14:cfRule>
          <xm:sqref>N3:O3</xm:sqref>
        </x14:conditionalFormatting>
        <x14:conditionalFormatting xmlns:xm="http://schemas.microsoft.com/office/excel/2006/main">
          <x14:cfRule type="expression" priority="28" id="{9BA8ACD4-432D-40A6-8F1E-F55D780747A6}">
            <xm:f>$L$13=Jours_Fériés!$B$15</xm:f>
            <x14:dxf>
              <fill>
                <patternFill patternType="lightUp"/>
              </fill>
            </x14:dxf>
          </x14:cfRule>
          <xm:sqref>N13:O13</xm:sqref>
        </x14:conditionalFormatting>
        <x14:conditionalFormatting xmlns:xm="http://schemas.microsoft.com/office/excel/2006/main">
          <x14:cfRule type="expression" priority="27" id="{E106A978-12E7-4966-B9B7-1C4761C913ED}">
            <xm:f>$P$27=Jours_Fériés!$B$16</xm:f>
            <x14:dxf>
              <fill>
                <patternFill patternType="lightUp"/>
              </fill>
            </x14:dxf>
          </x14:cfRule>
          <xm:sqref>R27:S27</xm:sqref>
        </x14:conditionalFormatting>
        <x14:conditionalFormatting xmlns:xm="http://schemas.microsoft.com/office/excel/2006/main">
          <x14:cfRule type="containsText" priority="26" operator="containsText" id="{E76F0A70-F68F-47C1-8FF4-DAC4A59DA8FC}">
            <xm:f>NOT(ISERROR(SEARCH(Formateurs!$A$2,D3)))</xm:f>
            <xm:f>Formateurs!$A$2</xm:f>
            <x14:dxf>
              <fill>
                <patternFill>
                  <bgColor rgb="FFFFC000"/>
                </patternFill>
              </fill>
            </x14:dxf>
          </x14:cfRule>
          <x14:cfRule type="containsText" priority="25" operator="containsText" id="{63603961-BF93-43E5-92CA-826CB443E4F7}">
            <xm:f>NOT(ISERROR(SEARCH(Formateurs!$A$3,D3)))</xm:f>
            <xm:f>Formateurs!$A$3</xm:f>
            <x14:dxf>
              <fill>
                <patternFill>
                  <bgColor rgb="FFFF99CC"/>
                </patternFill>
              </fill>
            </x14:dxf>
          </x14:cfRule>
          <x14:cfRule type="containsText" priority="24" operator="containsText" id="{FBDB109C-D529-4CBA-AC49-50B87706942F}">
            <xm:f>NOT(ISERROR(SEARCH(Formateurs!$A$4,D3)))</xm:f>
            <xm:f>Formateurs!$A$4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23" operator="containsText" id="{31BF20C3-6605-4F7E-A1E4-AC5A9219EA21}">
            <xm:f>NOT(ISERROR(SEARCH(Formateurs!$A$5,D3)))</xm:f>
            <xm:f>Formateurs!$A$5</xm:f>
            <x14:dxf>
              <fill>
                <patternFill>
                  <bgColor rgb="FF00FF00"/>
                </patternFill>
              </fill>
            </x14:dxf>
          </x14:cfRule>
          <x14:cfRule type="containsText" priority="22" operator="containsText" id="{8CCC9F08-45F0-4FF7-B1ED-7C86B9C3DA5F}">
            <xm:f>NOT(ISERROR(SEARCH(Formateurs!$A$6,D3)))</xm:f>
            <xm:f>Formateurs!$A$6</xm:f>
            <x14:dxf>
              <fill>
                <patternFill>
                  <bgColor rgb="FF00B0F0"/>
                </patternFill>
              </fill>
            </x14:dxf>
          </x14:cfRule>
          <x14:cfRule type="containsText" priority="21" operator="containsText" id="{A766560B-BAFB-49A4-B0B2-4EEE553BC3B5}">
            <xm:f>NOT(ISERROR(SEARCH(Formateurs!$A$7,D3)))</xm:f>
            <xm:f>Formateurs!$A$7</xm:f>
            <x14:dxf>
              <fill>
                <patternFill>
                  <bgColor rgb="FFFFFF00"/>
                </patternFill>
              </fill>
            </x14:dxf>
          </x14:cfRule>
          <x14:cfRule type="containsText" priority="20" operator="containsText" id="{D6E11A10-C9E4-4854-A69C-6EAFC630AFB2}">
            <xm:f>NOT(ISERROR(SEARCH(Formateurs!$A$8,D3)))</xm:f>
            <xm:f>Formateurs!$A$8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D4:AY9 D28:AY30 D27:AW27 D14:AY15 D13:AS13 AV13:AY13 D3:E3 AV3:AY3 D18:AY19 D17:AG17 AJ17:AY17 D16:AC16 AF16:AY16 D32:AY33 D31:U31 X31:AY31 D21:AY26 D20:U20 X20:AY20 D11:AY11 D10:U10 X10:AY10 X3:AS3 D12:Q12 T12:AY12 H3:U3</xm:sqref>
        </x14:conditionalFormatting>
        <x14:conditionalFormatting xmlns:xm="http://schemas.microsoft.com/office/excel/2006/main">
          <x14:cfRule type="containsText" priority="19" operator="containsText" id="{A83DD88E-7503-413A-B252-BB29644E3ADC}">
            <xm:f>NOT(ISERROR(SEARCH(Formateurs!$A$9,F3)))</xm:f>
            <xm:f>Formateurs!$A$9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18" operator="containsText" id="{569CDD56-2A8C-4A6A-9A75-6D0EDE165910}">
            <xm:f>NOT(ISERROR(SEARCH(Formateurs!$A$10,F3)))</xm:f>
            <xm:f>Formateurs!$A$10</xm:f>
            <x14:dxf>
              <font>
                <color theme="0"/>
              </font>
              <fill>
                <patternFill>
                  <bgColor rgb="FFA365D1"/>
                </patternFill>
              </fill>
            </x14:dxf>
          </x14:cfRule>
          <xm:sqref>F4:AY9 F28:AY30 F27:AW27 F14:AY15 F13:AS13 AV13:AY13 H3:U3 AV3:AY3 F18:AY19 F17:AG17 AJ17:AY17 F16:AC16 AF16:AY16 F32:AY33 F31:U31 X31:AY31 F21:AY26 F20:U20 X20:AY20 F11:AY11 F10:U10 X10:AY10 X3:AS3 F12:Q12 T12:AY12</xm:sqref>
        </x14:conditionalFormatting>
        <x14:conditionalFormatting xmlns:xm="http://schemas.microsoft.com/office/excel/2006/main">
          <x14:cfRule type="expression" priority="17" id="{F073C9B4-EF3B-425C-9171-DF22C772BA28}">
            <xm:f>$D$16=Jours_Fériés!$B$12</xm:f>
            <x14:dxf>
              <fill>
                <patternFill patternType="lightUp"/>
              </fill>
            </x14:dxf>
          </x14:cfRule>
          <xm:sqref>F16:G16</xm:sqref>
        </x14:conditionalFormatting>
        <x14:conditionalFormatting xmlns:xm="http://schemas.microsoft.com/office/excel/2006/main">
          <x14:cfRule type="expression" priority="16" id="{7F582364-BF2D-40D4-B4E8-AB92D979824C}">
            <xm:f>$H$17=Jours_Fériés!$B$13</xm:f>
            <x14:dxf>
              <fill>
                <patternFill patternType="lightUp"/>
              </fill>
            </x14:dxf>
          </x14:cfRule>
          <xm:sqref>J17:K17</xm:sqref>
        </x14:conditionalFormatting>
        <x14:conditionalFormatting xmlns:xm="http://schemas.microsoft.com/office/excel/2006/main">
          <x14:cfRule type="expression" priority="14" id="{E7775632-2116-4F9A-A51B-2F9292967085}">
            <xm:f>$T$13=Jours_Fériés!$B$15</xm:f>
            <x14:dxf>
              <fill>
                <patternFill patternType="lightUp"/>
              </fill>
            </x14:dxf>
          </x14:cfRule>
          <xm:sqref>V13</xm:sqref>
        </x14:conditionalFormatting>
        <x14:conditionalFormatting xmlns:xm="http://schemas.microsoft.com/office/excel/2006/main">
          <x14:cfRule type="expression" priority="13" id="{488EB106-3BAF-410F-88A4-31E393D5B55B}">
            <xm:f>$D$17=Jours_Fériés!$B$13</xm:f>
            <x14:dxf>
              <fill>
                <patternFill patternType="lightUp"/>
              </fill>
            </x14:dxf>
          </x14:cfRule>
          <xm:sqref>F17:G17</xm:sqref>
        </x14:conditionalFormatting>
        <x14:conditionalFormatting xmlns:xm="http://schemas.microsoft.com/office/excel/2006/main">
          <x14:cfRule type="expression" priority="12" id="{A5A217A0-8D4B-477D-8B39-3704709A9BBE}">
            <xm:f>$P$3=Jours_Fériés!$B$14</xm:f>
            <x14:dxf>
              <fill>
                <patternFill patternType="lightUp"/>
              </fill>
            </x14:dxf>
          </x14:cfRule>
          <xm:sqref>R3:S3</xm:sqref>
        </x14:conditionalFormatting>
        <x14:conditionalFormatting xmlns:xm="http://schemas.microsoft.com/office/excel/2006/main">
          <x14:cfRule type="expression" priority="11" id="{E895A0FE-AF2B-42AD-B9C8-B953CDDE8ABF}">
            <xm:f>$P$13=Jours_Fériés!$B$15</xm:f>
            <x14:dxf>
              <fill>
                <patternFill patternType="lightUp"/>
              </fill>
            </x14:dxf>
          </x14:cfRule>
          <xm:sqref>R13:S13</xm:sqref>
        </x14:conditionalFormatting>
        <x14:conditionalFormatting xmlns:xm="http://schemas.microsoft.com/office/excel/2006/main">
          <x14:cfRule type="expression" priority="10" id="{5B68B01E-6416-4467-BA1A-FBC14A16E354}">
            <xm:f>$T$27=Jours_Fériés!$B$16</xm:f>
            <x14:dxf>
              <fill>
                <patternFill patternType="lightUp"/>
              </fill>
            </x14:dxf>
          </x14:cfRule>
          <xm:sqref>V27</xm:sqref>
        </x14:conditionalFormatting>
      </x14:conditionalFormattings>
    </ext>
    <ext uri="{CCE6A557-97BC-4b89-ADB6-D9C93CAAB3DF}">
      <x14:dataValidations xmlns:xm="http://schemas.microsoft.com/office/excel/2006/main" count="1">
        <x14:dataValidation type="list" allowBlank="1" showInputMessage="1" showErrorMessage="1" xr:uid="{C4A55E51-EDE4-484B-BF11-2DB3B27E3530}">
          <x14:formula1>
            <xm:f>Formateurs!$A$2:$A$10</xm:f>
          </x14:formula1>
          <xm:sqref>J3:K33 V3:W33 R3:S33 F3:G33 N3:O33 Z3:AA33 AD3:AE33 AH3:AI33 AL3:AM33 AP3:AQ33 AT3:AU33 AX3:AY33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16"/>
  <sheetViews>
    <sheetView workbookViewId="0">
      <selection activeCell="H24" sqref="H24"/>
    </sheetView>
  </sheetViews>
  <sheetFormatPr baseColWidth="10" defaultRowHeight="15"/>
  <cols>
    <col min="1" max="1" width="17" customWidth="1"/>
    <col min="2" max="2" width="14" customWidth="1"/>
  </cols>
  <sheetData>
    <row r="1" spans="1:2">
      <c r="A1" s="30" t="s">
        <v>13</v>
      </c>
      <c r="B1" s="30" t="s">
        <v>27</v>
      </c>
    </row>
    <row r="4" spans="1:2" ht="15.75">
      <c r="A4" s="28" t="s">
        <v>14</v>
      </c>
      <c r="B4" s="29">
        <f>DATE($B$1,1,1)</f>
        <v>44927</v>
      </c>
    </row>
    <row r="5" spans="1:2" ht="15.75">
      <c r="A5" s="28" t="s">
        <v>15</v>
      </c>
      <c r="B5" s="29">
        <f>FLOOR(DAY(MINUTE($B$1/38)/2+56)&amp;"/5/"&amp;$B$1,7)-34</f>
        <v>45025</v>
      </c>
    </row>
    <row r="6" spans="1:2" ht="15.75">
      <c r="A6" s="28" t="s">
        <v>16</v>
      </c>
      <c r="B6" s="29">
        <f>B5 + 1</f>
        <v>45026</v>
      </c>
    </row>
    <row r="7" spans="1:2" ht="15.75">
      <c r="A7" s="28" t="s">
        <v>17</v>
      </c>
      <c r="B7" s="29">
        <f>DATE($B$1,5,1)</f>
        <v>45047</v>
      </c>
    </row>
    <row r="8" spans="1:2" ht="15.75">
      <c r="A8" s="28" t="s">
        <v>18</v>
      </c>
      <c r="B8" s="29">
        <f>DATE($B$1,5,8)</f>
        <v>45054</v>
      </c>
    </row>
    <row r="9" spans="1:2" ht="15.75">
      <c r="A9" s="28" t="s">
        <v>19</v>
      </c>
      <c r="B9" s="29">
        <f>B5 + 39</f>
        <v>45064</v>
      </c>
    </row>
    <row r="10" spans="1:2" ht="15.75">
      <c r="A10" s="28" t="s">
        <v>20</v>
      </c>
      <c r="B10" s="29">
        <f>B5 + 49</f>
        <v>45074</v>
      </c>
    </row>
    <row r="11" spans="1:2" ht="15.75">
      <c r="A11" s="28" t="s">
        <v>21</v>
      </c>
      <c r="B11" s="29">
        <f>B5 + 50</f>
        <v>45075</v>
      </c>
    </row>
    <row r="12" spans="1:2" ht="15.75">
      <c r="A12" s="28" t="s">
        <v>22</v>
      </c>
      <c r="B12" s="29">
        <f>DATE($B$1,7,14)</f>
        <v>45121</v>
      </c>
    </row>
    <row r="13" spans="1:2" ht="15.75">
      <c r="A13" s="28" t="s">
        <v>23</v>
      </c>
      <c r="B13" s="29">
        <f>DATE($B$1,8,15)</f>
        <v>45153</v>
      </c>
    </row>
    <row r="14" spans="1:2" ht="15.75">
      <c r="A14" s="28" t="s">
        <v>24</v>
      </c>
      <c r="B14" s="29">
        <f>DATE($B$1,11,1)</f>
        <v>45231</v>
      </c>
    </row>
    <row r="15" spans="1:2" ht="15.75">
      <c r="A15" s="28" t="s">
        <v>25</v>
      </c>
      <c r="B15" s="29">
        <f>DATE($B$1,11,11)</f>
        <v>45241</v>
      </c>
    </row>
    <row r="16" spans="1:2" ht="15.75">
      <c r="A16" s="28" t="s">
        <v>26</v>
      </c>
      <c r="B16" s="29">
        <f>DATE($B$1,12,25)</f>
        <v>45285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29"/>
  <sheetViews>
    <sheetView workbookViewId="0">
      <selection activeCell="D10" sqref="D10"/>
    </sheetView>
  </sheetViews>
  <sheetFormatPr baseColWidth="10" defaultRowHeight="15"/>
  <cols>
    <col min="1" max="1" width="30" customWidth="1"/>
  </cols>
  <sheetData>
    <row r="1" spans="1:1" ht="15.75">
      <c r="A1" s="15" t="s">
        <v>12</v>
      </c>
    </row>
    <row r="2" spans="1:1">
      <c r="A2" s="16"/>
    </row>
    <row r="3" spans="1:1">
      <c r="A3" s="17"/>
    </row>
    <row r="4" spans="1:1">
      <c r="A4" s="16"/>
    </row>
    <row r="5" spans="1:1">
      <c r="A5" s="17"/>
    </row>
    <row r="6" spans="1:1">
      <c r="A6" s="16"/>
    </row>
    <row r="7" spans="1:1">
      <c r="A7" s="17"/>
    </row>
    <row r="8" spans="1:1">
      <c r="A8" s="16"/>
    </row>
    <row r="9" spans="1:1">
      <c r="A9" s="17"/>
    </row>
    <row r="10" spans="1:1">
      <c r="A10" s="16"/>
    </row>
    <row r="11" spans="1:1">
      <c r="A11" s="17"/>
    </row>
    <row r="12" spans="1:1">
      <c r="A12" s="16"/>
    </row>
    <row r="13" spans="1:1">
      <c r="A13" s="17"/>
    </row>
    <row r="14" spans="1:1">
      <c r="A14" s="16"/>
    </row>
    <row r="15" spans="1:1">
      <c r="A15" s="17"/>
    </row>
    <row r="16" spans="1:1">
      <c r="A16" s="16"/>
    </row>
    <row r="17" spans="1:1">
      <c r="A17" s="17"/>
    </row>
    <row r="18" spans="1:1">
      <c r="A18" s="16"/>
    </row>
    <row r="19" spans="1:1">
      <c r="A19" s="17"/>
    </row>
    <row r="20" spans="1:1">
      <c r="A20" s="16"/>
    </row>
    <row r="21" spans="1:1">
      <c r="A21" s="17"/>
    </row>
    <row r="22" spans="1:1">
      <c r="A22" s="16"/>
    </row>
    <row r="23" spans="1:1">
      <c r="A23" s="17"/>
    </row>
    <row r="24" spans="1:1">
      <c r="A24" s="16"/>
    </row>
    <row r="25" spans="1:1">
      <c r="A25" s="17"/>
    </row>
    <row r="26" spans="1:1">
      <c r="A26" s="16"/>
    </row>
    <row r="27" spans="1:1">
      <c r="A27" s="17"/>
    </row>
    <row r="28" spans="1:1">
      <c r="A28" s="16"/>
    </row>
    <row r="29" spans="1:1">
      <c r="A29" s="1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10"/>
  <sheetViews>
    <sheetView workbookViewId="0">
      <selection activeCell="C24" sqref="C24"/>
    </sheetView>
  </sheetViews>
  <sheetFormatPr baseColWidth="10" defaultRowHeight="15"/>
  <cols>
    <col min="1" max="1" width="15.19921875" customWidth="1"/>
  </cols>
  <sheetData>
    <row r="1" spans="1:1" ht="16.5" thickBot="1">
      <c r="A1" s="21" t="s">
        <v>6</v>
      </c>
    </row>
    <row r="2" spans="1:1" ht="15.75" thickTop="1">
      <c r="A2" s="25" t="s">
        <v>3</v>
      </c>
    </row>
    <row r="3" spans="1:1">
      <c r="A3" s="22" t="s">
        <v>30</v>
      </c>
    </row>
    <row r="4" spans="1:1">
      <c r="A4" s="23" t="s">
        <v>29</v>
      </c>
    </row>
    <row r="5" spans="1:1">
      <c r="A5" s="24" t="s">
        <v>7</v>
      </c>
    </row>
    <row r="6" spans="1:1">
      <c r="A6" s="23" t="s">
        <v>28</v>
      </c>
    </row>
    <row r="7" spans="1:1">
      <c r="A7" s="24" t="s">
        <v>8</v>
      </c>
    </row>
    <row r="8" spans="1:1">
      <c r="A8" s="23" t="s">
        <v>9</v>
      </c>
    </row>
    <row r="9" spans="1:1">
      <c r="A9" s="24" t="s">
        <v>10</v>
      </c>
    </row>
    <row r="10" spans="1:1">
      <c r="A10" s="23" t="s">
        <v>11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MODÈLE À RECOPIER</vt:lpstr>
      <vt:lpstr>Jours_Fériés</vt:lpstr>
      <vt:lpstr>Fermeture</vt:lpstr>
      <vt:lpstr>Formateurs</vt:lpstr>
      <vt:lpstr>'MODÈLE À RECOPIER'!Impression_des_titres</vt:lpstr>
      <vt:lpstr>Liste</vt:lpstr>
      <vt:lpstr>'MODÈLE À RECOPIER'!Zone_d_impression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</dc:creator>
  <cp:lastModifiedBy>Test</cp:lastModifiedBy>
  <cp:lastPrinted>2023-01-07T20:01:27Z</cp:lastPrinted>
  <dcterms:created xsi:type="dcterms:W3CDTF">2023-01-07T12:05:56Z</dcterms:created>
  <dcterms:modified xsi:type="dcterms:W3CDTF">2023-01-08T10:28:06Z</dcterms:modified>
</cp:coreProperties>
</file>