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76CF47D8-2FA1-4D4F-B0DA-8218CBABB4C4}" xr6:coauthVersionLast="47" xr6:coauthVersionMax="47" xr10:uidLastSave="{00000000-0000-0000-0000-000000000000}"/>
  <bookViews>
    <workbookView xWindow="-120" yWindow="-120" windowWidth="29040" windowHeight="15720" xr2:uid="{05DF152F-2F09-4C83-9B08-1A114314BD4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2" i="1"/>
  <c r="O12" i="1"/>
  <c r="O14" i="1"/>
  <c r="O15" i="1"/>
  <c r="O16" i="1"/>
  <c r="O17" i="1"/>
  <c r="O18" i="1"/>
  <c r="O13" i="1"/>
  <c r="L13" i="1"/>
  <c r="M13" i="1"/>
  <c r="L14" i="1"/>
  <c r="M14" i="1"/>
  <c r="L15" i="1"/>
  <c r="M15" i="1"/>
  <c r="L16" i="1"/>
  <c r="M16" i="1"/>
  <c r="L17" i="1"/>
  <c r="M17" i="1"/>
  <c r="L18" i="1"/>
  <c r="M18" i="1"/>
  <c r="M12" i="1"/>
  <c r="L12" i="1"/>
  <c r="C18" i="1"/>
  <c r="C17" i="1"/>
  <c r="C16" i="1"/>
  <c r="C15" i="1"/>
  <c r="C14" i="1"/>
  <c r="C13" i="1"/>
  <c r="C12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<sst xmlns="http://schemas.openxmlformats.org/spreadsheetml/2006/main" count="49" uniqueCount="43">
  <si>
    <t xml:space="preserve">exemple de ce que je dois avoir au final </t>
  </si>
  <si>
    <t>HMIYP6MPETH</t>
  </si>
  <si>
    <t>Harmony P6 - Interface option 1x Ethernet (GbE IEEE1588)</t>
  </si>
  <si>
    <t>HMIYP6MPR23P2</t>
  </si>
  <si>
    <t>Harmony P6- interface carte option 2 x RS-232C isolées - pièce détachée</t>
  </si>
  <si>
    <t>HMIYP6MPR23P4</t>
  </si>
  <si>
    <t>Harmony P6- interface carte option 4 x RS-232C - pièce détachée</t>
  </si>
  <si>
    <t>HMIYP6MPR42P2</t>
  </si>
  <si>
    <t>Harmony P6- interface carte option 2 x RS422/485 isolées - pièce détachée</t>
  </si>
  <si>
    <t>HMIYP6MPWF</t>
  </si>
  <si>
    <t>Harmony P6- interface carte option wiFi/bluetooth - pièce détachée</t>
  </si>
  <si>
    <t xml:space="preserve">ce que j'ai </t>
  </si>
  <si>
    <t>MTN630719</t>
  </si>
  <si>
    <t>M9F23313</t>
  </si>
  <si>
    <t>Multi9 C60 - disjoncteur - 3P - courbe D - 13A - 10kA - 480Y/277V - UL1077</t>
  </si>
  <si>
    <t>MTN630760</t>
  </si>
  <si>
    <t>M9F23316</t>
  </si>
  <si>
    <t>Multi9 C60 - disjoncteur - 3P - courbe D - 16A - 10kA - 480Y/277V - UL1077</t>
  </si>
  <si>
    <t>MTN630819</t>
  </si>
  <si>
    <t>M9F23320</t>
  </si>
  <si>
    <t>Multi9 C60 - disjoncteur - 3P - courbe D - 20A - 10kA - 480Y/277V - UL1077</t>
  </si>
  <si>
    <t>MTN630860</t>
  </si>
  <si>
    <t>M9F23325</t>
  </si>
  <si>
    <t>Multi9 C60 - disjoncteur - 3P - courbe D - 25A - 10kA - 480Y/277V - UL1077</t>
  </si>
  <si>
    <t>MTN630919</t>
  </si>
  <si>
    <t>M9F23332</t>
  </si>
  <si>
    <t>Multi9 C60 - disjoncteur - 3P - courbe D - 32A - 10kA - 480Y/277V - UL1077</t>
  </si>
  <si>
    <t>MTN630960</t>
  </si>
  <si>
    <t>M9F23340</t>
  </si>
  <si>
    <t>Multi9 C60 - disjoncteur - 3P - courbe D - 40A 5kA 480Y/277V - UL1077</t>
  </si>
  <si>
    <t>NSYDLS36</t>
  </si>
  <si>
    <t>KNX - détecteur de présence 360° - KNX Basic - blanc</t>
  </si>
  <si>
    <t>soit I = A</t>
  </si>
  <si>
    <t>I pas en face de A</t>
  </si>
  <si>
    <t>J correspondant à I, mais pas à A car pas sur la même ligne</t>
  </si>
  <si>
    <r>
      <t xml:space="preserve">et J correspondant à I </t>
    </r>
    <r>
      <rPr>
        <b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A </t>
    </r>
  </si>
  <si>
    <t>et dans cette colonne I je dois remettre face à face les données similaires avec la colonne A</t>
  </si>
  <si>
    <t>en prenant en compte que la colonne J doit suivre constamment la colonne I</t>
  </si>
  <si>
    <t>et des fois des valeurs de la colonne A ne sont pas dans la colonne I, et vice versa</t>
  </si>
  <si>
    <t>ici par exemple il faudrait juste remonter la ligne 18 (de la colonne I et J) sur la ligne 12 (de la colonne I et J toujours)</t>
  </si>
  <si>
    <t xml:space="preserve">je ne sais pas comment expliquer, je suis sincèrement désolée </t>
  </si>
  <si>
    <t>Correspondance trouvée</t>
  </si>
  <si>
    <t>Correspondance non trouvée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</si>
</sst>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5" borderId="0" xfId="0" applyFill="1"/>
    <xf numFmtId="49" fontId="2" fillId="0" borderId="1" xfId="0" applyNumberFormat="1" applyFont="1" applyBorder="1" applyAlignment="1">
      <alignment vertical="center"/>
    </xf>
    <xf numFmtId="49" fontId="2" fillId="3" borderId="1" xfId="0" applyNumberFormat="1" applyFont="1" applyFill="1" applyBorder="1" applyAlignment="1">
      <alignment vertical="center" wrapText="1"/>
    </xf>
    <xf numFmtId="49" fontId="2" fillId="5" borderId="0" xfId="0" applyNumberFormat="1" applyFont="1" applyFill="1" applyAlignment="1">
      <alignment vertical="center"/>
    </xf>
    <xf numFmtId="0" fontId="0" fillId="4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132-4CF0-43B1-B817-4944CA80C24C}">
  <dimension ref="A1:P28"/>
  <sheetViews>
    <sheetView tabSelected="1" workbookViewId="0">
      <selection activeCell="O12" sqref="O12"/>
    </sheetView>
  </sheetViews>
  <sheetFormatPr baseColWidth="10" defaultRowHeight="15" x14ac:dyDescent="0.25"/>
  <cols>
    <col min="1" max="1" width="25" customWidth="1"/>
    <col min="4" max="8" width="2.5703125" customWidth="1"/>
    <col min="9" max="9" width="22.85546875" customWidth="1"/>
    <col min="10" max="10" width="80.140625" customWidth="1"/>
    <col min="11" max="11" width="5.42578125" customWidth="1"/>
    <col min="13" max="13" width="47.85546875" bestFit="1" customWidth="1"/>
    <col min="14" max="14" width="5" customWidth="1"/>
    <col min="16" max="16" width="65.5703125" bestFit="1" customWidth="1"/>
  </cols>
  <sheetData>
    <row r="1" spans="1:16" x14ac:dyDescent="0.25">
      <c r="A1" s="2" t="s">
        <v>0</v>
      </c>
      <c r="B1" s="2"/>
      <c r="C1" s="2"/>
      <c r="D1" s="2"/>
      <c r="E1" s="2"/>
      <c r="F1" s="2"/>
      <c r="G1" s="2"/>
      <c r="H1" s="2"/>
      <c r="I1" s="2" t="s">
        <v>32</v>
      </c>
      <c r="J1" s="2" t="s">
        <v>35</v>
      </c>
    </row>
    <row r="3" spans="1:16" ht="15" customHeight="1" x14ac:dyDescent="0.25">
      <c r="A3" s="1" t="s">
        <v>1</v>
      </c>
      <c r="B3">
        <v>39489</v>
      </c>
      <c r="C3" s="1">
        <f t="shared" ref="C3:C7" si="0">SUM(B3/100)</f>
        <v>394.89</v>
      </c>
      <c r="I3" s="3" t="s">
        <v>1</v>
      </c>
      <c r="J3" s="4" t="s">
        <v>2</v>
      </c>
    </row>
    <row r="4" spans="1:16" ht="15" customHeight="1" x14ac:dyDescent="0.25">
      <c r="A4" s="1" t="s">
        <v>3</v>
      </c>
      <c r="B4">
        <v>42396</v>
      </c>
      <c r="C4" s="1">
        <f t="shared" si="0"/>
        <v>423.96</v>
      </c>
      <c r="I4" s="3" t="s">
        <v>3</v>
      </c>
      <c r="J4" s="4" t="s">
        <v>4</v>
      </c>
    </row>
    <row r="5" spans="1:16" ht="15" customHeight="1" x14ac:dyDescent="0.25">
      <c r="A5" s="1" t="s">
        <v>5</v>
      </c>
      <c r="B5">
        <v>49461</v>
      </c>
      <c r="C5" s="1">
        <f t="shared" si="0"/>
        <v>494.61</v>
      </c>
      <c r="I5" s="3" t="s">
        <v>5</v>
      </c>
      <c r="J5" s="4" t="s">
        <v>6</v>
      </c>
    </row>
    <row r="6" spans="1:16" ht="15" customHeight="1" x14ac:dyDescent="0.25">
      <c r="A6" s="1" t="s">
        <v>7</v>
      </c>
      <c r="B6">
        <v>49461</v>
      </c>
      <c r="C6" s="1">
        <f t="shared" si="0"/>
        <v>494.61</v>
      </c>
      <c r="I6" s="3" t="s">
        <v>7</v>
      </c>
      <c r="J6" s="4" t="s">
        <v>8</v>
      </c>
    </row>
    <row r="7" spans="1:16" ht="15" customHeight="1" x14ac:dyDescent="0.25">
      <c r="A7" s="1" t="s">
        <v>9</v>
      </c>
      <c r="B7">
        <v>21197</v>
      </c>
      <c r="C7" s="1">
        <f t="shared" si="0"/>
        <v>211.97</v>
      </c>
      <c r="I7" s="3" t="s">
        <v>9</v>
      </c>
      <c r="J7" s="4" t="s">
        <v>10</v>
      </c>
    </row>
    <row r="10" spans="1:16" x14ac:dyDescent="0.25">
      <c r="A10" s="2" t="s">
        <v>11</v>
      </c>
      <c r="B10" s="2"/>
      <c r="C10" s="2"/>
      <c r="D10" s="2"/>
      <c r="E10" s="2"/>
      <c r="F10" s="2"/>
      <c r="G10" s="2"/>
      <c r="H10" s="2"/>
      <c r="I10" s="5" t="s">
        <v>33</v>
      </c>
      <c r="J10" s="2" t="s">
        <v>34</v>
      </c>
      <c r="L10" s="2" t="s">
        <v>41</v>
      </c>
      <c r="M10" s="2"/>
      <c r="O10" s="7" t="s">
        <v>42</v>
      </c>
      <c r="P10" s="7"/>
    </row>
    <row r="11" spans="1:16" x14ac:dyDescent="0.25">
      <c r="A11" s="6"/>
    </row>
    <row r="12" spans="1:16" ht="15" customHeight="1" x14ac:dyDescent="0.25">
      <c r="A12" s="1" t="s">
        <v>12</v>
      </c>
      <c r="B12">
        <v>36152</v>
      </c>
      <c r="C12" s="1">
        <f t="shared" ref="C12:C18" si="1">SUM(B12/100)</f>
        <v>361.52</v>
      </c>
      <c r="I12" s="3" t="s">
        <v>13</v>
      </c>
      <c r="J12" s="4" t="s">
        <v>14</v>
      </c>
      <c r="L12" t="str">
        <f>_xlfn.XLOOKUP($A12,$I$12:$I$18,I12:I18,"")</f>
        <v>MTN630719</v>
      </c>
      <c r="M12" t="str">
        <f>_xlfn.XLOOKUP($A12,$I$12:$I$18,J12:J18,"")</f>
        <v>KNX - détecteur de présence 360° - KNX Basic - blanc</v>
      </c>
      <c r="O12" t="str">
        <f>IF(ISNA(_xlfn.XLOOKUP($A12,$I$12:$I$18,I$12:I$18)),I11,"")</f>
        <v/>
      </c>
      <c r="P12" t="str">
        <f>IF(ISNA(_xlfn.XLOOKUP($A12,$I$12:$I$18,J$12:J$18)),J11,"")</f>
        <v/>
      </c>
    </row>
    <row r="13" spans="1:16" x14ac:dyDescent="0.25">
      <c r="A13" s="1" t="s">
        <v>15</v>
      </c>
      <c r="B13">
        <v>35631</v>
      </c>
      <c r="C13" s="1">
        <f t="shared" si="1"/>
        <v>356.31</v>
      </c>
      <c r="I13" s="3" t="s">
        <v>16</v>
      </c>
      <c r="J13" s="4" t="s">
        <v>17</v>
      </c>
      <c r="L13" t="str">
        <f t="shared" ref="L13:M13" si="2">_xlfn.XLOOKUP($A13,$I$12:$I$18,I13:I19,"")</f>
        <v/>
      </c>
      <c r="M13" t="str">
        <f t="shared" si="2"/>
        <v/>
      </c>
      <c r="O13" t="str">
        <f>IF(ISNA(_xlfn.XLOOKUP($A13,$I$12:$I$18,$I$12:$I$18)),I12,"")</f>
        <v>M9F23313</v>
      </c>
      <c r="P13" t="str">
        <f t="shared" ref="P13:P18" si="3">IF(ISNA(_xlfn.XLOOKUP($A13,$I$12:$I$18,J$12:J$18)),J12,"")</f>
        <v>Multi9 C60 - disjoncteur - 3P - courbe D - 13A - 10kA - 480Y/277V - UL1077</v>
      </c>
    </row>
    <row r="14" spans="1:16" x14ac:dyDescent="0.25">
      <c r="A14" s="1" t="s">
        <v>18</v>
      </c>
      <c r="B14">
        <v>33523</v>
      </c>
      <c r="C14" s="1">
        <f t="shared" si="1"/>
        <v>335.23</v>
      </c>
      <c r="I14" s="3" t="s">
        <v>19</v>
      </c>
      <c r="J14" s="4" t="s">
        <v>20</v>
      </c>
      <c r="L14" t="str">
        <f t="shared" ref="L14:M14" si="4">_xlfn.XLOOKUP($A14,$I$12:$I$18,I14:I20,"")</f>
        <v/>
      </c>
      <c r="M14" t="str">
        <f t="shared" si="4"/>
        <v/>
      </c>
      <c r="O14" t="str">
        <f t="shared" ref="O14:O18" si="5">IF(ISNA(_xlfn.XLOOKUP($A14,$I$12:$I$18,$I$12:$I$18)),I13,"")</f>
        <v>M9F23316</v>
      </c>
      <c r="P14" t="str">
        <f t="shared" si="3"/>
        <v>Multi9 C60 - disjoncteur - 3P - courbe D - 16A - 10kA - 480Y/277V - UL1077</v>
      </c>
    </row>
    <row r="15" spans="1:16" x14ac:dyDescent="0.25">
      <c r="A15" s="1" t="s">
        <v>21</v>
      </c>
      <c r="B15">
        <v>41363</v>
      </c>
      <c r="C15" s="1">
        <f t="shared" si="1"/>
        <v>413.63</v>
      </c>
      <c r="I15" s="3" t="s">
        <v>22</v>
      </c>
      <c r="J15" s="4" t="s">
        <v>23</v>
      </c>
      <c r="L15" t="str">
        <f t="shared" ref="L15:M15" si="6">_xlfn.XLOOKUP($A15,$I$12:$I$18,I15:I21,"")</f>
        <v/>
      </c>
      <c r="M15" t="str">
        <f t="shared" si="6"/>
        <v/>
      </c>
      <c r="O15" t="str">
        <f t="shared" si="5"/>
        <v>M9F23320</v>
      </c>
      <c r="P15" t="str">
        <f t="shared" si="3"/>
        <v>Multi9 C60 - disjoncteur - 3P - courbe D - 20A - 10kA - 480Y/277V - UL1077</v>
      </c>
    </row>
    <row r="16" spans="1:16" x14ac:dyDescent="0.25">
      <c r="A16" s="1" t="s">
        <v>24</v>
      </c>
      <c r="B16">
        <v>34353</v>
      </c>
      <c r="C16" s="1">
        <f t="shared" si="1"/>
        <v>343.53</v>
      </c>
      <c r="I16" s="3" t="s">
        <v>25</v>
      </c>
      <c r="J16" s="4" t="s">
        <v>26</v>
      </c>
      <c r="L16" t="str">
        <f t="shared" ref="L16:M16" si="7">_xlfn.XLOOKUP($A16,$I$12:$I$18,I16:I22,"")</f>
        <v/>
      </c>
      <c r="M16" t="str">
        <f t="shared" si="7"/>
        <v/>
      </c>
      <c r="O16" t="str">
        <f t="shared" si="5"/>
        <v>M9F23325</v>
      </c>
      <c r="P16" t="str">
        <f t="shared" si="3"/>
        <v>Multi9 C60 - disjoncteur - 3P - courbe D - 25A - 10kA - 480Y/277V - UL1077</v>
      </c>
    </row>
    <row r="17" spans="1:16" x14ac:dyDescent="0.25">
      <c r="A17" s="1" t="s">
        <v>27</v>
      </c>
      <c r="B17">
        <v>42530</v>
      </c>
      <c r="C17" s="1">
        <f t="shared" si="1"/>
        <v>425.3</v>
      </c>
      <c r="I17" s="3" t="s">
        <v>28</v>
      </c>
      <c r="J17" s="4" t="s">
        <v>29</v>
      </c>
      <c r="L17" t="str">
        <f t="shared" ref="L17:M17" si="8">_xlfn.XLOOKUP($A17,$I$12:$I$18,I17:I23,"")</f>
        <v/>
      </c>
      <c r="M17" t="str">
        <f t="shared" si="8"/>
        <v/>
      </c>
      <c r="O17" t="str">
        <f t="shared" si="5"/>
        <v>M9F23332</v>
      </c>
      <c r="P17" t="str">
        <f t="shared" si="3"/>
        <v>Multi9 C60 - disjoncteur - 3P - courbe D - 32A - 10kA - 480Y/277V - UL1077</v>
      </c>
    </row>
    <row r="18" spans="1:16" x14ac:dyDescent="0.25">
      <c r="A18" s="1" t="s">
        <v>30</v>
      </c>
      <c r="B18">
        <v>22568</v>
      </c>
      <c r="C18" s="1">
        <f t="shared" si="1"/>
        <v>225.68</v>
      </c>
      <c r="I18" s="3" t="s">
        <v>12</v>
      </c>
      <c r="J18" s="4" t="s">
        <v>31</v>
      </c>
      <c r="L18" t="str">
        <f t="shared" ref="L18:M18" si="9">_xlfn.XLOOKUP($A18,$I$12:$I$18,I18:I24,"")</f>
        <v/>
      </c>
      <c r="M18" t="str">
        <f t="shared" si="9"/>
        <v/>
      </c>
      <c r="O18" t="str">
        <f t="shared" si="5"/>
        <v>M9F23340</v>
      </c>
      <c r="P18" t="str">
        <f t="shared" si="3"/>
        <v>Multi9 C60 - disjoncteur - 3P - courbe D - 40A 5kA 480Y/277V - UL1077</v>
      </c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5" t="s">
        <v>36</v>
      </c>
      <c r="J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 t="s">
        <v>37</v>
      </c>
      <c r="J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 t="s">
        <v>38</v>
      </c>
      <c r="J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 t="s">
        <v>39</v>
      </c>
      <c r="J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 t="s">
        <v>40</v>
      </c>
      <c r="J2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Sacha</dc:creator>
  <cp:lastModifiedBy>A S</cp:lastModifiedBy>
  <dcterms:created xsi:type="dcterms:W3CDTF">2023-01-03T22:00:13Z</dcterms:created>
  <dcterms:modified xsi:type="dcterms:W3CDTF">2023-01-04T13:24:41Z</dcterms:modified>
</cp:coreProperties>
</file>