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ain.marais\Downloads\"/>
    </mc:Choice>
  </mc:AlternateContent>
  <xr:revisionPtr revIDLastSave="0" documentId="13_ncr:1_{1ECAC626-6CBB-45E8-B73E-8CEC356C1045}" xr6:coauthVersionLast="47" xr6:coauthVersionMax="47" xr10:uidLastSave="{00000000-0000-0000-0000-000000000000}"/>
  <bookViews>
    <workbookView xWindow="20370" yWindow="-4935" windowWidth="29040" windowHeight="15840" xr2:uid="{2975F673-8E4C-419B-AE9F-14955E1EEE3B}"/>
  </bookViews>
  <sheets>
    <sheet name="Mouvements de Stock" sheetId="4" r:id="rId1"/>
    <sheet name="Pièces" sheetId="5" r:id="rId2"/>
    <sheet name="Fournisseurs" sheetId="2" r:id="rId3"/>
  </sheets>
  <definedNames>
    <definedName name="ListeFournisseurs">TableauFournisseurs[Nom du fournisseur]</definedName>
    <definedName name="ListePièces">TableauPièces[Nom de la pièce]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4" l="1"/>
  <c r="G5" i="4"/>
  <c r="E20" i="4"/>
  <c r="G20" i="4"/>
  <c r="E19" i="4"/>
  <c r="G19" i="4"/>
  <c r="E18" i="4"/>
  <c r="G18" i="4"/>
  <c r="E17" i="4"/>
  <c r="G17" i="4"/>
  <c r="E16" i="4"/>
  <c r="G16" i="4"/>
  <c r="E4" i="4"/>
  <c r="E9" i="4"/>
  <c r="E10" i="4"/>
  <c r="E11" i="4"/>
  <c r="E12" i="4"/>
  <c r="E13" i="4"/>
  <c r="E14" i="4"/>
  <c r="E15" i="4"/>
  <c r="G9" i="4"/>
  <c r="G10" i="4"/>
  <c r="G11" i="4"/>
  <c r="G12" i="4"/>
  <c r="G13" i="4"/>
  <c r="G14" i="4"/>
  <c r="G15" i="4"/>
  <c r="E5" i="4"/>
  <c r="G6" i="4"/>
  <c r="G7" i="4"/>
  <c r="G8" i="4"/>
  <c r="E6" i="4"/>
  <c r="E7" i="4"/>
  <c r="E8" i="4"/>
</calcChain>
</file>

<file path=xl/sharedStrings.xml><?xml version="1.0" encoding="utf-8"?>
<sst xmlns="http://schemas.openxmlformats.org/spreadsheetml/2006/main" count="65" uniqueCount="31">
  <si>
    <t>Nom du fournisseur</t>
  </si>
  <si>
    <t>Adresse</t>
  </si>
  <si>
    <t>Adresse mail du Contact</t>
  </si>
  <si>
    <t>Adresse mail des Commandes</t>
  </si>
  <si>
    <t>N° de Téléphone</t>
  </si>
  <si>
    <t>Liste des Fournisseurs</t>
  </si>
  <si>
    <t>Nom de la pièce</t>
  </si>
  <si>
    <t>Référence</t>
  </si>
  <si>
    <t>Fournisseur</t>
  </si>
  <si>
    <t>Prix</t>
  </si>
  <si>
    <t>Liste des Pièces</t>
  </si>
  <si>
    <t>Date</t>
  </si>
  <si>
    <t>Mouvements</t>
  </si>
  <si>
    <t>Pièce</t>
  </si>
  <si>
    <t>Quantité</t>
  </si>
  <si>
    <t>Véhicule</t>
  </si>
  <si>
    <t>Détails</t>
  </si>
  <si>
    <t>Mouvements de Stock</t>
  </si>
  <si>
    <t>Prix Unitaire</t>
  </si>
  <si>
    <t>Pièces en stock</t>
  </si>
  <si>
    <t xml:space="preserve">Dans cette colonne, </t>
  </si>
  <si>
    <t>Stock Initial</t>
  </si>
  <si>
    <t>Fournisseur 1</t>
  </si>
  <si>
    <t>Fournisseur 2</t>
  </si>
  <si>
    <t>Fournisseur 3</t>
  </si>
  <si>
    <t>Pièce n°1</t>
  </si>
  <si>
    <t>Pièce n°2</t>
  </si>
  <si>
    <t>000001</t>
  </si>
  <si>
    <t>000002</t>
  </si>
  <si>
    <t>Sortie</t>
  </si>
  <si>
    <t>Entrée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</si>
</sst>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u/>
      <sz val="22"/>
      <color rgb="FF0070C0"/>
      <name val="Garamond"/>
      <family val="1"/>
    </font>
    <font>
      <sz val="11"/>
      <color theme="1"/>
      <name val="Garamond"/>
      <family val="1"/>
    </font>
    <font>
      <sz val="12"/>
      <color theme="1"/>
      <name val="Garamond"/>
      <family val="1"/>
    </font>
    <font>
      <b/>
      <u/>
      <sz val="22"/>
      <color rgb="FFFFC000"/>
      <name val="Garamond"/>
      <family val="1"/>
    </font>
    <font>
      <b/>
      <u/>
      <sz val="22"/>
      <color rgb="FF00B050"/>
      <name val="Garamond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44" fontId="2" fillId="0" borderId="0" xfId="0" applyNumberFormat="1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38">
    <dxf>
      <font>
        <color rgb="FFFF0000"/>
      </font>
    </dxf>
    <dxf>
      <font>
        <color rgb="FF00B050"/>
      </font>
    </dxf>
    <dxf>
      <font>
        <strike val="0"/>
        <outline val="0"/>
        <shadow val="0"/>
        <vertAlign val="baseline"/>
        <name val="Garamond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Garamond"/>
        <family val="1"/>
        <scheme val="none"/>
      </font>
      <numFmt numFmtId="34" formatCode="_-* #,##0.00\ &quot;€&quot;_-;\-* #,##0.00\ &quot;€&quot;_-;_-* &quot;-&quot;??\ &quot;€&quot;_-;_-@_-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Garamond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Garamond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Garamond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Garamond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Garamond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Garamond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Garamond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Garamond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Garamond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Garamond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Garamond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Garamond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Garamond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Garamond"/>
        <family val="1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Garamond"/>
        <family val="1"/>
        <scheme val="none"/>
      </font>
      <numFmt numFmtId="34" formatCode="_-* #,##0.00\ &quot;€&quot;_-;\-* #,##0.00\ &quot;€&quot;_-;_-* &quot;-&quot;??\ &quot;€&quot;_-;_-@_-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Garamond"/>
        <family val="1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Garamond"/>
        <family val="1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Garamond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Garamond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Garamond"/>
        <family val="1"/>
        <scheme val="none"/>
      </font>
      <numFmt numFmtId="19" formatCode="dd/mm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Garamond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Garamond"/>
        <family val="1"/>
        <scheme val="none"/>
      </font>
      <alignment horizontal="center" vertical="center" textRotation="0" wrapText="1" indent="0" justifyLastLine="0" shrinkToFit="0" readingOrder="0"/>
    </dxf>
    <dxf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FF9F9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4" defaultTableStyle="TableStyleMedium2" defaultPivotStyle="PivotStyleLight16">
    <tableStyle name="Tableau_Bleu" pivot="0" count="3" xr9:uid="{3B25018E-A372-4F88-9E7E-F3973DD441B1}">
      <tableStyleElement type="wholeTable" dxfId="37"/>
      <tableStyleElement type="headerRow" dxfId="36"/>
      <tableStyleElement type="firstRowStripe" dxfId="35"/>
    </tableStyle>
    <tableStyle name="Tableau_Orange" pivot="0" count="3" xr9:uid="{D7CB197A-702B-412F-9808-1EFCB9637FF1}">
      <tableStyleElement type="wholeTable" dxfId="34"/>
      <tableStyleElement type="headerRow" dxfId="33"/>
      <tableStyleElement type="firstRowStripe" dxfId="32"/>
    </tableStyle>
    <tableStyle name="Tableau_Rouge" pivot="0" count="3" xr9:uid="{DFA25714-571A-4BE3-9E86-C571EE67F9CE}">
      <tableStyleElement type="wholeTable" dxfId="31"/>
      <tableStyleElement type="headerRow" dxfId="30"/>
      <tableStyleElement type="firstRowStripe" dxfId="29"/>
    </tableStyle>
    <tableStyle name="Tableau_Vert" pivot="0" count="3" xr9:uid="{A4B125D7-9E48-4500-8371-448951777B45}">
      <tableStyleElement type="wholeTable" dxfId="28"/>
      <tableStyleElement type="headerRow" dxfId="27"/>
      <tableStyleElement type="firstRowStripe" dxfId="26"/>
    </tableStyle>
  </tableStyles>
  <colors>
    <mruColors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50DC5EC-6B43-485F-8015-FFD5CD4D3FDB}" name="TableauMouvementsDeStock" displayName="TableauMouvementsDeStock" ref="B3:I20" totalsRowShown="0" headerRowDxfId="25" dataDxfId="24">
  <autoFilter ref="B3:I20" xr:uid="{350DC5EC-6B43-485F-8015-FFD5CD4D3FDB}"/>
  <tableColumns count="8">
    <tableColumn id="1" xr3:uid="{AC7ADAA1-5B90-48B3-9AF3-4AD673D11325}" name="Date" dataDxfId="23"/>
    <tableColumn id="2" xr3:uid="{3420E0F1-2E57-4231-8EB8-6785C7568298}" name="Mouvements" dataDxfId="22"/>
    <tableColumn id="3" xr3:uid="{5DEA36D1-53A0-47E5-90BF-C1D501AAA8E9}" name="Pièce" dataDxfId="21"/>
    <tableColumn id="9" xr3:uid="{7B8F8F84-DE27-4874-8C09-A5A0A84F9AB9}" name="Fournisseur" dataDxfId="20">
      <calculatedColumnFormula>IFERROR(VLOOKUP(TableauMouvementsDeStock[[#This Row],[Pièce]],TableauPièces[],3),"")</calculatedColumnFormula>
    </tableColumn>
    <tableColumn id="4" xr3:uid="{F66E29A5-A746-4642-940B-BB0BD3289B8B}" name="Quantité" dataDxfId="19"/>
    <tableColumn id="5" xr3:uid="{771FD078-EB1B-4976-ACB7-1F0367A79585}" name="Prix" dataDxfId="18">
      <calculatedColumnFormula>IFERROR(TableauMouvementsDeStock[[#This Row],[Quantité]]*(VLOOKUP(TableauMouvementsDeStock[[#This Row],[Pièce]],TableauPièces[],4)),"")</calculatedColumnFormula>
    </tableColumn>
    <tableColumn id="6" xr3:uid="{BF4FE1D2-4FDD-4FD7-A66D-507EF74F6FBB}" name="Véhicule" dataDxfId="17"/>
    <tableColumn id="7" xr3:uid="{45E92413-D522-4457-95D5-119D6B5EE6A5}" name="Détails" dataDxfId="16"/>
  </tableColumns>
  <tableStyleInfo name="Tableau_Bleu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5B1C588-5DAA-4939-B516-4A0D2144A3D9}" name="TableauPièces" displayName="TableauPièces" ref="B3:F10" totalsRowShown="0" headerRowDxfId="8" dataDxfId="7">
  <autoFilter ref="B3:F10" xr:uid="{25B1C588-5DAA-4939-B516-4A0D2144A3D9}"/>
  <tableColumns count="5">
    <tableColumn id="1" xr3:uid="{DB12FF0B-D179-4EA3-A128-BE80E41C4788}" name="Nom de la pièce" dataDxfId="6"/>
    <tableColumn id="2" xr3:uid="{A88BFD33-54E4-447C-B9F0-C83822784E19}" name="Référence" dataDxfId="5"/>
    <tableColumn id="3" xr3:uid="{B08D9E4E-7598-4B69-8E1D-7A6BC55631AF}" name="Fournisseur" dataDxfId="4"/>
    <tableColumn id="4" xr3:uid="{A89ABE9A-C892-4883-98C4-5063F6E80059}" name="Prix Unitaire" dataDxfId="3"/>
    <tableColumn id="5" xr3:uid="{25063BC6-AF9B-4B34-B1AC-42022552F7F9}" name="Pièces en stock" dataDxfId="2"/>
  </tableColumns>
  <tableStyleInfo name="Tableau_Orang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A7B1C1-3F4D-4588-B2BA-475EC90D5F38}" name="TableauFournisseurs" displayName="TableauFournisseurs" ref="B3:F6" totalsRowShown="0" headerRowDxfId="15" dataDxfId="14">
  <autoFilter ref="B3:F6" xr:uid="{06A7B1C1-3F4D-4588-B2BA-475EC90D5F38}"/>
  <tableColumns count="5">
    <tableColumn id="1" xr3:uid="{0A967177-0DE1-4C41-A40E-C42B98FFD3E2}" name="Nom du fournisseur" dataDxfId="13"/>
    <tableColumn id="2" xr3:uid="{1A358646-F5B0-407B-ADB2-A14DCF298DC2}" name="Adresse" dataDxfId="12"/>
    <tableColumn id="3" xr3:uid="{44AF5E69-619A-471C-A2AD-08C5CC745B97}" name="Adresse mail du Contact" dataDxfId="11"/>
    <tableColumn id="4" xr3:uid="{59B30885-1FCA-42BF-A614-FC6FA8C976CC}" name="Adresse mail des Commandes" dataDxfId="10"/>
    <tableColumn id="5" xr3:uid="{CF12017C-604C-4A66-B53E-3799FB4293B6}" name="N° de Téléphone" dataDxfId="9"/>
  </tableColumns>
  <tableStyleInfo name="Tableau_Vert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75B97-E454-40A8-BA86-A582D6E0D53D}">
  <dimension ref="B1:I20"/>
  <sheetViews>
    <sheetView showGridLines="0" tabSelected="1" workbookViewId="0">
      <pane ySplit="3" topLeftCell="A4" activePane="bottomLeft" state="frozen"/>
      <selection pane="bottomLeft" activeCell="E24" sqref="E24"/>
    </sheetView>
  </sheetViews>
  <sheetFormatPr baseColWidth="10" defaultRowHeight="15" x14ac:dyDescent="0.25"/>
  <cols>
    <col min="1" max="1" width="2.7109375" style="1" customWidth="1"/>
    <col min="2" max="2" width="20.7109375" style="1" customWidth="1"/>
    <col min="3" max="3" width="15.7109375" style="1" customWidth="1"/>
    <col min="4" max="5" width="25.7109375" style="1" customWidth="1"/>
    <col min="6" max="8" width="15.7109375" style="1" customWidth="1"/>
    <col min="9" max="9" width="50.7109375" style="1" customWidth="1"/>
    <col min="10" max="16384" width="11.42578125" style="1"/>
  </cols>
  <sheetData>
    <row r="1" spans="2:9" ht="50.1" customHeight="1" thickBot="1" x14ac:dyDescent="0.3">
      <c r="B1" s="7" t="s">
        <v>17</v>
      </c>
      <c r="C1" s="8"/>
      <c r="D1" s="8"/>
      <c r="E1" s="8"/>
      <c r="F1" s="8"/>
      <c r="G1" s="8"/>
      <c r="H1" s="8"/>
      <c r="I1" s="9"/>
    </row>
    <row r="3" spans="2:9" ht="30" customHeight="1" x14ac:dyDescent="0.25">
      <c r="B3" s="2" t="s">
        <v>11</v>
      </c>
      <c r="C3" s="2" t="s">
        <v>12</v>
      </c>
      <c r="D3" s="2" t="s">
        <v>13</v>
      </c>
      <c r="E3" s="2" t="s">
        <v>8</v>
      </c>
      <c r="F3" s="2" t="s">
        <v>14</v>
      </c>
      <c r="G3" s="2" t="s">
        <v>9</v>
      </c>
      <c r="H3" s="2" t="s">
        <v>15</v>
      </c>
      <c r="I3" s="2" t="s">
        <v>16</v>
      </c>
    </row>
    <row r="4" spans="2:9" x14ac:dyDescent="0.25">
      <c r="B4" s="3">
        <v>44562</v>
      </c>
      <c r="C4" s="1" t="s">
        <v>21</v>
      </c>
      <c r="D4" s="1" t="s">
        <v>25</v>
      </c>
      <c r="E4" s="1" t="str">
        <f>IFERROR(VLOOKUP(TableauMouvementsDeStock[[#This Row],[Pièce]],TableauPièces[],3),"")</f>
        <v>Fournisseur 3</v>
      </c>
      <c r="F4" s="4">
        <v>15</v>
      </c>
      <c r="G4" s="5">
        <f>IFERROR(TableauMouvementsDeStock[[#This Row],[Quantité]]*(VLOOKUP(TableauMouvementsDeStock[[#This Row],[Pièce]],TableauPièces[],4)),"")</f>
        <v>150</v>
      </c>
      <c r="H4" s="4"/>
    </row>
    <row r="5" spans="2:9" x14ac:dyDescent="0.25">
      <c r="B5" s="3">
        <v>44562</v>
      </c>
      <c r="C5" s="1" t="s">
        <v>21</v>
      </c>
      <c r="D5" s="1" t="s">
        <v>26</v>
      </c>
      <c r="E5" s="1" t="str">
        <f>IFERROR(VLOOKUP(TableauMouvementsDeStock[[#This Row],[Pièce]],TableauPièces[],3),"")</f>
        <v>Fournisseur 2</v>
      </c>
      <c r="F5" s="4">
        <v>50</v>
      </c>
      <c r="G5" s="5">
        <f>IFERROR(TableauMouvementsDeStock[[#This Row],[Quantité]]*(VLOOKUP(TableauMouvementsDeStock[[#This Row],[Pièce]],TableauPièces[],4)),"")</f>
        <v>2550</v>
      </c>
      <c r="H5" s="4"/>
    </row>
    <row r="6" spans="2:9" x14ac:dyDescent="0.25">
      <c r="B6" s="3">
        <v>44594</v>
      </c>
      <c r="C6" s="1" t="s">
        <v>29</v>
      </c>
      <c r="D6" s="1" t="s">
        <v>25</v>
      </c>
      <c r="E6" s="1" t="str">
        <f>IFERROR(VLOOKUP(TableauMouvementsDeStock[[#This Row],[Pièce]],TableauPièces[],3),"")</f>
        <v>Fournisseur 3</v>
      </c>
      <c r="F6" s="4">
        <v>4</v>
      </c>
      <c r="G6" s="5">
        <f>IFERROR(TableauMouvementsDeStock[[#This Row],[Quantité]]*(VLOOKUP(TableauMouvementsDeStock[[#This Row],[Pièce]],TableauPièces[],4)),"")</f>
        <v>40</v>
      </c>
      <c r="H6" s="4"/>
    </row>
    <row r="7" spans="2:9" x14ac:dyDescent="0.25">
      <c r="B7" s="3">
        <v>44598</v>
      </c>
      <c r="C7" s="1" t="s">
        <v>29</v>
      </c>
      <c r="D7" s="1" t="s">
        <v>25</v>
      </c>
      <c r="E7" s="1" t="str">
        <f>IFERROR(VLOOKUP(TableauMouvementsDeStock[[#This Row],[Pièce]],TableauPièces[],3),"")</f>
        <v>Fournisseur 3</v>
      </c>
      <c r="F7" s="4">
        <v>11</v>
      </c>
      <c r="G7" s="5">
        <f>IFERROR(TableauMouvementsDeStock[[#This Row],[Quantité]]*(VLOOKUP(TableauMouvementsDeStock[[#This Row],[Pièce]],TableauPièces[],4)),"")</f>
        <v>110</v>
      </c>
      <c r="H7" s="4"/>
    </row>
    <row r="8" spans="2:9" x14ac:dyDescent="0.25">
      <c r="B8" s="3">
        <v>44621</v>
      </c>
      <c r="C8" s="1" t="s">
        <v>30</v>
      </c>
      <c r="D8" s="1" t="s">
        <v>25</v>
      </c>
      <c r="E8" s="1" t="str">
        <f>IFERROR(VLOOKUP(TableauMouvementsDeStock[[#This Row],[Pièce]],TableauPièces[],3),"")</f>
        <v>Fournisseur 3</v>
      </c>
      <c r="F8" s="4">
        <v>20</v>
      </c>
      <c r="G8" s="5">
        <f>IFERROR(TableauMouvementsDeStock[[#This Row],[Quantité]]*(VLOOKUP(TableauMouvementsDeStock[[#This Row],[Pièce]],TableauPièces[],4)),"")</f>
        <v>200</v>
      </c>
      <c r="H8" s="4"/>
    </row>
    <row r="9" spans="2:9" x14ac:dyDescent="0.25">
      <c r="B9" s="3">
        <v>44623</v>
      </c>
      <c r="C9" s="1" t="s">
        <v>29</v>
      </c>
      <c r="D9" s="1" t="s">
        <v>26</v>
      </c>
      <c r="E9" s="16" t="str">
        <f>IFERROR(VLOOKUP(TableauMouvementsDeStock[[#This Row],[Pièce]],TableauPièces[],3),"")</f>
        <v>Fournisseur 2</v>
      </c>
      <c r="F9" s="4">
        <v>33</v>
      </c>
      <c r="G9" s="5">
        <f>IFERROR(TableauMouvementsDeStock[[#This Row],[Quantité]]*(VLOOKUP(TableauMouvementsDeStock[[#This Row],[Pièce]],TableauPièces[],4)),"")</f>
        <v>1683</v>
      </c>
      <c r="H9" s="4"/>
    </row>
    <row r="10" spans="2:9" x14ac:dyDescent="0.25">
      <c r="B10" s="3">
        <v>44657</v>
      </c>
      <c r="C10" s="1" t="s">
        <v>29</v>
      </c>
      <c r="D10" s="1" t="s">
        <v>26</v>
      </c>
      <c r="E10" s="16" t="str">
        <f>IFERROR(VLOOKUP(TableauMouvementsDeStock[[#This Row],[Pièce]],TableauPièces[],3),"")</f>
        <v>Fournisseur 2</v>
      </c>
      <c r="F10" s="4">
        <v>12</v>
      </c>
      <c r="G10" s="5">
        <f>IFERROR(TableauMouvementsDeStock[[#This Row],[Quantité]]*(VLOOKUP(TableauMouvementsDeStock[[#This Row],[Pièce]],TableauPièces[],4)),"")</f>
        <v>612</v>
      </c>
      <c r="H10" s="4"/>
    </row>
    <row r="11" spans="2:9" x14ac:dyDescent="0.25">
      <c r="B11" s="3">
        <v>44682</v>
      </c>
      <c r="C11" s="1" t="s">
        <v>21</v>
      </c>
      <c r="D11" s="1" t="s">
        <v>25</v>
      </c>
      <c r="E11" s="16" t="str">
        <f>IFERROR(VLOOKUP(TableauMouvementsDeStock[[#This Row],[Pièce]],TableauPièces[],3),"")</f>
        <v>Fournisseur 3</v>
      </c>
      <c r="F11" s="4">
        <v>20</v>
      </c>
      <c r="G11" s="5">
        <f>IFERROR(TableauMouvementsDeStock[[#This Row],[Quantité]]*(VLOOKUP(TableauMouvementsDeStock[[#This Row],[Pièce]],TableauPièces[],4)),"")</f>
        <v>200</v>
      </c>
      <c r="H11" s="4"/>
    </row>
    <row r="12" spans="2:9" x14ac:dyDescent="0.25">
      <c r="B12" s="3">
        <v>44743</v>
      </c>
      <c r="C12" s="1" t="s">
        <v>29</v>
      </c>
      <c r="D12" s="1" t="s">
        <v>25</v>
      </c>
      <c r="E12" s="16" t="str">
        <f>IFERROR(VLOOKUP(TableauMouvementsDeStock[[#This Row],[Pièce]],TableauPièces[],3),"")</f>
        <v>Fournisseur 3</v>
      </c>
      <c r="F12" s="4">
        <v>7</v>
      </c>
      <c r="G12" s="5">
        <f>IFERROR(TableauMouvementsDeStock[[#This Row],[Quantité]]*(VLOOKUP(TableauMouvementsDeStock[[#This Row],[Pièce]],TableauPièces[],4)),"")</f>
        <v>70</v>
      </c>
      <c r="H12" s="4"/>
    </row>
    <row r="13" spans="2:9" x14ac:dyDescent="0.25">
      <c r="B13" s="3">
        <v>44744</v>
      </c>
      <c r="C13" s="1" t="s">
        <v>30</v>
      </c>
      <c r="D13" s="1" t="s">
        <v>25</v>
      </c>
      <c r="E13" s="16" t="str">
        <f>IFERROR(VLOOKUP(TableauMouvementsDeStock[[#This Row],[Pièce]],TableauPièces[],3),"")</f>
        <v>Fournisseur 3</v>
      </c>
      <c r="F13" s="4">
        <v>10</v>
      </c>
      <c r="G13" s="5">
        <f>IFERROR(TableauMouvementsDeStock[[#This Row],[Quantité]]*(VLOOKUP(TableauMouvementsDeStock[[#This Row],[Pièce]],TableauPièces[],4)),"")</f>
        <v>100</v>
      </c>
      <c r="H13" s="4"/>
    </row>
    <row r="14" spans="2:9" x14ac:dyDescent="0.25">
      <c r="B14" s="3">
        <v>44769</v>
      </c>
      <c r="C14" s="1" t="s">
        <v>30</v>
      </c>
      <c r="D14" s="1" t="s">
        <v>26</v>
      </c>
      <c r="E14" s="16" t="str">
        <f>IFERROR(VLOOKUP(TableauMouvementsDeStock[[#This Row],[Pièce]],TableauPièces[],3),"")</f>
        <v>Fournisseur 2</v>
      </c>
      <c r="F14" s="4">
        <v>35</v>
      </c>
      <c r="G14" s="5">
        <f>IFERROR(TableauMouvementsDeStock[[#This Row],[Quantité]]*(VLOOKUP(TableauMouvementsDeStock[[#This Row],[Pièce]],TableauPièces[],4)),"")</f>
        <v>1785</v>
      </c>
      <c r="H14" s="4"/>
    </row>
    <row r="15" spans="2:9" x14ac:dyDescent="0.25">
      <c r="B15" s="3">
        <v>44806</v>
      </c>
      <c r="C15" s="1" t="s">
        <v>29</v>
      </c>
      <c r="D15" s="1" t="s">
        <v>26</v>
      </c>
      <c r="E15" s="16" t="str">
        <f>IFERROR(VLOOKUP(TableauMouvementsDeStock[[#This Row],[Pièce]],TableauPièces[],3),"")</f>
        <v>Fournisseur 2</v>
      </c>
      <c r="F15" s="4">
        <v>2</v>
      </c>
      <c r="G15" s="5">
        <f>IFERROR(TableauMouvementsDeStock[[#This Row],[Quantité]]*(VLOOKUP(TableauMouvementsDeStock[[#This Row],[Pièce]],TableauPièces[],4)),"")</f>
        <v>102</v>
      </c>
      <c r="H15" s="4"/>
    </row>
    <row r="16" spans="2:9" x14ac:dyDescent="0.25">
      <c r="B16" s="3">
        <v>44812</v>
      </c>
      <c r="C16" s="1" t="s">
        <v>29</v>
      </c>
      <c r="D16" s="1" t="s">
        <v>26</v>
      </c>
      <c r="E16" s="16" t="str">
        <f>IFERROR(VLOOKUP(TableauMouvementsDeStock[[#This Row],[Pièce]],TableauPièces[],3),"")</f>
        <v>Fournisseur 2</v>
      </c>
      <c r="F16" s="4">
        <v>7</v>
      </c>
      <c r="G16" s="5">
        <f>IFERROR(TableauMouvementsDeStock[[#This Row],[Quantité]]*(VLOOKUP(TableauMouvementsDeStock[[#This Row],[Pièce]],TableauPièces[],4)),"")</f>
        <v>357</v>
      </c>
      <c r="H16" s="4"/>
    </row>
    <row r="17" spans="2:8" x14ac:dyDescent="0.25">
      <c r="B17" s="3">
        <v>44844</v>
      </c>
      <c r="C17" s="1" t="s">
        <v>29</v>
      </c>
      <c r="D17" s="1" t="s">
        <v>26</v>
      </c>
      <c r="E17" s="16" t="str">
        <f>IFERROR(VLOOKUP(TableauMouvementsDeStock[[#This Row],[Pièce]],TableauPièces[],3),"")</f>
        <v>Fournisseur 2</v>
      </c>
      <c r="F17" s="4">
        <v>28</v>
      </c>
      <c r="G17" s="5">
        <f>IFERROR(TableauMouvementsDeStock[[#This Row],[Quantité]]*(VLOOKUP(TableauMouvementsDeStock[[#This Row],[Pièce]],TableauPièces[],4)),"")</f>
        <v>1428</v>
      </c>
      <c r="H17" s="4"/>
    </row>
    <row r="18" spans="2:8" x14ac:dyDescent="0.25">
      <c r="B18" s="3">
        <v>44870</v>
      </c>
      <c r="C18" s="1" t="s">
        <v>29</v>
      </c>
      <c r="D18" s="1" t="s">
        <v>25</v>
      </c>
      <c r="E18" s="16" t="str">
        <f>IFERROR(VLOOKUP(TableauMouvementsDeStock[[#This Row],[Pièce]],TableauPièces[],3),"")</f>
        <v>Fournisseur 3</v>
      </c>
      <c r="F18" s="4">
        <v>8</v>
      </c>
      <c r="G18" s="5">
        <f>IFERROR(TableauMouvementsDeStock[[#This Row],[Quantité]]*(VLOOKUP(TableauMouvementsDeStock[[#This Row],[Pièce]],TableauPièces[],4)),"")</f>
        <v>80</v>
      </c>
      <c r="H18" s="4"/>
    </row>
    <row r="19" spans="2:8" x14ac:dyDescent="0.25">
      <c r="B19" s="3">
        <v>44896</v>
      </c>
      <c r="C19" s="1" t="s">
        <v>21</v>
      </c>
      <c r="D19" s="1" t="s">
        <v>25</v>
      </c>
      <c r="E19" s="16" t="str">
        <f>IFERROR(VLOOKUP(TableauMouvementsDeStock[[#This Row],[Pièce]],TableauPièces[],3),"")</f>
        <v>Fournisseur 3</v>
      </c>
      <c r="F19" s="4">
        <v>15</v>
      </c>
      <c r="G19" s="5">
        <f>IFERROR(TableauMouvementsDeStock[[#This Row],[Quantité]]*(VLOOKUP(TableauMouvementsDeStock[[#This Row],[Pièce]],TableauPièces[],4)),"")</f>
        <v>150</v>
      </c>
      <c r="H19" s="4"/>
    </row>
    <row r="20" spans="2:8" x14ac:dyDescent="0.25">
      <c r="B20" s="3">
        <v>44896</v>
      </c>
      <c r="C20" s="1" t="s">
        <v>21</v>
      </c>
      <c r="D20" s="1" t="s">
        <v>26</v>
      </c>
      <c r="E20" s="16" t="str">
        <f>IFERROR(VLOOKUP(TableauMouvementsDeStock[[#This Row],[Pièce]],TableauPièces[],3),"")</f>
        <v>Fournisseur 2</v>
      </c>
      <c r="F20" s="4">
        <v>3</v>
      </c>
      <c r="G20" s="5">
        <f>IFERROR(TableauMouvementsDeStock[[#This Row],[Quantité]]*(VLOOKUP(TableauMouvementsDeStock[[#This Row],[Pièce]],TableauPièces[],4)),"")</f>
        <v>153</v>
      </c>
      <c r="H20" s="4"/>
    </row>
  </sheetData>
  <mergeCells count="1">
    <mergeCell ref="B1:I1"/>
  </mergeCells>
  <conditionalFormatting sqref="F4:F20">
    <cfRule type="expression" dxfId="1" priority="1">
      <formula>($C4)="Entrée"</formula>
    </cfRule>
    <cfRule type="expression" dxfId="0" priority="2">
      <formula>($C4)="Sortie"</formula>
    </cfRule>
  </conditionalFormatting>
  <dataValidations count="3">
    <dataValidation type="list" allowBlank="1" showInputMessage="1" showErrorMessage="1" sqref="C4:C20" xr:uid="{309BDAF9-9786-4ED3-B7B5-83BBDDCB1FBF}">
      <formula1>"Entrée,Sortie,Stock Initial"</formula1>
    </dataValidation>
    <dataValidation type="list" allowBlank="1" showInputMessage="1" showErrorMessage="1" sqref="D4:D20" xr:uid="{67C487EE-A772-4378-B875-12AD21DCDEC5}">
      <formula1>ListePièces</formula1>
    </dataValidation>
    <dataValidation type="list" allowBlank="1" showInputMessage="1" showErrorMessage="1" sqref="E4:E20" xr:uid="{C1490EA3-298C-40B5-8B8D-CFF5EA93B4CF}">
      <formula1>ListeFournisseurs</formula1>
    </dataValidation>
  </dataValidations>
  <pageMargins left="0.7" right="0.7" top="0.75" bottom="0.75" header="0.3" footer="0.3"/>
  <pageSetup paperSize="9" orientation="portrait" r:id="rId1"/>
  <ignoredErrors>
    <ignoredError sqref="E6:E9 E5" listDataValidatio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AECDC-143F-4254-B4A2-BF642E4BAA5B}">
  <dimension ref="B1:G10"/>
  <sheetViews>
    <sheetView showGridLines="0" workbookViewId="0">
      <pane ySplit="3" topLeftCell="A4" activePane="bottomLeft" state="frozen"/>
      <selection pane="bottomLeft" activeCell="D5" sqref="D5"/>
    </sheetView>
  </sheetViews>
  <sheetFormatPr baseColWidth="10" defaultRowHeight="15" x14ac:dyDescent="0.25"/>
  <cols>
    <col min="1" max="1" width="2.7109375" style="1" customWidth="1"/>
    <col min="2" max="2" width="25.7109375" style="1" customWidth="1"/>
    <col min="3" max="3" width="20.7109375" style="1" customWidth="1"/>
    <col min="4" max="4" width="35.7109375" style="1" customWidth="1"/>
    <col min="5" max="5" width="15.7109375" style="1" customWidth="1"/>
    <col min="6" max="6" width="20.7109375" style="1" customWidth="1"/>
    <col min="7" max="16384" width="11.42578125" style="1"/>
  </cols>
  <sheetData>
    <row r="1" spans="2:7" ht="50.1" customHeight="1" thickBot="1" x14ac:dyDescent="0.3">
      <c r="B1" s="10" t="s">
        <v>10</v>
      </c>
      <c r="C1" s="11"/>
      <c r="D1" s="11"/>
      <c r="E1" s="11"/>
      <c r="F1" s="12"/>
    </row>
    <row r="3" spans="2:7" ht="30" customHeight="1" x14ac:dyDescent="0.25">
      <c r="B3" s="2" t="s">
        <v>6</v>
      </c>
      <c r="C3" s="2" t="s">
        <v>7</v>
      </c>
      <c r="D3" s="2" t="s">
        <v>8</v>
      </c>
      <c r="E3" s="2" t="s">
        <v>18</v>
      </c>
      <c r="F3" s="2" t="s">
        <v>19</v>
      </c>
    </row>
    <row r="4" spans="2:7" ht="30" x14ac:dyDescent="0.25">
      <c r="B4" s="1" t="s">
        <v>25</v>
      </c>
      <c r="C4" s="6" t="s">
        <v>27</v>
      </c>
      <c r="D4" s="1" t="s">
        <v>24</v>
      </c>
      <c r="E4" s="5">
        <v>10</v>
      </c>
      <c r="G4" s="1" t="s">
        <v>20</v>
      </c>
    </row>
    <row r="5" spans="2:7" x14ac:dyDescent="0.25">
      <c r="B5" s="1" t="s">
        <v>26</v>
      </c>
      <c r="C5" s="6" t="s">
        <v>28</v>
      </c>
      <c r="D5" s="1" t="s">
        <v>23</v>
      </c>
      <c r="E5" s="5">
        <v>51</v>
      </c>
    </row>
    <row r="6" spans="2:7" x14ac:dyDescent="0.25">
      <c r="E6" s="5"/>
    </row>
    <row r="7" spans="2:7" x14ac:dyDescent="0.25">
      <c r="E7" s="5"/>
    </row>
    <row r="8" spans="2:7" x14ac:dyDescent="0.25">
      <c r="E8" s="5"/>
    </row>
    <row r="9" spans="2:7" x14ac:dyDescent="0.25">
      <c r="E9" s="5"/>
    </row>
    <row r="10" spans="2:7" x14ac:dyDescent="0.25">
      <c r="E10" s="5"/>
    </row>
  </sheetData>
  <mergeCells count="1">
    <mergeCell ref="B1:F1"/>
  </mergeCells>
  <phoneticPr fontId="6" type="noConversion"/>
  <dataValidations count="1">
    <dataValidation type="list" allowBlank="1" showInputMessage="1" showErrorMessage="1" sqref="D4:D10" xr:uid="{623DB3FC-E5CF-4FA1-91CB-90FD12707863}">
      <formula1>ListeFournisseurs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206C-22D9-44EE-A829-036D60C3C5A0}">
  <dimension ref="B1:F6"/>
  <sheetViews>
    <sheetView showGridLines="0" workbookViewId="0">
      <pane ySplit="3" topLeftCell="A4" activePane="bottomLeft" state="frozen"/>
      <selection pane="bottomLeft" activeCell="B6" sqref="B6"/>
    </sheetView>
  </sheetViews>
  <sheetFormatPr baseColWidth="10" defaultRowHeight="15" x14ac:dyDescent="0.25"/>
  <cols>
    <col min="1" max="1" width="2.7109375" style="1" customWidth="1"/>
    <col min="2" max="2" width="25.7109375" style="1" customWidth="1"/>
    <col min="3" max="3" width="50.7109375" style="1" customWidth="1"/>
    <col min="4" max="5" width="30.7109375" style="1" customWidth="1"/>
    <col min="6" max="6" width="20.7109375" style="1" customWidth="1"/>
    <col min="7" max="16384" width="11.42578125" style="1"/>
  </cols>
  <sheetData>
    <row r="1" spans="2:6" ht="50.1" customHeight="1" thickBot="1" x14ac:dyDescent="0.3">
      <c r="B1" s="13" t="s">
        <v>5</v>
      </c>
      <c r="C1" s="14"/>
      <c r="D1" s="14"/>
      <c r="E1" s="14"/>
      <c r="F1" s="15"/>
    </row>
    <row r="3" spans="2:6" s="2" customFormat="1" ht="30" customHeight="1" x14ac:dyDescent="0.2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2:6" x14ac:dyDescent="0.25">
      <c r="B4" s="1" t="s">
        <v>22</v>
      </c>
    </row>
    <row r="5" spans="2:6" x14ac:dyDescent="0.25">
      <c r="B5" s="1" t="s">
        <v>23</v>
      </c>
    </row>
    <row r="6" spans="2:6" x14ac:dyDescent="0.25">
      <c r="B6" s="1" t="s">
        <v>24</v>
      </c>
    </row>
  </sheetData>
  <mergeCells count="1">
    <mergeCell ref="B1:F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Mouvements de Stock</vt:lpstr>
      <vt:lpstr>Pièces</vt:lpstr>
      <vt:lpstr>Fournisseurs</vt:lpstr>
      <vt:lpstr>ListeFournisseurs</vt:lpstr>
      <vt:lpstr>ListePièces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Marais</dc:creator>
  <cp:lastModifiedBy>Romain Marais</cp:lastModifiedBy>
  <dcterms:created xsi:type="dcterms:W3CDTF">2022-10-28T07:09:28Z</dcterms:created>
  <dcterms:modified xsi:type="dcterms:W3CDTF">2022-11-24T12:43:38Z</dcterms:modified>
</cp:coreProperties>
</file>