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FDA45B2F-85D0-428E-88D6-A16F329FB568}" xr6:coauthVersionLast="47" xr6:coauthVersionMax="47" xr10:uidLastSave="{00000000-0000-0000-0000-000000000000}"/>
  <bookViews>
    <workbookView xWindow="-120" yWindow="-120" windowWidth="29040" windowHeight="15840" xr2:uid="{036024D8-2BF9-4E77-998E-482B457EC257}"/>
  </bookViews>
  <sheets>
    <sheet name="Feuil1" sheetId="3" r:id="rId1"/>
    <sheet name="Feuil2" sheetId="2" r:id="rId2"/>
    <sheet name="TCD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3" l="1" a="1"/>
  <c r="K3" i="3"/>
  <c r="L3" i="3" a="1"/>
  <c r="L3" i="3"/>
  <c r="M3" i="3" a="1"/>
  <c r="M3" i="3"/>
  <c r="K4" i="3" a="1"/>
  <c r="K4" i="3"/>
  <c r="L4" i="3" a="1"/>
  <c r="L4" i="3"/>
  <c r="M4" i="3" a="1"/>
  <c r="M4" i="3"/>
  <c r="K5" i="3" a="1"/>
  <c r="K5" i="3"/>
  <c r="L5" i="3" a="1"/>
  <c r="L5" i="3"/>
  <c r="M5" i="3" a="1"/>
  <c r="M5" i="3"/>
  <c r="L2" i="3" a="1"/>
  <c r="L2" i="3"/>
  <c r="M2" i="3" a="1"/>
  <c r="M2" i="3"/>
  <c r="K2" i="3" a="1"/>
  <c r="K2" i="3" s="1"/>
  <c r="H3" i="3" a="1"/>
  <c r="H3" i="3"/>
  <c r="I3" i="3" a="1"/>
  <c r="I3" i="3"/>
  <c r="J3" i="3" a="1"/>
  <c r="J3" i="3"/>
  <c r="H4" i="3" a="1"/>
  <c r="H4" i="3"/>
  <c r="I4" i="3" a="1"/>
  <c r="I4" i="3"/>
  <c r="J4" i="3" a="1"/>
  <c r="J4" i="3"/>
  <c r="H5" i="3" a="1"/>
  <c r="H5" i="3"/>
  <c r="I5" i="3" a="1"/>
  <c r="I5" i="3"/>
  <c r="J5" i="3" a="1"/>
  <c r="J5" i="3"/>
  <c r="I2" i="3" a="1"/>
  <c r="I2" i="3"/>
  <c r="J2" i="3" a="1"/>
  <c r="J2" i="3"/>
  <c r="H2" i="3" a="1"/>
  <c r="H2" i="3" s="1"/>
  <c r="F3" i="3"/>
  <c r="G3" i="3"/>
  <c r="F4" i="3"/>
  <c r="G4" i="3"/>
  <c r="F5" i="3"/>
  <c r="G5" i="3"/>
  <c r="G2" i="3"/>
  <c r="F2" i="3"/>
  <c r="E3" i="3"/>
  <c r="E4" i="3"/>
  <c r="E5" i="3"/>
  <c r="E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<sst xmlns="http://schemas.openxmlformats.org/spreadsheetml/2006/main" count="83" uniqueCount="25">
  <si>
    <t>Code client</t>
  </si>
  <si>
    <t>Article</t>
  </si>
  <si>
    <t>MOQ Mini</t>
  </si>
  <si>
    <t>Catégorie</t>
  </si>
  <si>
    <t>C10000</t>
  </si>
  <si>
    <t>C15000</t>
  </si>
  <si>
    <t>C17500</t>
  </si>
  <si>
    <t>KIT</t>
  </si>
  <si>
    <t>AAA-AAAAAAA</t>
  </si>
  <si>
    <t>BBB-BBBBBBB</t>
  </si>
  <si>
    <t>Ccomposant</t>
  </si>
  <si>
    <t>PROD</t>
  </si>
  <si>
    <t>NEG</t>
  </si>
  <si>
    <t>AAA-0000001</t>
  </si>
  <si>
    <t>AAA-0000002</t>
  </si>
  <si>
    <t>BBB-0000001</t>
  </si>
  <si>
    <t>BBB-0000002</t>
  </si>
  <si>
    <t>BBB-0000003</t>
  </si>
  <si>
    <t>C5000</t>
  </si>
  <si>
    <t>Composant</t>
  </si>
  <si>
    <t>Prix de revient</t>
  </si>
  <si>
    <t>Composant1</t>
  </si>
  <si>
    <t>Prix</t>
  </si>
  <si>
    <t>Composant2</t>
  </si>
  <si>
    <t>Composant3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</si>
</sst>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1253-407D-4A27-BC03-F08717E8C770}">
  <dimension ref="A1:M5"/>
  <sheetViews>
    <sheetView tabSelected="1" workbookViewId="0">
      <selection activeCell="F11" sqref="F11"/>
    </sheetView>
  </sheetViews>
  <sheetFormatPr baseColWidth="10" defaultRowHeight="15" x14ac:dyDescent="0.25"/>
  <cols>
    <col min="1" max="1" width="11" bestFit="1" customWidth="1"/>
    <col min="2" max="2" width="9.5703125" bestFit="1" customWidth="1"/>
    <col min="3" max="3" width="14.5703125" bestFit="1" customWidth="1"/>
    <col min="4" max="4" width="10.28515625" bestFit="1" customWidth="1"/>
    <col min="5" max="5" width="12.7109375" customWidth="1"/>
    <col min="8" max="8" width="12.5703125" customWidth="1"/>
  </cols>
  <sheetData>
    <row r="1" spans="1:13" x14ac:dyDescent="0.25">
      <c r="A1" s="2" t="s">
        <v>0</v>
      </c>
      <c r="B1" s="2" t="s">
        <v>3</v>
      </c>
      <c r="C1" s="1" t="s">
        <v>1</v>
      </c>
      <c r="D1" s="1" t="s">
        <v>2</v>
      </c>
      <c r="E1" s="3" t="s">
        <v>21</v>
      </c>
      <c r="F1" s="3" t="s">
        <v>3</v>
      </c>
      <c r="G1" s="3" t="s">
        <v>22</v>
      </c>
      <c r="H1" s="3" t="s">
        <v>23</v>
      </c>
      <c r="I1" s="3" t="s">
        <v>3</v>
      </c>
      <c r="J1" s="3" t="s">
        <v>22</v>
      </c>
      <c r="K1" s="3" t="s">
        <v>24</v>
      </c>
      <c r="L1" s="3" t="s">
        <v>3</v>
      </c>
      <c r="M1" s="3" t="s">
        <v>22</v>
      </c>
    </row>
    <row r="2" spans="1:13" x14ac:dyDescent="0.25">
      <c r="A2" t="s">
        <v>18</v>
      </c>
      <c r="B2" t="s">
        <v>7</v>
      </c>
      <c r="C2" t="s">
        <v>8</v>
      </c>
      <c r="D2">
        <v>50</v>
      </c>
      <c r="E2" t="str">
        <f>VLOOKUP($C2,Feuil2!$A:$D,2,0)</f>
        <v>AAA-0000001</v>
      </c>
      <c r="F2" t="str">
        <f>VLOOKUP($C2,Feuil2!$A:$D,3,0)</f>
        <v>PROD</v>
      </c>
      <c r="G2">
        <f>VLOOKUP($C2,Feuil2!$A:$D,4,0)</f>
        <v>10</v>
      </c>
      <c r="H2" t="str" cm="1">
        <f t="array" ref="H2">IF(COUNTIF(Feuil2!$A:$A,Feuil1!$C2)&gt;1,INDEX(Feuil2!B:B,MATCH(Feuil1!$C2,Feuil2!$A:$A,0)+1),"")</f>
        <v>AAA-0000002</v>
      </c>
      <c r="I2" t="str" cm="1">
        <f t="array" ref="I2">IF(COUNTIF(Feuil2!$A:$A,Feuil1!$C2)&gt;1,INDEX(Feuil2!C:C,MATCH(Feuil1!$C2,Feuil2!$A:$A,0)+1),"")</f>
        <v>NEG</v>
      </c>
      <c r="J2" cm="1">
        <f t="array" ref="J2">IF(COUNTIF(Feuil2!$A:$A,Feuil1!$C2)&gt;1,INDEX(Feuil2!D:D,MATCH(Feuil1!$C2,Feuil2!$A:$A,0)+1),"")</f>
        <v>5</v>
      </c>
      <c r="K2" t="str" cm="1">
        <f t="array" ref="K2">IF(COUNTIF(Feuil2!$A:$A,Feuil1!$C2)&gt;2,INDEX(Feuil2!B:B,MATCH(Feuil1!$C2,Feuil2!$A:$A,0)+2),"")</f>
        <v/>
      </c>
      <c r="L2" t="str" cm="1">
        <f t="array" ref="L2">IF(COUNTIF(Feuil2!$A:$A,Feuil1!$C2)&gt;2,INDEX(Feuil2!C:C,MATCH(Feuil1!$C2,Feuil2!$A:$A,0)+2),"")</f>
        <v/>
      </c>
      <c r="M2" t="str" cm="1">
        <f t="array" ref="M2">IF(COUNTIF(Feuil2!$A:$A,Feuil1!$C2)&gt;2,INDEX(Feuil2!D:D,MATCH(Feuil1!$C2,Feuil2!$A:$A,0)+2),"")</f>
        <v/>
      </c>
    </row>
    <row r="3" spans="1:13" x14ac:dyDescent="0.25">
      <c r="A3" t="s">
        <v>4</v>
      </c>
      <c r="B3" t="s">
        <v>7</v>
      </c>
      <c r="C3" t="s">
        <v>9</v>
      </c>
      <c r="D3">
        <v>100</v>
      </c>
      <c r="E3" t="str">
        <f>VLOOKUP($C3,Feuil2!$A:$D,2,0)</f>
        <v>BBB-0000001</v>
      </c>
      <c r="F3" t="str">
        <f>VLOOKUP($C3,Feuil2!$A:$D,3,0)</f>
        <v>PROD</v>
      </c>
      <c r="G3">
        <f>VLOOKUP($C3,Feuil2!$A:$D,4,0)</f>
        <v>12</v>
      </c>
      <c r="H3" t="str" cm="1">
        <f t="array" ref="H3">IF(COUNTIF(Feuil2!$A:$A,Feuil1!$C3)&gt;1,INDEX(Feuil2!B:B,MATCH(Feuil1!$C3,Feuil2!$A:$A,0)+1),"")</f>
        <v>BBB-0000002</v>
      </c>
      <c r="I3" t="str" cm="1">
        <f t="array" ref="I3">IF(COUNTIF(Feuil2!$A:$A,Feuil1!$C3)&gt;1,INDEX(Feuil2!C:C,MATCH(Feuil1!$C3,Feuil2!$A:$A,0)+1),"")</f>
        <v>PROD</v>
      </c>
      <c r="J3" cm="1">
        <f t="array" ref="J3">IF(COUNTIF(Feuil2!$A:$A,Feuil1!$C3)&gt;1,INDEX(Feuil2!D:D,MATCH(Feuil1!$C3,Feuil2!$A:$A,0)+1),"")</f>
        <v>2</v>
      </c>
      <c r="K3" t="str" cm="1">
        <f t="array" ref="K3">IF(COUNTIF(Feuil2!$A:$A,Feuil1!$C3)&gt;2,INDEX(Feuil2!B:B,MATCH(Feuil1!$C3,Feuil2!$A:$A,0)+2),"")</f>
        <v>BBB-0000003</v>
      </c>
      <c r="L3" t="str" cm="1">
        <f t="array" ref="L3">IF(COUNTIF(Feuil2!$A:$A,Feuil1!$C3)&gt;2,INDEX(Feuil2!C:C,MATCH(Feuil1!$C3,Feuil2!$A:$A,0)+2),"")</f>
        <v>NEG</v>
      </c>
      <c r="M3" cm="1">
        <f t="array" ref="M3">IF(COUNTIF(Feuil2!$A:$A,Feuil1!$C3)&gt;2,INDEX(Feuil2!D:D,MATCH(Feuil1!$C3,Feuil2!$A:$A,0)+2),"")</f>
        <v>7</v>
      </c>
    </row>
    <row r="4" spans="1:13" x14ac:dyDescent="0.25">
      <c r="A4" t="s">
        <v>5</v>
      </c>
      <c r="B4" t="s">
        <v>7</v>
      </c>
      <c r="C4" t="s">
        <v>9</v>
      </c>
      <c r="D4">
        <v>300</v>
      </c>
      <c r="E4" t="str">
        <f>VLOOKUP($C4,Feuil2!$A:$D,2,0)</f>
        <v>BBB-0000001</v>
      </c>
      <c r="F4" t="str">
        <f>VLOOKUP($C4,Feuil2!$A:$D,3,0)</f>
        <v>PROD</v>
      </c>
      <c r="G4">
        <f>VLOOKUP($C4,Feuil2!$A:$D,4,0)</f>
        <v>12</v>
      </c>
      <c r="H4" t="str" cm="1">
        <f t="array" ref="H4">IF(COUNTIF(Feuil2!$A:$A,Feuil1!$C4)&gt;1,INDEX(Feuil2!B:B,MATCH(Feuil1!$C4,Feuil2!$A:$A,0)+1),"")</f>
        <v>BBB-0000002</v>
      </c>
      <c r="I4" t="str" cm="1">
        <f t="array" ref="I4">IF(COUNTIF(Feuil2!$A:$A,Feuil1!$C4)&gt;1,INDEX(Feuil2!C:C,MATCH(Feuil1!$C4,Feuil2!$A:$A,0)+1),"")</f>
        <v>PROD</v>
      </c>
      <c r="J4" cm="1">
        <f t="array" ref="J4">IF(COUNTIF(Feuil2!$A:$A,Feuil1!$C4)&gt;1,INDEX(Feuil2!D:D,MATCH(Feuil1!$C4,Feuil2!$A:$A,0)+1),"")</f>
        <v>2</v>
      </c>
      <c r="K4" t="str" cm="1">
        <f t="array" ref="K4">IF(COUNTIF(Feuil2!$A:$A,Feuil1!$C4)&gt;2,INDEX(Feuil2!B:B,MATCH(Feuil1!$C4,Feuil2!$A:$A,0)+2),"")</f>
        <v>BBB-0000003</v>
      </c>
      <c r="L4" t="str" cm="1">
        <f t="array" ref="L4">IF(COUNTIF(Feuil2!$A:$A,Feuil1!$C4)&gt;2,INDEX(Feuil2!C:C,MATCH(Feuil1!$C4,Feuil2!$A:$A,0)+2),"")</f>
        <v>NEG</v>
      </c>
      <c r="M4" cm="1">
        <f t="array" ref="M4">IF(COUNTIF(Feuil2!$A:$A,Feuil1!$C4)&gt;2,INDEX(Feuil2!D:D,MATCH(Feuil1!$C4,Feuil2!$A:$A,0)+2),"")</f>
        <v>7</v>
      </c>
    </row>
    <row r="5" spans="1:13" x14ac:dyDescent="0.25">
      <c r="A5" t="s">
        <v>6</v>
      </c>
      <c r="B5" t="s">
        <v>7</v>
      </c>
      <c r="C5" t="s">
        <v>8</v>
      </c>
      <c r="D5">
        <v>250</v>
      </c>
      <c r="E5" t="str">
        <f>VLOOKUP($C5,Feuil2!$A:$D,2,0)</f>
        <v>AAA-0000001</v>
      </c>
      <c r="F5" t="str">
        <f>VLOOKUP($C5,Feuil2!$A:$D,3,0)</f>
        <v>PROD</v>
      </c>
      <c r="G5">
        <f>VLOOKUP($C5,Feuil2!$A:$D,4,0)</f>
        <v>10</v>
      </c>
      <c r="H5" t="str" cm="1">
        <f t="array" ref="H5">IF(COUNTIF(Feuil2!$A:$A,Feuil1!$C5)&gt;1,INDEX(Feuil2!B:B,MATCH(Feuil1!$C5,Feuil2!$A:$A,0)+1),"")</f>
        <v>AAA-0000002</v>
      </c>
      <c r="I5" t="str" cm="1">
        <f t="array" ref="I5">IF(COUNTIF(Feuil2!$A:$A,Feuil1!$C5)&gt;1,INDEX(Feuil2!C:C,MATCH(Feuil1!$C5,Feuil2!$A:$A,0)+1),"")</f>
        <v>NEG</v>
      </c>
      <c r="J5" cm="1">
        <f t="array" ref="J5">IF(COUNTIF(Feuil2!$A:$A,Feuil1!$C5)&gt;1,INDEX(Feuil2!D:D,MATCH(Feuil1!$C5,Feuil2!$A:$A,0)+1),"")</f>
        <v>5</v>
      </c>
      <c r="K5" t="str" cm="1">
        <f t="array" ref="K5">IF(COUNTIF(Feuil2!$A:$A,Feuil1!$C5)&gt;2,INDEX(Feuil2!B:B,MATCH(Feuil1!$C5,Feuil2!$A:$A,0)+2),"")</f>
        <v/>
      </c>
      <c r="L5" t="str" cm="1">
        <f t="array" ref="L5">IF(COUNTIF(Feuil2!$A:$A,Feuil1!$C5)&gt;2,INDEX(Feuil2!C:C,MATCH(Feuil1!$C5,Feuil2!$A:$A,0)+2),"")</f>
        <v/>
      </c>
      <c r="M5" t="str" cm="1">
        <f t="array" ref="M5">IF(COUNTIF(Feuil2!$A:$A,Feuil1!$C5)&gt;2,INDEX(Feuil2!D:D,MATCH(Feuil1!$C5,Feuil2!$A:$A,0)+2),"")</f>
        <v/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B8CE-5282-4EBB-A295-842CBDA1BA39}">
  <dimension ref="A1:D6"/>
  <sheetViews>
    <sheetView workbookViewId="0">
      <selection activeCell="G21" sqref="G21"/>
    </sheetView>
  </sheetViews>
  <sheetFormatPr baseColWidth="10" defaultRowHeight="15" x14ac:dyDescent="0.25"/>
  <cols>
    <col min="1" max="1" width="14.5703125" bestFit="1" customWidth="1"/>
    <col min="2" max="2" width="12.5703125" bestFit="1" customWidth="1"/>
    <col min="4" max="4" width="14" bestFit="1" customWidth="1"/>
  </cols>
  <sheetData>
    <row r="1" spans="1:4" x14ac:dyDescent="0.25">
      <c r="A1" s="1" t="s">
        <v>1</v>
      </c>
      <c r="B1" s="2" t="s">
        <v>10</v>
      </c>
      <c r="C1" s="2" t="s">
        <v>3</v>
      </c>
      <c r="D1" s="2" t="s">
        <v>20</v>
      </c>
    </row>
    <row r="2" spans="1:4" x14ac:dyDescent="0.25">
      <c r="A2" t="s">
        <v>8</v>
      </c>
      <c r="B2" t="s">
        <v>13</v>
      </c>
      <c r="C2" t="s">
        <v>11</v>
      </c>
      <c r="D2">
        <v>10</v>
      </c>
    </row>
    <row r="3" spans="1:4" x14ac:dyDescent="0.25">
      <c r="A3" t="s">
        <v>8</v>
      </c>
      <c r="B3" t="s">
        <v>14</v>
      </c>
      <c r="C3" t="s">
        <v>12</v>
      </c>
      <c r="D3">
        <v>5</v>
      </c>
    </row>
    <row r="4" spans="1:4" x14ac:dyDescent="0.25">
      <c r="A4" t="s">
        <v>9</v>
      </c>
      <c r="B4" t="s">
        <v>15</v>
      </c>
      <c r="C4" t="s">
        <v>11</v>
      </c>
      <c r="D4">
        <v>12</v>
      </c>
    </row>
    <row r="5" spans="1:4" x14ac:dyDescent="0.25">
      <c r="A5" t="s">
        <v>9</v>
      </c>
      <c r="B5" t="s">
        <v>16</v>
      </c>
      <c r="C5" t="s">
        <v>11</v>
      </c>
      <c r="D5">
        <v>2</v>
      </c>
    </row>
    <row r="6" spans="1:4" x14ac:dyDescent="0.25">
      <c r="A6" t="s">
        <v>9</v>
      </c>
      <c r="B6" t="s">
        <v>17</v>
      </c>
      <c r="C6" t="s">
        <v>12</v>
      </c>
      <c r="D6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CF85-FD29-43F7-A054-14C25669B784}">
  <dimension ref="A1:G15"/>
  <sheetViews>
    <sheetView workbookViewId="0">
      <selection activeCell="E3" sqref="E3"/>
    </sheetView>
  </sheetViews>
  <sheetFormatPr baseColWidth="10" defaultRowHeight="15" x14ac:dyDescent="0.25"/>
  <cols>
    <col min="3" max="3" width="14.5703125" bestFit="1" customWidth="1"/>
    <col min="4" max="4" width="12.5703125" bestFit="1" customWidth="1"/>
    <col min="6" max="6" width="14" bestFit="1" customWidth="1"/>
  </cols>
  <sheetData>
    <row r="1" spans="1:7" x14ac:dyDescent="0.25">
      <c r="A1" s="2" t="s">
        <v>0</v>
      </c>
      <c r="B1" s="2" t="s">
        <v>3</v>
      </c>
      <c r="C1" s="1" t="s">
        <v>1</v>
      </c>
      <c r="D1" s="2" t="s">
        <v>19</v>
      </c>
      <c r="E1" s="2" t="s">
        <v>3</v>
      </c>
      <c r="F1" s="2" t="s">
        <v>20</v>
      </c>
      <c r="G1" s="1" t="s">
        <v>2</v>
      </c>
    </row>
    <row r="2" spans="1:7" x14ac:dyDescent="0.25">
      <c r="A2" t="s">
        <v>18</v>
      </c>
      <c r="B2" t="s">
        <v>7</v>
      </c>
      <c r="C2" t="s">
        <v>8</v>
      </c>
      <c r="G2">
        <v>50</v>
      </c>
    </row>
    <row r="3" spans="1:7" x14ac:dyDescent="0.25">
      <c r="D3" t="s">
        <v>13</v>
      </c>
      <c r="E3" t="s">
        <v>11</v>
      </c>
      <c r="F3">
        <v>10</v>
      </c>
      <c r="G3">
        <v>50</v>
      </c>
    </row>
    <row r="4" spans="1:7" x14ac:dyDescent="0.25">
      <c r="D4" t="s">
        <v>14</v>
      </c>
      <c r="E4" t="s">
        <v>12</v>
      </c>
      <c r="F4">
        <v>5</v>
      </c>
      <c r="G4">
        <v>50</v>
      </c>
    </row>
    <row r="5" spans="1:7" x14ac:dyDescent="0.25">
      <c r="A5" t="s">
        <v>4</v>
      </c>
      <c r="B5" t="s">
        <v>7</v>
      </c>
      <c r="C5" t="s">
        <v>9</v>
      </c>
      <c r="G5">
        <v>100</v>
      </c>
    </row>
    <row r="6" spans="1:7" x14ac:dyDescent="0.25">
      <c r="D6" t="s">
        <v>15</v>
      </c>
      <c r="E6" t="s">
        <v>11</v>
      </c>
      <c r="F6">
        <v>12</v>
      </c>
      <c r="G6">
        <v>100</v>
      </c>
    </row>
    <row r="7" spans="1:7" x14ac:dyDescent="0.25">
      <c r="D7" t="s">
        <v>16</v>
      </c>
      <c r="E7" t="s">
        <v>11</v>
      </c>
      <c r="F7">
        <v>2</v>
      </c>
      <c r="G7">
        <v>100</v>
      </c>
    </row>
    <row r="8" spans="1:7" x14ac:dyDescent="0.25">
      <c r="D8" t="s">
        <v>17</v>
      </c>
      <c r="E8" t="s">
        <v>12</v>
      </c>
      <c r="F8">
        <v>7</v>
      </c>
      <c r="G8">
        <v>100</v>
      </c>
    </row>
    <row r="9" spans="1:7" x14ac:dyDescent="0.25">
      <c r="A9" t="s">
        <v>5</v>
      </c>
      <c r="B9" t="s">
        <v>7</v>
      </c>
      <c r="C9" t="s">
        <v>9</v>
      </c>
      <c r="G9">
        <v>300</v>
      </c>
    </row>
    <row r="10" spans="1:7" x14ac:dyDescent="0.25">
      <c r="D10" t="s">
        <v>15</v>
      </c>
      <c r="E10" t="s">
        <v>11</v>
      </c>
      <c r="F10">
        <v>12</v>
      </c>
    </row>
    <row r="11" spans="1:7" x14ac:dyDescent="0.25">
      <c r="D11" t="s">
        <v>16</v>
      </c>
      <c r="E11" t="s">
        <v>11</v>
      </c>
      <c r="F11">
        <v>2</v>
      </c>
    </row>
    <row r="12" spans="1:7" x14ac:dyDescent="0.25">
      <c r="D12" t="s">
        <v>17</v>
      </c>
      <c r="E12" t="s">
        <v>12</v>
      </c>
      <c r="F12">
        <v>7</v>
      </c>
    </row>
    <row r="13" spans="1:7" x14ac:dyDescent="0.25">
      <c r="A13" t="s">
        <v>6</v>
      </c>
      <c r="B13" t="s">
        <v>7</v>
      </c>
      <c r="C13" t="s">
        <v>8</v>
      </c>
      <c r="G13">
        <v>250</v>
      </c>
    </row>
    <row r="14" spans="1:7" x14ac:dyDescent="0.25">
      <c r="D14" t="s">
        <v>13</v>
      </c>
      <c r="E14" t="s">
        <v>11</v>
      </c>
      <c r="F14">
        <v>10</v>
      </c>
      <c r="G14">
        <v>250</v>
      </c>
    </row>
    <row r="15" spans="1:7" x14ac:dyDescent="0.25">
      <c r="D15" t="s">
        <v>14</v>
      </c>
      <c r="E15" t="s">
        <v>12</v>
      </c>
      <c r="F15">
        <v>5</v>
      </c>
      <c r="G15"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CABARDIS</dc:creator>
  <cp:lastModifiedBy>TISSOT</cp:lastModifiedBy>
  <dcterms:created xsi:type="dcterms:W3CDTF">2022-10-09T06:34:26Z</dcterms:created>
  <dcterms:modified xsi:type="dcterms:W3CDTF">2022-10-09T09:16:57Z</dcterms:modified>
</cp:coreProperties>
</file>