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8_{193CCD30-5F60-4532-AB09-E532570A2357}" xr6:coauthVersionLast="47" xr6:coauthVersionMax="47" xr10:uidLastSave="{00000000-0000-0000-0000-000000000000}"/>
  <bookViews>
    <workbookView xWindow="-110" yWindow="-110" windowWidth="19420" windowHeight="10420" tabRatio="415" xr2:uid="{00000000-000D-0000-FFFF-FFFF00000000}"/>
  </bookViews>
  <sheets>
    <sheet name="Gantt" sheetId="11" r:id="rId1"/>
    <sheet name="Settings" sheetId="13" r:id="rId2"/>
    <sheet name="Param" sheetId="14" r:id="rId3"/>
    <sheet name="RàF" sheetId="15" r:id="rId4"/>
  </sheets>
  <definedNames>
    <definedName name="Date_Déb">Gantt!$G$2</definedName>
    <definedName name="Férié">Settings!$B$3:$B$18</definedName>
    <definedName name="_xlnm.Print_Titles" localSheetId="0">Gantt!$4:$7</definedName>
    <definedName name="Jalon">Gantt!$F$4</definedName>
    <definedName name="Jrs">Settings!$G$3:$H$9</definedName>
    <definedName name="Scrolling">Gantt!$G$3</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1" l="1"/>
  <c r="F27" i="11"/>
  <c r="F28" i="11"/>
  <c r="F29" i="11"/>
  <c r="F30" i="11"/>
  <c r="F31" i="11"/>
  <c r="F32" i="11"/>
  <c r="F33" i="11"/>
  <c r="F34" i="11"/>
  <c r="F35" i="11"/>
  <c r="F36" i="11"/>
  <c r="F37" i="11"/>
  <c r="F38" i="11"/>
  <c r="F39" i="11"/>
  <c r="F40" i="11"/>
  <c r="F41" i="11"/>
  <c r="F42" i="11"/>
  <c r="F43" i="11"/>
  <c r="F44" i="11"/>
  <c r="F25" i="11"/>
  <c r="F12" i="11"/>
  <c r="F13" i="11"/>
  <c r="F14" i="11"/>
  <c r="F15" i="11"/>
  <c r="F16" i="11"/>
  <c r="F17" i="11"/>
  <c r="F18" i="11"/>
  <c r="F19" i="11"/>
  <c r="F20" i="11"/>
  <c r="F21" i="11"/>
  <c r="F22" i="11"/>
  <c r="F23" i="11"/>
  <c r="F24" i="11"/>
  <c r="F11" i="11"/>
  <c r="F10" i="11"/>
  <c r="D39" i="11"/>
  <c r="D38" i="11"/>
  <c r="D37" i="11"/>
  <c r="D36" i="11"/>
  <c r="D34" i="11"/>
  <c r="D33" i="11"/>
  <c r="D32" i="11"/>
  <c r="D31" i="11"/>
  <c r="D29" i="11"/>
  <c r="D28" i="11"/>
  <c r="D27" i="11"/>
  <c r="D26" i="11"/>
  <c r="D24" i="11"/>
  <c r="D23" i="11"/>
  <c r="D22" i="11"/>
  <c r="D21" i="11"/>
  <c r="D19" i="11"/>
  <c r="D18" i="11"/>
  <c r="D17" i="11"/>
  <c r="D16" i="11"/>
  <c r="D14" i="11"/>
  <c r="D13" i="11"/>
  <c r="D12" i="11"/>
  <c r="D11" i="11"/>
  <c r="G44" i="11" l="1"/>
  <c r="G42" i="11"/>
  <c r="G43" i="11"/>
  <c r="G41" i="11"/>
  <c r="G37" i="11"/>
  <c r="G38" i="11"/>
  <c r="G39" i="11"/>
  <c r="G36" i="11"/>
  <c r="G32" i="11"/>
  <c r="G33" i="11"/>
  <c r="G34" i="11"/>
  <c r="G31" i="11"/>
  <c r="G27" i="11"/>
  <c r="G28" i="11"/>
  <c r="G29" i="11"/>
  <c r="G26" i="11"/>
  <c r="G22" i="11"/>
  <c r="G23" i="11"/>
  <c r="G24" i="11"/>
  <c r="G21" i="11"/>
  <c r="G17" i="11"/>
  <c r="G18" i="11"/>
  <c r="G19" i="11"/>
  <c r="G16" i="11"/>
  <c r="G12" i="11"/>
  <c r="G13" i="11"/>
  <c r="G14" i="11"/>
  <c r="G11" i="11"/>
  <c r="I45" i="11"/>
  <c r="I46" i="11"/>
  <c r="I47" i="11"/>
  <c r="I48" i="11"/>
  <c r="I49" i="11"/>
  <c r="I50" i="11"/>
  <c r="J45" i="11"/>
  <c r="J46" i="11"/>
  <c r="J47" i="11"/>
  <c r="J48" i="11"/>
  <c r="J49" i="11"/>
  <c r="J50" i="11"/>
  <c r="I51" i="11"/>
  <c r="I52" i="11"/>
  <c r="I53" i="11"/>
  <c r="J51" i="11"/>
  <c r="J52" i="11"/>
  <c r="J53" i="11"/>
  <c r="I54" i="11"/>
  <c r="I55" i="11"/>
  <c r="J54" i="11"/>
  <c r="J55" i="11"/>
  <c r="I56" i="11"/>
  <c r="J56" i="11"/>
  <c r="B40" i="11"/>
  <c r="B35" i="11"/>
  <c r="B30" i="11"/>
  <c r="B25" i="11"/>
  <c r="B20" i="11"/>
  <c r="B15" i="11"/>
  <c r="B10" i="11"/>
  <c r="CV30" i="11"/>
  <c r="CU30" i="11"/>
  <c r="CS30" i="11"/>
  <c r="CR30" i="11"/>
  <c r="CN30" i="11"/>
  <c r="CM30" i="11"/>
  <c r="CK30" i="11"/>
  <c r="CJ30" i="11"/>
  <c r="CF30" i="11"/>
  <c r="CE30" i="11"/>
  <c r="CC30" i="11"/>
  <c r="CB30" i="11"/>
  <c r="BX30" i="11"/>
  <c r="BW30" i="11"/>
  <c r="BU30" i="11"/>
  <c r="BT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J30" i="11"/>
  <c r="I30" i="11"/>
  <c r="CT9" i="11"/>
  <c r="CU9" i="11"/>
  <c r="CV9" i="11"/>
  <c r="CV10" i="11"/>
  <c r="CV11" i="11"/>
  <c r="CV12" i="11"/>
  <c r="CV13" i="11"/>
  <c r="CV14" i="11"/>
  <c r="CV15" i="11"/>
  <c r="CV17" i="11"/>
  <c r="CV18" i="11"/>
  <c r="CV19" i="11"/>
  <c r="CV20" i="11"/>
  <c r="CV21" i="11"/>
  <c r="CV22" i="11"/>
  <c r="CV23" i="11"/>
  <c r="CV24" i="11"/>
  <c r="CU25" i="11"/>
  <c r="CV25" i="11"/>
  <c r="CV26" i="11"/>
  <c r="CV27" i="11"/>
  <c r="CV28" i="11"/>
  <c r="CV29" i="11"/>
  <c r="CV31" i="11"/>
  <c r="CV32" i="11"/>
  <c r="CV33" i="11"/>
  <c r="CV34" i="11"/>
  <c r="CU35" i="11"/>
  <c r="CV35" i="11"/>
  <c r="CV36" i="11"/>
  <c r="CV37" i="11"/>
  <c r="CV38" i="11"/>
  <c r="CV39" i="11"/>
  <c r="CU40" i="11"/>
  <c r="CV40" i="11"/>
  <c r="CV41" i="11"/>
  <c r="CV42" i="11"/>
  <c r="CV43" i="11"/>
  <c r="CM9" i="11"/>
  <c r="CN9" i="11"/>
  <c r="CR9" i="11"/>
  <c r="CS9" i="11"/>
  <c r="CN10" i="11"/>
  <c r="CR10" i="11"/>
  <c r="CS10" i="11"/>
  <c r="CN11" i="11"/>
  <c r="CN12" i="11"/>
  <c r="CN13" i="11"/>
  <c r="CN14" i="11"/>
  <c r="CN15" i="11"/>
  <c r="CS15" i="11"/>
  <c r="CN17" i="11"/>
  <c r="CS17" i="11"/>
  <c r="CN18" i="11"/>
  <c r="CS18" i="11"/>
  <c r="CN19" i="11"/>
  <c r="CS19" i="11"/>
  <c r="CN20" i="11"/>
  <c r="CR20" i="11"/>
  <c r="CS20" i="11"/>
  <c r="CN21" i="11"/>
  <c r="CS21" i="11"/>
  <c r="CN22" i="11"/>
  <c r="CS22" i="11"/>
  <c r="CN23" i="11"/>
  <c r="CR23" i="11"/>
  <c r="CS23" i="11"/>
  <c r="CN24" i="11"/>
  <c r="CS24" i="11"/>
  <c r="CM25" i="11"/>
  <c r="CN25" i="11"/>
  <c r="CR25" i="11"/>
  <c r="CS25" i="11"/>
  <c r="CN26" i="11"/>
  <c r="CN27" i="11"/>
  <c r="CR27" i="11"/>
  <c r="CS27" i="11"/>
  <c r="CN28" i="11"/>
  <c r="CN29" i="11"/>
  <c r="CR29" i="11"/>
  <c r="CS29" i="11"/>
  <c r="CN31" i="11"/>
  <c r="CR31" i="11"/>
  <c r="CS31" i="11"/>
  <c r="CN32" i="11"/>
  <c r="CR32" i="11"/>
  <c r="CS32" i="11"/>
  <c r="CN33" i="11"/>
  <c r="CR33" i="11"/>
  <c r="CS33" i="11"/>
  <c r="CN34" i="11"/>
  <c r="CR34" i="11"/>
  <c r="CS34" i="11"/>
  <c r="CM35" i="11"/>
  <c r="CN35" i="11"/>
  <c r="CR35" i="11"/>
  <c r="CS35" i="11"/>
  <c r="CN36" i="11"/>
  <c r="CN37" i="11"/>
  <c r="CR37" i="11"/>
  <c r="CS37" i="11"/>
  <c r="CN38" i="11"/>
  <c r="CR38" i="11"/>
  <c r="CS38" i="11"/>
  <c r="CN39" i="11"/>
  <c r="CR39" i="11"/>
  <c r="CS39" i="11"/>
  <c r="CM40" i="11"/>
  <c r="CN40" i="11"/>
  <c r="CR40" i="11"/>
  <c r="CS40" i="11"/>
  <c r="CN41" i="11"/>
  <c r="CS41" i="11"/>
  <c r="CN42" i="11"/>
  <c r="CS42" i="11"/>
  <c r="CN43" i="11"/>
  <c r="CR43" i="11"/>
  <c r="CS43" i="11"/>
  <c r="CJ9" i="11"/>
  <c r="CK9" i="11"/>
  <c r="CL9" i="11"/>
  <c r="CJ10" i="11"/>
  <c r="CK10" i="11"/>
  <c r="CK15" i="11"/>
  <c r="CK17" i="11"/>
  <c r="CK18" i="11"/>
  <c r="CK19" i="11"/>
  <c r="CJ20" i="11"/>
  <c r="CK20" i="11"/>
  <c r="CK21" i="11"/>
  <c r="CK22" i="11"/>
  <c r="CJ23" i="11"/>
  <c r="CK23" i="11"/>
  <c r="CK24" i="11"/>
  <c r="CJ25" i="11"/>
  <c r="CK25" i="11"/>
  <c r="CJ27" i="11"/>
  <c r="CK27" i="11"/>
  <c r="CJ29" i="11"/>
  <c r="CK29" i="11"/>
  <c r="CJ31" i="11"/>
  <c r="CK31" i="11"/>
  <c r="CJ32" i="11"/>
  <c r="CK32" i="11"/>
  <c r="CJ33" i="11"/>
  <c r="CK33" i="11"/>
  <c r="CJ34" i="11"/>
  <c r="CK34" i="11"/>
  <c r="CJ35" i="11"/>
  <c r="CK35" i="11"/>
  <c r="CJ37" i="11"/>
  <c r="CK37" i="11"/>
  <c r="CJ38" i="11"/>
  <c r="CK38" i="11"/>
  <c r="CJ39" i="11"/>
  <c r="CK39" i="11"/>
  <c r="CJ40" i="11"/>
  <c r="CK40" i="11"/>
  <c r="CK41" i="11"/>
  <c r="CK42" i="11"/>
  <c r="CJ43" i="11"/>
  <c r="CK43" i="11"/>
  <c r="CD9" i="11"/>
  <c r="CE9" i="11"/>
  <c r="CF9" i="11"/>
  <c r="CF10" i="11"/>
  <c r="CF11" i="11"/>
  <c r="CF12" i="11"/>
  <c r="CF13" i="11"/>
  <c r="CF14" i="11"/>
  <c r="CF15" i="11"/>
  <c r="CF17" i="11"/>
  <c r="CF18" i="11"/>
  <c r="CF19" i="11"/>
  <c r="CF20" i="11"/>
  <c r="CF21" i="11"/>
  <c r="CF22" i="11"/>
  <c r="CF23" i="11"/>
  <c r="CF24" i="11"/>
  <c r="CE25" i="11"/>
  <c r="CF25" i="11"/>
  <c r="CF26" i="11"/>
  <c r="CF27" i="11"/>
  <c r="CF28" i="11"/>
  <c r="CF29" i="11"/>
  <c r="CF31" i="11"/>
  <c r="CF32" i="11"/>
  <c r="CF33" i="11"/>
  <c r="CF34" i="11"/>
  <c r="CE35" i="11"/>
  <c r="CF35" i="11"/>
  <c r="CF36" i="11"/>
  <c r="CF37" i="11"/>
  <c r="CF38" i="11"/>
  <c r="CF39" i="11"/>
  <c r="CE40" i="11"/>
  <c r="CF40" i="11"/>
  <c r="CF41" i="11"/>
  <c r="CF42" i="11"/>
  <c r="CF43" i="11"/>
  <c r="CB9" i="11"/>
  <c r="CC9" i="11"/>
  <c r="CB10" i="11"/>
  <c r="CC10" i="11"/>
  <c r="CC15" i="11"/>
  <c r="CC17" i="11"/>
  <c r="CC18" i="11"/>
  <c r="CC19" i="11"/>
  <c r="CB20" i="11"/>
  <c r="CC20" i="11"/>
  <c r="CC21" i="11"/>
  <c r="CC22" i="11"/>
  <c r="CB23" i="11"/>
  <c r="CC23" i="11"/>
  <c r="CC24" i="11"/>
  <c r="CB25" i="11"/>
  <c r="CC25" i="11"/>
  <c r="CB27" i="11"/>
  <c r="CC27" i="11"/>
  <c r="CB29" i="11"/>
  <c r="CC29" i="11"/>
  <c r="CB31" i="11"/>
  <c r="CC31" i="11"/>
  <c r="CB32" i="11"/>
  <c r="CC32" i="11"/>
  <c r="CB33" i="11"/>
  <c r="CC33" i="11"/>
  <c r="CB34" i="11"/>
  <c r="CC34" i="11"/>
  <c r="CB35" i="11"/>
  <c r="CC35" i="11"/>
  <c r="CB37" i="11"/>
  <c r="CC37" i="11"/>
  <c r="CB38" i="11"/>
  <c r="CC38" i="11"/>
  <c r="CB39" i="11"/>
  <c r="CC39" i="11"/>
  <c r="CB40" i="11"/>
  <c r="CC40" i="11"/>
  <c r="CC41" i="11"/>
  <c r="CC42" i="11"/>
  <c r="CB43" i="11"/>
  <c r="CC43" i="11"/>
  <c r="BV9" i="11"/>
  <c r="BW9" i="11"/>
  <c r="BX9" i="11"/>
  <c r="BX10" i="11"/>
  <c r="BX11" i="11"/>
  <c r="BX12" i="11"/>
  <c r="BX13" i="11"/>
  <c r="BX14" i="11"/>
  <c r="BX15" i="11"/>
  <c r="BX17" i="11"/>
  <c r="BX18" i="11"/>
  <c r="BX19" i="11"/>
  <c r="BX20" i="11"/>
  <c r="BX21" i="11"/>
  <c r="BX22" i="11"/>
  <c r="BX23" i="11"/>
  <c r="BX24" i="11"/>
  <c r="BW25" i="11"/>
  <c r="BX25" i="11"/>
  <c r="BX26" i="11"/>
  <c r="BX27" i="11"/>
  <c r="BX28" i="11"/>
  <c r="BX29" i="11"/>
  <c r="BX31" i="11"/>
  <c r="BX32" i="11"/>
  <c r="BX33" i="11"/>
  <c r="BX34" i="11"/>
  <c r="BW35" i="11"/>
  <c r="BX35" i="11"/>
  <c r="BX36" i="11"/>
  <c r="BX37" i="11"/>
  <c r="BX38" i="11"/>
  <c r="BX39" i="11"/>
  <c r="BW40" i="11"/>
  <c r="BX40" i="11"/>
  <c r="BX41" i="11"/>
  <c r="BX42" i="11"/>
  <c r="BX43" i="11"/>
  <c r="BP9" i="11"/>
  <c r="BT9" i="11"/>
  <c r="BU9" i="11"/>
  <c r="BP10" i="11"/>
  <c r="BT10" i="11"/>
  <c r="BU10" i="11"/>
  <c r="BP11" i="11"/>
  <c r="BP12" i="11"/>
  <c r="BP13" i="11"/>
  <c r="BP14" i="11"/>
  <c r="BP15" i="11"/>
  <c r="BU15" i="11"/>
  <c r="BP17" i="11"/>
  <c r="BU17" i="11"/>
  <c r="BP18" i="11"/>
  <c r="BU18" i="11"/>
  <c r="BP19" i="11"/>
  <c r="BU19" i="11"/>
  <c r="BP20" i="11"/>
  <c r="BT20" i="11"/>
  <c r="BU20" i="11"/>
  <c r="BP21" i="11"/>
  <c r="BU21" i="11"/>
  <c r="BP22" i="11"/>
  <c r="BU22" i="11"/>
  <c r="BP23" i="11"/>
  <c r="BT23" i="11"/>
  <c r="BU23" i="11"/>
  <c r="BP24" i="11"/>
  <c r="BU24" i="11"/>
  <c r="BP25" i="11"/>
  <c r="BT25" i="11"/>
  <c r="BU25" i="11"/>
  <c r="BP26" i="11"/>
  <c r="BP27" i="11"/>
  <c r="BT27" i="11"/>
  <c r="BU27" i="11"/>
  <c r="BP28" i="11"/>
  <c r="BP29" i="11"/>
  <c r="BT29" i="11"/>
  <c r="BU29" i="11"/>
  <c r="BP31" i="11"/>
  <c r="BT31" i="11"/>
  <c r="BU31" i="11"/>
  <c r="BP32" i="11"/>
  <c r="BT32" i="11"/>
  <c r="BU32" i="11"/>
  <c r="BP33" i="11"/>
  <c r="BT33" i="11"/>
  <c r="BU33" i="11"/>
  <c r="BP34" i="11"/>
  <c r="BT34" i="11"/>
  <c r="BU34" i="11"/>
  <c r="BP35" i="11"/>
  <c r="BT35" i="11"/>
  <c r="BU35" i="11"/>
  <c r="BP36" i="11"/>
  <c r="BP37" i="11"/>
  <c r="BT37" i="11"/>
  <c r="BU37" i="11"/>
  <c r="BP38" i="11"/>
  <c r="BT38" i="11"/>
  <c r="BU38" i="11"/>
  <c r="BP39" i="11"/>
  <c r="BT39" i="11"/>
  <c r="BU39" i="11"/>
  <c r="BP40" i="11"/>
  <c r="BT40" i="11"/>
  <c r="BU40" i="11"/>
  <c r="BP41" i="11"/>
  <c r="BU41" i="11"/>
  <c r="BP42" i="11"/>
  <c r="BU42" i="11"/>
  <c r="BP43" i="11"/>
  <c r="BT43" i="11"/>
  <c r="BU43" i="11"/>
  <c r="L6" i="11"/>
  <c r="L11" i="11" s="1"/>
  <c r="J8" i="11" l="1"/>
  <c r="J9" i="11"/>
  <c r="J11" i="11"/>
  <c r="J12" i="11"/>
  <c r="J13" i="11"/>
  <c r="J16" i="11"/>
  <c r="J17" i="11"/>
  <c r="J18" i="11"/>
  <c r="J20" i="11"/>
  <c r="J25" i="11"/>
  <c r="J36" i="11"/>
  <c r="J44" i="11"/>
  <c r="J57" i="11"/>
  <c r="I8" i="11"/>
  <c r="I9" i="11"/>
  <c r="I11" i="11"/>
  <c r="I12" i="11"/>
  <c r="I13" i="11"/>
  <c r="I16" i="11"/>
  <c r="I17" i="11"/>
  <c r="I18" i="11"/>
  <c r="I20" i="11"/>
  <c r="I25" i="11"/>
  <c r="I36" i="11"/>
  <c r="I44" i="11"/>
  <c r="I57" i="11"/>
  <c r="I19" i="11" l="1"/>
  <c r="BQ9" i="11"/>
  <c r="CW9" i="11"/>
  <c r="CO9" i="11"/>
  <c r="BY9" i="11"/>
  <c r="CG9" i="11"/>
  <c r="BR9" i="11"/>
  <c r="CP9" i="11"/>
  <c r="BZ9" i="11"/>
  <c r="CH9" i="11"/>
  <c r="J19" i="11"/>
  <c r="J14" i="11"/>
  <c r="J26" i="11"/>
  <c r="I26" i="11" l="1"/>
  <c r="I14" i="11"/>
  <c r="J41" i="11" l="1"/>
  <c r="J29" i="11" l="1"/>
  <c r="J40" i="11"/>
  <c r="J33" i="11"/>
  <c r="J28" i="11"/>
  <c r="J35" i="11"/>
  <c r="J32" i="11"/>
  <c r="J37" i="11"/>
  <c r="J31" i="11"/>
  <c r="J43" i="11"/>
  <c r="J10" i="11"/>
  <c r="J42" i="11"/>
  <c r="J39" i="11"/>
  <c r="J15" i="11"/>
  <c r="J38" i="11"/>
  <c r="J34" i="11"/>
  <c r="I28" i="11"/>
  <c r="I32" i="11"/>
  <c r="I10" i="11"/>
  <c r="I15" i="11"/>
  <c r="I41" i="11"/>
  <c r="I38" i="11"/>
  <c r="I34" i="11"/>
  <c r="I43" i="11"/>
  <c r="I35" i="11"/>
  <c r="I42" i="11"/>
  <c r="I39" i="11"/>
  <c r="I31" i="11"/>
  <c r="I29" i="11"/>
  <c r="I40" i="11"/>
  <c r="I37" i="11"/>
  <c r="I33" i="11"/>
  <c r="L29"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J21" i="11" l="1"/>
  <c r="J24" i="11"/>
  <c r="I21" i="11"/>
  <c r="I24" i="11"/>
  <c r="L40" i="11" l="1"/>
  <c r="L41" i="11"/>
  <c r="L42" i="11"/>
  <c r="L38" i="11"/>
  <c r="L43" i="11"/>
  <c r="L39" i="11"/>
  <c r="L36" i="11"/>
  <c r="L34" i="11"/>
  <c r="L32" i="11"/>
  <c r="L37" i="11"/>
  <c r="L33" i="11"/>
  <c r="L35" i="11"/>
  <c r="L31" i="11"/>
  <c r="L15" i="11"/>
  <c r="L9" i="11"/>
  <c r="L24" i="11"/>
  <c r="L21" i="11"/>
  <c r="L20" i="11"/>
  <c r="L10" i="11"/>
  <c r="L14" i="11"/>
  <c r="L13" i="11"/>
  <c r="L12" i="11"/>
  <c r="M6" i="11" l="1"/>
  <c r="M29" i="11" s="1"/>
  <c r="M41" i="11" l="1"/>
  <c r="M42" i="11"/>
  <c r="M43" i="11"/>
  <c r="M40" i="11"/>
  <c r="M39" i="11"/>
  <c r="M36" i="11"/>
  <c r="M37" i="11"/>
  <c r="M34" i="11"/>
  <c r="M35" i="11"/>
  <c r="M33" i="11"/>
  <c r="M38" i="11"/>
  <c r="M32" i="11"/>
  <c r="M31" i="11"/>
  <c r="M15" i="11"/>
  <c r="M9" i="11"/>
  <c r="M24" i="11"/>
  <c r="M21" i="11"/>
  <c r="M20" i="11"/>
  <c r="M10" i="11"/>
  <c r="M14" i="11"/>
  <c r="M13" i="11"/>
  <c r="M12" i="11"/>
  <c r="M11" i="11"/>
  <c r="L28" i="11"/>
  <c r="L19" i="11"/>
  <c r="L18" i="11"/>
  <c r="L17" i="11"/>
  <c r="J22" i="11" l="1"/>
  <c r="J23" i="11"/>
  <c r="J27" i="11"/>
  <c r="I22" i="11"/>
  <c r="I23" i="11"/>
  <c r="I27" i="11"/>
  <c r="L26" i="11"/>
  <c r="L23" i="11"/>
  <c r="L16" i="11"/>
  <c r="L22" i="11"/>
  <c r="L27" i="11"/>
  <c r="M19" i="11"/>
  <c r="M22" i="11"/>
  <c r="M26" i="11"/>
  <c r="M18" i="11"/>
  <c r="M16" i="11"/>
  <c r="M23" i="11"/>
  <c r="M27" i="11"/>
  <c r="M17" i="11"/>
  <c r="M28" i="11"/>
  <c r="N6" i="11"/>
  <c r="N29" i="11" s="1"/>
  <c r="N42" i="11" l="1"/>
  <c r="N43" i="11"/>
  <c r="N40" i="11"/>
  <c r="N41" i="11"/>
  <c r="N36" i="11"/>
  <c r="N37" i="11"/>
  <c r="N38" i="11"/>
  <c r="N35" i="11"/>
  <c r="N33" i="11"/>
  <c r="N32" i="11"/>
  <c r="N31" i="11"/>
  <c r="N39" i="11"/>
  <c r="N34" i="11"/>
  <c r="N15" i="11"/>
  <c r="N9" i="11"/>
  <c r="O6" i="11"/>
  <c r="N28" i="11"/>
  <c r="N27" i="11"/>
  <c r="N26" i="11"/>
  <c r="N24" i="11"/>
  <c r="N23" i="11"/>
  <c r="N22" i="11"/>
  <c r="N21" i="11"/>
  <c r="N20" i="11"/>
  <c r="N18" i="11"/>
  <c r="N16" i="11"/>
  <c r="N14" i="11"/>
  <c r="N13" i="11"/>
  <c r="N12" i="11"/>
  <c r="N11" i="11"/>
  <c r="N10" i="11"/>
  <c r="N19" i="11"/>
  <c r="N17" i="11"/>
  <c r="M7" i="11"/>
  <c r="M5" i="11" s="1"/>
  <c r="L7" i="11"/>
  <c r="L5" i="11" s="1"/>
  <c r="L4" i="11"/>
  <c r="P6" i="11" l="1"/>
  <c r="P29" i="11" s="1"/>
  <c r="O29" i="11"/>
  <c r="P40" i="11"/>
  <c r="P35" i="11"/>
  <c r="O43" i="11"/>
  <c r="O40" i="11"/>
  <c r="O41" i="11"/>
  <c r="O42" i="11"/>
  <c r="O37" i="11"/>
  <c r="O38" i="11"/>
  <c r="O39" i="11"/>
  <c r="O36" i="11"/>
  <c r="O35" i="11"/>
  <c r="O33" i="11"/>
  <c r="O34" i="11"/>
  <c r="O32" i="11"/>
  <c r="O31" i="11"/>
  <c r="O15" i="11"/>
  <c r="O9" i="11"/>
  <c r="P9" i="11"/>
  <c r="P20" i="11"/>
  <c r="O28" i="11"/>
  <c r="O27" i="11"/>
  <c r="O26" i="11"/>
  <c r="O24" i="11"/>
  <c r="O23" i="11"/>
  <c r="O22" i="11"/>
  <c r="O20" i="11"/>
  <c r="O19" i="11"/>
  <c r="O18" i="11"/>
  <c r="O17" i="11"/>
  <c r="O16" i="11"/>
  <c r="O13" i="11"/>
  <c r="O10" i="11"/>
  <c r="O21" i="11"/>
  <c r="O11" i="11"/>
  <c r="O14" i="11"/>
  <c r="O12" i="11"/>
  <c r="N7" i="11"/>
  <c r="N5" i="11" s="1"/>
  <c r="O7" i="11"/>
  <c r="O5" i="11" s="1"/>
  <c r="P32" i="11" l="1"/>
  <c r="P39" i="11"/>
  <c r="P27" i="11"/>
  <c r="P38" i="11"/>
  <c r="P33" i="11"/>
  <c r="P11" i="11"/>
  <c r="P10" i="11"/>
  <c r="P34" i="11"/>
  <c r="P43" i="11"/>
  <c r="P16" i="11"/>
  <c r="P36" i="11"/>
  <c r="P37" i="11"/>
  <c r="P42" i="11"/>
  <c r="P12" i="11"/>
  <c r="P17" i="11"/>
  <c r="P21" i="11"/>
  <c r="P24" i="11"/>
  <c r="P41" i="11"/>
  <c r="Q6" i="11"/>
  <c r="Q29" i="11" s="1"/>
  <c r="P13" i="11"/>
  <c r="P18" i="11"/>
  <c r="P22" i="11"/>
  <c r="P26" i="11"/>
  <c r="P15" i="11"/>
  <c r="P31" i="11"/>
  <c r="P14" i="11"/>
  <c r="P19" i="11"/>
  <c r="P23" i="11"/>
  <c r="P28" i="11"/>
  <c r="Q40" i="11"/>
  <c r="Q35" i="11"/>
  <c r="Q9" i="11"/>
  <c r="Q20" i="11"/>
  <c r="P7" i="11"/>
  <c r="P5" i="11" s="1"/>
  <c r="Q26" i="11" l="1"/>
  <c r="Q39" i="11"/>
  <c r="Q43" i="11"/>
  <c r="Q17" i="11"/>
  <c r="Q38" i="11"/>
  <c r="Q15" i="11"/>
  <c r="Q19" i="11"/>
  <c r="Q10" i="11"/>
  <c r="Q23" i="11"/>
  <c r="Q32" i="11"/>
  <c r="Q37" i="11"/>
  <c r="Q28" i="11"/>
  <c r="Q34" i="11"/>
  <c r="Q42" i="11"/>
  <c r="Q12" i="11"/>
  <c r="Q33" i="11"/>
  <c r="Q14" i="11"/>
  <c r="Q21" i="11"/>
  <c r="Q11" i="11"/>
  <c r="Q16" i="11"/>
  <c r="Q24" i="11"/>
  <c r="R6" i="11"/>
  <c r="R29" i="11" s="1"/>
  <c r="Q13" i="11"/>
  <c r="Q18" i="11"/>
  <c r="Q22" i="11"/>
  <c r="Q27" i="11"/>
  <c r="Q31" i="11"/>
  <c r="Q36" i="11"/>
  <c r="Q41" i="11"/>
  <c r="R40" i="11"/>
  <c r="R35" i="11"/>
  <c r="R9" i="11"/>
  <c r="R20" i="11"/>
  <c r="Q7" i="11"/>
  <c r="Q5" i="11" s="1"/>
  <c r="R42" i="11" l="1"/>
  <c r="R22" i="11"/>
  <c r="R39" i="11"/>
  <c r="R43" i="11"/>
  <c r="R38" i="11"/>
  <c r="R37" i="11"/>
  <c r="S6" i="11"/>
  <c r="S29" i="11" s="1"/>
  <c r="R34" i="11"/>
  <c r="R16" i="11"/>
  <c r="R27" i="11"/>
  <c r="R13" i="11"/>
  <c r="R33" i="11"/>
  <c r="R32" i="11"/>
  <c r="R36" i="11"/>
  <c r="R18" i="11"/>
  <c r="R10" i="11"/>
  <c r="R14" i="11"/>
  <c r="R23" i="11"/>
  <c r="R28" i="11"/>
  <c r="R17" i="11"/>
  <c r="R11" i="11"/>
  <c r="R24" i="11"/>
  <c r="R31" i="11"/>
  <c r="R41" i="11"/>
  <c r="R19" i="11"/>
  <c r="R12" i="11"/>
  <c r="R21" i="11"/>
  <c r="R26" i="11"/>
  <c r="R15" i="11"/>
  <c r="S40" i="11"/>
  <c r="S35" i="11"/>
  <c r="S9" i="11"/>
  <c r="S20" i="11"/>
  <c r="R7" i="11"/>
  <c r="R5" i="11" s="1"/>
  <c r="S10" i="11" l="1"/>
  <c r="S15" i="11"/>
  <c r="S22" i="11"/>
  <c r="S37" i="11"/>
  <c r="S17" i="11"/>
  <c r="S28" i="11"/>
  <c r="S34" i="11"/>
  <c r="S23" i="11"/>
  <c r="S32" i="11"/>
  <c r="S18" i="11"/>
  <c r="S11" i="11"/>
  <c r="S13" i="11"/>
  <c r="S19" i="11"/>
  <c r="S26" i="11"/>
  <c r="S36" i="11"/>
  <c r="S38" i="11"/>
  <c r="S43" i="11"/>
  <c r="T6" i="11"/>
  <c r="T29" i="11" s="1"/>
  <c r="S14" i="11"/>
  <c r="S27" i="11"/>
  <c r="S31" i="11"/>
  <c r="S33" i="11"/>
  <c r="S41" i="11"/>
  <c r="S12" i="11"/>
  <c r="S16" i="11"/>
  <c r="S21" i="11"/>
  <c r="S24" i="11"/>
  <c r="S42" i="11"/>
  <c r="S39" i="11"/>
  <c r="T40" i="11"/>
  <c r="T35" i="11"/>
  <c r="T9" i="11"/>
  <c r="T20" i="11"/>
  <c r="T24" i="11" l="1"/>
  <c r="T13" i="11"/>
  <c r="T41" i="11"/>
  <c r="T16" i="11"/>
  <c r="T15" i="11"/>
  <c r="T43" i="11"/>
  <c r="T32" i="11"/>
  <c r="T17" i="11"/>
  <c r="T22" i="11"/>
  <c r="T33" i="11"/>
  <c r="T36" i="11"/>
  <c r="U6" i="11"/>
  <c r="U29" i="11" s="1"/>
  <c r="T12" i="11"/>
  <c r="T26" i="11"/>
  <c r="T23" i="11"/>
  <c r="T39" i="11"/>
  <c r="T10" i="11"/>
  <c r="T14" i="11"/>
  <c r="T18" i="11"/>
  <c r="T27" i="11"/>
  <c r="T31" i="11"/>
  <c r="T34" i="11"/>
  <c r="T38" i="11"/>
  <c r="T11" i="11"/>
  <c r="T28" i="11"/>
  <c r="T19" i="11"/>
  <c r="T21" i="11"/>
  <c r="T37" i="11"/>
  <c r="T42" i="11"/>
  <c r="U40" i="11"/>
  <c r="U35" i="11"/>
  <c r="U9" i="11"/>
  <c r="U20" i="11"/>
  <c r="S4" i="11"/>
  <c r="S7" i="11"/>
  <c r="S5" i="11" s="1"/>
  <c r="T7" i="11"/>
  <c r="T5" i="11" s="1"/>
  <c r="U34" i="11" l="1"/>
  <c r="U24" i="11"/>
  <c r="U11" i="11"/>
  <c r="U16" i="11"/>
  <c r="U33" i="11"/>
  <c r="U43" i="11"/>
  <c r="U14" i="11"/>
  <c r="U23" i="11"/>
  <c r="U32" i="11"/>
  <c r="U37" i="11"/>
  <c r="U10" i="11"/>
  <c r="U19" i="11"/>
  <c r="U28" i="11"/>
  <c r="U39" i="11"/>
  <c r="U12" i="11"/>
  <c r="U26" i="11"/>
  <c r="U42" i="11"/>
  <c r="U17" i="11"/>
  <c r="U21" i="11"/>
  <c r="U15" i="11"/>
  <c r="V6" i="11"/>
  <c r="V29" i="11" s="1"/>
  <c r="U13" i="11"/>
  <c r="U18" i="11"/>
  <c r="U22" i="11"/>
  <c r="U27" i="11"/>
  <c r="U31" i="11"/>
  <c r="U38" i="11"/>
  <c r="U36" i="11"/>
  <c r="U41" i="11"/>
  <c r="V40" i="11"/>
  <c r="V35" i="11"/>
  <c r="V9" i="11"/>
  <c r="V20" i="11"/>
  <c r="U7" i="11"/>
  <c r="U5" i="11" s="1"/>
  <c r="V19" i="11" l="1"/>
  <c r="V38" i="11"/>
  <c r="V16" i="11"/>
  <c r="V23" i="11"/>
  <c r="V32" i="11"/>
  <c r="V14" i="11"/>
  <c r="V26" i="11"/>
  <c r="V43" i="11"/>
  <c r="V15" i="11"/>
  <c r="V37" i="11"/>
  <c r="V10" i="11"/>
  <c r="V28" i="11"/>
  <c r="V33" i="11"/>
  <c r="V39" i="11"/>
  <c r="V12" i="11"/>
  <c r="V21" i="11"/>
  <c r="W6" i="11"/>
  <c r="W29" i="11" s="1"/>
  <c r="V11" i="11"/>
  <c r="V17" i="11"/>
  <c r="V22" i="11"/>
  <c r="V27" i="11"/>
  <c r="V31" i="11"/>
  <c r="V36" i="11"/>
  <c r="V42" i="11"/>
  <c r="V18" i="11"/>
  <c r="V13" i="11"/>
  <c r="V24" i="11"/>
  <c r="V34" i="11"/>
  <c r="V41" i="11"/>
  <c r="W40" i="11"/>
  <c r="W35" i="11"/>
  <c r="W9" i="11"/>
  <c r="W20" i="11"/>
  <c r="V7" i="11"/>
  <c r="V5" i="11" s="1"/>
  <c r="W18" i="11" l="1"/>
  <c r="W10" i="11"/>
  <c r="W16" i="11"/>
  <c r="W36" i="11"/>
  <c r="W14" i="11"/>
  <c r="W28" i="11"/>
  <c r="W23" i="11"/>
  <c r="W15" i="11"/>
  <c r="W38" i="11"/>
  <c r="W12" i="11"/>
  <c r="W26" i="11"/>
  <c r="W32" i="11"/>
  <c r="W41" i="11"/>
  <c r="X6" i="11"/>
  <c r="X29" i="11" s="1"/>
  <c r="W22" i="11"/>
  <c r="W19" i="11"/>
  <c r="W21" i="11"/>
  <c r="W27" i="11"/>
  <c r="W31" i="11"/>
  <c r="W33" i="11"/>
  <c r="W37" i="11"/>
  <c r="W43" i="11"/>
  <c r="W13" i="11"/>
  <c r="W11" i="11"/>
  <c r="W17" i="11"/>
  <c r="W24" i="11"/>
  <c r="W34" i="11"/>
  <c r="W42" i="11"/>
  <c r="W39" i="11"/>
  <c r="X40" i="11"/>
  <c r="X35" i="11"/>
  <c r="X9" i="11"/>
  <c r="X20" i="11"/>
  <c r="W7" i="11"/>
  <c r="W5" i="11" s="1"/>
  <c r="X13" i="11" l="1"/>
  <c r="Y6" i="11"/>
  <c r="Y29" i="11" s="1"/>
  <c r="X10" i="11"/>
  <c r="X32" i="11"/>
  <c r="X43" i="11"/>
  <c r="X22" i="11"/>
  <c r="X28" i="11"/>
  <c r="X15" i="11"/>
  <c r="X17" i="11"/>
  <c r="X27" i="11"/>
  <c r="X31" i="11"/>
  <c r="X11" i="11"/>
  <c r="X16" i="11"/>
  <c r="X21" i="11"/>
  <c r="X23" i="11"/>
  <c r="X36" i="11"/>
  <c r="X14" i="11"/>
  <c r="X18" i="11"/>
  <c r="X24" i="11"/>
  <c r="X37" i="11"/>
  <c r="X41" i="11"/>
  <c r="X34" i="11"/>
  <c r="X38" i="11"/>
  <c r="X12" i="11"/>
  <c r="X19" i="11"/>
  <c r="X26" i="11"/>
  <c r="X33" i="11"/>
  <c r="X39" i="11"/>
  <c r="X42" i="11"/>
  <c r="Y35" i="11"/>
  <c r="Y40" i="11"/>
  <c r="Y9" i="11"/>
  <c r="Y20" i="11"/>
  <c r="X7" i="11"/>
  <c r="X5" i="11" s="1"/>
  <c r="Y34" i="11" l="1"/>
  <c r="Y13" i="11"/>
  <c r="Y32" i="11"/>
  <c r="Y16" i="11"/>
  <c r="Y22" i="11"/>
  <c r="Y26" i="11"/>
  <c r="Y14" i="11"/>
  <c r="Y23" i="11"/>
  <c r="Y31" i="11"/>
  <c r="Y19" i="11"/>
  <c r="Y24" i="11"/>
  <c r="Y33" i="11"/>
  <c r="Y43" i="11"/>
  <c r="Z6" i="11"/>
  <c r="Z29" i="11" s="1"/>
  <c r="Y17" i="11"/>
  <c r="Y27" i="11"/>
  <c r="Y38" i="11"/>
  <c r="Y41" i="11"/>
  <c r="Y10" i="11"/>
  <c r="Y37" i="11"/>
  <c r="Y42" i="11"/>
  <c r="Y18" i="11"/>
  <c r="Y39" i="11"/>
  <c r="Y28" i="11"/>
  <c r="Y11" i="11"/>
  <c r="Y12" i="11"/>
  <c r="Y21" i="11"/>
  <c r="Y15" i="11"/>
  <c r="Y36" i="11"/>
  <c r="Z40" i="11"/>
  <c r="Z35" i="11"/>
  <c r="Z9" i="11"/>
  <c r="Z20" i="11"/>
  <c r="Y7" i="11"/>
  <c r="Y5" i="11" s="1"/>
  <c r="Z14" i="11" l="1"/>
  <c r="AA6" i="11"/>
  <c r="AA29" i="11" s="1"/>
  <c r="Z12" i="11"/>
  <c r="Z27" i="11"/>
  <c r="Z17" i="11"/>
  <c r="Z19" i="11"/>
  <c r="Z28" i="11"/>
  <c r="Z38" i="11"/>
  <c r="Z33" i="11"/>
  <c r="Z16" i="11"/>
  <c r="Z18" i="11"/>
  <c r="Z21" i="11"/>
  <c r="Z15" i="11"/>
  <c r="Z39" i="11"/>
  <c r="Z42" i="11"/>
  <c r="Z37" i="11"/>
  <c r="Z10" i="11"/>
  <c r="Z22" i="11"/>
  <c r="Z34" i="11"/>
  <c r="Z41" i="11"/>
  <c r="Z11" i="11"/>
  <c r="Z23" i="11"/>
  <c r="Z32" i="11"/>
  <c r="Z36" i="11"/>
  <c r="Z24" i="11"/>
  <c r="Z31" i="11"/>
  <c r="Z13" i="11"/>
  <c r="Z26" i="11"/>
  <c r="Z43" i="11"/>
  <c r="AA40" i="11"/>
  <c r="AA35" i="11"/>
  <c r="AA9" i="11"/>
  <c r="AA20" i="11"/>
  <c r="Z4" i="11"/>
  <c r="Z7" i="11"/>
  <c r="Z5" i="11" s="1"/>
  <c r="AA24" i="11" l="1"/>
  <c r="AA31" i="11"/>
  <c r="AA17" i="11"/>
  <c r="AA11" i="11"/>
  <c r="AA15" i="11"/>
  <c r="AA12" i="11"/>
  <c r="AA19" i="11"/>
  <c r="AA10" i="11"/>
  <c r="AA21" i="11"/>
  <c r="AA37" i="11"/>
  <c r="AA28" i="11"/>
  <c r="AA14" i="11"/>
  <c r="AA16" i="11"/>
  <c r="AA22" i="11"/>
  <c r="AA34" i="11"/>
  <c r="AA39" i="11"/>
  <c r="AA26" i="11"/>
  <c r="AB6" i="11"/>
  <c r="AB29" i="11" s="1"/>
  <c r="AA18" i="11"/>
  <c r="AA27" i="11"/>
  <c r="AA36" i="11"/>
  <c r="AA43" i="11"/>
  <c r="AA33" i="11"/>
  <c r="AA38" i="11"/>
  <c r="AA42" i="11"/>
  <c r="AA13" i="11"/>
  <c r="AA23" i="11"/>
  <c r="AA32" i="11"/>
  <c r="AA41" i="11"/>
  <c r="AB40" i="11"/>
  <c r="AB35" i="11"/>
  <c r="AB9" i="11"/>
  <c r="AB20" i="11"/>
  <c r="AA7" i="11"/>
  <c r="AA5" i="11" s="1"/>
  <c r="AB34" i="11" l="1"/>
  <c r="AB37" i="11"/>
  <c r="AB14" i="11"/>
  <c r="AB10" i="11"/>
  <c r="AB18" i="11"/>
  <c r="AB36" i="11"/>
  <c r="AB42" i="11"/>
  <c r="AB22" i="11"/>
  <c r="AB26" i="11"/>
  <c r="AB16" i="11"/>
  <c r="AC6" i="11"/>
  <c r="AC29" i="11" s="1"/>
  <c r="AB12" i="11"/>
  <c r="AB31" i="11"/>
  <c r="AB38" i="11"/>
  <c r="AB23" i="11"/>
  <c r="AB24" i="11"/>
  <c r="AB32" i="11"/>
  <c r="AB41" i="11"/>
  <c r="AB11" i="11"/>
  <c r="AB17" i="11"/>
  <c r="AB28" i="11"/>
  <c r="AB13" i="11"/>
  <c r="AB27" i="11"/>
  <c r="AB15" i="11"/>
  <c r="AB43" i="11"/>
  <c r="AB19" i="11"/>
  <c r="AB21" i="11"/>
  <c r="AB33" i="11"/>
  <c r="AB39" i="11"/>
  <c r="AC40" i="11"/>
  <c r="AC35" i="11"/>
  <c r="AC9" i="11"/>
  <c r="AC20" i="11"/>
  <c r="AB7" i="11"/>
  <c r="AB5" i="11" s="1"/>
  <c r="AC36" i="11" l="1"/>
  <c r="AC24" i="11"/>
  <c r="AC32" i="11"/>
  <c r="AC43" i="11"/>
  <c r="AC16" i="11"/>
  <c r="AC26" i="11"/>
  <c r="AC33" i="11"/>
  <c r="AC42" i="11"/>
  <c r="AC19" i="11"/>
  <c r="AD6" i="11"/>
  <c r="AD29" i="11" s="1"/>
  <c r="AC17" i="11"/>
  <c r="AC27" i="11"/>
  <c r="AC34" i="11"/>
  <c r="AC41" i="11"/>
  <c r="AC12" i="11"/>
  <c r="AC18" i="11"/>
  <c r="AC28" i="11"/>
  <c r="AC39" i="11"/>
  <c r="AC10" i="11"/>
  <c r="AC11" i="11"/>
  <c r="AC37" i="11"/>
  <c r="AC15" i="11"/>
  <c r="AC22" i="11"/>
  <c r="AC38" i="11"/>
  <c r="AC21" i="11"/>
  <c r="AC13" i="11"/>
  <c r="AC14" i="11"/>
  <c r="AC23" i="11"/>
  <c r="AC31" i="11"/>
  <c r="AD40" i="11"/>
  <c r="AD35" i="11"/>
  <c r="AD9" i="11"/>
  <c r="AD20" i="11"/>
  <c r="AC7" i="11"/>
  <c r="AC5" i="11" s="1"/>
  <c r="AD15" i="11" l="1"/>
  <c r="AD37" i="11"/>
  <c r="AD12" i="11"/>
  <c r="AD22" i="11"/>
  <c r="AD11" i="11"/>
  <c r="AD34" i="11"/>
  <c r="AD36" i="11"/>
  <c r="AD21" i="11"/>
  <c r="AD14" i="11"/>
  <c r="AD16" i="11"/>
  <c r="AD26" i="11"/>
  <c r="AD32" i="11"/>
  <c r="AD43" i="11"/>
  <c r="AD23" i="11"/>
  <c r="AD31" i="11"/>
  <c r="AE6" i="11"/>
  <c r="AE29" i="11" s="1"/>
  <c r="AD18" i="11"/>
  <c r="AD27" i="11"/>
  <c r="AD33" i="11"/>
  <c r="AD42" i="11"/>
  <c r="AD13" i="11"/>
  <c r="AD24" i="11"/>
  <c r="AD17" i="11"/>
  <c r="AD19" i="11"/>
  <c r="AD28" i="11"/>
  <c r="AD38" i="11"/>
  <c r="AD10" i="11"/>
  <c r="AD39" i="11"/>
  <c r="AD41" i="11"/>
  <c r="AE40" i="11"/>
  <c r="AE35" i="11"/>
  <c r="AE9" i="11"/>
  <c r="AE20" i="11"/>
  <c r="AD7" i="11"/>
  <c r="AD5" i="11" s="1"/>
  <c r="AE34" i="11" l="1"/>
  <c r="AE10" i="11"/>
  <c r="AE14" i="11"/>
  <c r="AE41" i="11"/>
  <c r="AE23" i="11"/>
  <c r="AE24" i="11"/>
  <c r="AE32" i="11"/>
  <c r="AE39" i="11"/>
  <c r="AF6" i="11"/>
  <c r="AF29" i="11" s="1"/>
  <c r="AE17" i="11"/>
  <c r="AE27" i="11"/>
  <c r="AE33" i="11"/>
  <c r="AE43" i="11"/>
  <c r="AE28" i="11"/>
  <c r="AE19" i="11"/>
  <c r="AE38" i="11"/>
  <c r="AE26" i="11"/>
  <c r="AE11" i="11"/>
  <c r="AE36" i="11"/>
  <c r="AE21" i="11"/>
  <c r="AE12" i="11"/>
  <c r="AE15" i="11"/>
  <c r="AE37" i="11"/>
  <c r="AE16" i="11"/>
  <c r="AE18" i="11"/>
  <c r="AE13" i="11"/>
  <c r="AE22" i="11"/>
  <c r="AE31" i="11"/>
  <c r="AE42" i="11"/>
  <c r="AF40" i="11"/>
  <c r="AF35" i="11"/>
  <c r="AF9" i="11"/>
  <c r="AF20" i="11"/>
  <c r="AE7" i="11"/>
  <c r="AE5" i="11" s="1"/>
  <c r="AF14" i="11" l="1"/>
  <c r="AF33" i="11"/>
  <c r="AF23" i="11"/>
  <c r="AF27" i="11"/>
  <c r="AF24" i="11"/>
  <c r="AF34" i="11"/>
  <c r="AF41" i="11"/>
  <c r="AF32" i="11"/>
  <c r="AG6" i="11"/>
  <c r="AG29" i="11" s="1"/>
  <c r="AF18" i="11"/>
  <c r="AF26" i="11"/>
  <c r="AF43" i="11"/>
  <c r="AF42" i="11"/>
  <c r="AF28" i="11"/>
  <c r="AF37" i="11"/>
  <c r="AF16" i="11"/>
  <c r="AF10" i="11"/>
  <c r="AF19" i="11"/>
  <c r="AF11" i="11"/>
  <c r="AF36" i="11"/>
  <c r="AF12" i="11"/>
  <c r="AF21" i="11"/>
  <c r="AF15" i="11"/>
  <c r="AF39" i="11"/>
  <c r="AF17" i="11"/>
  <c r="AF13" i="11"/>
  <c r="AF22" i="11"/>
  <c r="AF31" i="11"/>
  <c r="AF38" i="11"/>
  <c r="AG35" i="11"/>
  <c r="AG40" i="11"/>
  <c r="AG9" i="11"/>
  <c r="AG28" i="11"/>
  <c r="AG20" i="11"/>
  <c r="AF7" i="11"/>
  <c r="AF5" i="11" s="1"/>
  <c r="AG23" i="11" l="1"/>
  <c r="AG31" i="11"/>
  <c r="AG19" i="11"/>
  <c r="AG13" i="11"/>
  <c r="AG34" i="11"/>
  <c r="AG18" i="11"/>
  <c r="AG39" i="11"/>
  <c r="AG14" i="11"/>
  <c r="AG24" i="11"/>
  <c r="AG33" i="11"/>
  <c r="AG43" i="11"/>
  <c r="AG16" i="11"/>
  <c r="AG26" i="11"/>
  <c r="AG38" i="11"/>
  <c r="AG42" i="11"/>
  <c r="AH6" i="11"/>
  <c r="AH29" i="11" s="1"/>
  <c r="AG17" i="11"/>
  <c r="AG27" i="11"/>
  <c r="AG41" i="11"/>
  <c r="AG10" i="11"/>
  <c r="AG37" i="11"/>
  <c r="AG11" i="11"/>
  <c r="AG21" i="11"/>
  <c r="AG15" i="11"/>
  <c r="AG36" i="11"/>
  <c r="AG12" i="11"/>
  <c r="AG22" i="11"/>
  <c r="AG32" i="11"/>
  <c r="AH40" i="11"/>
  <c r="AH35" i="11"/>
  <c r="AH9" i="11"/>
  <c r="AH20" i="11"/>
  <c r="AG4" i="11"/>
  <c r="AG7" i="11"/>
  <c r="AG5" i="11" s="1"/>
  <c r="AH23" i="11" l="1"/>
  <c r="AH19" i="11"/>
  <c r="AH28" i="11"/>
  <c r="AH11" i="11"/>
  <c r="AH16" i="11"/>
  <c r="AH33" i="11"/>
  <c r="AH12" i="11"/>
  <c r="AH36" i="11"/>
  <c r="AH24" i="11"/>
  <c r="AH17" i="11"/>
  <c r="AH41" i="11"/>
  <c r="AH34" i="11"/>
  <c r="AH13" i="11"/>
  <c r="AH26" i="11"/>
  <c r="AH31" i="11"/>
  <c r="AH43" i="11"/>
  <c r="AI6" i="11"/>
  <c r="AI29" i="11" s="1"/>
  <c r="AH14" i="11"/>
  <c r="AH27" i="11"/>
  <c r="AH39" i="11"/>
  <c r="AH42" i="11"/>
  <c r="AH18" i="11"/>
  <c r="AH21" i="11"/>
  <c r="AH15" i="11"/>
  <c r="AH38" i="11"/>
  <c r="AH10" i="11"/>
  <c r="AH22" i="11"/>
  <c r="AH32" i="11"/>
  <c r="AH37" i="11"/>
  <c r="AI40" i="11"/>
  <c r="AI35" i="11"/>
  <c r="AI9" i="11"/>
  <c r="AI20" i="11"/>
  <c r="AH7" i="11"/>
  <c r="AH5" i="11" s="1"/>
  <c r="AI17" i="11" l="1"/>
  <c r="AI42" i="11"/>
  <c r="AI10" i="11"/>
  <c r="AI28" i="11"/>
  <c r="AI13" i="11"/>
  <c r="AI12" i="11"/>
  <c r="AI19" i="11"/>
  <c r="AI41" i="11"/>
  <c r="AI33" i="11"/>
  <c r="AI21" i="11"/>
  <c r="AI23" i="11"/>
  <c r="AI14" i="11"/>
  <c r="AI15" i="11"/>
  <c r="AI38" i="11"/>
  <c r="AI11" i="11"/>
  <c r="AI22" i="11"/>
  <c r="AI36" i="11"/>
  <c r="AI37" i="11"/>
  <c r="AI16" i="11"/>
  <c r="AI24" i="11"/>
  <c r="AI31" i="11"/>
  <c r="AI39" i="11"/>
  <c r="AI26" i="11"/>
  <c r="AI32" i="11"/>
  <c r="AJ6" i="11"/>
  <c r="AJ29" i="11" s="1"/>
  <c r="AI18" i="11"/>
  <c r="AI27" i="11"/>
  <c r="AI34" i="11"/>
  <c r="AI43" i="11"/>
  <c r="AJ40" i="11"/>
  <c r="AJ35" i="11"/>
  <c r="AJ9" i="11"/>
  <c r="AJ20" i="11"/>
  <c r="AI7" i="11"/>
  <c r="AI5" i="11" s="1"/>
  <c r="AJ38" i="11" l="1"/>
  <c r="AJ11" i="11"/>
  <c r="AJ13" i="11"/>
  <c r="AJ39" i="11"/>
  <c r="AJ21" i="11"/>
  <c r="AJ12" i="11"/>
  <c r="AJ19" i="11"/>
  <c r="AJ22" i="11"/>
  <c r="AJ14" i="11"/>
  <c r="AJ24" i="11"/>
  <c r="AJ41" i="11"/>
  <c r="AJ42" i="11"/>
  <c r="AJ23" i="11"/>
  <c r="AJ16" i="11"/>
  <c r="AJ18" i="11"/>
  <c r="AJ15" i="11"/>
  <c r="AJ10" i="11"/>
  <c r="AJ26" i="11"/>
  <c r="AJ31" i="11"/>
  <c r="AK6" i="11"/>
  <c r="AK29" i="11" s="1"/>
  <c r="AJ17" i="11"/>
  <c r="AJ33" i="11"/>
  <c r="AJ34" i="11"/>
  <c r="AJ32" i="11"/>
  <c r="AJ27" i="11"/>
  <c r="AJ43" i="11"/>
  <c r="AJ28" i="11"/>
  <c r="AJ36" i="11"/>
  <c r="AJ37" i="11"/>
  <c r="AK35" i="11"/>
  <c r="AK40" i="11"/>
  <c r="AK9" i="11"/>
  <c r="AK20" i="11"/>
  <c r="AJ7" i="11"/>
  <c r="AJ5" i="11" s="1"/>
  <c r="AL6" i="11" l="1"/>
  <c r="AL29" i="11" s="1"/>
  <c r="AK43" i="11"/>
  <c r="AK11" i="11"/>
  <c r="AK18" i="11"/>
  <c r="AK24" i="11"/>
  <c r="AK28" i="11"/>
  <c r="AK33" i="11"/>
  <c r="AK10" i="11"/>
  <c r="AK27" i="11"/>
  <c r="AK19" i="11"/>
  <c r="AK16" i="11"/>
  <c r="AK17" i="11"/>
  <c r="AK37" i="11"/>
  <c r="AK26" i="11"/>
  <c r="AK38" i="11"/>
  <c r="AK42" i="11"/>
  <c r="AK34" i="11"/>
  <c r="AK41" i="11"/>
  <c r="AK12" i="11"/>
  <c r="AK21" i="11"/>
  <c r="AK15" i="11"/>
  <c r="AK36" i="11"/>
  <c r="AK13" i="11"/>
  <c r="AK22" i="11"/>
  <c r="AK31" i="11"/>
  <c r="AK39" i="11"/>
  <c r="AK14" i="11"/>
  <c r="AK23" i="11"/>
  <c r="AK32" i="11"/>
  <c r="AL40" i="11"/>
  <c r="AL35" i="11"/>
  <c r="AL9" i="11"/>
  <c r="AL20" i="11"/>
  <c r="AK7" i="11"/>
  <c r="AK5" i="11" s="1"/>
  <c r="AL32" i="11" l="1"/>
  <c r="AL39" i="11"/>
  <c r="AL12" i="11"/>
  <c r="AL23" i="11"/>
  <c r="AL13" i="11"/>
  <c r="AL14" i="11"/>
  <c r="AL26" i="11"/>
  <c r="AL33" i="11"/>
  <c r="AL43" i="11"/>
  <c r="AM6" i="11"/>
  <c r="AM29" i="11" s="1"/>
  <c r="AL17" i="11"/>
  <c r="AL27" i="11"/>
  <c r="AL42" i="11"/>
  <c r="AL24" i="11"/>
  <c r="AL34" i="11"/>
  <c r="AL16" i="11"/>
  <c r="AL19" i="11"/>
  <c r="AL28" i="11"/>
  <c r="AL38" i="11"/>
  <c r="AL41" i="11"/>
  <c r="AL21" i="11"/>
  <c r="AL15" i="11"/>
  <c r="AL37" i="11"/>
  <c r="AL18" i="11"/>
  <c r="AL10" i="11"/>
  <c r="AL11" i="11"/>
  <c r="AL22" i="11"/>
  <c r="AL31" i="11"/>
  <c r="AL36" i="11"/>
  <c r="AM40" i="11"/>
  <c r="AM35" i="11"/>
  <c r="AM9" i="11"/>
  <c r="AM20" i="11"/>
  <c r="AL7" i="11"/>
  <c r="AL5" i="11" s="1"/>
  <c r="AM19" i="11" l="1"/>
  <c r="AM22" i="11"/>
  <c r="AM10" i="11"/>
  <c r="AM37" i="11"/>
  <c r="AM42" i="11"/>
  <c r="AM11" i="11"/>
  <c r="AM31" i="11"/>
  <c r="AM18" i="11"/>
  <c r="AM21" i="11"/>
  <c r="AM15" i="11"/>
  <c r="AM38" i="11"/>
  <c r="AM14" i="11"/>
  <c r="AM23" i="11"/>
  <c r="AM32" i="11"/>
  <c r="AM41" i="11"/>
  <c r="AM24" i="11"/>
  <c r="AM34" i="11"/>
  <c r="AM39" i="11"/>
  <c r="AM13" i="11"/>
  <c r="AM26" i="11"/>
  <c r="AM36" i="11"/>
  <c r="AN6" i="11"/>
  <c r="AN29" i="11" s="1"/>
  <c r="AM16" i="11"/>
  <c r="AM27" i="11"/>
  <c r="AM33" i="11"/>
  <c r="AM43" i="11"/>
  <c r="AM12" i="11"/>
  <c r="AM17" i="11"/>
  <c r="AM28" i="11"/>
  <c r="AN40" i="11"/>
  <c r="AN35" i="11"/>
  <c r="AN9" i="11"/>
  <c r="AN20" i="11"/>
  <c r="AM7" i="11"/>
  <c r="AM5" i="11" s="1"/>
  <c r="AN37" i="11" l="1"/>
  <c r="AN42" i="11"/>
  <c r="AN16" i="11"/>
  <c r="AN18" i="11"/>
  <c r="AO6" i="11"/>
  <c r="AO29" i="11" s="1"/>
  <c r="AN26" i="11"/>
  <c r="AN17" i="11"/>
  <c r="AN28" i="11"/>
  <c r="AN39" i="11"/>
  <c r="AN41" i="11"/>
  <c r="AN23" i="11"/>
  <c r="AN10" i="11"/>
  <c r="AN34" i="11"/>
  <c r="AN11" i="11"/>
  <c r="AN12" i="11"/>
  <c r="AN15" i="11"/>
  <c r="AN36" i="11"/>
  <c r="AN32" i="11"/>
  <c r="AN27" i="11"/>
  <c r="AN13" i="11"/>
  <c r="AN22" i="11"/>
  <c r="AN31" i="11"/>
  <c r="AN43" i="11"/>
  <c r="AN19" i="11"/>
  <c r="AN21" i="11"/>
  <c r="AN14" i="11"/>
  <c r="AN24" i="11"/>
  <c r="AN33" i="11"/>
  <c r="AN38" i="11"/>
  <c r="AO35" i="11"/>
  <c r="AO40" i="11"/>
  <c r="AO9" i="11"/>
  <c r="AO20" i="11"/>
  <c r="AN7" i="11"/>
  <c r="AN5" i="11" s="1"/>
  <c r="AN4" i="11"/>
  <c r="AO43" i="11" l="1"/>
  <c r="AO23" i="11"/>
  <c r="AO14" i="11"/>
  <c r="AO19" i="11"/>
  <c r="AO24" i="11"/>
  <c r="AO28" i="11"/>
  <c r="AO10" i="11"/>
  <c r="AO13" i="11"/>
  <c r="AO33" i="11"/>
  <c r="AO16" i="11"/>
  <c r="AO31" i="11"/>
  <c r="AO18" i="11"/>
  <c r="AO32" i="11"/>
  <c r="AO22" i="11"/>
  <c r="AO37" i="11"/>
  <c r="AO26" i="11"/>
  <c r="AO34" i="11"/>
  <c r="AO42" i="11"/>
  <c r="AP6" i="11"/>
  <c r="AP29" i="11" s="1"/>
  <c r="AO17" i="11"/>
  <c r="AO27" i="11"/>
  <c r="AO38" i="11"/>
  <c r="AO41" i="11"/>
  <c r="AO11" i="11"/>
  <c r="AO39" i="11"/>
  <c r="AO12" i="11"/>
  <c r="AO21" i="11"/>
  <c r="AO15" i="11"/>
  <c r="AO36" i="11"/>
  <c r="AP40" i="11"/>
  <c r="AP35" i="11"/>
  <c r="AP9" i="11"/>
  <c r="AP20" i="11"/>
  <c r="AO7" i="11"/>
  <c r="AO5" i="11" s="1"/>
  <c r="AP37" i="11" l="1"/>
  <c r="AP28" i="11"/>
  <c r="AP17" i="11"/>
  <c r="AP19" i="11"/>
  <c r="AP16" i="11"/>
  <c r="AP21" i="11"/>
  <c r="AP36" i="11"/>
  <c r="AP39" i="11"/>
  <c r="AP15" i="11"/>
  <c r="AP10" i="11"/>
  <c r="AP22" i="11"/>
  <c r="AP32" i="11"/>
  <c r="AP18" i="11"/>
  <c r="AP11" i="11"/>
  <c r="AP23" i="11"/>
  <c r="AP34" i="11"/>
  <c r="AP43" i="11"/>
  <c r="AP24" i="11"/>
  <c r="AP13" i="11"/>
  <c r="AP26" i="11"/>
  <c r="AP33" i="11"/>
  <c r="AP12" i="11"/>
  <c r="AP42" i="11"/>
  <c r="AQ6" i="11"/>
  <c r="AQ29" i="11" s="1"/>
  <c r="AP14" i="11"/>
  <c r="AP27" i="11"/>
  <c r="AP38" i="11"/>
  <c r="AP31" i="11"/>
  <c r="AP41" i="11"/>
  <c r="AQ40" i="11"/>
  <c r="AQ35" i="11"/>
  <c r="AQ9" i="11"/>
  <c r="AQ20" i="11"/>
  <c r="AP7" i="11"/>
  <c r="AP5" i="11" s="1"/>
  <c r="AQ14" i="11" l="1"/>
  <c r="AQ31" i="11"/>
  <c r="AQ41" i="11"/>
  <c r="AQ23" i="11"/>
  <c r="AQ16" i="11"/>
  <c r="AQ32" i="11"/>
  <c r="AQ10" i="11"/>
  <c r="AQ34" i="11"/>
  <c r="AQ24" i="11"/>
  <c r="AQ39" i="11"/>
  <c r="AQ21" i="11"/>
  <c r="AQ37" i="11"/>
  <c r="AQ17" i="11"/>
  <c r="AQ27" i="11"/>
  <c r="AQ19" i="11"/>
  <c r="AQ36" i="11"/>
  <c r="AR6" i="11"/>
  <c r="AR29" i="11" s="1"/>
  <c r="AQ43" i="11"/>
  <c r="AQ11" i="11"/>
  <c r="AQ28" i="11"/>
  <c r="AQ13" i="11"/>
  <c r="AQ38" i="11"/>
  <c r="AQ26" i="11"/>
  <c r="AQ18" i="11"/>
  <c r="AQ33" i="11"/>
  <c r="AQ12" i="11"/>
  <c r="AQ22" i="11"/>
  <c r="AQ15" i="11"/>
  <c r="AQ42" i="11"/>
  <c r="AR40" i="11"/>
  <c r="AR35" i="11"/>
  <c r="AR9" i="11"/>
  <c r="AR20" i="11"/>
  <c r="AQ7" i="11"/>
  <c r="AQ5" i="11" s="1"/>
  <c r="AR33" i="11" l="1"/>
  <c r="AR13" i="11"/>
  <c r="AR38" i="11"/>
  <c r="AR21" i="11"/>
  <c r="AR14" i="11"/>
  <c r="AR31" i="11"/>
  <c r="AR39" i="11"/>
  <c r="AR23" i="11"/>
  <c r="AR42" i="11"/>
  <c r="AR24" i="11"/>
  <c r="AR37" i="11"/>
  <c r="AR41" i="11"/>
  <c r="AR22" i="11"/>
  <c r="AR16" i="11"/>
  <c r="AS6" i="11"/>
  <c r="AS29" i="11" s="1"/>
  <c r="AR17" i="11"/>
  <c r="AR26" i="11"/>
  <c r="AR32" i="11"/>
  <c r="AR10" i="11"/>
  <c r="AR28" i="11"/>
  <c r="AR34" i="11"/>
  <c r="AR18" i="11"/>
  <c r="AR11" i="11"/>
  <c r="AR27" i="11"/>
  <c r="AR36" i="11"/>
  <c r="AR12" i="11"/>
  <c r="AR19" i="11"/>
  <c r="AR15" i="11"/>
  <c r="AR43" i="11"/>
  <c r="AS40" i="11"/>
  <c r="AS35" i="11"/>
  <c r="AS9" i="11"/>
  <c r="AS20" i="11"/>
  <c r="AR7" i="11"/>
  <c r="AR5" i="11" s="1"/>
  <c r="AS33" i="11" l="1"/>
  <c r="AS24" i="11"/>
  <c r="AS26" i="11"/>
  <c r="AS19" i="11"/>
  <c r="AS43" i="11"/>
  <c r="AS16" i="11"/>
  <c r="AS37" i="11"/>
  <c r="AS39" i="11"/>
  <c r="AS21" i="11"/>
  <c r="AS11" i="11"/>
  <c r="AS42" i="11"/>
  <c r="AS12" i="11"/>
  <c r="AS15" i="11"/>
  <c r="AT6" i="11"/>
  <c r="AT29" i="11" s="1"/>
  <c r="AS17" i="11"/>
  <c r="AS27" i="11"/>
  <c r="AS32" i="11"/>
  <c r="AS41" i="11"/>
  <c r="AS10" i="11"/>
  <c r="AS18" i="11"/>
  <c r="AS28" i="11"/>
  <c r="AS34" i="11"/>
  <c r="AS13" i="11"/>
  <c r="AS22" i="11"/>
  <c r="AS31" i="11"/>
  <c r="AS36" i="11"/>
  <c r="AS14" i="11"/>
  <c r="AS23" i="11"/>
  <c r="AS38" i="11"/>
  <c r="AT42" i="11"/>
  <c r="AT40" i="11"/>
  <c r="AT35" i="11"/>
  <c r="AT9" i="11"/>
  <c r="AT20" i="11"/>
  <c r="AS7" i="11"/>
  <c r="AS5" i="11" s="1"/>
  <c r="AT18" i="11" l="1"/>
  <c r="AT26" i="11"/>
  <c r="AT33" i="11"/>
  <c r="AT16" i="11"/>
  <c r="AT43" i="11"/>
  <c r="AU6" i="11"/>
  <c r="AU29" i="11" s="1"/>
  <c r="AT28" i="11"/>
  <c r="AT19" i="11"/>
  <c r="AT38" i="11"/>
  <c r="AT39" i="11"/>
  <c r="AT15" i="11"/>
  <c r="AT37" i="11"/>
  <c r="AT17" i="11"/>
  <c r="AT12" i="11"/>
  <c r="AT36" i="11"/>
  <c r="AT11" i="11"/>
  <c r="AT22" i="11"/>
  <c r="AT13" i="11"/>
  <c r="AT23" i="11"/>
  <c r="AT32" i="11"/>
  <c r="AT41" i="11"/>
  <c r="AT27" i="11"/>
  <c r="AT10" i="11"/>
  <c r="AT21" i="11"/>
  <c r="AT34" i="11"/>
  <c r="AT14" i="11"/>
  <c r="AT24" i="11"/>
  <c r="AT31" i="11"/>
  <c r="AU40" i="11"/>
  <c r="AU35" i="11"/>
  <c r="AU9" i="11"/>
  <c r="AU26" i="11"/>
  <c r="AU20" i="11"/>
  <c r="AT7" i="11"/>
  <c r="AT5" i="11" s="1"/>
  <c r="AU24" i="11" l="1"/>
  <c r="AU39" i="11"/>
  <c r="AV6" i="11"/>
  <c r="AV29" i="11" s="1"/>
  <c r="AU27" i="11"/>
  <c r="AU43" i="11"/>
  <c r="AU12" i="11"/>
  <c r="AU34" i="11"/>
  <c r="AU16" i="11"/>
  <c r="AU33" i="11"/>
  <c r="AU17" i="11"/>
  <c r="AU36" i="11"/>
  <c r="AU10" i="11"/>
  <c r="AU14" i="11"/>
  <c r="AU19" i="11"/>
  <c r="AU31" i="11"/>
  <c r="AU42" i="11"/>
  <c r="AU21" i="11"/>
  <c r="AU23" i="11"/>
  <c r="AU32" i="11"/>
  <c r="AU41" i="11"/>
  <c r="AU18" i="11"/>
  <c r="AU28" i="11"/>
  <c r="AU11" i="11"/>
  <c r="AU38" i="11"/>
  <c r="AU13" i="11"/>
  <c r="AU22" i="11"/>
  <c r="AU15" i="11"/>
  <c r="AU37" i="11"/>
  <c r="AV40" i="11"/>
  <c r="AV35" i="11"/>
  <c r="AV9" i="11"/>
  <c r="AV23" i="11"/>
  <c r="AV20" i="11"/>
  <c r="AU4" i="11"/>
  <c r="AU7" i="11"/>
  <c r="AU5" i="11" s="1"/>
  <c r="AV33" i="11" l="1"/>
  <c r="AV11" i="11"/>
  <c r="AV14" i="11"/>
  <c r="AV36" i="11"/>
  <c r="AV43" i="11"/>
  <c r="AV24" i="11"/>
  <c r="AV34" i="11"/>
  <c r="AV41" i="11"/>
  <c r="AV27" i="11"/>
  <c r="AV32" i="11"/>
  <c r="AV42" i="11"/>
  <c r="AV17" i="11"/>
  <c r="AW6" i="11"/>
  <c r="AW29" i="11" s="1"/>
  <c r="AV18" i="11"/>
  <c r="AV26" i="11"/>
  <c r="AV37" i="11"/>
  <c r="AV16" i="11"/>
  <c r="AV10" i="11"/>
  <c r="AV19" i="11"/>
  <c r="AV28" i="11"/>
  <c r="AV21" i="11"/>
  <c r="AV12" i="11"/>
  <c r="AV15" i="11"/>
  <c r="AV39" i="11"/>
  <c r="AV13" i="11"/>
  <c r="AV22" i="11"/>
  <c r="AV31" i="11"/>
  <c r="AV38" i="11"/>
  <c r="AW41" i="11"/>
  <c r="AW35" i="11"/>
  <c r="AW40" i="11"/>
  <c r="AW34" i="11"/>
  <c r="AW9" i="11"/>
  <c r="AW20" i="11"/>
  <c r="AV7" i="11"/>
  <c r="AV5" i="11" s="1"/>
  <c r="AX6" i="11" l="1"/>
  <c r="AX29" i="11" s="1"/>
  <c r="AW12" i="11"/>
  <c r="AW27" i="11"/>
  <c r="AW17" i="11"/>
  <c r="AW18" i="11"/>
  <c r="AW11" i="11"/>
  <c r="AW37" i="11"/>
  <c r="AW10" i="11"/>
  <c r="AW28" i="11"/>
  <c r="AW36" i="11"/>
  <c r="AW22" i="11"/>
  <c r="AW15" i="11"/>
  <c r="AW13" i="11"/>
  <c r="AW31" i="11"/>
  <c r="AW14" i="11"/>
  <c r="AW23" i="11"/>
  <c r="AW33" i="11"/>
  <c r="AW39" i="11"/>
  <c r="AW21" i="11"/>
  <c r="AW19" i="11"/>
  <c r="AW24" i="11"/>
  <c r="AW38" i="11"/>
  <c r="AW43" i="11"/>
  <c r="AW16" i="11"/>
  <c r="AW26" i="11"/>
  <c r="AW32" i="11"/>
  <c r="AW42" i="11"/>
  <c r="AX42" i="11"/>
  <c r="AX43" i="11"/>
  <c r="AX40" i="11"/>
  <c r="AX36" i="11"/>
  <c r="AX37" i="11"/>
  <c r="AX38" i="11"/>
  <c r="AX39" i="11"/>
  <c r="AX33" i="11"/>
  <c r="AX31" i="11"/>
  <c r="AX41" i="11"/>
  <c r="AX32" i="11"/>
  <c r="AX34" i="11"/>
  <c r="AX35" i="11"/>
  <c r="AX15" i="11"/>
  <c r="AX9" i="11"/>
  <c r="AX28" i="11"/>
  <c r="AX27" i="11"/>
  <c r="AX26" i="11"/>
  <c r="AX24" i="11"/>
  <c r="AX23" i="11"/>
  <c r="AX22" i="11"/>
  <c r="AX21" i="11"/>
  <c r="AX20" i="11"/>
  <c r="AX19" i="11"/>
  <c r="AX14" i="11"/>
  <c r="AX13" i="11"/>
  <c r="AX12" i="11"/>
  <c r="AX11" i="11"/>
  <c r="AX10" i="11"/>
  <c r="AX18" i="11"/>
  <c r="AX17" i="11"/>
  <c r="AX16" i="11"/>
  <c r="AY6" i="11"/>
  <c r="AY29" i="11" s="1"/>
  <c r="AW7" i="11"/>
  <c r="AW5" i="11" s="1"/>
  <c r="AY43" i="11" l="1"/>
  <c r="AY40" i="11"/>
  <c r="AY39" i="11"/>
  <c r="AY41" i="11"/>
  <c r="AY37" i="11"/>
  <c r="AY38" i="11"/>
  <c r="AY35" i="11"/>
  <c r="AY33" i="11"/>
  <c r="AY42" i="11"/>
  <c r="AY34" i="11"/>
  <c r="AY32" i="11"/>
  <c r="AY31" i="11"/>
  <c r="AY36" i="11"/>
  <c r="AY15" i="11"/>
  <c r="AY9" i="11"/>
  <c r="AY28" i="11"/>
  <c r="AY27" i="11"/>
  <c r="AY26" i="11"/>
  <c r="AY24" i="11"/>
  <c r="AY23" i="11"/>
  <c r="AY22" i="11"/>
  <c r="AY20" i="11"/>
  <c r="AY21" i="11"/>
  <c r="AY19" i="11"/>
  <c r="AY18" i="11"/>
  <c r="AY17" i="11"/>
  <c r="AY16" i="11"/>
  <c r="AY13" i="11"/>
  <c r="AY12" i="11"/>
  <c r="AY10" i="11"/>
  <c r="AY14" i="11"/>
  <c r="AY11" i="11"/>
  <c r="AZ6" i="11"/>
  <c r="AZ29" i="11" s="1"/>
  <c r="AX7" i="11"/>
  <c r="AX5" i="11" s="1"/>
  <c r="AZ40" i="11" l="1"/>
  <c r="AZ39" i="11"/>
  <c r="AZ41" i="11"/>
  <c r="AZ42" i="11"/>
  <c r="AZ38" i="11"/>
  <c r="AZ36" i="11"/>
  <c r="AZ43" i="11"/>
  <c r="AZ37" i="11"/>
  <c r="AZ34" i="11"/>
  <c r="AZ32" i="11"/>
  <c r="AZ35" i="11"/>
  <c r="AZ31" i="11"/>
  <c r="AZ33" i="11"/>
  <c r="AZ15" i="11"/>
  <c r="AZ9" i="11"/>
  <c r="AZ27" i="11"/>
  <c r="AZ23" i="11"/>
  <c r="AZ22" i="11"/>
  <c r="AZ21" i="11"/>
  <c r="AZ20" i="11"/>
  <c r="AZ19" i="11"/>
  <c r="AZ28" i="11"/>
  <c r="AZ18" i="11"/>
  <c r="AZ17" i="11"/>
  <c r="AZ16" i="11"/>
  <c r="AZ24" i="11"/>
  <c r="AZ26" i="11"/>
  <c r="AZ14" i="11"/>
  <c r="AZ13" i="11"/>
  <c r="AZ12" i="11"/>
  <c r="AZ11" i="11"/>
  <c r="AZ10" i="11"/>
  <c r="BA6" i="11"/>
  <c r="BA29" i="11" s="1"/>
  <c r="AY7" i="11"/>
  <c r="AY5" i="11" s="1"/>
  <c r="BA41" i="11" l="1"/>
  <c r="BA42" i="11"/>
  <c r="BA43" i="11"/>
  <c r="BA35" i="11"/>
  <c r="BA36" i="11"/>
  <c r="BA40" i="11"/>
  <c r="BA39" i="11"/>
  <c r="BA37" i="11"/>
  <c r="BA34" i="11"/>
  <c r="BA32" i="11"/>
  <c r="BA38" i="11"/>
  <c r="BA33" i="11"/>
  <c r="BA31" i="11"/>
  <c r="BA15" i="11"/>
  <c r="BA9" i="11"/>
  <c r="BA28" i="11"/>
  <c r="BA27" i="11"/>
  <c r="BA26" i="11"/>
  <c r="BA24" i="11"/>
  <c r="BA23" i="11"/>
  <c r="BA22" i="11"/>
  <c r="BA21" i="11"/>
  <c r="BA20" i="11"/>
  <c r="BA18" i="11"/>
  <c r="BA17" i="11"/>
  <c r="BA16" i="11"/>
  <c r="BA19" i="11"/>
  <c r="BA14" i="11"/>
  <c r="BA13" i="11"/>
  <c r="BA12" i="11"/>
  <c r="BA11" i="11"/>
  <c r="BA10" i="11"/>
  <c r="BB6" i="11"/>
  <c r="BB29" i="11" s="1"/>
  <c r="AZ7" i="11"/>
  <c r="AZ5" i="11" s="1"/>
  <c r="BB42" i="11" l="1"/>
  <c r="BB43" i="11"/>
  <c r="BB40" i="11"/>
  <c r="BB36" i="11"/>
  <c r="BB39" i="11"/>
  <c r="BB37" i="11"/>
  <c r="BB41" i="11"/>
  <c r="BB38" i="11"/>
  <c r="BB35" i="11"/>
  <c r="BB33" i="11"/>
  <c r="BB31" i="11"/>
  <c r="BB34" i="11"/>
  <c r="BB32" i="11"/>
  <c r="BB15" i="11"/>
  <c r="BB9" i="11"/>
  <c r="BB28" i="11"/>
  <c r="BB27" i="11"/>
  <c r="BB26" i="11"/>
  <c r="BB24" i="11"/>
  <c r="BB23" i="11"/>
  <c r="BB22" i="11"/>
  <c r="BB21" i="11"/>
  <c r="BB20" i="11"/>
  <c r="BB19" i="11"/>
  <c r="BB17" i="11"/>
  <c r="BB14" i="11"/>
  <c r="BB13" i="11"/>
  <c r="BB12" i="11"/>
  <c r="BB11" i="11"/>
  <c r="BB10" i="11"/>
  <c r="BB18" i="11"/>
  <c r="BB16" i="11"/>
  <c r="BC6" i="11"/>
  <c r="BC29" i="11" s="1"/>
  <c r="BA7" i="11"/>
  <c r="BA5" i="11" s="1"/>
  <c r="BC43" i="11" l="1"/>
  <c r="BC40" i="11"/>
  <c r="BC39" i="11"/>
  <c r="BC41" i="11"/>
  <c r="BC37" i="11"/>
  <c r="BC38" i="11"/>
  <c r="BC42" i="11"/>
  <c r="BC35" i="11"/>
  <c r="BC33" i="11"/>
  <c r="BC36" i="11"/>
  <c r="BC34" i="11"/>
  <c r="BC32" i="11"/>
  <c r="BC31" i="11"/>
  <c r="BC15" i="11"/>
  <c r="BC9" i="11"/>
  <c r="BC28" i="11"/>
  <c r="BC27" i="11"/>
  <c r="BC26" i="11"/>
  <c r="BC24" i="11"/>
  <c r="BC23" i="11"/>
  <c r="BC19" i="11"/>
  <c r="BC21" i="11"/>
  <c r="BC18" i="11"/>
  <c r="BC17" i="11"/>
  <c r="BC16" i="11"/>
  <c r="BC20" i="11"/>
  <c r="BC14" i="11"/>
  <c r="BC11" i="11"/>
  <c r="BC10" i="11"/>
  <c r="BC22" i="11"/>
  <c r="BC13" i="11"/>
  <c r="BC12" i="11"/>
  <c r="BD6" i="11"/>
  <c r="BD29" i="11" s="1"/>
  <c r="BB4" i="11"/>
  <c r="BB7" i="11"/>
  <c r="BB5" i="11" s="1"/>
  <c r="BD40" i="11" l="1"/>
  <c r="BD39" i="11"/>
  <c r="BD41" i="11"/>
  <c r="BD42" i="11"/>
  <c r="BD38" i="11"/>
  <c r="BD43" i="11"/>
  <c r="BD36" i="11"/>
  <c r="BD35" i="11"/>
  <c r="BD34" i="11"/>
  <c r="BD32" i="11"/>
  <c r="BD31" i="11"/>
  <c r="BD37" i="11"/>
  <c r="BD33" i="11"/>
  <c r="BD15" i="11"/>
  <c r="BD9" i="11"/>
  <c r="BD27" i="11"/>
  <c r="BD23" i="11"/>
  <c r="BD28" i="11"/>
  <c r="BD26" i="11"/>
  <c r="BD24" i="11"/>
  <c r="BD22" i="11"/>
  <c r="BD21" i="11"/>
  <c r="BD20" i="11"/>
  <c r="BD19" i="11"/>
  <c r="BD18" i="11"/>
  <c r="BD17" i="11"/>
  <c r="BD16" i="11"/>
  <c r="BD14" i="11"/>
  <c r="BD13" i="11"/>
  <c r="BD12" i="11"/>
  <c r="BD11" i="11"/>
  <c r="BD10" i="11"/>
  <c r="BE6" i="11"/>
  <c r="BE29" i="11" s="1"/>
  <c r="BC7" i="11"/>
  <c r="BC5" i="11" s="1"/>
  <c r="BE41" i="11" l="1"/>
  <c r="BE42" i="11"/>
  <c r="BE43" i="11"/>
  <c r="BE39" i="11"/>
  <c r="BE35" i="11"/>
  <c r="BE40" i="11"/>
  <c r="BE36" i="11"/>
  <c r="BE37" i="11"/>
  <c r="BE38" i="11"/>
  <c r="BE34" i="11"/>
  <c r="BE32" i="11"/>
  <c r="BE33" i="11"/>
  <c r="BE31" i="11"/>
  <c r="BE15" i="11"/>
  <c r="BE9" i="11"/>
  <c r="BE28" i="11"/>
  <c r="BE27" i="11"/>
  <c r="BE26" i="11"/>
  <c r="BE24" i="11"/>
  <c r="BE23" i="11"/>
  <c r="BE22" i="11"/>
  <c r="BE21" i="11"/>
  <c r="BE20" i="11"/>
  <c r="BE18" i="11"/>
  <c r="BE17" i="11"/>
  <c r="BE16" i="11"/>
  <c r="BE19" i="11"/>
  <c r="BE14" i="11"/>
  <c r="BE13" i="11"/>
  <c r="BE12" i="11"/>
  <c r="BE11" i="11"/>
  <c r="BE10" i="11"/>
  <c r="BF6" i="11"/>
  <c r="BF29" i="11" s="1"/>
  <c r="BD7" i="11"/>
  <c r="BD5" i="11" s="1"/>
  <c r="BF42" i="11" l="1"/>
  <c r="BF43" i="11"/>
  <c r="BF40" i="11"/>
  <c r="BF36" i="11"/>
  <c r="BF41" i="11"/>
  <c r="BF37" i="11"/>
  <c r="BF38" i="11"/>
  <c r="BF33" i="11"/>
  <c r="BF31" i="11"/>
  <c r="BF35" i="11"/>
  <c r="BF32" i="11"/>
  <c r="BF39" i="11"/>
  <c r="BF34" i="11"/>
  <c r="BF15" i="11"/>
  <c r="BF9" i="11"/>
  <c r="BF28" i="11"/>
  <c r="BF27" i="11"/>
  <c r="BF26" i="11"/>
  <c r="BF24" i="11"/>
  <c r="BF23" i="11"/>
  <c r="BF22" i="11"/>
  <c r="BF21" i="11"/>
  <c r="BF20" i="11"/>
  <c r="BF19" i="11"/>
  <c r="BF14" i="11"/>
  <c r="BF13" i="11"/>
  <c r="BF12" i="11"/>
  <c r="BF11" i="11"/>
  <c r="BF10" i="11"/>
  <c r="BF17" i="11"/>
  <c r="BF18" i="11"/>
  <c r="BF16" i="11"/>
  <c r="BG6" i="11"/>
  <c r="BG29" i="11" s="1"/>
  <c r="BE7" i="11"/>
  <c r="BE5" i="11" s="1"/>
  <c r="BG43" i="11" l="1"/>
  <c r="BG40" i="11"/>
  <c r="BG39" i="11"/>
  <c r="BG41" i="11"/>
  <c r="BG37" i="11"/>
  <c r="BG42" i="11"/>
  <c r="BG38" i="11"/>
  <c r="BG35" i="11"/>
  <c r="BG33" i="11"/>
  <c r="BG36" i="11"/>
  <c r="BG34" i="11"/>
  <c r="BG32" i="11"/>
  <c r="BG31" i="11"/>
  <c r="BG15" i="11"/>
  <c r="BG9" i="11"/>
  <c r="BG28" i="11"/>
  <c r="BG27" i="11"/>
  <c r="BG26" i="11"/>
  <c r="BG24" i="11"/>
  <c r="BG23" i="11"/>
  <c r="BG21" i="11"/>
  <c r="BG22" i="11"/>
  <c r="BG20" i="11"/>
  <c r="BG19" i="11"/>
  <c r="BG18" i="11"/>
  <c r="BG17" i="11"/>
  <c r="BG16" i="11"/>
  <c r="BG14" i="11"/>
  <c r="BG12" i="11"/>
  <c r="BG13" i="11"/>
  <c r="BG11" i="11"/>
  <c r="BG10" i="11"/>
  <c r="BH6" i="11"/>
  <c r="BH29" i="11" s="1"/>
  <c r="BF7" i="11"/>
  <c r="BF5" i="11" s="1"/>
  <c r="BH40" i="11" l="1"/>
  <c r="BH39" i="11"/>
  <c r="BH41" i="11"/>
  <c r="BH42" i="11"/>
  <c r="BH38" i="11"/>
  <c r="BH43" i="11"/>
  <c r="BH36" i="11"/>
  <c r="BH34" i="11"/>
  <c r="BH32" i="11"/>
  <c r="BH37" i="11"/>
  <c r="BH35" i="11"/>
  <c r="BH33" i="11"/>
  <c r="BH31" i="11"/>
  <c r="BH15" i="11"/>
  <c r="BH9" i="11"/>
  <c r="BH28" i="11"/>
  <c r="BH26" i="11"/>
  <c r="BH24" i="11"/>
  <c r="BH22" i="11"/>
  <c r="BH21" i="11"/>
  <c r="BH20" i="11"/>
  <c r="BH19" i="11"/>
  <c r="BH23" i="11"/>
  <c r="BH18" i="11"/>
  <c r="BH17" i="11"/>
  <c r="BH16" i="11"/>
  <c r="BH27" i="11"/>
  <c r="BH14" i="11"/>
  <c r="BH13" i="11"/>
  <c r="BH12" i="11"/>
  <c r="BH11" i="11"/>
  <c r="BH10" i="11"/>
  <c r="BI6" i="11"/>
  <c r="BI29" i="11" s="1"/>
  <c r="BG7" i="11"/>
  <c r="BG5" i="11" s="1"/>
  <c r="BI41" i="11" l="1"/>
  <c r="BI42" i="11"/>
  <c r="BI43" i="11"/>
  <c r="BI40" i="11"/>
  <c r="BI35" i="11"/>
  <c r="BI36" i="11"/>
  <c r="BI39" i="11"/>
  <c r="BI37" i="11"/>
  <c r="BI34" i="11"/>
  <c r="BI32" i="11"/>
  <c r="BI33" i="11"/>
  <c r="BI38" i="11"/>
  <c r="BI31" i="11"/>
  <c r="BI15" i="11"/>
  <c r="BI9" i="11"/>
  <c r="BI28" i="11"/>
  <c r="BI27" i="11"/>
  <c r="BI26" i="11"/>
  <c r="BI24" i="11"/>
  <c r="BI23" i="11"/>
  <c r="BI22" i="11"/>
  <c r="BI21" i="11"/>
  <c r="BI20" i="11"/>
  <c r="BI19" i="11"/>
  <c r="BI18" i="11"/>
  <c r="BI17" i="11"/>
  <c r="BI16" i="11"/>
  <c r="BI13" i="11"/>
  <c r="BI12" i="11"/>
  <c r="BI11" i="11"/>
  <c r="BI10" i="11"/>
  <c r="BI14" i="11"/>
  <c r="BJ6" i="11"/>
  <c r="BJ29" i="11" s="1"/>
  <c r="BH7" i="11"/>
  <c r="BH5" i="11" s="1"/>
  <c r="BJ42" i="11" l="1"/>
  <c r="BJ43" i="11"/>
  <c r="BJ40" i="11"/>
  <c r="BJ41" i="11"/>
  <c r="BJ36" i="11"/>
  <c r="BJ39" i="11"/>
  <c r="BJ37" i="11"/>
  <c r="BJ38" i="11"/>
  <c r="BJ35" i="11"/>
  <c r="BJ33" i="11"/>
  <c r="BJ31" i="11"/>
  <c r="BJ32" i="11"/>
  <c r="BJ34" i="11"/>
  <c r="BJ15" i="11"/>
  <c r="BJ9" i="11"/>
  <c r="BJ28" i="11"/>
  <c r="BJ27" i="11"/>
  <c r="BJ26" i="11"/>
  <c r="BJ24" i="11"/>
  <c r="BJ23" i="11"/>
  <c r="BJ22" i="11"/>
  <c r="BJ21" i="11"/>
  <c r="BJ20" i="11"/>
  <c r="BJ19" i="11"/>
  <c r="BJ18" i="11"/>
  <c r="BJ16" i="11"/>
  <c r="BJ13" i="11"/>
  <c r="BJ12" i="11"/>
  <c r="BJ11" i="11"/>
  <c r="BJ10" i="11"/>
  <c r="BJ14" i="11"/>
  <c r="BJ17" i="11"/>
  <c r="BK6" i="11"/>
  <c r="BK29" i="11" s="1"/>
  <c r="BI7" i="11"/>
  <c r="BI5" i="11" s="1"/>
  <c r="BI4" i="11"/>
  <c r="BK43" i="11" l="1"/>
  <c r="BK40" i="11"/>
  <c r="BK39" i="11"/>
  <c r="BK41" i="11"/>
  <c r="BK42" i="11"/>
  <c r="BK37" i="11"/>
  <c r="BK38" i="11"/>
  <c r="BK35" i="11"/>
  <c r="BK36" i="11"/>
  <c r="BK33" i="11"/>
  <c r="BK34" i="11"/>
  <c r="BK32" i="11"/>
  <c r="BK31" i="11"/>
  <c r="BK15" i="11"/>
  <c r="BK9" i="11"/>
  <c r="BK28" i="11"/>
  <c r="BK27" i="11"/>
  <c r="BK26" i="11"/>
  <c r="BK24" i="11"/>
  <c r="BK23" i="11"/>
  <c r="BK22" i="11"/>
  <c r="BK20" i="11"/>
  <c r="BK19" i="11"/>
  <c r="BK18" i="11"/>
  <c r="BK17" i="11"/>
  <c r="BK16" i="11"/>
  <c r="BK14" i="11"/>
  <c r="BK21" i="11"/>
  <c r="BK13" i="11"/>
  <c r="BK12" i="11"/>
  <c r="BK10" i="11"/>
  <c r="BK11" i="11"/>
  <c r="BL6" i="11"/>
  <c r="BL29" i="11" s="1"/>
  <c r="BJ7" i="11"/>
  <c r="BJ5" i="11" s="1"/>
  <c r="BL40" i="11" l="1"/>
  <c r="BL39" i="11"/>
  <c r="BL41" i="11"/>
  <c r="BL42" i="11"/>
  <c r="BL43" i="11"/>
  <c r="BL38" i="11"/>
  <c r="BL36" i="11"/>
  <c r="BL35" i="11"/>
  <c r="BL37" i="11"/>
  <c r="BL34" i="11"/>
  <c r="BL32" i="11"/>
  <c r="BL33" i="11"/>
  <c r="BL31" i="11"/>
  <c r="BL15" i="11"/>
  <c r="BL9" i="11"/>
  <c r="BL28" i="11"/>
  <c r="BL26" i="11"/>
  <c r="BL24" i="11"/>
  <c r="BL27" i="11"/>
  <c r="BL23" i="11"/>
  <c r="BL22" i="11"/>
  <c r="BL21" i="11"/>
  <c r="BL20" i="11"/>
  <c r="BL19" i="11"/>
  <c r="BL18" i="11"/>
  <c r="BL17" i="11"/>
  <c r="BL16" i="11"/>
  <c r="BL14" i="11"/>
  <c r="BL13" i="11"/>
  <c r="BL12" i="11"/>
  <c r="BL11" i="11"/>
  <c r="BL10" i="11"/>
  <c r="BM6" i="11"/>
  <c r="BM29" i="11" s="1"/>
  <c r="BK7" i="11"/>
  <c r="BK5" i="11" s="1"/>
  <c r="BM41" i="11" l="1"/>
  <c r="BM42" i="11"/>
  <c r="BM43" i="11"/>
  <c r="BM39" i="11"/>
  <c r="BM35" i="11"/>
  <c r="BM36" i="11"/>
  <c r="BM37" i="11"/>
  <c r="BM34" i="11"/>
  <c r="BM32" i="11"/>
  <c r="BM38" i="11"/>
  <c r="BM33" i="11"/>
  <c r="BM31" i="11"/>
  <c r="BM40" i="11"/>
  <c r="BM15" i="11"/>
  <c r="BM9" i="11"/>
  <c r="BM28" i="11"/>
  <c r="BM27" i="11"/>
  <c r="BM26" i="11"/>
  <c r="BM24" i="11"/>
  <c r="BM23" i="11"/>
  <c r="BM22" i="11"/>
  <c r="BM21" i="11"/>
  <c r="BM20" i="11"/>
  <c r="BM19" i="11"/>
  <c r="BM18" i="11"/>
  <c r="BM17" i="11"/>
  <c r="BM16" i="11"/>
  <c r="BM14" i="11"/>
  <c r="BM13" i="11"/>
  <c r="BM12" i="11"/>
  <c r="BM11" i="11"/>
  <c r="BM10" i="11"/>
  <c r="BN6" i="11"/>
  <c r="BN29" i="11" s="1"/>
  <c r="BL7" i="11"/>
  <c r="BL5" i="11" s="1"/>
  <c r="BN42" i="11" l="1"/>
  <c r="BN43" i="11"/>
  <c r="BN40" i="11"/>
  <c r="BN36" i="11"/>
  <c r="BN37" i="11"/>
  <c r="BN38" i="11"/>
  <c r="BN41" i="11"/>
  <c r="BN33" i="11"/>
  <c r="BN31" i="11"/>
  <c r="BN39" i="11"/>
  <c r="BN32" i="11"/>
  <c r="BN35" i="11"/>
  <c r="BN34" i="11"/>
  <c r="BN15" i="11"/>
  <c r="BN9" i="11"/>
  <c r="BN28" i="11"/>
  <c r="BN27" i="11"/>
  <c r="BN26" i="11"/>
  <c r="BN24" i="11"/>
  <c r="BN23" i="11"/>
  <c r="BN22" i="11"/>
  <c r="BN21" i="11"/>
  <c r="BN20" i="11"/>
  <c r="BN19" i="11"/>
  <c r="BN13" i="11"/>
  <c r="BN12" i="11"/>
  <c r="BN11" i="11"/>
  <c r="BN10" i="11"/>
  <c r="BN16" i="11"/>
  <c r="BN17" i="11"/>
  <c r="BN18" i="11"/>
  <c r="BN14" i="11"/>
  <c r="BO6" i="11"/>
  <c r="BM7" i="11"/>
  <c r="BM5" i="11" s="1"/>
  <c r="BP6" i="11" l="1"/>
  <c r="BP16" i="11" s="1"/>
  <c r="BO29" i="11"/>
  <c r="BO43" i="11"/>
  <c r="BO40" i="11"/>
  <c r="BO39" i="11"/>
  <c r="BO41" i="11"/>
  <c r="BO37" i="11"/>
  <c r="BO38" i="11"/>
  <c r="BO35" i="11"/>
  <c r="BO42" i="11"/>
  <c r="BO33" i="11"/>
  <c r="BO34" i="11"/>
  <c r="BO32" i="11"/>
  <c r="BO36" i="11"/>
  <c r="BO31" i="11"/>
  <c r="BO15" i="11"/>
  <c r="BO9" i="11"/>
  <c r="BO28" i="11"/>
  <c r="BO27" i="11"/>
  <c r="BO26" i="11"/>
  <c r="BO24" i="11"/>
  <c r="BO23" i="11"/>
  <c r="BO22" i="11"/>
  <c r="BO20" i="11"/>
  <c r="BO19" i="11"/>
  <c r="BO21" i="11"/>
  <c r="BO18" i="11"/>
  <c r="BO17" i="11"/>
  <c r="BO16" i="11"/>
  <c r="BO14" i="11"/>
  <c r="BO11" i="11"/>
  <c r="BO10" i="11"/>
  <c r="BO13" i="11"/>
  <c r="BO12" i="11"/>
  <c r="BN7" i="11"/>
  <c r="BN5" i="11" s="1"/>
  <c r="BQ6" i="11" l="1"/>
  <c r="BQ30" i="11" s="1"/>
  <c r="BP7" i="11"/>
  <c r="BP5" i="11" s="1"/>
  <c r="BO7" i="11"/>
  <c r="BO5" i="11" s="1"/>
  <c r="BQ41" i="11" l="1"/>
  <c r="BQ25" i="11"/>
  <c r="BQ28" i="11"/>
  <c r="BQ10" i="11"/>
  <c r="BQ39" i="11"/>
  <c r="BQ36" i="11"/>
  <c r="BQ29" i="11"/>
  <c r="BQ16" i="11"/>
  <c r="BQ27" i="11"/>
  <c r="BQ37" i="11"/>
  <c r="BQ40" i="11"/>
  <c r="BQ14" i="11"/>
  <c r="BQ24" i="11"/>
  <c r="BQ42" i="11"/>
  <c r="BQ43" i="11"/>
  <c r="BQ26" i="11"/>
  <c r="BQ23" i="11"/>
  <c r="BQ21" i="11"/>
  <c r="BQ15" i="11"/>
  <c r="BQ38" i="11"/>
  <c r="BQ35" i="11"/>
  <c r="BQ11" i="11"/>
  <c r="BQ20" i="11"/>
  <c r="BQ12" i="11"/>
  <c r="BQ13" i="11"/>
  <c r="BQ19" i="11"/>
  <c r="BQ7" i="11"/>
  <c r="BQ5" i="11" s="1"/>
  <c r="BR6" i="11"/>
  <c r="BR30" i="11" s="1"/>
  <c r="BQ22" i="11"/>
  <c r="BQ31" i="11"/>
  <c r="BQ33" i="11"/>
  <c r="BQ34" i="11"/>
  <c r="BQ32" i="11"/>
  <c r="BQ18" i="11"/>
  <c r="BQ17" i="11"/>
  <c r="BR11" i="11" l="1"/>
  <c r="BR13" i="11"/>
  <c r="BR25" i="11"/>
  <c r="BR29" i="11"/>
  <c r="BR19" i="11"/>
  <c r="BR35" i="11"/>
  <c r="BR7" i="11"/>
  <c r="BR5" i="11" s="1"/>
  <c r="BR33" i="11"/>
  <c r="BR36" i="11"/>
  <c r="BR23" i="11"/>
  <c r="BR34" i="11"/>
  <c r="BR26" i="11"/>
  <c r="BR15" i="11"/>
  <c r="BR17" i="11"/>
  <c r="BS6" i="11"/>
  <c r="BS30" i="11" s="1"/>
  <c r="BR18" i="11"/>
  <c r="BR38" i="11"/>
  <c r="BR39" i="11"/>
  <c r="BR24" i="11"/>
  <c r="BR42" i="11"/>
  <c r="BR31" i="11"/>
  <c r="BR28" i="11"/>
  <c r="BR43" i="11"/>
  <c r="BR14" i="11"/>
  <c r="BR41" i="11"/>
  <c r="BR16" i="11"/>
  <c r="BR22" i="11"/>
  <c r="BR40" i="11"/>
  <c r="BR27" i="11"/>
  <c r="BR21" i="11"/>
  <c r="BR37" i="11"/>
  <c r="BR10" i="11"/>
  <c r="BR32" i="11"/>
  <c r="BR20" i="11"/>
  <c r="BR12" i="11"/>
  <c r="BS33" i="11" l="1"/>
  <c r="BS20" i="11"/>
  <c r="BS19" i="11"/>
  <c r="BS27" i="11"/>
  <c r="BS13" i="11"/>
  <c r="BS31" i="11"/>
  <c r="BS25" i="11"/>
  <c r="BS11" i="11"/>
  <c r="BT6" i="11"/>
  <c r="BT28" i="11" s="1"/>
  <c r="BS43" i="11"/>
  <c r="BS23" i="11"/>
  <c r="BS34" i="11"/>
  <c r="BS42" i="11"/>
  <c r="BS40" i="11"/>
  <c r="BS41" i="11"/>
  <c r="BS21" i="11"/>
  <c r="BS29" i="11"/>
  <c r="BS15" i="11"/>
  <c r="BS37" i="11"/>
  <c r="BS14" i="11"/>
  <c r="BS39" i="11"/>
  <c r="BS10" i="11"/>
  <c r="BS38" i="11"/>
  <c r="BS28" i="11"/>
  <c r="BS18" i="11"/>
  <c r="BS9" i="11"/>
  <c r="BS24" i="11"/>
  <c r="BS22" i="11"/>
  <c r="BS12" i="11"/>
  <c r="BS32" i="11"/>
  <c r="BS7" i="11"/>
  <c r="BS5" i="11" s="1"/>
  <c r="BS36" i="11"/>
  <c r="BS26" i="11"/>
  <c r="BS16" i="11"/>
  <c r="BS35" i="11"/>
  <c r="BS17" i="11"/>
  <c r="BT42" i="11" l="1"/>
  <c r="BT41" i="11"/>
  <c r="BU6" i="11"/>
  <c r="BU14" i="11" s="1"/>
  <c r="BT36" i="11"/>
  <c r="BT24" i="11"/>
  <c r="BT18" i="11"/>
  <c r="BT17" i="11"/>
  <c r="BT16" i="11"/>
  <c r="BT14" i="11"/>
  <c r="BT26" i="11"/>
  <c r="BT13" i="11"/>
  <c r="BT22" i="11"/>
  <c r="BT12" i="11"/>
  <c r="BT21" i="11"/>
  <c r="BT11" i="11"/>
  <c r="BT19" i="11"/>
  <c r="BT7" i="11"/>
  <c r="BT5" i="11" s="1"/>
  <c r="BT15" i="11"/>
  <c r="BU13" i="11"/>
  <c r="BU16" i="11" l="1"/>
  <c r="BV6" i="11"/>
  <c r="BV30" i="11" s="1"/>
  <c r="BU12" i="11"/>
  <c r="BU36" i="11"/>
  <c r="BU11" i="11"/>
  <c r="BU28" i="11"/>
  <c r="BU26" i="11"/>
  <c r="BU7" i="11"/>
  <c r="BU5" i="11" s="1"/>
  <c r="BW20" i="11"/>
  <c r="BV12" i="11" l="1"/>
  <c r="BV34" i="11"/>
  <c r="BV14" i="11"/>
  <c r="BW6" i="11"/>
  <c r="BW28" i="11" s="1"/>
  <c r="BV25" i="11"/>
  <c r="BV43" i="11"/>
  <c r="BV21" i="11"/>
  <c r="BV26" i="11"/>
  <c r="BV37" i="11"/>
  <c r="BV39" i="11"/>
  <c r="BV42" i="11"/>
  <c r="BV33" i="11"/>
  <c r="BV28" i="11"/>
  <c r="BV10" i="11"/>
  <c r="BV35" i="11"/>
  <c r="BV41" i="11"/>
  <c r="BV38" i="11"/>
  <c r="BV16" i="11"/>
  <c r="BV24" i="11"/>
  <c r="BV17" i="11"/>
  <c r="BV31" i="11"/>
  <c r="BV18" i="11"/>
  <c r="BV19" i="11"/>
  <c r="BV13" i="11"/>
  <c r="BV27" i="11"/>
  <c r="BV40" i="11"/>
  <c r="BV23" i="11"/>
  <c r="BV7" i="11"/>
  <c r="BV5" i="11" s="1"/>
  <c r="BV32" i="11"/>
  <c r="BV15" i="11"/>
  <c r="BV20" i="11"/>
  <c r="BV36" i="11"/>
  <c r="BV22" i="11"/>
  <c r="BV11" i="11"/>
  <c r="BV29" i="11"/>
  <c r="BW23" i="11" l="1"/>
  <c r="BW39" i="11"/>
  <c r="BW36" i="11"/>
  <c r="BW10" i="11"/>
  <c r="BW15" i="11"/>
  <c r="BW26" i="11"/>
  <c r="BW19" i="11"/>
  <c r="BW42" i="11"/>
  <c r="BW18" i="11"/>
  <c r="BW22" i="11"/>
  <c r="BW27" i="11"/>
  <c r="BW13" i="11"/>
  <c r="BW7" i="11"/>
  <c r="BW5" i="11" s="1"/>
  <c r="BW34" i="11"/>
  <c r="BX6" i="11"/>
  <c r="BW12" i="11"/>
  <c r="BW33" i="11"/>
  <c r="BW41" i="11"/>
  <c r="BW32" i="11"/>
  <c r="BW24" i="11"/>
  <c r="BW37" i="11"/>
  <c r="BW38" i="11"/>
  <c r="BW11" i="11"/>
  <c r="BW16" i="11"/>
  <c r="BW29" i="11"/>
  <c r="BW31" i="11"/>
  <c r="BW14" i="11"/>
  <c r="BW21" i="11"/>
  <c r="BW43" i="11"/>
  <c r="BW17" i="11"/>
  <c r="BX16" i="11" l="1"/>
  <c r="BY6" i="11"/>
  <c r="BX7" i="11"/>
  <c r="BX5" i="11" s="1"/>
  <c r="BY30" i="11" l="1"/>
  <c r="BY7" i="11"/>
  <c r="BY5" i="11" s="1"/>
  <c r="BY31" i="11"/>
  <c r="BY15" i="11"/>
  <c r="BY27" i="11"/>
  <c r="BY40" i="11"/>
  <c r="BY18" i="11"/>
  <c r="BY32" i="11"/>
  <c r="BY12" i="11"/>
  <c r="BY20" i="11"/>
  <c r="BY36" i="11"/>
  <c r="BY14" i="11"/>
  <c r="BY13" i="11"/>
  <c r="BY25" i="11"/>
  <c r="BY24" i="11"/>
  <c r="BY17" i="11"/>
  <c r="BY19" i="11"/>
  <c r="BY26" i="11"/>
  <c r="BY35" i="11"/>
  <c r="BY11" i="11"/>
  <c r="BY21" i="11"/>
  <c r="BY38" i="11"/>
  <c r="BY16" i="11"/>
  <c r="BY23" i="11"/>
  <c r="BY41" i="11"/>
  <c r="BZ6" i="11"/>
  <c r="BY22" i="11"/>
  <c r="BY37" i="11"/>
  <c r="BY10" i="11"/>
  <c r="BY39" i="11"/>
  <c r="BY42" i="11"/>
  <c r="BY33" i="11"/>
  <c r="BY43" i="11"/>
  <c r="BY29" i="11"/>
  <c r="BY28" i="11"/>
  <c r="BY34" i="11"/>
  <c r="BZ30" i="11" l="1"/>
  <c r="BZ36" i="11"/>
  <c r="BZ13" i="11"/>
  <c r="BZ12" i="11"/>
  <c r="BZ34" i="11"/>
  <c r="BZ38" i="11"/>
  <c r="BZ43" i="11"/>
  <c r="BZ39" i="11"/>
  <c r="BZ28" i="11"/>
  <c r="BZ11" i="11"/>
  <c r="BZ7" i="11"/>
  <c r="BZ5" i="11" s="1"/>
  <c r="BZ32" i="11"/>
  <c r="BZ27" i="11"/>
  <c r="CA6" i="11"/>
  <c r="BZ16" i="11"/>
  <c r="BZ31" i="11"/>
  <c r="BZ35" i="11"/>
  <c r="BZ40" i="11"/>
  <c r="BZ21" i="11"/>
  <c r="BZ14" i="11"/>
  <c r="BZ41" i="11"/>
  <c r="BZ33" i="11"/>
  <c r="BZ23" i="11"/>
  <c r="BZ20" i="11"/>
  <c r="BZ15" i="11"/>
  <c r="BZ42" i="11"/>
  <c r="BZ24" i="11"/>
  <c r="BZ19" i="11"/>
  <c r="BZ4" i="11"/>
  <c r="BZ10" i="11"/>
  <c r="BZ17" i="11"/>
  <c r="BZ29" i="11"/>
  <c r="BZ37" i="11"/>
  <c r="BZ26" i="11"/>
  <c r="BZ25" i="11"/>
  <c r="BZ22" i="11"/>
  <c r="BZ18" i="11"/>
  <c r="CE20" i="11"/>
  <c r="CA7" i="11" l="1"/>
  <c r="CA5" i="11" s="1"/>
  <c r="CA22" i="11"/>
  <c r="CA37" i="11"/>
  <c r="CA38" i="11"/>
  <c r="CA28" i="11"/>
  <c r="CA26" i="11"/>
  <c r="CA20" i="11"/>
  <c r="CA35" i="11"/>
  <c r="CA23" i="11"/>
  <c r="CB6" i="11"/>
  <c r="CA15" i="11"/>
  <c r="CA29" i="11"/>
  <c r="CA13" i="11"/>
  <c r="CA18" i="11"/>
  <c r="CA36" i="11"/>
  <c r="CA27" i="11"/>
  <c r="CA42" i="11"/>
  <c r="CA41" i="11"/>
  <c r="CA30" i="11"/>
  <c r="CA19" i="11"/>
  <c r="CA16" i="11"/>
  <c r="CA17" i="11"/>
  <c r="CA12" i="11"/>
  <c r="CA25" i="11"/>
  <c r="CA40" i="11"/>
  <c r="CA11" i="11"/>
  <c r="CA33" i="11"/>
  <c r="CA10" i="11"/>
  <c r="CA24" i="11"/>
  <c r="CA39" i="11"/>
  <c r="CA31" i="11"/>
  <c r="CA34" i="11"/>
  <c r="CA21" i="11"/>
  <c r="CA32" i="11"/>
  <c r="CA14" i="11"/>
  <c r="CA43" i="11"/>
  <c r="CA9" i="11"/>
  <c r="CB28" i="11" l="1"/>
  <c r="CB26" i="11"/>
  <c r="CB11" i="11"/>
  <c r="CC6" i="11"/>
  <c r="CB24" i="11"/>
  <c r="CB15" i="11"/>
  <c r="CB19" i="11"/>
  <c r="CB17" i="11"/>
  <c r="CB14" i="11"/>
  <c r="CB22" i="11"/>
  <c r="CB42" i="11"/>
  <c r="CB13" i="11"/>
  <c r="CB36" i="11"/>
  <c r="CB21" i="11"/>
  <c r="CB16" i="11"/>
  <c r="CB41" i="11"/>
  <c r="CB12" i="11"/>
  <c r="CB18" i="11"/>
  <c r="CB7" i="11"/>
  <c r="CB5" i="11" s="1"/>
  <c r="CC14" i="11" l="1"/>
  <c r="CC11" i="11"/>
  <c r="CD6" i="11"/>
  <c r="CC16" i="11"/>
  <c r="CC36" i="11"/>
  <c r="CC12" i="11"/>
  <c r="CC13" i="11"/>
  <c r="CC28" i="11"/>
  <c r="CC7" i="11"/>
  <c r="CC5" i="11" s="1"/>
  <c r="CC26" i="11"/>
  <c r="CD30" i="11" l="1"/>
  <c r="CD34" i="11"/>
  <c r="CE6" i="11"/>
  <c r="CD19" i="11"/>
  <c r="CD23" i="11"/>
  <c r="CD21" i="11"/>
  <c r="CD7" i="11"/>
  <c r="CD5" i="11" s="1"/>
  <c r="CD20" i="11"/>
  <c r="CD14" i="11"/>
  <c r="CD18" i="11"/>
  <c r="CD10" i="11"/>
  <c r="CD35" i="11"/>
  <c r="CD24" i="11"/>
  <c r="CD26" i="11"/>
  <c r="CD43" i="11"/>
  <c r="CD31" i="11"/>
  <c r="CD32" i="11"/>
  <c r="CD16" i="11"/>
  <c r="CD36" i="11"/>
  <c r="CD39" i="11"/>
  <c r="CD40" i="11"/>
  <c r="CD33" i="11"/>
  <c r="CD29" i="11"/>
  <c r="CD22" i="11"/>
  <c r="CD25" i="11"/>
  <c r="CD11" i="11"/>
  <c r="CD12" i="11"/>
  <c r="CD13" i="11"/>
  <c r="CD17" i="11"/>
  <c r="CD28" i="11"/>
  <c r="CD27" i="11"/>
  <c r="CD41" i="11"/>
  <c r="CD37" i="11"/>
  <c r="CD38" i="11"/>
  <c r="CD15" i="11"/>
  <c r="CD42" i="11"/>
  <c r="CE43" i="11" l="1"/>
  <c r="CE23" i="11"/>
  <c r="CE37" i="11"/>
  <c r="CE34" i="11"/>
  <c r="CE26" i="11"/>
  <c r="CE27" i="11"/>
  <c r="CF6" i="11"/>
  <c r="CE7" i="11"/>
  <c r="CE5" i="11" s="1"/>
  <c r="CE11" i="11"/>
  <c r="CE38" i="11"/>
  <c r="CE18" i="11"/>
  <c r="CE12" i="11"/>
  <c r="CE39" i="11"/>
  <c r="CE32" i="11"/>
  <c r="CE28" i="11"/>
  <c r="CE24" i="11"/>
  <c r="CE10" i="11"/>
  <c r="CE21" i="11"/>
  <c r="CE17" i="11"/>
  <c r="CE14" i="11"/>
  <c r="CE36" i="11"/>
  <c r="CE41" i="11"/>
  <c r="CE31" i="11"/>
  <c r="CE42" i="11"/>
  <c r="CE16" i="11"/>
  <c r="CE13" i="11"/>
  <c r="CE19" i="11"/>
  <c r="CE33" i="11"/>
  <c r="CE29" i="11"/>
  <c r="CE15" i="11"/>
  <c r="CE22" i="11"/>
  <c r="CF16" i="11" l="1"/>
  <c r="CG6" i="11"/>
  <c r="CF7" i="11"/>
  <c r="CF5" i="11" s="1"/>
  <c r="CM20" i="11"/>
  <c r="CG30" i="11" l="1"/>
  <c r="CG29" i="11"/>
  <c r="CG23" i="11"/>
  <c r="CG20" i="11"/>
  <c r="CH6" i="11"/>
  <c r="CG10" i="11"/>
  <c r="CG19" i="11"/>
  <c r="CG16" i="11"/>
  <c r="CG22" i="11"/>
  <c r="CG15" i="11"/>
  <c r="CG39" i="11"/>
  <c r="CG21" i="11"/>
  <c r="CG36" i="11"/>
  <c r="CG43" i="11"/>
  <c r="CG17" i="11"/>
  <c r="CG28" i="11"/>
  <c r="CG12" i="11"/>
  <c r="CG26" i="11"/>
  <c r="CG27" i="11"/>
  <c r="CG34" i="11"/>
  <c r="CG14" i="11"/>
  <c r="CG37" i="11"/>
  <c r="CG40" i="11"/>
  <c r="CG41" i="11"/>
  <c r="CG38" i="11"/>
  <c r="CG18" i="11"/>
  <c r="CG32" i="11"/>
  <c r="CG11" i="11"/>
  <c r="CG31" i="11"/>
  <c r="CG25" i="11"/>
  <c r="CG42" i="11"/>
  <c r="CG13" i="11"/>
  <c r="CG7" i="11"/>
  <c r="CG5" i="11" s="1"/>
  <c r="CG24" i="11"/>
  <c r="CG35" i="11"/>
  <c r="CG33" i="11"/>
  <c r="CH30" i="11" l="1"/>
  <c r="CI6" i="11"/>
  <c r="CH28" i="11"/>
  <c r="CH39" i="11"/>
  <c r="CH14" i="11"/>
  <c r="CH42" i="11"/>
  <c r="CH21" i="11"/>
  <c r="CH31" i="11"/>
  <c r="CH10" i="11"/>
  <c r="CH19" i="11"/>
  <c r="CH40" i="11"/>
  <c r="CH36" i="11"/>
  <c r="CH13" i="11"/>
  <c r="CH43" i="11"/>
  <c r="CH33" i="11"/>
  <c r="CH20" i="11"/>
  <c r="CH17" i="11"/>
  <c r="CH25" i="11"/>
  <c r="CH18" i="11"/>
  <c r="CH37" i="11"/>
  <c r="CH32" i="11"/>
  <c r="CH7" i="11"/>
  <c r="CH5" i="11" s="1"/>
  <c r="CH15" i="11"/>
  <c r="CH16" i="11"/>
  <c r="CH11" i="11"/>
  <c r="CH22" i="11"/>
  <c r="CH27" i="11"/>
  <c r="CH35" i="11"/>
  <c r="CH23" i="11"/>
  <c r="CH26" i="11"/>
  <c r="CH41" i="11"/>
  <c r="CH24" i="11"/>
  <c r="CH12" i="11"/>
  <c r="CH38" i="11"/>
  <c r="CH29" i="11"/>
  <c r="CH34" i="11"/>
  <c r="CI30" i="11" l="1"/>
  <c r="CI39" i="11"/>
  <c r="CI15" i="11"/>
  <c r="CI26" i="11"/>
  <c r="CI40" i="11"/>
  <c r="CI10" i="11"/>
  <c r="CI38" i="11"/>
  <c r="CI41" i="11"/>
  <c r="CI32" i="11"/>
  <c r="CI22" i="11"/>
  <c r="CI9" i="11"/>
  <c r="CI33" i="11"/>
  <c r="CI12" i="11"/>
  <c r="CI14" i="11"/>
  <c r="CI36" i="11"/>
  <c r="CI31" i="11"/>
  <c r="CI25" i="11"/>
  <c r="CI29" i="11"/>
  <c r="CI11" i="11"/>
  <c r="CI35" i="11"/>
  <c r="CI24" i="11"/>
  <c r="CI23" i="11"/>
  <c r="CI20" i="11"/>
  <c r="CI19" i="11"/>
  <c r="CI42" i="11"/>
  <c r="CI27" i="11"/>
  <c r="CI16" i="11"/>
  <c r="CI13" i="11"/>
  <c r="CI17" i="11"/>
  <c r="CI7" i="11"/>
  <c r="CI5" i="11" s="1"/>
  <c r="CI37" i="11"/>
  <c r="CI28" i="11"/>
  <c r="CJ6" i="11"/>
  <c r="CI18" i="11"/>
  <c r="CI43" i="11"/>
  <c r="CI34" i="11"/>
  <c r="CI21" i="11"/>
  <c r="CJ28" i="11" l="1"/>
  <c r="CJ24" i="11"/>
  <c r="CJ12" i="11"/>
  <c r="CJ15" i="11"/>
  <c r="CJ19" i="11"/>
  <c r="CJ16" i="11"/>
  <c r="CJ17" i="11"/>
  <c r="CJ22" i="11"/>
  <c r="CJ42" i="11"/>
  <c r="CK6" i="11"/>
  <c r="CJ11" i="11"/>
  <c r="CJ14" i="11"/>
  <c r="CJ26" i="11"/>
  <c r="CJ13" i="11"/>
  <c r="CJ36" i="11"/>
  <c r="CJ21" i="11"/>
  <c r="CJ41" i="11"/>
  <c r="CJ18" i="11"/>
  <c r="CJ7" i="11"/>
  <c r="CJ5" i="11" s="1"/>
  <c r="CK28" i="11" l="1"/>
  <c r="CK26" i="11"/>
  <c r="CK7" i="11"/>
  <c r="CK5" i="11" s="1"/>
  <c r="CK13" i="11"/>
  <c r="CK16" i="11"/>
  <c r="CL6" i="11"/>
  <c r="CK11" i="11"/>
  <c r="CK36" i="11"/>
  <c r="CK14" i="11"/>
  <c r="CK12" i="11"/>
  <c r="CL30" i="11" l="1"/>
  <c r="CL10" i="11"/>
  <c r="CL40" i="11"/>
  <c r="CL36" i="11"/>
  <c r="CL26" i="11"/>
  <c r="CL27" i="11"/>
  <c r="CL32" i="11"/>
  <c r="CL12" i="11"/>
  <c r="CL42" i="11"/>
  <c r="CL17" i="11"/>
  <c r="CL16" i="11"/>
  <c r="CL43" i="11"/>
  <c r="CL20" i="11"/>
  <c r="CL18" i="11"/>
  <c r="CL22" i="11"/>
  <c r="CL39" i="11"/>
  <c r="CL38" i="11"/>
  <c r="CL35" i="11"/>
  <c r="CL7" i="11"/>
  <c r="CL5" i="11" s="1"/>
  <c r="CL24" i="11"/>
  <c r="CL28" i="11"/>
  <c r="CL14" i="11"/>
  <c r="CL21" i="11"/>
  <c r="CL29" i="11"/>
  <c r="CL23" i="11"/>
  <c r="CL15" i="11"/>
  <c r="CM6" i="11"/>
  <c r="CL34" i="11"/>
  <c r="CL13" i="11"/>
  <c r="CL31" i="11"/>
  <c r="CL37" i="11"/>
  <c r="CL25" i="11"/>
  <c r="CL33" i="11"/>
  <c r="CL11" i="11"/>
  <c r="CL41" i="11"/>
  <c r="CL19" i="11"/>
  <c r="CM43" i="11" l="1"/>
  <c r="CM36" i="11"/>
  <c r="CN6" i="11"/>
  <c r="CM7" i="11"/>
  <c r="CM5" i="11" s="1"/>
  <c r="CM33" i="11"/>
  <c r="CM18" i="11"/>
  <c r="CM38" i="11"/>
  <c r="CM16" i="11"/>
  <c r="CM26" i="11"/>
  <c r="CM15" i="11"/>
  <c r="CM11" i="11"/>
  <c r="CM13" i="11"/>
  <c r="CM39" i="11"/>
  <c r="CM32" i="11"/>
  <c r="CM41" i="11"/>
  <c r="CM14" i="11"/>
  <c r="CM42" i="11"/>
  <c r="CM19" i="11"/>
  <c r="CM31" i="11"/>
  <c r="CM10" i="11"/>
  <c r="CM34" i="11"/>
  <c r="CM24" i="11"/>
  <c r="CM29" i="11"/>
  <c r="CM27" i="11"/>
  <c r="CM22" i="11"/>
  <c r="CM12" i="11"/>
  <c r="CM23" i="11"/>
  <c r="CM17" i="11"/>
  <c r="CM21" i="11"/>
  <c r="CM28" i="11"/>
  <c r="CM37" i="11"/>
  <c r="CU20" i="11"/>
  <c r="CN16" i="11" l="1"/>
  <c r="CO6" i="11"/>
  <c r="CN7" i="11"/>
  <c r="CN5" i="11" s="1"/>
  <c r="CO30" i="11" l="1"/>
  <c r="CO15" i="11"/>
  <c r="CO14" i="11"/>
  <c r="CO33" i="11"/>
  <c r="CO24" i="11"/>
  <c r="CO43" i="11"/>
  <c r="CO41" i="11"/>
  <c r="CO19" i="11"/>
  <c r="CO42" i="11"/>
  <c r="CO35" i="11"/>
  <c r="CO26" i="11"/>
  <c r="CO39" i="11"/>
  <c r="CO40" i="11"/>
  <c r="CO31" i="11"/>
  <c r="CO17" i="11"/>
  <c r="CO34" i="11"/>
  <c r="CO13" i="11"/>
  <c r="CO29" i="11"/>
  <c r="CO37" i="11"/>
  <c r="CP6" i="11"/>
  <c r="CO27" i="11"/>
  <c r="CO10" i="11"/>
  <c r="CO12" i="11"/>
  <c r="CO23" i="11"/>
  <c r="CO36" i="11"/>
  <c r="CO18" i="11"/>
  <c r="CO20" i="11"/>
  <c r="CO7" i="11"/>
  <c r="CO5" i="11" s="1"/>
  <c r="CO28" i="11"/>
  <c r="CO22" i="11"/>
  <c r="CO32" i="11"/>
  <c r="CO16" i="11"/>
  <c r="CO25" i="11"/>
  <c r="CO38" i="11"/>
  <c r="CO21" i="11"/>
  <c r="CO11" i="11"/>
  <c r="CP30" i="11" l="1"/>
  <c r="CP25" i="11"/>
  <c r="CP18" i="11"/>
  <c r="CP41" i="11"/>
  <c r="CP23" i="11"/>
  <c r="CP42" i="11"/>
  <c r="CP16" i="11"/>
  <c r="CP12" i="11"/>
  <c r="CP29" i="11"/>
  <c r="CQ6" i="11"/>
  <c r="CP21" i="11"/>
  <c r="CP26" i="11"/>
  <c r="CP17" i="11"/>
  <c r="CP13" i="11"/>
  <c r="CP34" i="11"/>
  <c r="CP33" i="11"/>
  <c r="CP31" i="11"/>
  <c r="CP19" i="11"/>
  <c r="CP40" i="11"/>
  <c r="CP24" i="11"/>
  <c r="CP14" i="11"/>
  <c r="CP37" i="11"/>
  <c r="CP43" i="11"/>
  <c r="CP36" i="11"/>
  <c r="CP27" i="11"/>
  <c r="CP15" i="11"/>
  <c r="CP35" i="11"/>
  <c r="CP32" i="11"/>
  <c r="CP20" i="11"/>
  <c r="CP28" i="11"/>
  <c r="CP22" i="11"/>
  <c r="CP39" i="11"/>
  <c r="CP10" i="11"/>
  <c r="CP11" i="11"/>
  <c r="CP7" i="11"/>
  <c r="CP5" i="11" s="1"/>
  <c r="CP38" i="11"/>
  <c r="CQ30" i="11" l="1"/>
  <c r="CQ33" i="11"/>
  <c r="CQ14" i="11"/>
  <c r="CQ29" i="11"/>
  <c r="CQ13" i="11"/>
  <c r="CQ12" i="11"/>
  <c r="CQ35" i="11"/>
  <c r="CQ25" i="11"/>
  <c r="CQ7" i="11"/>
  <c r="CQ5" i="11" s="1"/>
  <c r="CQ32" i="11"/>
  <c r="CQ18" i="11"/>
  <c r="CQ40" i="11"/>
  <c r="CQ27" i="11"/>
  <c r="CQ34" i="11"/>
  <c r="CQ15" i="11"/>
  <c r="CQ39" i="11"/>
  <c r="CQ11" i="11"/>
  <c r="CQ20" i="11"/>
  <c r="CQ43" i="11"/>
  <c r="CQ41" i="11"/>
  <c r="CQ17" i="11"/>
  <c r="CQ23" i="11"/>
  <c r="CQ10" i="11"/>
  <c r="CQ22" i="11"/>
  <c r="CQ19" i="11"/>
  <c r="CQ28" i="11"/>
  <c r="CQ16" i="11"/>
  <c r="CQ21" i="11"/>
  <c r="CQ24" i="11"/>
  <c r="CQ26" i="11"/>
  <c r="CR6" i="11"/>
  <c r="CQ37" i="11"/>
  <c r="CQ42" i="11"/>
  <c r="CQ38" i="11"/>
  <c r="CQ31" i="11"/>
  <c r="CQ9" i="11"/>
  <c r="CQ36" i="11"/>
  <c r="CR28" i="11" l="1"/>
  <c r="CR42" i="11"/>
  <c r="CR26" i="11"/>
  <c r="CR16" i="11"/>
  <c r="CR24" i="11"/>
  <c r="CR41" i="11"/>
  <c r="CR15" i="11"/>
  <c r="CR7" i="11"/>
  <c r="CR5" i="11" s="1"/>
  <c r="CR13" i="11"/>
  <c r="CR22" i="11"/>
  <c r="CR18" i="11"/>
  <c r="CR36" i="11"/>
  <c r="CR19" i="11"/>
  <c r="CR14" i="11"/>
  <c r="CS6" i="11"/>
  <c r="CR12" i="11"/>
  <c r="CR17" i="11"/>
  <c r="CR21" i="11"/>
  <c r="CR11" i="11"/>
  <c r="CS14" i="11" l="1"/>
  <c r="CS12" i="11"/>
  <c r="CS28" i="11"/>
  <c r="CS26" i="11"/>
  <c r="CS7" i="11"/>
  <c r="CS5" i="11" s="1"/>
  <c r="CS11" i="11"/>
  <c r="CT6" i="11"/>
  <c r="CS13" i="11"/>
  <c r="CS36" i="11"/>
  <c r="CS16" i="11"/>
  <c r="CT30" i="11" l="1"/>
  <c r="CT25" i="11"/>
  <c r="CT27" i="11"/>
  <c r="CT13" i="11"/>
  <c r="CT22" i="11"/>
  <c r="CT12" i="11"/>
  <c r="CT14" i="11"/>
  <c r="CT18" i="11"/>
  <c r="CT29" i="11"/>
  <c r="CT34" i="11"/>
  <c r="CT11" i="11"/>
  <c r="CT16" i="11"/>
  <c r="CT21" i="11"/>
  <c r="CT32" i="11"/>
  <c r="CT19" i="11"/>
  <c r="CT10" i="11"/>
  <c r="CT28" i="11"/>
  <c r="CT24" i="11"/>
  <c r="CT7" i="11"/>
  <c r="CT5" i="11" s="1"/>
  <c r="CT35" i="11"/>
  <c r="CU6" i="11"/>
  <c r="CT43" i="11"/>
  <c r="CT31" i="11"/>
  <c r="CT37" i="11"/>
  <c r="CT4" i="11"/>
  <c r="CT40" i="11"/>
  <c r="CT39" i="11"/>
  <c r="CT33" i="11"/>
  <c r="CT23" i="11"/>
  <c r="CT17" i="11"/>
  <c r="CT36" i="11"/>
  <c r="CT20" i="11"/>
  <c r="CT26" i="11"/>
  <c r="CT15" i="11"/>
  <c r="CT41" i="11"/>
  <c r="CT38" i="11"/>
  <c r="CT42" i="11"/>
  <c r="CU43" i="11" l="1"/>
  <c r="CU13" i="11"/>
  <c r="CU38" i="11"/>
  <c r="CU31" i="11"/>
  <c r="CU42" i="11"/>
  <c r="CU14" i="11"/>
  <c r="CU17" i="11"/>
  <c r="CU11" i="11"/>
  <c r="CU15" i="11"/>
  <c r="CU27" i="11"/>
  <c r="CU18" i="11"/>
  <c r="CU21" i="11"/>
  <c r="CV6" i="11"/>
  <c r="CU19" i="11"/>
  <c r="CU12" i="11"/>
  <c r="CU37" i="11"/>
  <c r="CU32" i="11"/>
  <c r="CU29" i="11"/>
  <c r="CU26" i="11"/>
  <c r="CU24" i="11"/>
  <c r="CU16" i="11"/>
  <c r="CU23" i="11"/>
  <c r="CU33" i="11"/>
  <c r="CU7" i="11"/>
  <c r="CU5" i="11" s="1"/>
  <c r="CU41" i="11"/>
  <c r="CU10" i="11"/>
  <c r="CU34" i="11"/>
  <c r="CU22" i="11"/>
  <c r="CU36" i="11"/>
  <c r="CU39" i="11"/>
  <c r="CU28" i="11"/>
  <c r="CW6" i="11" l="1"/>
  <c r="CV16" i="11"/>
  <c r="CV7" i="11"/>
  <c r="CV5" i="11" s="1"/>
  <c r="CW30" i="11" l="1"/>
  <c r="CW22" i="11"/>
  <c r="CW14" i="11"/>
  <c r="CW28" i="11"/>
  <c r="CW40" i="11"/>
  <c r="CW23" i="11"/>
  <c r="CW21" i="11"/>
  <c r="CW39" i="11"/>
  <c r="CW7" i="11"/>
  <c r="CW5" i="11" s="1"/>
  <c r="CW33" i="11"/>
  <c r="CW27" i="11"/>
  <c r="CW42" i="11"/>
  <c r="CW20" i="11"/>
  <c r="CW18" i="11"/>
  <c r="CW25" i="11"/>
  <c r="CW17" i="11"/>
  <c r="CW16" i="11"/>
  <c r="CW38" i="11"/>
  <c r="CW19" i="11"/>
  <c r="CW35" i="11"/>
  <c r="CW11" i="11"/>
  <c r="CW10" i="11"/>
  <c r="CW37" i="11"/>
  <c r="CW41" i="11"/>
  <c r="CW29" i="11"/>
  <c r="CW43" i="11"/>
  <c r="CW34" i="11"/>
  <c r="CW15" i="11"/>
  <c r="CW12" i="11"/>
  <c r="CW32" i="11"/>
  <c r="CW36" i="11"/>
  <c r="CW24" i="11"/>
  <c r="CW31" i="11"/>
  <c r="CW13" i="11"/>
  <c r="CW26" i="11"/>
</calcChain>
</file>

<file path=xl/sharedStrings.xml><?xml version="1.0" encoding="utf-8"?>
<sst xmlns="http://schemas.openxmlformats.org/spreadsheetml/2006/main" count="580" uniqueCount="214">
  <si>
    <t>Progress</t>
  </si>
  <si>
    <t>Start</t>
  </si>
  <si>
    <t>This row contains headers for the project schedule that follows below them. 
Navigate from B7 through BK7 to hear the content. The first letter of each day of the week for the date above that heading, starts in cell H7 and continues through cell BK7.
All project timeline charting is auto generated based on the category, start date and number of days entered in the Milestones table.
Formulas in these cells help create the look of the Gantt Chart. Do not modify these cells.</t>
  </si>
  <si>
    <t>Cells H5 through BK5 contain the day number of the month for the Month represented in the cell block above each date cell and are auto calculated.
Do not modify these cells.
Dates leading up to Today are shaded.</t>
  </si>
  <si>
    <t>Create a Gantt Chart in this worksheet.
Enter title of this project in cell B1. 
Information about how to use this worksheet, including instructions for screen readers and the author of this workbook is in the About worksheet.
Continue navigating down column A to hear further instructions.</t>
  </si>
  <si>
    <t>Enter Company Name in cell B2.
Enter the Project Start date in cell E2 or allow the sample formula to find the smallest date value from the Gantt Data table.  Project Start Date: label is in cell C2.</t>
  </si>
  <si>
    <t>Enter the name of the Project Lead in cell B3. 
A Scrolling Increment is in cell E3. Scrollbar is in cells H3 through M3. Increasing the scrolling increment or using the scrollbar will increment the Gantt chart timeline. 
An input of 0 in cell E3 resets the charting to the start of the project.</t>
  </si>
  <si>
    <t>To modify the default Milestone Marker type, enter a 0, 1, or 2, in cell E5. The corresponding marker will appear in cell F5. To change the markers, modify the conditional format for that cell and the table below.
Months for the dates in row 5 are displayed starting in cells H4 through cell BK4.
Do not modify these cells. They are auto updated based on the project start date and scrollbar increment.
Scrolling Increment: label is in cell C4.</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</si>
  <si>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</si>
  <si>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</si>
  <si>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MEP</t>
  </si>
  <si>
    <t>PROJET</t>
  </si>
  <si>
    <t>EDF COMMERCE</t>
  </si>
  <si>
    <t>Ce sont les jours fériés légaux 2019 pour la France:</t>
  </si>
  <si>
    <t xml:space="preserve">Jour férié </t>
  </si>
  <si>
    <t xml:space="preserve">Date </t>
  </si>
  <si>
    <t xml:space="preserve">Jour </t>
  </si>
  <si>
    <t xml:space="preserve">Semaine </t>
  </si>
  <si>
    <t>TPasDispo GA</t>
  </si>
  <si>
    <t>Priorité
Catégorie</t>
  </si>
  <si>
    <t>Jour Semaine</t>
  </si>
  <si>
    <t>Ressources</t>
  </si>
  <si>
    <t>Mardi</t>
  </si>
  <si>
    <t>L</t>
  </si>
  <si>
    <t>Lundi</t>
  </si>
  <si>
    <t>M</t>
  </si>
  <si>
    <t>Test</t>
  </si>
  <si>
    <t>J</t>
  </si>
  <si>
    <t>Jeudi</t>
  </si>
  <si>
    <t>V</t>
  </si>
  <si>
    <t>S</t>
  </si>
  <si>
    <t>Dimanche</t>
  </si>
  <si>
    <t>D</t>
  </si>
  <si>
    <t>Vendredi</t>
  </si>
  <si>
    <t>Backlog</t>
  </si>
  <si>
    <t>1.1</t>
  </si>
  <si>
    <t>End</t>
  </si>
  <si>
    <t>Planned</t>
  </si>
  <si>
    <t>MER</t>
  </si>
  <si>
    <t>Statut</t>
  </si>
  <si>
    <t>Launched</t>
  </si>
  <si>
    <t>Réalisé</t>
  </si>
  <si>
    <t>Activité</t>
  </si>
  <si>
    <t>Visibility</t>
  </si>
  <si>
    <t>Suspended</t>
  </si>
  <si>
    <t>Ajouter des lignes au dessus</t>
  </si>
  <si>
    <t>1.2</t>
  </si>
  <si>
    <t>1.3</t>
  </si>
  <si>
    <t>1.4</t>
  </si>
  <si>
    <t>2.1</t>
  </si>
  <si>
    <t>2.2</t>
  </si>
  <si>
    <t>2.3</t>
  </si>
  <si>
    <t>2.4</t>
  </si>
  <si>
    <t xml:space="preserve">CSC Composition et Envois multicanaux </t>
  </si>
  <si>
    <t xml:space="preserve">Scrolling :  </t>
  </si>
  <si>
    <t xml:space="preserve">Début de la période :  </t>
  </si>
  <si>
    <t>3.1</t>
  </si>
  <si>
    <t>3.2</t>
  </si>
  <si>
    <t>3.3</t>
  </si>
  <si>
    <t>3.4</t>
  </si>
  <si>
    <t>4.1</t>
  </si>
  <si>
    <t>4.2</t>
  </si>
  <si>
    <t>4.3</t>
  </si>
  <si>
    <t>4.4</t>
  </si>
  <si>
    <t>Jour de l'an 2020</t>
  </si>
  <si>
    <t>Jalon</t>
  </si>
  <si>
    <t xml:space="preserve">Jour de l'an  </t>
  </si>
  <si>
    <t xml:space="preserve">Lundi de Pâques  </t>
  </si>
  <si>
    <t xml:space="preserve">Fête du travail  </t>
  </si>
  <si>
    <t xml:space="preserve">Victoire 1945  </t>
  </si>
  <si>
    <t xml:space="preserve">Ascension  </t>
  </si>
  <si>
    <t xml:space="preserve">Lundi de Pentecôte  </t>
  </si>
  <si>
    <t xml:space="preserve">Fête Nationale  </t>
  </si>
  <si>
    <t xml:space="preserve">Assomption  </t>
  </si>
  <si>
    <t xml:space="preserve">Toussaint  </t>
  </si>
  <si>
    <t xml:space="preserve">Armistice  </t>
  </si>
  <si>
    <t xml:space="preserve">Jour de Noël  </t>
  </si>
  <si>
    <t>Ressource</t>
  </si>
  <si>
    <t>Add</t>
  </si>
  <si>
    <t>Chantiers</t>
  </si>
  <si>
    <t>E1.3.1</t>
  </si>
  <si>
    <t xml:space="preserve">Instruction </t>
  </si>
  <si>
    <t>Conception</t>
  </si>
  <si>
    <t>Préparation RE7 </t>
  </si>
  <si>
    <t>Exécution tests</t>
  </si>
  <si>
    <t>E1.3.2</t>
  </si>
  <si>
    <t>E1.3.3</t>
  </si>
  <si>
    <t>E1.3.4</t>
  </si>
  <si>
    <t>ANGEVIN Nicolas</t>
  </si>
  <si>
    <t>SEVELLEC Amélie</t>
  </si>
  <si>
    <t>TAILLEPIED Jean-Claude</t>
  </si>
  <si>
    <t>MIKOUNGUI François</t>
  </si>
  <si>
    <t>EBINE Anne-Marie</t>
  </si>
  <si>
    <t>IELKIN Vadim</t>
  </si>
  <si>
    <t>MEBENGA Ouriel</t>
  </si>
  <si>
    <t>DARREAU Béatrice</t>
  </si>
  <si>
    <t>P</t>
  </si>
  <si>
    <t>Présent sur le projet</t>
  </si>
  <si>
    <t>AR</t>
  </si>
  <si>
    <t>Absence réelle</t>
  </si>
  <si>
    <t>AP</t>
  </si>
  <si>
    <t xml:space="preserve">Absence prévisionnelle </t>
  </si>
  <si>
    <t>F</t>
  </si>
  <si>
    <t>Formation</t>
  </si>
  <si>
    <t>NA</t>
  </si>
  <si>
    <t>Férié</t>
  </si>
  <si>
    <t>Equipe</t>
  </si>
  <si>
    <t>Collaborateur</t>
  </si>
  <si>
    <t>Trigramme</t>
  </si>
  <si>
    <t>MCP</t>
  </si>
  <si>
    <t>NAN</t>
  </si>
  <si>
    <t>ASE</t>
  </si>
  <si>
    <t>JTA</t>
  </si>
  <si>
    <t>Absent mercredi</t>
  </si>
  <si>
    <t>FMI</t>
  </si>
  <si>
    <t>AEB</t>
  </si>
  <si>
    <t>Absente mercredi</t>
  </si>
  <si>
    <t>VIE</t>
  </si>
  <si>
    <t>OME</t>
  </si>
  <si>
    <t>BDA</t>
  </si>
  <si>
    <t>INS</t>
  </si>
  <si>
    <t xml:space="preserve">CON </t>
  </si>
  <si>
    <t>PRT</t>
  </si>
  <si>
    <t>TST</t>
  </si>
  <si>
    <t>Sujet</t>
  </si>
  <si>
    <t>Instruction</t>
  </si>
  <si>
    <t xml:space="preserve">Conception </t>
  </si>
  <si>
    <t>Prépa test</t>
  </si>
  <si>
    <t>Tests</t>
  </si>
  <si>
    <t>E6.13.01</t>
  </si>
  <si>
    <t>E6.13.02</t>
  </si>
  <si>
    <t>E6.13.03</t>
  </si>
  <si>
    <t>1.17.1</t>
  </si>
  <si>
    <t>?</t>
  </si>
  <si>
    <t>1.17.2</t>
  </si>
  <si>
    <t>1.18.1</t>
  </si>
  <si>
    <t>1.19.1</t>
  </si>
  <si>
    <t xml:space="preserve"> </t>
  </si>
  <si>
    <t>1.19.2</t>
  </si>
  <si>
    <t>1.19.3</t>
  </si>
  <si>
    <t>6.13.11</t>
  </si>
  <si>
    <t>2.3.63</t>
  </si>
  <si>
    <t>6.6.25</t>
  </si>
  <si>
    <t>Zip fact</t>
  </si>
  <si>
    <t>Fin relève Pied</t>
  </si>
  <si>
    <t>4.40.6</t>
  </si>
  <si>
    <t>4.40.7</t>
  </si>
  <si>
    <t>4.8.1 F2</t>
  </si>
  <si>
    <t>4.8.8</t>
  </si>
  <si>
    <t>Oxygène</t>
  </si>
  <si>
    <t xml:space="preserve">S3 </t>
  </si>
  <si>
    <t>X-RAY</t>
  </si>
  <si>
    <t xml:space="preserve">Date ràF : au </t>
  </si>
  <si>
    <t xml:space="preserve">  03/08</t>
  </si>
  <si>
    <t>Sujet/MVP</t>
  </si>
  <si>
    <t>&lt;&lt;&lt; CEE &gt;&gt;&gt;</t>
  </si>
  <si>
    <t>Date début</t>
  </si>
  <si>
    <t>Nb J/H</t>
  </si>
  <si>
    <t>MVP Terminé</t>
  </si>
  <si>
    <t>Création nouveaux code doc</t>
  </si>
  <si>
    <t xml:space="preserve">Adaptation dev </t>
  </si>
  <si>
    <t>Prévoir espace stockage nécessaire (étude)</t>
  </si>
  <si>
    <t>Sécurisation RE7 : finalier modop + prépa JDD +étude auto JDD + index docmanager MyCEE1</t>
  </si>
  <si>
    <t>Tester MyCEE1</t>
  </si>
  <si>
    <t xml:space="preserve">Réalisation dossier technique </t>
  </si>
  <si>
    <t>(Nicolas)</t>
  </si>
  <si>
    <t>&lt;&lt;&lt; CEP 1.17 &gt;&gt;&gt;</t>
  </si>
  <si>
    <t>mais pas développé par TMA</t>
  </si>
  <si>
    <t>3 tckets JIRAs en attente 6167,6168 et 6169</t>
  </si>
  <si>
    <t>&lt;&lt;&lt; 1.18.1 &gt;&gt;&gt;</t>
  </si>
  <si>
    <t>&lt;&lt;&lt; 1.19 &gt;&gt;&gt;</t>
  </si>
  <si>
    <t>A voir avec JC</t>
  </si>
  <si>
    <t>&lt;&lt;&lt; 6.13.11 &gt;&gt;&gt;</t>
  </si>
  <si>
    <t>Fait</t>
  </si>
  <si>
    <t>Faite + T-first</t>
  </si>
  <si>
    <t>Exécution tests (internes)</t>
  </si>
  <si>
    <t>Chaine + editic + A&amp;S + Ardeco</t>
  </si>
  <si>
    <t xml:space="preserve">3 j Editic + chaine </t>
  </si>
  <si>
    <t>Ardeco 3 jours</t>
  </si>
  <si>
    <t>Tests en 2à 2</t>
  </si>
  <si>
    <t>Editic + automate</t>
  </si>
  <si>
    <t>Tests façonniers</t>
  </si>
  <si>
    <t>Demander à JC</t>
  </si>
  <si>
    <t xml:space="preserve">x à x </t>
  </si>
  <si>
    <t>&lt;&lt;&lt;2.3.63 &gt;&gt;&gt;</t>
  </si>
  <si>
    <t>&lt;&lt;&lt;6.6.25 &gt;&gt;&gt;</t>
  </si>
  <si>
    <t>Nicolas &amp; Anne-Marie</t>
  </si>
  <si>
    <t>adaptation processus signature en mobilité</t>
  </si>
  <si>
    <t>ras</t>
  </si>
  <si>
    <t>&lt;&lt;&lt;Zip factures &gt;&gt;&gt;</t>
  </si>
  <si>
    <t>&lt;&lt;&lt;Fin relève à Pied &gt;&gt;&gt;</t>
  </si>
  <si>
    <t>&lt;&lt;&lt;4.40 &gt;&gt;&gt;</t>
  </si>
  <si>
    <t>&lt;&lt;&lt;ERL WIFI &gt;&gt;&gt;</t>
  </si>
  <si>
    <t>&lt;&lt;&lt;Club Oxygène&gt;&gt;&gt;</t>
  </si>
  <si>
    <t xml:space="preserve">Fait </t>
  </si>
  <si>
    <t>Tickets RE7 à créer</t>
  </si>
  <si>
    <t xml:space="preserve">JC ou François </t>
  </si>
  <si>
    <t>Envoi de mail Ediway en RE7 (envoi de fichiers)</t>
  </si>
  <si>
    <t>&lt;&lt;&lt;Migration S3&gt;&gt;&gt;</t>
  </si>
  <si>
    <t>&lt;&lt;&lt;RGPD&gt;&gt;&gt;</t>
  </si>
  <si>
    <t xml:space="preserve">4.8.1. F2 </t>
  </si>
  <si>
    <t>Point à faire avec Vadim &amp; Ouriel</t>
  </si>
  <si>
    <t>5.1</t>
  </si>
  <si>
    <t>5.2</t>
  </si>
  <si>
    <t>5.3</t>
  </si>
  <si>
    <t>5.4</t>
  </si>
  <si>
    <t>6.1</t>
  </si>
  <si>
    <t>6.2</t>
  </si>
  <si>
    <t>6.3</t>
  </si>
  <si>
    <t>6.4</t>
  </si>
  <si>
    <t>7.1</t>
  </si>
  <si>
    <t>7.2</t>
  </si>
  <si>
    <t>7.3</t>
  </si>
  <si>
    <t>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</si>
</sst>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d"/>
    <numFmt numFmtId="166" formatCode="dd/mm/yy;@"/>
  </numFmts>
  <fonts count="44" x14ac:knownFonts="1">
    <font>
      <sz val="11"/>
      <color theme="8" tint="-0.499984740745262"/>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color theme="1"/>
      <name val="Calibri"/>
      <family val="2"/>
      <scheme val="minor"/>
    </font>
    <font>
      <b/>
      <sz val="11"/>
      <color theme="1" tint="0.499984740745262"/>
      <name val="Calibri"/>
      <family val="2"/>
      <scheme val="minor"/>
    </font>
    <font>
      <sz val="10"/>
      <color theme="1" tint="0.499984740745262"/>
      <name val="Arial"/>
      <family val="2"/>
    </font>
    <font>
      <sz val="11"/>
      <color theme="0"/>
      <name val="Calibri"/>
      <family val="2"/>
      <scheme val="minor"/>
    </font>
    <font>
      <b/>
      <sz val="10"/>
      <color theme="0"/>
      <name val="Calibri"/>
      <family val="2"/>
      <scheme val="minor"/>
    </font>
    <font>
      <sz val="10"/>
      <color theme="0"/>
      <name val="Calibri"/>
      <family val="2"/>
      <scheme val="minor"/>
    </font>
    <font>
      <sz val="16"/>
      <color theme="8" tint="-0.24994659260841701"/>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b/>
      <sz val="11"/>
      <color theme="1"/>
      <name val="Calibri"/>
      <family val="2"/>
      <scheme val="minor"/>
    </font>
    <font>
      <b/>
      <sz val="10"/>
      <color rgb="FF333333"/>
      <name val="Arial"/>
      <family val="2"/>
    </font>
    <font>
      <sz val="10"/>
      <color theme="1"/>
      <name val="Calibri"/>
      <family val="2"/>
      <scheme val="minor"/>
    </font>
    <font>
      <sz val="12"/>
      <color theme="8" tint="-0.24994659260841701"/>
      <name val="Calibri"/>
      <family val="2"/>
      <scheme val="minor"/>
    </font>
    <font>
      <sz val="9"/>
      <color theme="8" tint="-0.24994659260841701"/>
      <name val="Calibri"/>
      <family val="2"/>
      <scheme val="minor"/>
    </font>
    <font>
      <sz val="9"/>
      <color theme="0"/>
      <name val="Calibri"/>
      <family val="2"/>
      <scheme val="minor"/>
    </font>
    <font>
      <sz val="9"/>
      <color theme="8" tint="-0.499984740745262"/>
      <name val="Calibri"/>
      <family val="2"/>
      <scheme val="minor"/>
    </font>
    <font>
      <sz val="10"/>
      <color theme="8" tint="-0.499984740745262"/>
      <name val="Calibri"/>
      <family val="2"/>
      <scheme val="minor"/>
    </font>
    <font>
      <b/>
      <sz val="10"/>
      <color theme="8" tint="-0.499984740745262"/>
      <name val="Calibri"/>
      <family val="2"/>
      <scheme val="minor"/>
    </font>
    <font>
      <sz val="12"/>
      <color theme="8" tint="-0.499984740745262"/>
      <name val="Calibri"/>
      <family val="2"/>
      <scheme val="minor"/>
    </font>
    <font>
      <b/>
      <sz val="14"/>
      <color theme="8" tint="-0.499984740745262"/>
      <name val="Calibri"/>
      <family val="2"/>
      <scheme val="minor"/>
    </font>
    <font>
      <b/>
      <sz val="12"/>
      <color theme="8" tint="-0.499984740745262"/>
      <name val="Calibri"/>
      <family val="2"/>
      <scheme val="minor"/>
    </font>
    <font>
      <b/>
      <sz val="11"/>
      <color theme="8" tint="-0.499984740745262"/>
      <name val="Calibri"/>
      <family val="2"/>
      <scheme val="minor"/>
    </font>
    <font>
      <b/>
      <sz val="9"/>
      <color theme="8" tint="-0.499984740745262"/>
      <name val="Calibri"/>
      <family val="2"/>
      <scheme val="minor"/>
    </font>
    <font>
      <sz val="8"/>
      <name val="Calibri"/>
      <family val="2"/>
      <scheme val="minor"/>
    </font>
    <font>
      <sz val="8"/>
      <color theme="7" tint="-0.499984740745262"/>
      <name val="Calibri"/>
      <family val="2"/>
      <scheme val="minor"/>
    </font>
    <font>
      <b/>
      <sz val="9"/>
      <color theme="1"/>
      <name val="Calibri"/>
      <family val="2"/>
      <scheme val="minor"/>
    </font>
    <font>
      <i/>
      <sz val="9"/>
      <color theme="1"/>
      <name val="Calibri"/>
      <family val="2"/>
      <scheme val="minor"/>
    </font>
    <font>
      <b/>
      <sz val="11"/>
      <color rgb="FF00B050"/>
      <name val="Calibri"/>
      <family val="2"/>
      <scheme val="minor"/>
    </font>
    <font>
      <b/>
      <sz val="11"/>
      <color rgb="FF0070C0"/>
      <name val="Calibri"/>
      <family val="2"/>
      <scheme val="minor"/>
    </font>
    <font>
      <b/>
      <sz val="11"/>
      <color rgb="FFFFC000"/>
      <name val="Calibri"/>
      <family val="2"/>
      <scheme val="minor"/>
    </font>
    <font>
      <b/>
      <sz val="11"/>
      <color theme="5"/>
      <name val="Calibri"/>
      <family val="2"/>
      <scheme val="minor"/>
    </font>
    <font>
      <b/>
      <sz val="11"/>
      <color rgb="FFFF33CC"/>
      <name val="Calibri"/>
      <family val="2"/>
      <scheme val="minor"/>
    </font>
    <font>
      <b/>
      <i/>
      <sz val="11"/>
      <color theme="1"/>
      <name val="Calibri"/>
      <family val="2"/>
      <scheme val="minor"/>
    </font>
    <font>
      <b/>
      <sz val="8"/>
      <color theme="1"/>
      <name val="Calibri"/>
      <family val="2"/>
      <scheme val="minor"/>
    </font>
    <font>
      <b/>
      <i/>
      <sz val="8"/>
      <color theme="1"/>
      <name val="Calibri"/>
      <family val="2"/>
      <scheme val="minor"/>
    </font>
    <font>
      <i/>
      <sz val="11"/>
      <color theme="1"/>
      <name val="Calibri"/>
      <family val="2"/>
      <scheme val="minor"/>
    </font>
    <font>
      <i/>
      <sz val="8"/>
      <color theme="1"/>
      <name val="Calibri"/>
      <family val="2"/>
      <scheme val="minor"/>
    </font>
    <font>
      <sz val="11"/>
      <color theme="8" tint="-0.499984740745262"/>
      <name val="Calibri"/>
      <scheme val="minor"/>
    </font>
  </fonts>
  <fills count="16">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0" tint="-0.14999847407452621"/>
        <bgColor indexed="64"/>
      </patternFill>
    </fill>
    <fill>
      <patternFill patternType="solid">
        <fgColor rgb="FF00B05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right style="thin">
        <color theme="8" tint="0.79998168889431442"/>
      </right>
      <top style="thin">
        <color theme="8"/>
      </top>
      <bottom/>
      <diagonal/>
    </border>
    <border>
      <left/>
      <right style="thin">
        <color theme="8" tint="0.79998168889431442"/>
      </right>
      <top style="medium">
        <color theme="8"/>
      </top>
      <bottom/>
      <diagonal/>
    </border>
    <border>
      <left/>
      <right/>
      <top style="thin">
        <color theme="8"/>
      </top>
      <bottom style="medium">
        <color theme="8"/>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8" tint="0.79998168889431442"/>
      </left>
      <right style="thin">
        <color theme="8" tint="0.79998168889431442"/>
      </right>
      <top/>
      <bottom/>
      <diagonal/>
    </border>
    <border>
      <left/>
      <right style="thin">
        <color theme="0" tint="-0.249977111117893"/>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13">
    <xf numFmtId="0" fontId="0" fillId="0" borderId="0"/>
    <xf numFmtId="0" fontId="3" fillId="0" borderId="0" applyNumberFormat="0" applyFill="0" applyBorder="0" applyAlignment="0" applyProtection="0">
      <alignment vertical="top"/>
      <protection locked="0"/>
    </xf>
    <xf numFmtId="9" fontId="4" fillId="0" borderId="0" applyFont="0" applyFill="0" applyBorder="0" applyProtection="0">
      <alignment horizontal="center" vertical="center"/>
    </xf>
    <xf numFmtId="0" fontId="7" fillId="0" borderId="0"/>
    <xf numFmtId="164" fontId="4" fillId="0" borderId="1" applyFont="0" applyFill="0" applyAlignment="0" applyProtection="0"/>
    <xf numFmtId="0" fontId="11" fillId="0" borderId="0" applyNumberFormat="0" applyFill="0" applyBorder="0" applyAlignment="0" applyProtection="0"/>
    <xf numFmtId="0" fontId="12" fillId="0" borderId="0" applyNumberFormat="0" applyFill="0" applyAlignment="0" applyProtection="0"/>
    <xf numFmtId="0" fontId="10" fillId="0" borderId="7" applyNumberFormat="0" applyFill="0" applyProtection="0"/>
    <xf numFmtId="0" fontId="13" fillId="0" borderId="0" applyNumberFormat="0" applyFill="0" applyProtection="0">
      <alignment horizontal="right" vertical="center" indent="1"/>
    </xf>
    <xf numFmtId="14" fontId="13" fillId="0" borderId="0" applyFill="0" applyBorder="0">
      <alignment horizontal="center" vertical="center"/>
    </xf>
    <xf numFmtId="37" fontId="4" fillId="0" borderId="0" applyFont="0" applyFill="0" applyBorder="0" applyProtection="0">
      <alignment horizontal="center" vertical="center"/>
    </xf>
    <xf numFmtId="0" fontId="9" fillId="3" borderId="6" applyNumberFormat="0" applyProtection="0">
      <alignment horizontal="center" vertical="center"/>
    </xf>
    <xf numFmtId="0" fontId="14" fillId="0" borderId="0" applyNumberFormat="0" applyFill="0" applyBorder="0" applyAlignment="0" applyProtection="0"/>
  </cellStyleXfs>
  <cellXfs count="156">
    <xf numFmtId="0" fontId="0" fillId="0" borderId="0" xfId="0"/>
    <xf numFmtId="0" fontId="1" fillId="0" borderId="0" xfId="0" applyFont="1" applyAlignment="1">
      <alignment horizontal="left"/>
    </xf>
    <xf numFmtId="0" fontId="0" fillId="0" borderId="0" xfId="0" applyAlignment="1">
      <alignment horizontal="center"/>
    </xf>
    <xf numFmtId="0" fontId="0" fillId="0" borderId="0" xfId="0" applyAlignment="1">
      <alignment horizontal="right" vertical="center"/>
    </xf>
    <xf numFmtId="0" fontId="5" fillId="0" borderId="0" xfId="0" applyFont="1"/>
    <xf numFmtId="0" fontId="6" fillId="0" borderId="0" xfId="1" applyFont="1" applyAlignment="1" applyProtection="1"/>
    <xf numFmtId="0" fontId="2" fillId="0" borderId="0" xfId="0" applyFont="1" applyAlignment="1">
      <alignment horizontal="center" vertical="center"/>
    </xf>
    <xf numFmtId="0" fontId="7" fillId="0" borderId="0" xfId="0" applyNumberFormat="1" applyFont="1" applyAlignment="1">
      <alignment horizontal="center"/>
    </xf>
    <xf numFmtId="0" fontId="11" fillId="0" borderId="0" xfId="5" applyAlignment="1">
      <alignment horizontal="left"/>
    </xf>
    <xf numFmtId="0" fontId="0" fillId="0" borderId="0" xfId="0"/>
    <xf numFmtId="0" fontId="8"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left" wrapText="1" indent="2"/>
    </xf>
    <xf numFmtId="0" fontId="0" fillId="0" borderId="0" xfId="0" applyBorder="1"/>
    <xf numFmtId="0" fontId="14" fillId="0" borderId="0" xfId="12" applyAlignment="1">
      <alignment wrapText="1"/>
    </xf>
    <xf numFmtId="0" fontId="0" fillId="0" borderId="0" xfId="0" applyAlignment="1">
      <alignment horizontal="center" vertical="center"/>
    </xf>
    <xf numFmtId="0" fontId="14" fillId="0" borderId="0" xfId="12" applyAlignment="1">
      <alignment horizontal="center" vertical="center" wrapText="1"/>
    </xf>
    <xf numFmtId="165" fontId="9" fillId="3" borderId="5" xfId="11" applyNumberFormat="1" applyBorder="1">
      <alignment horizontal="center" vertical="center"/>
    </xf>
    <xf numFmtId="0" fontId="17" fillId="0" borderId="0" xfId="0" applyFont="1"/>
    <xf numFmtId="0" fontId="16" fillId="5" borderId="11" xfId="0" applyFont="1" applyFill="1" applyBorder="1" applyAlignment="1">
      <alignment horizontal="left" vertical="center" wrapText="1" indent="1"/>
    </xf>
    <xf numFmtId="0" fontId="15" fillId="6" borderId="11" xfId="0" applyFont="1" applyFill="1" applyBorder="1"/>
    <xf numFmtId="0" fontId="16" fillId="6" borderId="11" xfId="0" applyFont="1" applyFill="1" applyBorder="1" applyAlignment="1">
      <alignment horizontal="left" vertical="center" wrapText="1" indent="1"/>
    </xf>
    <xf numFmtId="14" fontId="0" fillId="7" borderId="11" xfId="0" applyNumberFormat="1" applyFill="1" applyBorder="1"/>
    <xf numFmtId="0" fontId="0" fillId="7" borderId="11" xfId="0" applyFill="1" applyBorder="1" applyAlignment="1">
      <alignment horizontal="right"/>
    </xf>
    <xf numFmtId="0" fontId="18" fillId="0" borderId="7" xfId="7" applyFont="1"/>
    <xf numFmtId="0" fontId="19" fillId="0" borderId="7" xfId="7" applyFont="1"/>
    <xf numFmtId="0" fontId="20" fillId="0" borderId="0" xfId="3" applyFont="1" applyAlignment="1">
      <alignment wrapText="1"/>
    </xf>
    <xf numFmtId="0" fontId="21" fillId="0" borderId="0" xfId="0" applyFont="1"/>
    <xf numFmtId="0" fontId="21" fillId="0" borderId="0" xfId="8" applyFont="1" applyAlignment="1">
      <alignment horizontal="right" vertical="center" wrapText="1" indent="1"/>
    </xf>
    <xf numFmtId="0" fontId="21" fillId="0" borderId="0" xfId="8" applyFont="1" applyBorder="1" applyAlignment="1">
      <alignment horizontal="right" vertical="center" wrapText="1" indent="1"/>
    </xf>
    <xf numFmtId="0" fontId="21" fillId="0" borderId="0" xfId="0" applyFont="1" applyAlignment="1">
      <alignment horizontal="center" vertical="center"/>
    </xf>
    <xf numFmtId="0" fontId="20" fillId="0" borderId="0" xfId="3" applyFont="1"/>
    <xf numFmtId="0" fontId="9" fillId="3" borderId="12" xfId="0" applyFont="1" applyFill="1" applyBorder="1" applyAlignment="1">
      <alignment horizontal="center" vertical="center" shrinkToFit="1"/>
    </xf>
    <xf numFmtId="0" fontId="0" fillId="0" borderId="0" xfId="0" applyBorder="1" applyAlignment="1">
      <alignment vertical="center"/>
    </xf>
    <xf numFmtId="165" fontId="0" fillId="0" borderId="0" xfId="0" applyNumberFormat="1"/>
    <xf numFmtId="0" fontId="0" fillId="0" borderId="0" xfId="0" applyFill="1"/>
    <xf numFmtId="0" fontId="13" fillId="0" borderId="0" xfId="8" applyFill="1">
      <alignment horizontal="right" vertical="center" indent="1"/>
    </xf>
    <xf numFmtId="166" fontId="14" fillId="0" borderId="0" xfId="12" applyNumberFormat="1" applyAlignment="1">
      <alignment wrapText="1"/>
    </xf>
    <xf numFmtId="9" fontId="21" fillId="8" borderId="0" xfId="2" applyFont="1" applyFill="1" applyBorder="1">
      <alignment horizontal="center" vertical="center"/>
    </xf>
    <xf numFmtId="9" fontId="21" fillId="0" borderId="0" xfId="2" applyFont="1" applyFill="1" applyBorder="1">
      <alignment horizontal="center" vertical="center"/>
    </xf>
    <xf numFmtId="0" fontId="21" fillId="2" borderId="0" xfId="0" applyFont="1" applyFill="1"/>
    <xf numFmtId="0" fontId="2" fillId="8" borderId="0" xfId="3" applyFont="1" applyFill="1" applyAlignment="1">
      <alignment wrapText="1"/>
    </xf>
    <xf numFmtId="0" fontId="22" fillId="8" borderId="0" xfId="0" applyFont="1" applyFill="1" applyBorder="1" applyAlignment="1">
      <alignment horizontal="center" vertical="center"/>
    </xf>
    <xf numFmtId="14" fontId="22" fillId="8" borderId="0" xfId="9" applyFont="1" applyFill="1" applyBorder="1">
      <alignment horizontal="center" vertical="center"/>
    </xf>
    <xf numFmtId="37" fontId="22" fillId="8" borderId="0" xfId="10" applyFont="1" applyFill="1" applyBorder="1">
      <alignment horizontal="center" vertical="center"/>
    </xf>
    <xf numFmtId="166" fontId="22" fillId="8" borderId="0" xfId="10" applyNumberFormat="1" applyFont="1" applyFill="1" applyBorder="1">
      <alignment horizontal="center" vertical="center"/>
    </xf>
    <xf numFmtId="0" fontId="2" fillId="0" borderId="0" xfId="0" applyNumberFormat="1"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vertical="center"/>
    </xf>
    <xf numFmtId="0" fontId="22" fillId="0" borderId="0" xfId="0" applyFont="1" applyFill="1" applyBorder="1" applyAlignment="1">
      <alignment horizontal="center" vertical="center"/>
    </xf>
    <xf numFmtId="166" fontId="22" fillId="0" borderId="0" xfId="10" applyNumberFormat="1" applyFont="1" applyFill="1" applyBorder="1">
      <alignment horizontal="center" vertical="center"/>
    </xf>
    <xf numFmtId="37" fontId="22" fillId="0" borderId="0" xfId="10" applyFont="1" applyFill="1" applyBorder="1">
      <alignment horizontal="center" vertical="center"/>
    </xf>
    <xf numFmtId="0" fontId="22" fillId="0" borderId="0" xfId="0" applyFont="1" applyFill="1" applyBorder="1" applyAlignment="1">
      <alignment horizontal="left" wrapText="1" indent="2"/>
    </xf>
    <xf numFmtId="37" fontId="22" fillId="0" borderId="0" xfId="10" applyNumberFormat="1" applyFont="1" applyFill="1" applyBorder="1">
      <alignment horizontal="center" vertical="center"/>
    </xf>
    <xf numFmtId="0" fontId="9" fillId="0" borderId="0" xfId="3" applyFont="1" applyAlignment="1">
      <alignment wrapText="1"/>
    </xf>
    <xf numFmtId="0" fontId="22" fillId="2" borderId="0" xfId="0" applyFont="1" applyFill="1"/>
    <xf numFmtId="0" fontId="22" fillId="2" borderId="0" xfId="0" applyFont="1" applyFill="1" applyAlignment="1">
      <alignment horizontal="center"/>
    </xf>
    <xf numFmtId="37" fontId="22" fillId="0" borderId="0" xfId="10" applyFont="1" applyFill="1">
      <alignment horizontal="center" vertical="center"/>
    </xf>
    <xf numFmtId="166" fontId="22" fillId="0" borderId="0" xfId="10" applyNumberFormat="1" applyFont="1" applyFill="1">
      <alignment horizontal="center" vertical="center"/>
    </xf>
    <xf numFmtId="37" fontId="22" fillId="0" borderId="0" xfId="10" applyNumberFormat="1" applyFont="1" applyFill="1">
      <alignment horizontal="center" vertical="center"/>
    </xf>
    <xf numFmtId="0" fontId="2" fillId="2" borderId="4" xfId="0" applyNumberFormat="1" applyFont="1" applyFill="1" applyBorder="1" applyAlignment="1">
      <alignment horizontal="center" vertical="center"/>
    </xf>
    <xf numFmtId="0" fontId="22" fillId="2" borderId="0" xfId="0" applyFont="1" applyFill="1" applyBorder="1" applyAlignment="1">
      <alignment horizontal="center" vertical="center"/>
    </xf>
    <xf numFmtId="0" fontId="24" fillId="0" borderId="0" xfId="6" applyFont="1"/>
    <xf numFmtId="0" fontId="25" fillId="0" borderId="0" xfId="6" applyFont="1"/>
    <xf numFmtId="0" fontId="22" fillId="0" borderId="0" xfId="0" applyFont="1"/>
    <xf numFmtId="0" fontId="28" fillId="0" borderId="0" xfId="0" applyFont="1" applyAlignment="1">
      <alignment horizontal="center" vertical="center"/>
    </xf>
    <xf numFmtId="0" fontId="29" fillId="0" borderId="0" xfId="3" applyFont="1" applyAlignment="1">
      <alignment horizontal="left" wrapText="1"/>
    </xf>
    <xf numFmtId="0" fontId="29" fillId="0" borderId="0" xfId="3" applyFont="1" applyAlignment="1">
      <alignment horizontal="right" wrapText="1"/>
    </xf>
    <xf numFmtId="0" fontId="30" fillId="0" borderId="0" xfId="3" applyFont="1" applyAlignment="1">
      <alignment horizontal="left"/>
    </xf>
    <xf numFmtId="0" fontId="23" fillId="0" borderId="0" xfId="0" applyFont="1" applyFill="1" applyBorder="1" applyAlignment="1">
      <alignment horizontal="left" wrapText="1" indent="1"/>
    </xf>
    <xf numFmtId="0" fontId="23" fillId="0" borderId="0" xfId="0" applyFont="1" applyFill="1" applyBorder="1" applyAlignment="1">
      <alignment horizontal="center" vertical="center"/>
    </xf>
    <xf numFmtId="9" fontId="28" fillId="0" borderId="0" xfId="2" applyFont="1" applyFill="1" applyBorder="1">
      <alignment horizontal="center" vertical="center"/>
    </xf>
    <xf numFmtId="166" fontId="23" fillId="0" borderId="0" xfId="10" applyNumberFormat="1" applyFont="1" applyFill="1" applyBorder="1">
      <alignment horizontal="center" vertical="center"/>
    </xf>
    <xf numFmtId="37" fontId="23" fillId="0" borderId="0" xfId="10" applyFont="1" applyFill="1" applyBorder="1">
      <alignment horizontal="center" vertical="center"/>
    </xf>
    <xf numFmtId="0" fontId="27" fillId="8" borderId="0" xfId="0" applyFont="1" applyFill="1" applyBorder="1" applyAlignment="1">
      <alignment horizontal="left" wrapText="1" indent="1"/>
    </xf>
    <xf numFmtId="0" fontId="31" fillId="0" borderId="0" xfId="0" applyFont="1"/>
    <xf numFmtId="0" fontId="31" fillId="0" borderId="0" xfId="0" applyFont="1" applyAlignment="1">
      <alignment horizontal="right"/>
    </xf>
    <xf numFmtId="0" fontId="32" fillId="9" borderId="14" xfId="0" applyFont="1" applyFill="1" applyBorder="1" applyAlignment="1">
      <alignment horizontal="center" vertical="center"/>
    </xf>
    <xf numFmtId="0" fontId="32" fillId="8" borderId="14" xfId="0" applyFont="1" applyFill="1" applyBorder="1" applyAlignment="1">
      <alignment horizontal="center" vertical="center"/>
    </xf>
    <xf numFmtId="0" fontId="15" fillId="10" borderId="14" xfId="0" applyFont="1" applyFill="1" applyBorder="1" applyAlignment="1">
      <alignment horizontal="center"/>
    </xf>
    <xf numFmtId="0" fontId="31" fillId="10" borderId="14" xfId="0" applyFont="1" applyFill="1" applyBorder="1" applyAlignment="1">
      <alignment horizontal="center"/>
    </xf>
    <xf numFmtId="0" fontId="15" fillId="11" borderId="14" xfId="0" applyFont="1" applyFill="1" applyBorder="1" applyAlignment="1">
      <alignment horizontal="center"/>
    </xf>
    <xf numFmtId="0" fontId="31" fillId="11" borderId="14" xfId="0" applyFont="1" applyFill="1" applyBorder="1" applyAlignment="1">
      <alignment horizontal="center"/>
    </xf>
    <xf numFmtId="0" fontId="15" fillId="12" borderId="14" xfId="0" applyFont="1" applyFill="1" applyBorder="1" applyAlignment="1">
      <alignment horizontal="center"/>
    </xf>
    <xf numFmtId="0" fontId="31" fillId="12" borderId="14" xfId="0" applyFont="1" applyFill="1" applyBorder="1" applyAlignment="1">
      <alignment horizontal="center"/>
    </xf>
    <xf numFmtId="0" fontId="15" fillId="13" borderId="14" xfId="0" applyFont="1" applyFill="1" applyBorder="1" applyAlignment="1">
      <alignment horizontal="center"/>
    </xf>
    <xf numFmtId="0" fontId="31" fillId="13" borderId="14" xfId="0" applyFont="1" applyFill="1" applyBorder="1" applyAlignment="1">
      <alignment horizontal="center"/>
    </xf>
    <xf numFmtId="0" fontId="15" fillId="14" borderId="14" xfId="0" applyFont="1" applyFill="1" applyBorder="1" applyAlignment="1">
      <alignment horizontal="center"/>
    </xf>
    <xf numFmtId="0" fontId="31" fillId="14" borderId="14" xfId="0" applyFont="1" applyFill="1" applyBorder="1" applyAlignment="1">
      <alignment horizontal="center"/>
    </xf>
    <xf numFmtId="0" fontId="15" fillId="8" borderId="0" xfId="0" applyFont="1" applyFill="1" applyAlignment="1">
      <alignment horizontal="center"/>
    </xf>
    <xf numFmtId="0" fontId="32" fillId="9" borderId="15" xfId="0" applyFont="1" applyFill="1" applyBorder="1" applyAlignment="1">
      <alignment horizontal="center" vertical="center"/>
    </xf>
    <xf numFmtId="0" fontId="15" fillId="8" borderId="16" xfId="0" applyFont="1" applyFill="1" applyBorder="1" applyAlignment="1">
      <alignment horizontal="center"/>
    </xf>
    <xf numFmtId="0" fontId="15" fillId="8" borderId="17" xfId="0" applyFont="1" applyFill="1" applyBorder="1" applyAlignment="1">
      <alignment horizontal="center"/>
    </xf>
    <xf numFmtId="0" fontId="33"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3" fillId="0" borderId="20"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3"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4" fillId="0" borderId="17" xfId="0" applyFont="1" applyBorder="1" applyAlignment="1">
      <alignment horizontal="center"/>
    </xf>
    <xf numFmtId="0" fontId="34" fillId="0" borderId="23" xfId="0" applyFont="1" applyBorder="1" applyAlignment="1">
      <alignment horizontal="center"/>
    </xf>
    <xf numFmtId="0" fontId="0" fillId="0" borderId="26" xfId="0"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5" fillId="0" borderId="17" xfId="0" applyFont="1" applyBorder="1" applyAlignment="1">
      <alignment horizontal="center" vertical="center"/>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5" fillId="0" borderId="20" xfId="0" applyFont="1" applyBorder="1" applyAlignment="1">
      <alignment horizontal="center" vertical="center"/>
    </xf>
    <xf numFmtId="0" fontId="35" fillId="0" borderId="23" xfId="0" applyFont="1" applyBorder="1" applyAlignment="1">
      <alignment horizontal="center" vertical="center"/>
    </xf>
    <xf numFmtId="0" fontId="0" fillId="0" borderId="23" xfId="0" applyBorder="1" applyAlignment="1">
      <alignment horizontal="center" vertical="center"/>
    </xf>
    <xf numFmtId="0" fontId="36" fillId="0" borderId="17" xfId="0" applyFont="1" applyBorder="1" applyAlignment="1">
      <alignment horizontal="center" vertical="center"/>
    </xf>
    <xf numFmtId="0" fontId="36" fillId="0" borderId="20" xfId="0" applyFont="1" applyBorder="1" applyAlignment="1">
      <alignment horizontal="center"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2" fillId="8" borderId="27" xfId="0" applyFont="1" applyFill="1" applyBorder="1" applyAlignment="1">
      <alignment horizontal="center" vertical="center"/>
    </xf>
    <xf numFmtId="0" fontId="32" fillId="8" borderId="28" xfId="0" applyFont="1" applyFill="1" applyBorder="1" applyAlignment="1">
      <alignment horizontal="center" vertical="center"/>
    </xf>
    <xf numFmtId="0" fontId="39" fillId="0" borderId="0" xfId="0" applyFont="1"/>
    <xf numFmtId="0" fontId="15" fillId="0" borderId="0" xfId="0" applyFont="1"/>
    <xf numFmtId="0" fontId="40" fillId="0" borderId="0" xfId="0" applyFont="1" applyAlignment="1">
      <alignment horizontal="center"/>
    </xf>
    <xf numFmtId="0" fontId="40" fillId="0" borderId="0" xfId="0" applyFont="1"/>
    <xf numFmtId="0" fontId="0" fillId="0" borderId="0" xfId="0" applyAlignment="1">
      <alignment horizontal="right"/>
    </xf>
    <xf numFmtId="16" fontId="31" fillId="0" borderId="0" xfId="0" applyNumberFormat="1" applyFont="1" applyAlignment="1">
      <alignment horizontal="center"/>
    </xf>
    <xf numFmtId="0" fontId="41" fillId="0" borderId="0" xfId="0" applyFont="1"/>
    <xf numFmtId="0" fontId="0" fillId="0" borderId="0" xfId="0" applyAlignment="1">
      <alignment horizontal="left" vertical="center" indent="2"/>
    </xf>
    <xf numFmtId="0" fontId="42" fillId="0" borderId="0" xfId="0" applyFont="1"/>
    <xf numFmtId="0" fontId="0" fillId="0" borderId="0" xfId="0" applyAlignment="1">
      <alignment horizontal="left"/>
    </xf>
    <xf numFmtId="166" fontId="0" fillId="0" borderId="0" xfId="10" applyNumberFormat="1" applyFont="1" applyFill="1" applyBorder="1">
      <alignment horizontal="center" vertical="center"/>
    </xf>
    <xf numFmtId="37" fontId="43" fillId="0" borderId="0" xfId="10" applyFont="1" applyFill="1" applyBorder="1">
      <alignment horizontal="center" vertical="center"/>
    </xf>
    <xf numFmtId="166" fontId="43" fillId="0" borderId="0" xfId="10" applyNumberFormat="1" applyFont="1" applyFill="1" applyBorder="1">
      <alignment horizontal="center" vertical="center"/>
    </xf>
    <xf numFmtId="0" fontId="0" fillId="0" borderId="0" xfId="8" applyFont="1" applyBorder="1" applyAlignment="1">
      <alignment horizontal="right" vertical="center" wrapText="1" indent="1"/>
    </xf>
    <xf numFmtId="0" fontId="13" fillId="0" borderId="0" xfId="8" applyBorder="1" applyAlignment="1">
      <alignment horizontal="right" vertical="center" wrapText="1" indent="1"/>
    </xf>
    <xf numFmtId="0" fontId="26" fillId="0" borderId="0" xfId="6" applyFont="1" applyAlignment="1"/>
    <xf numFmtId="0" fontId="27" fillId="0" borderId="0" xfId="0" applyFont="1" applyAlignment="1"/>
    <xf numFmtId="0" fontId="0" fillId="0" borderId="0" xfId="8" applyFont="1" applyAlignment="1">
      <alignment horizontal="right" vertical="center"/>
    </xf>
    <xf numFmtId="0" fontId="0" fillId="0" borderId="0" xfId="0" applyAlignment="1"/>
    <xf numFmtId="0" fontId="0" fillId="0" borderId="0" xfId="6" applyFont="1" applyAlignment="1">
      <alignment horizontal="right"/>
    </xf>
    <xf numFmtId="0" fontId="0" fillId="0" borderId="0" xfId="0" applyFont="1" applyAlignment="1">
      <alignment horizontal="right"/>
    </xf>
    <xf numFmtId="0" fontId="0" fillId="0" borderId="13" xfId="0" applyFont="1" applyBorder="1" applyAlignment="1">
      <alignment horizontal="right"/>
    </xf>
    <xf numFmtId="0" fontId="16" fillId="5" borderId="8" xfId="0" applyFont="1" applyFill="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14" fontId="22" fillId="0" borderId="3" xfId="9" applyFont="1" applyFill="1" applyBorder="1" applyAlignment="1">
      <alignment vertical="center"/>
    </xf>
    <xf numFmtId="14" fontId="22" fillId="11" borderId="2" xfId="9" applyFont="1" applyFill="1" applyBorder="1" applyAlignment="1">
      <alignment vertical="center"/>
    </xf>
    <xf numFmtId="0" fontId="38" fillId="11" borderId="0" xfId="0" applyFont="1" applyFill="1"/>
    <xf numFmtId="0" fontId="0" fillId="11" borderId="0" xfId="0" applyFill="1"/>
    <xf numFmtId="0" fontId="0" fillId="11" borderId="0" xfId="0" applyFill="1" applyAlignment="1">
      <alignment horizontal="center"/>
    </xf>
    <xf numFmtId="16" fontId="0" fillId="11" borderId="0" xfId="0" applyNumberFormat="1" applyFill="1"/>
    <xf numFmtId="37" fontId="22" fillId="15" borderId="0" xfId="10" applyFont="1" applyFill="1" applyBorder="1">
      <alignment horizontal="center" vertical="center"/>
    </xf>
    <xf numFmtId="37" fontId="23" fillId="15" borderId="0" xfId="10" applyFont="1" applyFill="1" applyBorder="1">
      <alignment horizontal="center" vertical="center"/>
    </xf>
  </cellXfs>
  <cellStyles count="13">
    <cellStyle name="Date" xfId="9" xr:uid="{00000000-0005-0000-0000-000000000000}"/>
    <cellStyle name="Lien hypertexte" xfId="1" builtinId="8" customBuiltin="1"/>
    <cellStyle name="Milliers" xfId="4" builtinId="3" customBuiltin="1"/>
    <cellStyle name="Milliers [0]" xfId="10" builtinId="6" customBuiltin="1"/>
    <cellStyle name="Normal" xfId="0" builtinId="0" customBuiltin="1"/>
    <cellStyle name="Pourcentage" xfId="2" builtinId="5" customBuiltin="1"/>
    <cellStyle name="Texte explicatif" xfId="12" builtinId="53"/>
    <cellStyle name="Titre" xfId="5" builtinId="15" customBuiltin="1"/>
    <cellStyle name="Titre 1" xfId="6" builtinId="16" customBuiltin="1"/>
    <cellStyle name="Titre 2" xfId="7" builtinId="17" customBuiltin="1"/>
    <cellStyle name="Titre 3" xfId="8" builtinId="18" customBuiltin="1"/>
    <cellStyle name="Titre 4" xfId="11" builtinId="19" customBuiltin="1"/>
    <cellStyle name="zHiddenText" xfId="3" xr:uid="{00000000-0005-0000-0000-00000C000000}"/>
  </cellStyles>
  <dxfs count="28">
    <dxf>
      <font>
        <b val="0"/>
        <i val="0"/>
        <strike val="0"/>
        <condense val="0"/>
        <extend val="0"/>
        <outline val="0"/>
        <shadow val="0"/>
        <u val="none"/>
        <vertAlign val="baseline"/>
        <sz val="11"/>
        <color theme="8" tint="-0.499984740745262"/>
        <name val="Calibri"/>
        <scheme val="minor"/>
      </font>
      <numFmt numFmtId="166" formatCode="dd/mm/yy;@"/>
      <fill>
        <patternFill patternType="none">
          <fgColor indexed="64"/>
          <bgColor indexed="65"/>
        </patternFill>
      </fill>
    </dxf>
    <dxf>
      <font>
        <b val="0"/>
        <i val="0"/>
        <strike val="0"/>
        <condense val="0"/>
        <extend val="0"/>
        <outline val="0"/>
        <shadow val="0"/>
        <u val="none"/>
        <vertAlign val="baseline"/>
        <sz val="11"/>
        <color theme="8" tint="-0.499984740745262"/>
        <name val="Calibri"/>
        <scheme val="minor"/>
      </font>
      <numFmt numFmtId="166" formatCode="dd/mm/yy;@"/>
      <fill>
        <patternFill patternType="none">
          <fgColor indexed="64"/>
          <bgColor indexed="65"/>
        </patternFill>
      </fill>
    </dxf>
    <dxf>
      <font>
        <b val="0"/>
        <i val="0"/>
        <strike val="0"/>
        <condense val="0"/>
        <extend val="0"/>
        <outline val="0"/>
        <shadow val="0"/>
        <u val="none"/>
        <vertAlign val="baseline"/>
        <sz val="11"/>
        <color theme="8" tint="-0.499984740745262"/>
        <name val="Calibri"/>
        <scheme val="minor"/>
      </font>
      <fill>
        <patternFill patternType="none">
          <fgColor indexed="64"/>
          <bgColor indexed="65"/>
        </patternFill>
      </fill>
    </dxf>
    <dxf>
      <font>
        <b val="0"/>
        <i val="0"/>
        <strike val="0"/>
        <condense val="0"/>
        <extend val="0"/>
        <outline val="0"/>
        <shadow val="0"/>
        <u val="none"/>
        <vertAlign val="baseline"/>
        <sz val="10"/>
        <color theme="8" tint="-0.499984740745262"/>
        <name val="Calibri"/>
        <family val="2"/>
        <scheme val="minor"/>
      </font>
      <fill>
        <patternFill patternType="none">
          <fgColor indexed="64"/>
          <bgColor indexed="65"/>
        </patternFill>
      </fill>
      <alignment horizontal="center" vertical="center" textRotation="0" wrapText="0" indent="0" justifyLastLine="0" shrinkToFit="0" readingOrder="0"/>
    </dxf>
    <dxf>
      <fill>
        <patternFill patternType="none">
          <bgColor auto="1"/>
        </patternFill>
      </fill>
      <border>
        <left style="dashDotDot">
          <color theme="1" tint="0.499984740745262"/>
        </left>
        <vertical/>
        <horizontal/>
      </border>
    </dxf>
    <dxf>
      <fill>
        <patternFill>
          <fgColor theme="4"/>
          <bgColor rgb="FF0070C0"/>
        </patternFill>
      </fill>
      <border>
        <left/>
        <right/>
        <top/>
        <bottom/>
      </border>
    </dxf>
    <dxf>
      <fill>
        <patternFill patternType="lightGray"/>
      </fill>
    </dxf>
    <dxf>
      <fill>
        <patternFill>
          <bgColor rgb="FFFF0000"/>
        </patternFill>
      </fill>
    </dxf>
    <dxf>
      <fill>
        <patternFill>
          <fgColor auto="1"/>
          <bgColor theme="0" tint="-0.34998626667073579"/>
        </patternFill>
      </fill>
    </dxf>
    <dxf>
      <fill>
        <patternFill>
          <fgColor auto="1"/>
          <bgColor theme="4" tint="0.59996337778862885"/>
        </patternFill>
      </fill>
    </dxf>
    <dxf>
      <fill>
        <patternFill>
          <bgColor rgb="FFFF9933"/>
        </patternFill>
      </fill>
    </dxf>
    <dxf>
      <fill>
        <patternFill patternType="gray0625">
          <fgColor auto="1"/>
          <bgColor rgb="FFC4F3FC"/>
        </patternFill>
      </fill>
    </dxf>
    <dxf>
      <fill>
        <patternFill patternType="lightVertical">
          <bgColor theme="0" tint="-0.14996795556505021"/>
        </patternFill>
      </fill>
    </dxf>
    <dxf>
      <fill>
        <patternFill patternType="solid">
          <fgColor auto="1"/>
          <bgColor rgb="FF7030A0"/>
        </patternFill>
      </fill>
      <border>
        <left/>
        <right/>
        <top/>
        <bottom/>
        <vertical/>
        <horizontal/>
      </border>
    </dxf>
    <dxf>
      <fill>
        <patternFill>
          <bgColor theme="6" tint="-0.499984740745262"/>
        </patternFill>
      </fill>
    </dxf>
    <dxf>
      <font>
        <color theme="8" tint="-0.499984740745262"/>
      </font>
      <fill>
        <patternFill>
          <bgColor theme="0" tint="-4.9989318521683403E-2"/>
        </patternFill>
      </fill>
      <border>
        <right/>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27"/>
      <tableStyleElement type="headerRow" dxfId="26"/>
      <tableStyleElement type="firstRowStripe" dxfId="25"/>
    </tableStyle>
    <tableStyle name="ToDoList" pivot="0" count="9" xr9:uid="{00000000-0011-0000-FFFF-FFFF01000000}">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4F3FC"/>
      <color rgb="FFFF552D"/>
      <color rgb="FFFF9933"/>
      <color rgb="FFFF6600"/>
      <color rgb="FF99CC00"/>
      <color rgb="FF336699"/>
      <color rgb="FFFFD44B"/>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39" fmlaLink="$G$3" horiz="1" max="365" page="0" val="2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xdr:row>
          <xdr:rowOff>57150</xdr:rowOff>
        </xdr:from>
        <xdr:to>
          <xdr:col>40</xdr:col>
          <xdr:colOff>69850</xdr:colOff>
          <xdr:row>2</xdr:row>
          <xdr:rowOff>76200</xdr:rowOff>
        </xdr:to>
        <xdr:sp macro="" textlink="">
          <xdr:nvSpPr>
            <xdr:cNvPr id="6150" name="Scroll Bar 6" descr="Scrollbar for scrolling through the Gantt Timeline."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tapes" displayName="Etapes" ref="B7:J57" totalsRowShown="0">
  <tableColumns count="9">
    <tableColumn id="1" xr3:uid="{00000000-0010-0000-0000-000001000000}" name="Activité"/>
    <tableColumn id="3" xr3:uid="{00000000-0010-0000-0000-000003000000}" name="Statut"/>
    <tableColumn id="10" xr3:uid="{E5E4F716-9A07-4744-B8BC-E76C2B242B58}" name="Ressource" dataDxfId="3"/>
    <tableColumn id="4" xr3:uid="{00000000-0010-0000-0000-000004000000}" name="Progress"/>
    <tableColumn id="5" xr3:uid="{00000000-0010-0000-0000-000005000000}" name="Start"/>
    <tableColumn id="6" xr3:uid="{00000000-0010-0000-0000-000006000000}" name="Planned"/>
    <tableColumn id="8" xr3:uid="{00000000-0010-0000-0000-000008000000}" name="Add" dataDxfId="2" dataCellStyle="Milliers [0]"/>
    <tableColumn id="7" xr3:uid="{00000000-0010-0000-0000-000007000000}" name="End" dataDxfId="1" dataCellStyle="Milliers [0]">
      <calculatedColumnFormula>IF(Etapes[[#This Row],[Start]]&lt;&gt;"",WORKDAY(Etapes[[#This Row],[Start]],IF(WEEKDAY(Etapes[[#This Row],[Start]],1)&gt;=6,Etapes[[#This Row],[Planned]]+Etapes[[#This Row],[Add]],Etapes[[#This Row],[Planned]]+Etapes[[#This Row],[Add]]-1),Férié),"")</calculatedColumnFormula>
    </tableColumn>
    <tableColumn id="9" xr3:uid="{00000000-0010-0000-0000-000009000000}" name="Réalisé" dataDxfId="0" dataCellStyle="Milliers [0]">
      <calculatedColumnFormula>IF(Etapes[[#This Row],[Start]]&lt;&gt;"",WORKDAY(Etapes[[#This Row],[Start]],IF(WEEKDAY(Etapes[[#This Row],[Start]],1)&gt;=6,Etapes[[#This Row],[Progress]]*Etapes[[#This Row],[Planned]]+Etapes[[#This Row],[Add]],(Etapes[[#This Row],[Progress]]*Etapes[[#This Row],[Planned]]+Etapes[[#This Row],[Add]])-1),Férié),"")</calculatedColumnFormula>
    </tableColumn>
  </tableColumns>
  <tableStyleInfo name="Gantt Table Style" showFirstColumn="1" showLastColumn="0" showRowStripes="0"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W59"/>
  <sheetViews>
    <sheetView showGridLines="0" tabSelected="1" showRuler="0" zoomScaleNormal="100" zoomScalePageLayoutView="70" workbookViewId="0">
      <pane xSplit="10" ySplit="7" topLeftCell="K8" activePane="bottomRight" state="frozenSplit"/>
      <selection pane="topRight" activeCell="S1" sqref="S1"/>
      <selection pane="bottomLeft" activeCell="A17" sqref="A17"/>
      <selection pane="bottomRight" activeCell="G10" sqref="G10:G53"/>
    </sheetView>
  </sheetViews>
  <sheetFormatPr baseColWidth="10" defaultColWidth="9.1796875" defaultRowHeight="30" customHeight="1" x14ac:dyDescent="0.35"/>
  <cols>
    <col min="1" max="1" width="3" style="35" customWidth="1"/>
    <col min="2" max="2" width="22.7265625" customWidth="1"/>
    <col min="3" max="3" width="9.54296875" customWidth="1"/>
    <col min="4" max="4" width="9.54296875" style="9" customWidth="1"/>
    <col min="5" max="5" width="9.1796875" customWidth="1"/>
    <col min="6" max="6" width="8.7265625" style="2" customWidth="1"/>
    <col min="7" max="7" width="9.54296875" bestFit="1" customWidth="1"/>
    <col min="8" max="8" width="5.81640625" style="9" customWidth="1"/>
    <col min="9" max="9" width="16.81640625" style="9" customWidth="1"/>
    <col min="10" max="10" width="0.26953125" style="9" customWidth="1"/>
    <col min="11" max="67" width="2.81640625" customWidth="1"/>
    <col min="68" max="101" width="2.81640625" style="9" customWidth="1"/>
  </cols>
  <sheetData>
    <row r="1" spans="1:101" ht="24" customHeight="1" x14ac:dyDescent="0.65">
      <c r="A1" s="30" t="s">
        <v>4</v>
      </c>
      <c r="B1" s="8" t="s">
        <v>11</v>
      </c>
      <c r="C1" s="1"/>
      <c r="D1" s="1"/>
      <c r="F1"/>
      <c r="G1" s="6"/>
      <c r="M1" s="38"/>
      <c r="Q1" s="9"/>
      <c r="R1" s="9"/>
      <c r="S1" s="9"/>
      <c r="T1" s="9"/>
      <c r="U1" s="9"/>
      <c r="V1" s="9"/>
      <c r="W1" s="9"/>
      <c r="X1" s="9"/>
      <c r="Y1" s="9"/>
      <c r="Z1" s="9"/>
      <c r="AA1" s="9"/>
      <c r="AB1" s="9"/>
      <c r="AC1" s="9"/>
      <c r="AD1" s="9"/>
      <c r="AE1" s="9"/>
      <c r="AF1" s="9"/>
      <c r="AG1" s="9"/>
      <c r="AH1" s="9"/>
      <c r="AI1" s="9"/>
      <c r="AJ1" s="9"/>
    </row>
    <row r="2" spans="1:101" ht="15" customHeight="1" x14ac:dyDescent="0.45">
      <c r="A2" s="30" t="s">
        <v>5</v>
      </c>
      <c r="B2" s="67" t="s">
        <v>12</v>
      </c>
      <c r="C2" s="142" t="s">
        <v>55</v>
      </c>
      <c r="D2" s="142"/>
      <c r="E2" s="143"/>
      <c r="F2" s="144"/>
      <c r="G2" s="149">
        <v>44776</v>
      </c>
      <c r="H2" s="148"/>
      <c r="K2" s="9"/>
      <c r="N2" s="18"/>
      <c r="O2" s="18"/>
      <c r="P2" s="18"/>
      <c r="Q2" s="18"/>
      <c r="R2" s="18"/>
      <c r="S2" s="18"/>
      <c r="T2" s="18"/>
      <c r="U2" s="41"/>
      <c r="V2" s="41"/>
      <c r="W2" s="18"/>
      <c r="X2" s="18"/>
      <c r="Y2" s="18"/>
      <c r="Z2" s="18"/>
      <c r="AA2" s="18"/>
      <c r="AB2" s="18"/>
      <c r="AC2" s="18"/>
      <c r="AD2" s="18"/>
      <c r="AE2" s="18"/>
      <c r="AF2" s="18"/>
      <c r="AG2" s="18"/>
      <c r="AH2" s="18"/>
      <c r="AI2" s="18"/>
      <c r="AJ2" s="18"/>
      <c r="AK2" s="18"/>
      <c r="AL2" s="18"/>
    </row>
    <row r="3" spans="1:101" ht="12" customHeight="1" x14ac:dyDescent="0.35">
      <c r="A3" s="30" t="s">
        <v>6</v>
      </c>
      <c r="B3" s="66"/>
      <c r="C3" s="66"/>
      <c r="D3" s="66"/>
      <c r="E3" s="140" t="s">
        <v>54</v>
      </c>
      <c r="F3" s="141"/>
      <c r="G3" s="69">
        <v>20</v>
      </c>
      <c r="H3" s="68"/>
      <c r="K3" s="9"/>
      <c r="M3" s="39"/>
      <c r="N3" s="40"/>
      <c r="O3" s="40"/>
      <c r="P3" s="40"/>
      <c r="Q3" s="40"/>
      <c r="R3" s="39"/>
    </row>
    <row r="4" spans="1:101" ht="14.15" customHeight="1" thickBot="1" x14ac:dyDescent="0.4">
      <c r="A4" s="30" t="s">
        <v>7</v>
      </c>
      <c r="B4" s="138" t="s">
        <v>53</v>
      </c>
      <c r="C4" s="139"/>
      <c r="D4" s="139"/>
      <c r="E4" s="139"/>
      <c r="F4" s="136"/>
      <c r="G4" s="137"/>
      <c r="H4" s="19"/>
      <c r="I4" s="19"/>
      <c r="J4" s="19"/>
      <c r="L4" s="28" t="str">
        <f ca="1">TEXT(L6,"mmmm")</f>
        <v>août</v>
      </c>
      <c r="M4" s="28"/>
      <c r="N4" s="28"/>
      <c r="O4" s="28"/>
      <c r="P4" s="28"/>
      <c r="Q4" s="28"/>
      <c r="R4" s="28"/>
      <c r="S4" s="28" t="str">
        <f ca="1">IF(TEXT(S6,"mmmm")=L4,"",TEXT(S6,"mmmm"))</f>
        <v>septembre</v>
      </c>
      <c r="T4" s="28"/>
      <c r="U4" s="28"/>
      <c r="V4" s="28"/>
      <c r="W4" s="28"/>
      <c r="X4" s="28"/>
      <c r="Y4" s="28"/>
      <c r="Z4" s="28" t="str">
        <f ca="1">IF(OR(TEXT(Z6,"mmmm")=S4,TEXT(Z6,"mmmm")=L4),"",TEXT(Z6,"mmmm"))</f>
        <v/>
      </c>
      <c r="AA4" s="28"/>
      <c r="AB4" s="28"/>
      <c r="AC4" s="28"/>
      <c r="AD4" s="28"/>
      <c r="AE4" s="28"/>
      <c r="AF4" s="28"/>
      <c r="AG4" s="28" t="str">
        <f ca="1">IF(OR(TEXT(AG6,"mmmm")=Z4,TEXT(AG6,"mmmm")=S4,TEXT(AG6,"mmmm")=L4),"",TEXT(AG6,"mmmm"))</f>
        <v/>
      </c>
      <c r="AH4" s="28"/>
      <c r="AI4" s="28"/>
      <c r="AJ4" s="28"/>
      <c r="AK4" s="28"/>
      <c r="AL4" s="28"/>
      <c r="AM4" s="28"/>
      <c r="AN4" s="28" t="str">
        <f ca="1">IF(OR(TEXT(AN6,"mmmm")=AG4,TEXT(AN6,"mmmm")=Z4,TEXT(AN6,"mmmm")=S4,TEXT(AN6,"mmmm")=L4),"",TEXT(AN6,"mmmm"))</f>
        <v/>
      </c>
      <c r="AO4" s="28"/>
      <c r="AP4" s="28"/>
      <c r="AQ4" s="28"/>
      <c r="AR4" s="28"/>
      <c r="AS4" s="28"/>
      <c r="AT4" s="28"/>
      <c r="AU4" s="28" t="str">
        <f ca="1">IF(OR(TEXT(AU6,"mmmm")=AN4,TEXT(AU6,"mmmm")=AG4,TEXT(AU6,"mmmm")=Z4,TEXT(AU6,"mmmm")=S4),"",TEXT(AU6,"mmmm"))</f>
        <v>octobre</v>
      </c>
      <c r="AV4" s="28"/>
      <c r="AW4" s="28"/>
      <c r="AX4" s="28"/>
      <c r="AY4" s="28"/>
      <c r="AZ4" s="28"/>
      <c r="BA4" s="28"/>
      <c r="BB4" s="28" t="str">
        <f ca="1">IF(OR(TEXT(BB6,"mmmm")=AU4,TEXT(BB6,"mmmm")=AN4,TEXT(BB6,"mmmm")=AG4,TEXT(BB6,"mmmm")=Z4),"",TEXT(BB6,"mmmm"))</f>
        <v/>
      </c>
      <c r="BC4" s="28"/>
      <c r="BD4" s="28"/>
      <c r="BE4" s="28"/>
      <c r="BF4" s="28"/>
      <c r="BG4" s="28"/>
      <c r="BH4" s="28"/>
      <c r="BI4" s="28" t="str">
        <f ca="1">IF(OR(TEXT(BI6,"mmmm")=BB4,TEXT(BI6,"mmmm")=AU4,TEXT(BI6,"mmmm")=AN4,TEXT(BI6,"mmmm")=AG4),"",TEXT(BI6,"mmmm"))</f>
        <v/>
      </c>
      <c r="BJ4" s="28"/>
      <c r="BK4" s="28"/>
      <c r="BL4" s="28"/>
      <c r="BM4" s="28"/>
      <c r="BN4" s="28"/>
      <c r="BO4" s="28"/>
      <c r="BP4" s="28"/>
      <c r="BQ4" s="28"/>
      <c r="BR4" s="28"/>
      <c r="BS4" s="28"/>
      <c r="BT4" s="28"/>
      <c r="BU4" s="28"/>
      <c r="BV4" s="28"/>
      <c r="BW4" s="28"/>
      <c r="BX4" s="28"/>
      <c r="BY4" s="28"/>
      <c r="BZ4" s="28" t="str">
        <f ca="1">IF(OR(TEXT(BZ6,"mmmm")=BS4,TEXT(BZ6,"mmmm")=BL4,TEXT(BZ6,"mmmm")=BE4,TEXT(BZ6,"mmmm")=AX4),"",TEXT(BZ6,"mmmm"))</f>
        <v>novembre</v>
      </c>
      <c r="CA4" s="28"/>
      <c r="CB4" s="28"/>
      <c r="CC4" s="28"/>
      <c r="CD4" s="28"/>
      <c r="CE4" s="28"/>
      <c r="CF4" s="28"/>
      <c r="CG4" s="28"/>
      <c r="CH4" s="28"/>
      <c r="CI4" s="28"/>
      <c r="CJ4" s="28"/>
      <c r="CK4" s="28"/>
      <c r="CL4" s="28"/>
      <c r="CM4" s="28"/>
      <c r="CN4" s="28"/>
      <c r="CO4" s="28"/>
      <c r="CP4" s="28"/>
      <c r="CQ4" s="28"/>
      <c r="CR4" s="28"/>
      <c r="CS4" s="28"/>
      <c r="CT4" s="28" t="str">
        <f ca="1">IF(OR(TEXT(CT6,"mmmm")=CM4,TEXT(CT6,"mmmm")=CF4,TEXT(CT6,"mmmm")=BY4,TEXT(CT6,"mmmm")=BR4),"",TEXT(CT6,"mmmm"))</f>
        <v>décembre</v>
      </c>
      <c r="CU4" s="28"/>
      <c r="CV4" s="28"/>
      <c r="CW4" s="28"/>
    </row>
    <row r="5" spans="1:101" s="31" customFormat="1" ht="14.15" customHeight="1" thickBot="1" x14ac:dyDescent="0.35">
      <c r="A5" s="30"/>
      <c r="B5" s="31" t="s">
        <v>137</v>
      </c>
      <c r="C5" s="32"/>
      <c r="D5" s="32"/>
      <c r="E5" s="33"/>
      <c r="F5" s="33"/>
      <c r="G5" s="34"/>
      <c r="H5" s="34"/>
      <c r="I5" s="34"/>
      <c r="J5" s="34"/>
      <c r="L5" s="29" t="str">
        <f ca="1">IF(L$7="L","S"&amp;WEEKNUM(L$6,2),"")</f>
        <v/>
      </c>
      <c r="M5" s="29" t="str">
        <f t="shared" ref="M5:BT5" ca="1" si="0">IF(M$7="L","S"&amp;WEEKNUM(M$6,2),"")</f>
        <v/>
      </c>
      <c r="N5" s="29" t="str">
        <f t="shared" ca="1" si="0"/>
        <v/>
      </c>
      <c r="O5" s="29" t="str">
        <f t="shared" ca="1" si="0"/>
        <v/>
      </c>
      <c r="P5" s="29" t="str">
        <f t="shared" ca="1" si="0"/>
        <v>S36</v>
      </c>
      <c r="Q5" s="29" t="str">
        <f t="shared" ca="1" si="0"/>
        <v/>
      </c>
      <c r="R5" s="29" t="str">
        <f t="shared" ca="1" si="0"/>
        <v/>
      </c>
      <c r="S5" s="29" t="str">
        <f t="shared" ca="1" si="0"/>
        <v/>
      </c>
      <c r="T5" s="29" t="str">
        <f t="shared" ca="1" si="0"/>
        <v/>
      </c>
      <c r="U5" s="29" t="str">
        <f t="shared" ca="1" si="0"/>
        <v>S37</v>
      </c>
      <c r="V5" s="29" t="str">
        <f t="shared" ca="1" si="0"/>
        <v/>
      </c>
      <c r="W5" s="29" t="str">
        <f t="shared" ca="1" si="0"/>
        <v/>
      </c>
      <c r="X5" s="29" t="str">
        <f t="shared" ca="1" si="0"/>
        <v/>
      </c>
      <c r="Y5" s="29" t="str">
        <f t="shared" ca="1" si="0"/>
        <v/>
      </c>
      <c r="Z5" s="29" t="str">
        <f t="shared" ca="1" si="0"/>
        <v>S38</v>
      </c>
      <c r="AA5" s="29" t="str">
        <f t="shared" ca="1" si="0"/>
        <v/>
      </c>
      <c r="AB5" s="29" t="str">
        <f t="shared" ca="1" si="0"/>
        <v/>
      </c>
      <c r="AC5" s="29" t="str">
        <f t="shared" ca="1" si="0"/>
        <v/>
      </c>
      <c r="AD5" s="29" t="str">
        <f t="shared" ca="1" si="0"/>
        <v/>
      </c>
      <c r="AE5" s="29" t="str">
        <f t="shared" ca="1" si="0"/>
        <v>S39</v>
      </c>
      <c r="AF5" s="29" t="str">
        <f t="shared" ca="1" si="0"/>
        <v/>
      </c>
      <c r="AG5" s="29" t="str">
        <f t="shared" ca="1" si="0"/>
        <v/>
      </c>
      <c r="AH5" s="29" t="str">
        <f t="shared" ca="1" si="0"/>
        <v/>
      </c>
      <c r="AI5" s="29" t="str">
        <f t="shared" ca="1" si="0"/>
        <v/>
      </c>
      <c r="AJ5" s="29" t="str">
        <f t="shared" ca="1" si="0"/>
        <v>S40</v>
      </c>
      <c r="AK5" s="29" t="str">
        <f t="shared" ca="1" si="0"/>
        <v/>
      </c>
      <c r="AL5" s="29" t="str">
        <f t="shared" ca="1" si="0"/>
        <v/>
      </c>
      <c r="AM5" s="29" t="str">
        <f t="shared" ca="1" si="0"/>
        <v/>
      </c>
      <c r="AN5" s="29" t="str">
        <f t="shared" ca="1" si="0"/>
        <v/>
      </c>
      <c r="AO5" s="29" t="str">
        <f t="shared" ca="1" si="0"/>
        <v>S41</v>
      </c>
      <c r="AP5" s="29" t="str">
        <f t="shared" ca="1" si="0"/>
        <v/>
      </c>
      <c r="AQ5" s="29" t="str">
        <f t="shared" ca="1" si="0"/>
        <v/>
      </c>
      <c r="AR5" s="29" t="str">
        <f t="shared" ca="1" si="0"/>
        <v/>
      </c>
      <c r="AS5" s="29" t="str">
        <f t="shared" ca="1" si="0"/>
        <v/>
      </c>
      <c r="AT5" s="29" t="str">
        <f t="shared" ca="1" si="0"/>
        <v>S42</v>
      </c>
      <c r="AU5" s="29" t="str">
        <f t="shared" ca="1" si="0"/>
        <v/>
      </c>
      <c r="AV5" s="29" t="str">
        <f t="shared" ca="1" si="0"/>
        <v/>
      </c>
      <c r="AW5" s="29" t="str">
        <f t="shared" ca="1" si="0"/>
        <v/>
      </c>
      <c r="AX5" s="29" t="str">
        <f t="shared" ca="1" si="0"/>
        <v/>
      </c>
      <c r="AY5" s="29" t="str">
        <f t="shared" ca="1" si="0"/>
        <v>S43</v>
      </c>
      <c r="AZ5" s="29" t="str">
        <f t="shared" ca="1" si="0"/>
        <v/>
      </c>
      <c r="BA5" s="29" t="str">
        <f t="shared" ca="1" si="0"/>
        <v/>
      </c>
      <c r="BB5" s="29" t="str">
        <f t="shared" ca="1" si="0"/>
        <v/>
      </c>
      <c r="BC5" s="29" t="str">
        <f t="shared" ca="1" si="0"/>
        <v/>
      </c>
      <c r="BD5" s="29" t="str">
        <f t="shared" ca="1" si="0"/>
        <v>S44</v>
      </c>
      <c r="BE5" s="29" t="str">
        <f t="shared" ca="1" si="0"/>
        <v/>
      </c>
      <c r="BF5" s="29" t="str">
        <f t="shared" ca="1" si="0"/>
        <v/>
      </c>
      <c r="BG5" s="29" t="str">
        <f t="shared" ca="1" si="0"/>
        <v/>
      </c>
      <c r="BH5" s="29" t="str">
        <f t="shared" ca="1" si="0"/>
        <v/>
      </c>
      <c r="BI5" s="29" t="str">
        <f t="shared" ca="1" si="0"/>
        <v>S45</v>
      </c>
      <c r="BJ5" s="29" t="str">
        <f t="shared" ca="1" si="0"/>
        <v/>
      </c>
      <c r="BK5" s="29" t="str">
        <f t="shared" ca="1" si="0"/>
        <v/>
      </c>
      <c r="BL5" s="29" t="str">
        <f t="shared" ca="1" si="0"/>
        <v/>
      </c>
      <c r="BM5" s="29" t="str">
        <f t="shared" ca="1" si="0"/>
        <v/>
      </c>
      <c r="BN5" s="29" t="str">
        <f t="shared" ca="1" si="0"/>
        <v>S46</v>
      </c>
      <c r="BO5" s="29" t="str">
        <f t="shared" ca="1" si="0"/>
        <v/>
      </c>
      <c r="BP5" s="29" t="str">
        <f t="shared" ca="1" si="0"/>
        <v/>
      </c>
      <c r="BQ5" s="29" t="str">
        <f t="shared" ca="1" si="0"/>
        <v/>
      </c>
      <c r="BR5" s="29" t="str">
        <f t="shared" ca="1" si="0"/>
        <v/>
      </c>
      <c r="BS5" s="29" t="str">
        <f t="shared" ca="1" si="0"/>
        <v>S47</v>
      </c>
      <c r="BT5" s="29" t="str">
        <f t="shared" ca="1" si="0"/>
        <v/>
      </c>
      <c r="BU5" s="29" t="str">
        <f ca="1">IF(BU$7="L","S"&amp;WEEKNUM(BU$6,2),"")</f>
        <v/>
      </c>
      <c r="BV5" s="29" t="str">
        <f ca="1">IF(BV$7="L","S"&amp;WEEKNUM(BV$6,2),"")</f>
        <v/>
      </c>
      <c r="BW5" s="29" t="str">
        <f ca="1">IF(BW$7="L","S"&amp;WEEKNUM(BW$6,2),"")</f>
        <v/>
      </c>
      <c r="BX5" s="29" t="str">
        <f ca="1">IF(BX$7="L","S"&amp;WEEKNUM(BX$6,2),"")</f>
        <v>S48</v>
      </c>
      <c r="BY5" s="29" t="str">
        <f t="shared" ref="BY5:CW5" ca="1" si="1">IF(BY$7="L","S"&amp;WEEKNUM(BY$6,2),"")</f>
        <v/>
      </c>
      <c r="BZ5" s="29" t="str">
        <f t="shared" ca="1" si="1"/>
        <v/>
      </c>
      <c r="CA5" s="29" t="str">
        <f t="shared" ca="1" si="1"/>
        <v/>
      </c>
      <c r="CB5" s="29" t="str">
        <f t="shared" ca="1" si="1"/>
        <v/>
      </c>
      <c r="CC5" s="29" t="str">
        <f t="shared" ca="1" si="1"/>
        <v>S49</v>
      </c>
      <c r="CD5" s="29" t="str">
        <f t="shared" ca="1" si="1"/>
        <v/>
      </c>
      <c r="CE5" s="29" t="str">
        <f t="shared" ca="1" si="1"/>
        <v/>
      </c>
      <c r="CF5" s="29" t="str">
        <f t="shared" ca="1" si="1"/>
        <v/>
      </c>
      <c r="CG5" s="29" t="str">
        <f t="shared" ca="1" si="1"/>
        <v/>
      </c>
      <c r="CH5" s="29" t="str">
        <f t="shared" ca="1" si="1"/>
        <v>S50</v>
      </c>
      <c r="CI5" s="29" t="str">
        <f t="shared" ca="1" si="1"/>
        <v/>
      </c>
      <c r="CJ5" s="29" t="str">
        <f t="shared" ca="1" si="1"/>
        <v/>
      </c>
      <c r="CK5" s="29" t="str">
        <f t="shared" ca="1" si="1"/>
        <v/>
      </c>
      <c r="CL5" s="29" t="str">
        <f t="shared" ca="1" si="1"/>
        <v/>
      </c>
      <c r="CM5" s="29" t="str">
        <f t="shared" ca="1" si="1"/>
        <v>S51</v>
      </c>
      <c r="CN5" s="29" t="str">
        <f t="shared" ca="1" si="1"/>
        <v/>
      </c>
      <c r="CO5" s="29" t="str">
        <f t="shared" ca="1" si="1"/>
        <v/>
      </c>
      <c r="CP5" s="29" t="str">
        <f t="shared" ca="1" si="1"/>
        <v/>
      </c>
      <c r="CQ5" s="29" t="str">
        <f t="shared" ca="1" si="1"/>
        <v/>
      </c>
      <c r="CR5" s="29" t="str">
        <f t="shared" ca="1" si="1"/>
        <v>S52</v>
      </c>
      <c r="CS5" s="29" t="str">
        <f t="shared" ca="1" si="1"/>
        <v/>
      </c>
      <c r="CT5" s="29" t="str">
        <f t="shared" ca="1" si="1"/>
        <v/>
      </c>
      <c r="CU5" s="29" t="str">
        <f t="shared" ca="1" si="1"/>
        <v/>
      </c>
      <c r="CV5" s="29" t="str">
        <f t="shared" ca="1" si="1"/>
        <v/>
      </c>
      <c r="CW5" s="29" t="str">
        <f t="shared" ca="1" si="1"/>
        <v>S53</v>
      </c>
    </row>
    <row r="6" spans="1:101" ht="13" customHeight="1" x14ac:dyDescent="0.35">
      <c r="A6" s="30" t="s">
        <v>3</v>
      </c>
      <c r="B6" s="20"/>
      <c r="K6" s="17"/>
      <c r="L6" s="21">
        <f ca="1">IFERROR(IF(WEEKDAY(Date_Déb+Scrolling,2)=7,Date_Déb+Scrolling+1,Date_Déb+Scrolling),TODAY())</f>
        <v>44796</v>
      </c>
      <c r="M6" s="21">
        <f t="shared" ref="M6:T6" ca="1" si="2">IF(WEEKDAY(L$6+1)=7,L$6+3,L$6+1)</f>
        <v>44797</v>
      </c>
      <c r="N6" s="21">
        <f t="shared" ca="1" si="2"/>
        <v>44798</v>
      </c>
      <c r="O6" s="21">
        <f t="shared" ca="1" si="2"/>
        <v>44799</v>
      </c>
      <c r="P6" s="21">
        <f t="shared" ca="1" si="2"/>
        <v>44802</v>
      </c>
      <c r="Q6" s="21">
        <f t="shared" ca="1" si="2"/>
        <v>44803</v>
      </c>
      <c r="R6" s="21">
        <f t="shared" ca="1" si="2"/>
        <v>44804</v>
      </c>
      <c r="S6" s="21">
        <f t="shared" ca="1" si="2"/>
        <v>44805</v>
      </c>
      <c r="T6" s="21">
        <f t="shared" ca="1" si="2"/>
        <v>44806</v>
      </c>
      <c r="U6" s="21">
        <f ca="1">IF(WEEKDAY(T$6+1)=7,T$6+3,T$6+1)</f>
        <v>44809</v>
      </c>
      <c r="V6" s="21">
        <f t="shared" ref="V6:BO6" ca="1" si="3">IF(WEEKDAY(U$6+1)=7,U$6+3,U$6+1)</f>
        <v>44810</v>
      </c>
      <c r="W6" s="21">
        <f t="shared" ca="1" si="3"/>
        <v>44811</v>
      </c>
      <c r="X6" s="21">
        <f t="shared" ca="1" si="3"/>
        <v>44812</v>
      </c>
      <c r="Y6" s="21">
        <f t="shared" ca="1" si="3"/>
        <v>44813</v>
      </c>
      <c r="Z6" s="21">
        <f t="shared" ca="1" si="3"/>
        <v>44816</v>
      </c>
      <c r="AA6" s="21">
        <f t="shared" ca="1" si="3"/>
        <v>44817</v>
      </c>
      <c r="AB6" s="21">
        <f t="shared" ca="1" si="3"/>
        <v>44818</v>
      </c>
      <c r="AC6" s="21">
        <f t="shared" ca="1" si="3"/>
        <v>44819</v>
      </c>
      <c r="AD6" s="21">
        <f t="shared" ca="1" si="3"/>
        <v>44820</v>
      </c>
      <c r="AE6" s="21">
        <f t="shared" ca="1" si="3"/>
        <v>44823</v>
      </c>
      <c r="AF6" s="21">
        <f t="shared" ca="1" si="3"/>
        <v>44824</v>
      </c>
      <c r="AG6" s="21">
        <f t="shared" ca="1" si="3"/>
        <v>44825</v>
      </c>
      <c r="AH6" s="21">
        <f t="shared" ca="1" si="3"/>
        <v>44826</v>
      </c>
      <c r="AI6" s="21">
        <f t="shared" ca="1" si="3"/>
        <v>44827</v>
      </c>
      <c r="AJ6" s="21">
        <f t="shared" ca="1" si="3"/>
        <v>44830</v>
      </c>
      <c r="AK6" s="21">
        <f t="shared" ca="1" si="3"/>
        <v>44831</v>
      </c>
      <c r="AL6" s="21">
        <f t="shared" ca="1" si="3"/>
        <v>44832</v>
      </c>
      <c r="AM6" s="21">
        <f t="shared" ca="1" si="3"/>
        <v>44833</v>
      </c>
      <c r="AN6" s="21">
        <f t="shared" ca="1" si="3"/>
        <v>44834</v>
      </c>
      <c r="AO6" s="21">
        <f t="shared" ca="1" si="3"/>
        <v>44837</v>
      </c>
      <c r="AP6" s="21">
        <f t="shared" ca="1" si="3"/>
        <v>44838</v>
      </c>
      <c r="AQ6" s="21">
        <f t="shared" ca="1" si="3"/>
        <v>44839</v>
      </c>
      <c r="AR6" s="21">
        <f t="shared" ca="1" si="3"/>
        <v>44840</v>
      </c>
      <c r="AS6" s="21">
        <f t="shared" ca="1" si="3"/>
        <v>44841</v>
      </c>
      <c r="AT6" s="21">
        <f t="shared" ca="1" si="3"/>
        <v>44844</v>
      </c>
      <c r="AU6" s="21">
        <f t="shared" ca="1" si="3"/>
        <v>44845</v>
      </c>
      <c r="AV6" s="21">
        <f t="shared" ca="1" si="3"/>
        <v>44846</v>
      </c>
      <c r="AW6" s="21">
        <f t="shared" ca="1" si="3"/>
        <v>44847</v>
      </c>
      <c r="AX6" s="21">
        <f t="shared" ca="1" si="3"/>
        <v>44848</v>
      </c>
      <c r="AY6" s="21">
        <f t="shared" ca="1" si="3"/>
        <v>44851</v>
      </c>
      <c r="AZ6" s="21">
        <f t="shared" ca="1" si="3"/>
        <v>44852</v>
      </c>
      <c r="BA6" s="21">
        <f t="shared" ca="1" si="3"/>
        <v>44853</v>
      </c>
      <c r="BB6" s="21">
        <f t="shared" ca="1" si="3"/>
        <v>44854</v>
      </c>
      <c r="BC6" s="21">
        <f t="shared" ca="1" si="3"/>
        <v>44855</v>
      </c>
      <c r="BD6" s="21">
        <f t="shared" ca="1" si="3"/>
        <v>44858</v>
      </c>
      <c r="BE6" s="21">
        <f t="shared" ca="1" si="3"/>
        <v>44859</v>
      </c>
      <c r="BF6" s="21">
        <f t="shared" ca="1" si="3"/>
        <v>44860</v>
      </c>
      <c r="BG6" s="21">
        <f t="shared" ca="1" si="3"/>
        <v>44861</v>
      </c>
      <c r="BH6" s="21">
        <f t="shared" ca="1" si="3"/>
        <v>44862</v>
      </c>
      <c r="BI6" s="21">
        <f t="shared" ca="1" si="3"/>
        <v>44865</v>
      </c>
      <c r="BJ6" s="21">
        <f t="shared" ca="1" si="3"/>
        <v>44866</v>
      </c>
      <c r="BK6" s="21">
        <f t="shared" ca="1" si="3"/>
        <v>44867</v>
      </c>
      <c r="BL6" s="21">
        <f t="shared" ca="1" si="3"/>
        <v>44868</v>
      </c>
      <c r="BM6" s="21">
        <f t="shared" ca="1" si="3"/>
        <v>44869</v>
      </c>
      <c r="BN6" s="21">
        <f t="shared" ca="1" si="3"/>
        <v>44872</v>
      </c>
      <c r="BO6" s="21">
        <f t="shared" ca="1" si="3"/>
        <v>44873</v>
      </c>
      <c r="BP6" s="21">
        <f t="shared" ref="BP6" ca="1" si="4">IF(WEEKDAY(BO$6+1)=7,BO$6+3,BO$6+1)</f>
        <v>44874</v>
      </c>
      <c r="BQ6" s="21">
        <f t="shared" ref="BQ6" ca="1" si="5">IF(WEEKDAY(BP$6+1)=7,BP$6+3,BP$6+1)</f>
        <v>44875</v>
      </c>
      <c r="BR6" s="21">
        <f t="shared" ref="BR6" ca="1" si="6">IF(WEEKDAY(BQ$6+1)=7,BQ$6+3,BQ$6+1)</f>
        <v>44876</v>
      </c>
      <c r="BS6" s="21">
        <f t="shared" ref="BS6" ca="1" si="7">IF(WEEKDAY(BR$6+1)=7,BR$6+3,BR$6+1)</f>
        <v>44879</v>
      </c>
      <c r="BT6" s="21">
        <f t="shared" ref="BT6" ca="1" si="8">IF(WEEKDAY(BS$6+1)=7,BS$6+3,BS$6+1)</f>
        <v>44880</v>
      </c>
      <c r="BU6" s="21">
        <f ca="1">IF(WEEKDAY(BT$6+1)=7,BT$6+3,BT$6+1)</f>
        <v>44881</v>
      </c>
      <c r="BV6" s="21">
        <f ca="1">IF(WEEKDAY(BU$6+1)=7,BU$6+3,BU$6+1)</f>
        <v>44882</v>
      </c>
      <c r="BW6" s="21">
        <f ca="1">IF(WEEKDAY(BV$6+1)=7,BV$6+3,BV$6+1)</f>
        <v>44883</v>
      </c>
      <c r="BX6" s="21">
        <f ca="1">IF(WEEKDAY(BW$6+1)=7,BW$6+3,BW$6+1)</f>
        <v>44886</v>
      </c>
      <c r="BY6" s="21">
        <f t="shared" ref="BY6:CA6" ca="1" si="9">IF(WEEKDAY(BX$6+1)=7,BX$6+3,BX$6+1)</f>
        <v>44887</v>
      </c>
      <c r="BZ6" s="21">
        <f t="shared" ca="1" si="9"/>
        <v>44888</v>
      </c>
      <c r="CA6" s="21">
        <f t="shared" ca="1" si="9"/>
        <v>44889</v>
      </c>
      <c r="CB6" s="21">
        <f t="shared" ref="CB6:CC6" ca="1" si="10">IF(WEEKDAY(CA$6+1)=7,CA$6+3,CA$6+1)</f>
        <v>44890</v>
      </c>
      <c r="CC6" s="21">
        <f t="shared" ca="1" si="10"/>
        <v>44893</v>
      </c>
      <c r="CD6" s="21">
        <f t="shared" ref="CD6:CH6" ca="1" si="11">IF(WEEKDAY(CC$6+1)=7,CC$6+3,CC$6+1)</f>
        <v>44894</v>
      </c>
      <c r="CE6" s="21">
        <f t="shared" ca="1" si="11"/>
        <v>44895</v>
      </c>
      <c r="CF6" s="21">
        <f t="shared" ca="1" si="11"/>
        <v>44896</v>
      </c>
      <c r="CG6" s="21">
        <f t="shared" ca="1" si="11"/>
        <v>44897</v>
      </c>
      <c r="CH6" s="21">
        <f t="shared" ca="1" si="11"/>
        <v>44900</v>
      </c>
      <c r="CI6" s="21">
        <f t="shared" ref="CI6:CL6" ca="1" si="12">IF(WEEKDAY(CH$6+1)=7,CH$6+3,CH$6+1)</f>
        <v>44901</v>
      </c>
      <c r="CJ6" s="21">
        <f t="shared" ca="1" si="12"/>
        <v>44902</v>
      </c>
      <c r="CK6" s="21">
        <f t="shared" ca="1" si="12"/>
        <v>44903</v>
      </c>
      <c r="CL6" s="21">
        <f t="shared" ca="1" si="12"/>
        <v>44904</v>
      </c>
      <c r="CM6" s="21">
        <f t="shared" ref="CM6:CS6" ca="1" si="13">IF(WEEKDAY(CL$6+1)=7,CL$6+3,CL$6+1)</f>
        <v>44907</v>
      </c>
      <c r="CN6" s="21">
        <f t="shared" ca="1" si="13"/>
        <v>44908</v>
      </c>
      <c r="CO6" s="21">
        <f t="shared" ca="1" si="13"/>
        <v>44909</v>
      </c>
      <c r="CP6" s="21">
        <f t="shared" ca="1" si="13"/>
        <v>44910</v>
      </c>
      <c r="CQ6" s="21">
        <f t="shared" ca="1" si="13"/>
        <v>44911</v>
      </c>
      <c r="CR6" s="21">
        <f t="shared" ca="1" si="13"/>
        <v>44914</v>
      </c>
      <c r="CS6" s="21">
        <f t="shared" ca="1" si="13"/>
        <v>44915</v>
      </c>
      <c r="CT6" s="21">
        <f t="shared" ref="CT6:CV6" ca="1" si="14">IF(WEEKDAY(CS$6+1)=7,CS$6+3,CS$6+1)</f>
        <v>44916</v>
      </c>
      <c r="CU6" s="21">
        <f t="shared" ca="1" si="14"/>
        <v>44917</v>
      </c>
      <c r="CV6" s="21">
        <f t="shared" ca="1" si="14"/>
        <v>44918</v>
      </c>
      <c r="CW6" s="21">
        <f t="shared" ref="CW6" ca="1" si="15">IF(WEEKDAY(CV$6+1)=7,CV$6+3,CV$6+1)</f>
        <v>44921</v>
      </c>
    </row>
    <row r="7" spans="1:101" ht="13" customHeight="1" x14ac:dyDescent="0.35">
      <c r="A7" s="30" t="s">
        <v>2</v>
      </c>
      <c r="B7" s="11" t="s">
        <v>42</v>
      </c>
      <c r="C7" s="12" t="s">
        <v>39</v>
      </c>
      <c r="D7" s="12" t="s">
        <v>77</v>
      </c>
      <c r="E7" s="12" t="s">
        <v>0</v>
      </c>
      <c r="F7" s="12" t="s">
        <v>1</v>
      </c>
      <c r="G7" s="12" t="s">
        <v>37</v>
      </c>
      <c r="H7" s="12" t="s">
        <v>78</v>
      </c>
      <c r="I7" s="12" t="s">
        <v>36</v>
      </c>
      <c r="J7" s="12" t="s">
        <v>41</v>
      </c>
      <c r="K7" s="10"/>
      <c r="L7" s="36" t="str">
        <f t="shared" ref="L7:AQ7" ca="1" si="16">VLOOKUP(WEEKDAY(L$6,2),Jrs,2,FALSE)</f>
        <v>M</v>
      </c>
      <c r="M7" s="36" t="str">
        <f t="shared" ca="1" si="16"/>
        <v>M</v>
      </c>
      <c r="N7" s="36" t="str">
        <f t="shared" ca="1" si="16"/>
        <v>J</v>
      </c>
      <c r="O7" s="36" t="str">
        <f t="shared" ca="1" si="16"/>
        <v>V</v>
      </c>
      <c r="P7" s="36" t="str">
        <f t="shared" ca="1" si="16"/>
        <v>L</v>
      </c>
      <c r="Q7" s="36" t="str">
        <f t="shared" ca="1" si="16"/>
        <v>M</v>
      </c>
      <c r="R7" s="36" t="str">
        <f t="shared" ca="1" si="16"/>
        <v>M</v>
      </c>
      <c r="S7" s="36" t="str">
        <f t="shared" ca="1" si="16"/>
        <v>J</v>
      </c>
      <c r="T7" s="36" t="str">
        <f t="shared" ca="1" si="16"/>
        <v>V</v>
      </c>
      <c r="U7" s="36" t="str">
        <f t="shared" ca="1" si="16"/>
        <v>L</v>
      </c>
      <c r="V7" s="36" t="str">
        <f t="shared" ca="1" si="16"/>
        <v>M</v>
      </c>
      <c r="W7" s="36" t="str">
        <f t="shared" ca="1" si="16"/>
        <v>M</v>
      </c>
      <c r="X7" s="36" t="str">
        <f t="shared" ca="1" si="16"/>
        <v>J</v>
      </c>
      <c r="Y7" s="36" t="str">
        <f t="shared" ca="1" si="16"/>
        <v>V</v>
      </c>
      <c r="Z7" s="36" t="str">
        <f t="shared" ca="1" si="16"/>
        <v>L</v>
      </c>
      <c r="AA7" s="36" t="str">
        <f t="shared" ca="1" si="16"/>
        <v>M</v>
      </c>
      <c r="AB7" s="36" t="str">
        <f t="shared" ca="1" si="16"/>
        <v>M</v>
      </c>
      <c r="AC7" s="36" t="str">
        <f t="shared" ca="1" si="16"/>
        <v>J</v>
      </c>
      <c r="AD7" s="36" t="str">
        <f t="shared" ca="1" si="16"/>
        <v>V</v>
      </c>
      <c r="AE7" s="36" t="str">
        <f t="shared" ca="1" si="16"/>
        <v>L</v>
      </c>
      <c r="AF7" s="36" t="str">
        <f t="shared" ca="1" si="16"/>
        <v>M</v>
      </c>
      <c r="AG7" s="36" t="str">
        <f t="shared" ca="1" si="16"/>
        <v>M</v>
      </c>
      <c r="AH7" s="36" t="str">
        <f t="shared" ca="1" si="16"/>
        <v>J</v>
      </c>
      <c r="AI7" s="36" t="str">
        <f t="shared" ca="1" si="16"/>
        <v>V</v>
      </c>
      <c r="AJ7" s="36" t="str">
        <f t="shared" ca="1" si="16"/>
        <v>L</v>
      </c>
      <c r="AK7" s="36" t="str">
        <f t="shared" ca="1" si="16"/>
        <v>M</v>
      </c>
      <c r="AL7" s="36" t="str">
        <f t="shared" ca="1" si="16"/>
        <v>M</v>
      </c>
      <c r="AM7" s="36" t="str">
        <f t="shared" ca="1" si="16"/>
        <v>J</v>
      </c>
      <c r="AN7" s="36" t="str">
        <f t="shared" ca="1" si="16"/>
        <v>V</v>
      </c>
      <c r="AO7" s="36" t="str">
        <f t="shared" ca="1" si="16"/>
        <v>L</v>
      </c>
      <c r="AP7" s="36" t="str">
        <f t="shared" ca="1" si="16"/>
        <v>M</v>
      </c>
      <c r="AQ7" s="36" t="str">
        <f t="shared" ca="1" si="16"/>
        <v>M</v>
      </c>
      <c r="AR7" s="36" t="str">
        <f t="shared" ref="AR7:BT7" ca="1" si="17">VLOOKUP(WEEKDAY(AR$6,2),Jrs,2,FALSE)</f>
        <v>J</v>
      </c>
      <c r="AS7" s="36" t="str">
        <f t="shared" ca="1" si="17"/>
        <v>V</v>
      </c>
      <c r="AT7" s="36" t="str">
        <f t="shared" ca="1" si="17"/>
        <v>L</v>
      </c>
      <c r="AU7" s="36" t="str">
        <f t="shared" ca="1" si="17"/>
        <v>M</v>
      </c>
      <c r="AV7" s="36" t="str">
        <f t="shared" ca="1" si="17"/>
        <v>M</v>
      </c>
      <c r="AW7" s="36" t="str">
        <f t="shared" ca="1" si="17"/>
        <v>J</v>
      </c>
      <c r="AX7" s="36" t="str">
        <f t="shared" ca="1" si="17"/>
        <v>V</v>
      </c>
      <c r="AY7" s="36" t="str">
        <f t="shared" ca="1" si="17"/>
        <v>L</v>
      </c>
      <c r="AZ7" s="36" t="str">
        <f t="shared" ca="1" si="17"/>
        <v>M</v>
      </c>
      <c r="BA7" s="36" t="str">
        <f t="shared" ca="1" si="17"/>
        <v>M</v>
      </c>
      <c r="BB7" s="36" t="str">
        <f t="shared" ca="1" si="17"/>
        <v>J</v>
      </c>
      <c r="BC7" s="36" t="str">
        <f t="shared" ca="1" si="17"/>
        <v>V</v>
      </c>
      <c r="BD7" s="36" t="str">
        <f t="shared" ca="1" si="17"/>
        <v>L</v>
      </c>
      <c r="BE7" s="36" t="str">
        <f t="shared" ca="1" si="17"/>
        <v>M</v>
      </c>
      <c r="BF7" s="36" t="str">
        <f t="shared" ca="1" si="17"/>
        <v>M</v>
      </c>
      <c r="BG7" s="36" t="str">
        <f t="shared" ca="1" si="17"/>
        <v>J</v>
      </c>
      <c r="BH7" s="36" t="str">
        <f t="shared" ca="1" si="17"/>
        <v>V</v>
      </c>
      <c r="BI7" s="36" t="str">
        <f t="shared" ca="1" si="17"/>
        <v>L</v>
      </c>
      <c r="BJ7" s="36" t="str">
        <f t="shared" ca="1" si="17"/>
        <v>M</v>
      </c>
      <c r="BK7" s="36" t="str">
        <f t="shared" ca="1" si="17"/>
        <v>M</v>
      </c>
      <c r="BL7" s="36" t="str">
        <f t="shared" ca="1" si="17"/>
        <v>J</v>
      </c>
      <c r="BM7" s="36" t="str">
        <f t="shared" ca="1" si="17"/>
        <v>V</v>
      </c>
      <c r="BN7" s="36" t="str">
        <f t="shared" ca="1" si="17"/>
        <v>L</v>
      </c>
      <c r="BO7" s="36" t="str">
        <f t="shared" ca="1" si="17"/>
        <v>M</v>
      </c>
      <c r="BP7" s="36" t="str">
        <f t="shared" ca="1" si="17"/>
        <v>M</v>
      </c>
      <c r="BQ7" s="36" t="str">
        <f t="shared" ca="1" si="17"/>
        <v>J</v>
      </c>
      <c r="BR7" s="36" t="str">
        <f t="shared" ca="1" si="17"/>
        <v>V</v>
      </c>
      <c r="BS7" s="36" t="str">
        <f t="shared" ca="1" si="17"/>
        <v>L</v>
      </c>
      <c r="BT7" s="36" t="str">
        <f t="shared" ca="1" si="17"/>
        <v>M</v>
      </c>
      <c r="BU7" s="36" t="str">
        <f t="shared" ref="BU7:CW7" ca="1" si="18">VLOOKUP(WEEKDAY(BU$6,2),Jrs,2,FALSE)</f>
        <v>M</v>
      </c>
      <c r="BV7" s="36" t="str">
        <f t="shared" ca="1" si="18"/>
        <v>J</v>
      </c>
      <c r="BW7" s="36" t="str">
        <f t="shared" ca="1" si="18"/>
        <v>V</v>
      </c>
      <c r="BX7" s="36" t="str">
        <f t="shared" ca="1" si="18"/>
        <v>L</v>
      </c>
      <c r="BY7" s="36" t="str">
        <f t="shared" ca="1" si="18"/>
        <v>M</v>
      </c>
      <c r="BZ7" s="36" t="str">
        <f t="shared" ca="1" si="18"/>
        <v>M</v>
      </c>
      <c r="CA7" s="36" t="str">
        <f t="shared" ca="1" si="18"/>
        <v>J</v>
      </c>
      <c r="CB7" s="36" t="str">
        <f t="shared" ca="1" si="18"/>
        <v>V</v>
      </c>
      <c r="CC7" s="36" t="str">
        <f t="shared" ca="1" si="18"/>
        <v>L</v>
      </c>
      <c r="CD7" s="36" t="str">
        <f t="shared" ca="1" si="18"/>
        <v>M</v>
      </c>
      <c r="CE7" s="36" t="str">
        <f t="shared" ca="1" si="18"/>
        <v>M</v>
      </c>
      <c r="CF7" s="36" t="str">
        <f t="shared" ca="1" si="18"/>
        <v>J</v>
      </c>
      <c r="CG7" s="36" t="str">
        <f t="shared" ca="1" si="18"/>
        <v>V</v>
      </c>
      <c r="CH7" s="36" t="str">
        <f t="shared" ca="1" si="18"/>
        <v>L</v>
      </c>
      <c r="CI7" s="36" t="str">
        <f t="shared" ca="1" si="18"/>
        <v>M</v>
      </c>
      <c r="CJ7" s="36" t="str">
        <f t="shared" ca="1" si="18"/>
        <v>M</v>
      </c>
      <c r="CK7" s="36" t="str">
        <f t="shared" ca="1" si="18"/>
        <v>J</v>
      </c>
      <c r="CL7" s="36" t="str">
        <f t="shared" ca="1" si="18"/>
        <v>V</v>
      </c>
      <c r="CM7" s="36" t="str">
        <f t="shared" ca="1" si="18"/>
        <v>L</v>
      </c>
      <c r="CN7" s="36" t="str">
        <f t="shared" ca="1" si="18"/>
        <v>M</v>
      </c>
      <c r="CO7" s="36" t="str">
        <f t="shared" ca="1" si="18"/>
        <v>M</v>
      </c>
      <c r="CP7" s="36" t="str">
        <f t="shared" ca="1" si="18"/>
        <v>J</v>
      </c>
      <c r="CQ7" s="36" t="str">
        <f t="shared" ca="1" si="18"/>
        <v>V</v>
      </c>
      <c r="CR7" s="36" t="str">
        <f t="shared" ca="1" si="18"/>
        <v>L</v>
      </c>
      <c r="CS7" s="36" t="str">
        <f t="shared" ca="1" si="18"/>
        <v>M</v>
      </c>
      <c r="CT7" s="36" t="str">
        <f t="shared" ca="1" si="18"/>
        <v>M</v>
      </c>
      <c r="CU7" s="36" t="str">
        <f t="shared" ca="1" si="18"/>
        <v>J</v>
      </c>
      <c r="CV7" s="36" t="str">
        <f t="shared" ca="1" si="18"/>
        <v>V</v>
      </c>
      <c r="CW7" s="36" t="str">
        <f t="shared" ca="1" si="18"/>
        <v>L</v>
      </c>
    </row>
    <row r="8" spans="1:101" ht="15" customHeight="1" x14ac:dyDescent="0.35">
      <c r="A8" s="35" t="s">
        <v>8</v>
      </c>
      <c r="B8" s="16"/>
      <c r="C8" s="12"/>
      <c r="D8" s="12"/>
      <c r="E8" s="13"/>
      <c r="F8" s="14"/>
      <c r="G8" s="15"/>
      <c r="H8" s="15"/>
      <c r="I8" s="15" t="str">
        <f>IF(Etapes[[#This Row],[Start]]&lt;&gt;"",WORKDAY(Etapes[[#This Row],[Start]],IF(WEEKDAY(Etapes[[#This Row],[Start]],1)&gt;=6,Etapes[[#This Row],[Planned]]+Etapes[[#This Row],[Add]],Etapes[[#This Row],[Planned]]+Etapes[[#This Row],[Add]]-1),Férié),"")</f>
        <v/>
      </c>
      <c r="J8" s="15" t="str">
        <f>IF(Etapes[[#This Row],[Start]]&lt;&gt;"",WORKDAY(Etapes[[#This Row],[Start]],IF(WEEKDAY(Etapes[[#This Row],[Start]],1)&gt;=6,Etapes[[#This Row],[Progress]]*Etapes[[#This Row],[Planned]]+Etapes[[#This Row],[Add]],(Etapes[[#This Row],[Progress]]*Etapes[[#This Row],[Planned]]+Etapes[[#This Row],[Add]])-1),Férié),"")</f>
        <v/>
      </c>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row>
    <row r="9" spans="1:101" s="52" customFormat="1" ht="13" customHeight="1" x14ac:dyDescent="0.35">
      <c r="A9" s="45"/>
      <c r="B9" s="78" t="s">
        <v>79</v>
      </c>
      <c r="C9" s="46"/>
      <c r="D9" s="46"/>
      <c r="E9" s="42"/>
      <c r="F9" s="47"/>
      <c r="G9" s="48"/>
      <c r="H9" s="48"/>
      <c r="I9" s="49" t="str">
        <f>IF(Etapes[[#This Row],[Start]]&lt;&gt;"",WORKDAY(Etapes[[#This Row],[Start]],IF(WEEKDAY(Etapes[[#This Row],[Start]],1)&gt;=6,Etapes[[#This Row],[Planned]]+Etapes[[#This Row],[Add]],Etapes[[#This Row],[Planned]]+Etapes[[#This Row],[Add]]-1),Férié),"")</f>
        <v/>
      </c>
      <c r="J9" s="49" t="str">
        <f>IF(Etapes[[#This Row],[Start]]&lt;&gt;"",WORKDAY(Etapes[[#This Row],[Start]],IF(WEEKDAY(Etapes[[#This Row],[Start]],1)&gt;=6,Etapes[[#This Row],[Progress]]*Etapes[[#This Row],[Planned]]+Etapes[[#This Row],[Add]],(Etapes[[#This Row],[Progress]]*Etapes[[#This Row],[Planned]]+Etapes[[#This Row],[Add]])-1),Férié),"")</f>
        <v/>
      </c>
      <c r="K9" s="50"/>
      <c r="L9" s="51" t="str">
        <f>IFERROR(IF(LEN(Etapes[[#This Row],[Planned]])=0,"",IF(AND($C9="MER",L$6=$F9,$G9=1),1,IF(AND($C9="MEP",L$6=$F9,$G9=1),2,IF(AND(L$6=$F9,$G9=1),0,"")))),"")</f>
        <v/>
      </c>
      <c r="M9" s="51" t="str">
        <f>IFERROR(IF(LEN(Etapes[[#This Row],[Planned]])=0,"",IF(AND($C9="MER",M$6=$F9,$G9=1),1,IF(AND($C9="MEP",M$6=$F9,$G9=1),2,IF(AND(M$6=$F9,$G9=1),0,"")))),"")</f>
        <v/>
      </c>
      <c r="N9" s="51" t="str">
        <f>IFERROR(IF(LEN(Etapes[[#This Row],[Planned]])=0,"",IF(AND($C9="MER",N$6=$F9,$G9=1),1,IF(AND($C9="MEP",N$6=$F9,$G9=1),2,IF(AND(N$6=$F9,$G9=1),0,"")))),"")</f>
        <v/>
      </c>
      <c r="O9" s="51" t="str">
        <f>IFERROR(IF(LEN(Etapes[[#This Row],[Planned]])=0,"",IF(AND($C9="MER",O$6=$F9,$G9=1),1,IF(AND($C9="MEP",O$6=$F9,$G9=1),2,IF(AND(O$6=$F9,$G9=1),0,"")))),"")</f>
        <v/>
      </c>
      <c r="P9" s="51" t="str">
        <f>IFERROR(IF(LEN(Etapes[[#This Row],[Planned]])=0,"",IF(AND($C9="MER",P$6=$F9,$G9=1),1,IF(AND($C9="MEP",P$6=$F9,$G9=1),2,IF(AND(P$6=$F9,$G9=1),0,"")))),"")</f>
        <v/>
      </c>
      <c r="Q9" s="51" t="str">
        <f>IFERROR(IF(LEN(Etapes[[#This Row],[Planned]])=0,"",IF(AND($C9="MER",Q$6=$F9,$G9=1),1,IF(AND($C9="MEP",Q$6=$F9,$G9=1),2,IF(AND(Q$6=$F9,$G9=1),0,"")))),"")</f>
        <v/>
      </c>
      <c r="R9" s="51" t="str">
        <f>IFERROR(IF(LEN(Etapes[[#This Row],[Planned]])=0,"",IF(AND($C9="MER",R$6=$F9,$G9=1),1,IF(AND($C9="MEP",R$6=$F9,$G9=1),2,IF(AND(R$6=$F9,$G9=1),0,"")))),"")</f>
        <v/>
      </c>
      <c r="S9" s="51" t="str">
        <f>IFERROR(IF(LEN(Etapes[[#This Row],[Planned]])=0,"",IF(AND($C9="MER",S$6=$F9,$G9=1),1,IF(AND($C9="MEP",S$6=$F9,$G9=1),2,IF(AND(S$6=$F9,$G9=1),0,"")))),"")</f>
        <v/>
      </c>
      <c r="T9" s="51" t="str">
        <f>IFERROR(IF(LEN(Etapes[[#This Row],[Planned]])=0,"",IF(AND($C9="MER",T$6=$F9,$G9=1),1,IF(AND($C9="MEP",T$6=$F9,$G9=1),2,IF(AND(T$6=$F9,$G9=1),0,"")))),"")</f>
        <v/>
      </c>
      <c r="U9" s="51" t="str">
        <f>IFERROR(IF(LEN(Etapes[[#This Row],[Planned]])=0,"",IF(AND($C9="MER",U$6=$F9,$G9=1),1,IF(AND($C9="MEP",U$6=$F9,$G9=1),2,IF(AND(U$6=$F9,$G9=1),0,"")))),"")</f>
        <v/>
      </c>
      <c r="V9" s="51" t="str">
        <f>IFERROR(IF(LEN(Etapes[[#This Row],[Planned]])=0,"",IF(AND($C9="MER",V$6=$F9,$G9=1),1,IF(AND($C9="MEP",V$6=$F9,$G9=1),2,IF(AND(V$6=$F9,$G9=1),0,"")))),"")</f>
        <v/>
      </c>
      <c r="W9" s="51" t="str">
        <f>IFERROR(IF(LEN(Etapes[[#This Row],[Planned]])=0,"",IF(AND($C9="MER",W$6=$F9,$G9=1),1,IF(AND($C9="MEP",W$6=$F9,$G9=1),2,IF(AND(W$6=$F9,$G9=1),0,"")))),"")</f>
        <v/>
      </c>
      <c r="X9" s="51" t="str">
        <f>IFERROR(IF(LEN(Etapes[[#This Row],[Planned]])=0,"",IF(AND($C9="MER",X$6=$F9,$G9=1),1,IF(AND($C9="MEP",X$6=$F9,$G9=1),2,IF(AND(X$6=$F9,$G9=1),0,"")))),"")</f>
        <v/>
      </c>
      <c r="Y9" s="51" t="str">
        <f>IFERROR(IF(LEN(Etapes[[#This Row],[Planned]])=0,"",IF(AND($C9="MER",Y$6=$F9,$G9=1),1,IF(AND($C9="MEP",Y$6=$F9,$G9=1),2,IF(AND(Y$6=$F9,$G9=1),0,"")))),"")</f>
        <v/>
      </c>
      <c r="Z9" s="51" t="str">
        <f>IFERROR(IF(LEN(Etapes[[#This Row],[Planned]])=0,"",IF(AND($C9="MER",Z$6=$F9,$G9=1),1,IF(AND($C9="MEP",Z$6=$F9,$G9=1),2,IF(AND(Z$6=$F9,$G9=1),0,"")))),"")</f>
        <v/>
      </c>
      <c r="AA9" s="51" t="str">
        <f>IFERROR(IF(LEN(Etapes[[#This Row],[Planned]])=0,"",IF(AND($C9="MER",AA$6=$F9,$G9=1),1,IF(AND($C9="MEP",AA$6=$F9,$G9=1),2,IF(AND(AA$6=$F9,$G9=1),0,"")))),"")</f>
        <v/>
      </c>
      <c r="AB9" s="51" t="str">
        <f>IFERROR(IF(LEN(Etapes[[#This Row],[Planned]])=0,"",IF(AND($C9="MER",AB$6=$F9,$G9=1),1,IF(AND($C9="MEP",AB$6=$F9,$G9=1),2,IF(AND(AB$6=$F9,$G9=1),0,"")))),"")</f>
        <v/>
      </c>
      <c r="AC9" s="51" t="str">
        <f>IFERROR(IF(LEN(Etapes[[#This Row],[Planned]])=0,"",IF(AND($C9="MER",AC$6=$F9,$G9=1),1,IF(AND($C9="MEP",AC$6=$F9,$G9=1),2,IF(AND(AC$6=$F9,$G9=1),0,"")))),"")</f>
        <v/>
      </c>
      <c r="AD9" s="51" t="str">
        <f>IFERROR(IF(LEN(Etapes[[#This Row],[Planned]])=0,"",IF(AND($C9="MER",AD$6=$F9,$G9=1),1,IF(AND($C9="MEP",AD$6=$F9,$G9=1),2,IF(AND(AD$6=$F9,$G9=1),0,"")))),"")</f>
        <v/>
      </c>
      <c r="AE9" s="51" t="str">
        <f>IFERROR(IF(LEN(Etapes[[#This Row],[Planned]])=0,"",IF(AND($C9="MER",AE$6=$F9,$G9=1),1,IF(AND($C9="MEP",AE$6=$F9,$G9=1),2,IF(AND(AE$6=$F9,$G9=1),0,"")))),"")</f>
        <v/>
      </c>
      <c r="AF9" s="51" t="str">
        <f>IFERROR(IF(LEN(Etapes[[#This Row],[Planned]])=0,"",IF(AND($C9="MER",AF$6=$F9,$G9=1),1,IF(AND($C9="MEP",AF$6=$F9,$G9=1),2,IF(AND(AF$6=$F9,$G9=1),0,"")))),"")</f>
        <v/>
      </c>
      <c r="AG9" s="51" t="str">
        <f>IFERROR(IF(LEN(Etapes[[#This Row],[Planned]])=0,"",IF(AND($C9="MER",AG$6=$F9,$G9=1),1,IF(AND($C9="MEP",AG$6=$F9,$G9=1),2,IF(AND(AG$6=$F9,$G9=1),0,"")))),"")</f>
        <v/>
      </c>
      <c r="AH9" s="51" t="str">
        <f>IFERROR(IF(LEN(Etapes[[#This Row],[Planned]])=0,"",IF(AND($C9="MER",AH$6=$F9,$G9=1),1,IF(AND($C9="MEP",AH$6=$F9,$G9=1),2,IF(AND(AH$6=$F9,$G9=1),0,"")))),"")</f>
        <v/>
      </c>
      <c r="AI9" s="51" t="str">
        <f>IFERROR(IF(LEN(Etapes[[#This Row],[Planned]])=0,"",IF(AND($C9="MER",AI$6=$F9,$G9=1),1,IF(AND($C9="MEP",AI$6=$F9,$G9=1),2,IF(AND(AI$6=$F9,$G9=1),0,"")))),"")</f>
        <v/>
      </c>
      <c r="AJ9" s="51" t="str">
        <f>IFERROR(IF(LEN(Etapes[[#This Row],[Planned]])=0,"",IF(AND($C9="MER",AJ$6=$F9,$G9=1),1,IF(AND($C9="MEP",AJ$6=$F9,$G9=1),2,IF(AND(AJ$6=$F9,$G9=1),0,"")))),"")</f>
        <v/>
      </c>
      <c r="AK9" s="51" t="str">
        <f>IFERROR(IF(LEN(Etapes[[#This Row],[Planned]])=0,"",IF(AND($C9="MER",AK$6=$F9,$G9=1),1,IF(AND($C9="MEP",AK$6=$F9,$G9=1),2,IF(AND(AK$6=$F9,$G9=1),0,"")))),"")</f>
        <v/>
      </c>
      <c r="AL9" s="51" t="str">
        <f>IFERROR(IF(LEN(Etapes[[#This Row],[Planned]])=0,"",IF(AND($C9="MER",AL$6=$F9,$G9=1),1,IF(AND($C9="MEP",AL$6=$F9,$G9=1),2,IF(AND(AL$6=$F9,$G9=1),0,"")))),"")</f>
        <v/>
      </c>
      <c r="AM9" s="51" t="str">
        <f>IFERROR(IF(LEN(Etapes[[#This Row],[Planned]])=0,"",IF(AND($C9="MER",AM$6=$F9,$G9=1),1,IF(AND($C9="MEP",AM$6=$F9,$G9=1),2,IF(AND(AM$6=$F9,$G9=1),0,"")))),"")</f>
        <v/>
      </c>
      <c r="AN9" s="51" t="str">
        <f>IFERROR(IF(LEN(Etapes[[#This Row],[Planned]])=0,"",IF(AND($C9="MER",AN$6=$F9,$G9=1),1,IF(AND($C9="MEP",AN$6=$F9,$G9=1),2,IF(AND(AN$6=$F9,$G9=1),0,"")))),"")</f>
        <v/>
      </c>
      <c r="AO9" s="51" t="str">
        <f>IFERROR(IF(LEN(Etapes[[#This Row],[Planned]])=0,"",IF(AND($C9="MER",AO$6=$F9,$G9=1),1,IF(AND($C9="MEP",AO$6=$F9,$G9=1),2,IF(AND(AO$6=$F9,$G9=1),0,"")))),"")</f>
        <v/>
      </c>
      <c r="AP9" s="51" t="str">
        <f>IFERROR(IF(LEN(Etapes[[#This Row],[Planned]])=0,"",IF(AND($C9="MER",AP$6=$F9,$G9=1),1,IF(AND($C9="MEP",AP$6=$F9,$G9=1),2,IF(AND(AP$6=$F9,$G9=1),0,"")))),"")</f>
        <v/>
      </c>
      <c r="AQ9" s="51" t="str">
        <f>IFERROR(IF(LEN(Etapes[[#This Row],[Planned]])=0,"",IF(AND($C9="MER",AQ$6=$F9,$G9=1),1,IF(AND($C9="MEP",AQ$6=$F9,$G9=1),2,IF(AND(AQ$6=$F9,$G9=1),0,"")))),"")</f>
        <v/>
      </c>
      <c r="AR9" s="51" t="str">
        <f>IFERROR(IF(LEN(Etapes[[#This Row],[Planned]])=0,"",IF(AND($C9="MER",AR$6=$F9,$G9=1),1,IF(AND($C9="MEP",AR$6=$F9,$G9=1),2,IF(AND(AR$6=$F9,$G9=1),0,"")))),"")</f>
        <v/>
      </c>
      <c r="AS9" s="51" t="str">
        <f>IFERROR(IF(LEN(Etapes[[#This Row],[Planned]])=0,"",IF(AND($C9="MER",AS$6=$F9,$G9=1),1,IF(AND($C9="MEP",AS$6=$F9,$G9=1),2,IF(AND(AS$6=$F9,$G9=1),0,"")))),"")</f>
        <v/>
      </c>
      <c r="AT9" s="51" t="str">
        <f>IFERROR(IF(LEN(Etapes[[#This Row],[Planned]])=0,"",IF(AND($C9="MER",AT$6=$F9,$G9=1),1,IF(AND($C9="MEP",AT$6=$F9,$G9=1),2,IF(AND(AT$6=$F9,$G9=1),0,"")))),"")</f>
        <v/>
      </c>
      <c r="AU9" s="51" t="str">
        <f>IFERROR(IF(LEN(Etapes[[#This Row],[Planned]])=0,"",IF(AND($C9="MER",AU$6=$F9,$G9=1),1,IF(AND($C9="MEP",AU$6=$F9,$G9=1),2,IF(AND(AU$6=$F9,$G9=1),0,"")))),"")</f>
        <v/>
      </c>
      <c r="AV9" s="51" t="str">
        <f>IFERROR(IF(LEN(Etapes[[#This Row],[Planned]])=0,"",IF(AND($C9="MER",AV$6=$F9,$G9=1),1,IF(AND($C9="MEP",AV$6=$F9,$G9=1),2,IF(AND(AV$6=$F9,$G9=1),0,"")))),"")</f>
        <v/>
      </c>
      <c r="AW9" s="51" t="str">
        <f>IFERROR(IF(LEN(Etapes[[#This Row],[Planned]])=0,"",IF(AND($C9="MER",AW$6=$F9,$G9=1),1,IF(AND($C9="MEP",AW$6=$F9,$G9=1),2,IF(AND(AW$6=$F9,$G9=1),0,"")))),"")</f>
        <v/>
      </c>
      <c r="AX9" s="51" t="str">
        <f>IFERROR(IF(LEN(Etapes[[#This Row],[Planned]])=0,"",IF(AND($C9="MER",AX$6=$F9,$G9=1),1,IF(AND($C9="MEP",AX$6=$F9,$G9=1),2,IF(AND(AX$6=$F9,$G9=1),0,"")))),"")</f>
        <v/>
      </c>
      <c r="AY9" s="51" t="str">
        <f>IFERROR(IF(LEN(Etapes[[#This Row],[Planned]])=0,"",IF(AND($C9="MER",AY$6=$F9,$G9=1),1,IF(AND($C9="MEP",AY$6=$F9,$G9=1),2,IF(AND(AY$6=$F9,$G9=1),0,"")))),"")</f>
        <v/>
      </c>
      <c r="AZ9" s="51" t="str">
        <f>IFERROR(IF(LEN(Etapes[[#This Row],[Planned]])=0,"",IF(AND($C9="MER",AZ$6=$F9,$G9=1),1,IF(AND($C9="MEP",AZ$6=$F9,$G9=1),2,IF(AND(AZ$6=$F9,$G9=1),0,"")))),"")</f>
        <v/>
      </c>
      <c r="BA9" s="51" t="str">
        <f>IFERROR(IF(LEN(Etapes[[#This Row],[Planned]])=0,"",IF(AND($C9="MER",BA$6=$F9,$G9=1),1,IF(AND($C9="MEP",BA$6=$F9,$G9=1),2,IF(AND(BA$6=$F9,$G9=1),0,"")))),"")</f>
        <v/>
      </c>
      <c r="BB9" s="51" t="str">
        <f>IFERROR(IF(LEN(Etapes[[#This Row],[Planned]])=0,"",IF(AND($C9="MER",BB$6=$F9,$G9=1),1,IF(AND($C9="MEP",BB$6=$F9,$G9=1),2,IF(AND(BB$6=$F9,$G9=1),0,"")))),"")</f>
        <v/>
      </c>
      <c r="BC9" s="51" t="str">
        <f>IFERROR(IF(LEN(Etapes[[#This Row],[Planned]])=0,"",IF(AND($C9="MER",BC$6=$F9,$G9=1),1,IF(AND($C9="MEP",BC$6=$F9,$G9=1),2,IF(AND(BC$6=$F9,$G9=1),0,"")))),"")</f>
        <v/>
      </c>
      <c r="BD9" s="51" t="str">
        <f>IFERROR(IF(LEN(Etapes[[#This Row],[Planned]])=0,"",IF(AND($C9="MER",BD$6=$F9,$G9=1),1,IF(AND($C9="MEP",BD$6=$F9,$G9=1),2,IF(AND(BD$6=$F9,$G9=1),0,"")))),"")</f>
        <v/>
      </c>
      <c r="BE9" s="51" t="str">
        <f>IFERROR(IF(LEN(Etapes[[#This Row],[Planned]])=0,"",IF(AND($C9="MER",BE$6=$F9,$G9=1),1,IF(AND($C9="MEP",BE$6=$F9,$G9=1),2,IF(AND(BE$6=$F9,$G9=1),0,"")))),"")</f>
        <v/>
      </c>
      <c r="BF9" s="51" t="str">
        <f>IFERROR(IF(LEN(Etapes[[#This Row],[Planned]])=0,"",IF(AND($C9="MER",BF$6=$F9,$G9=1),1,IF(AND($C9="MEP",BF$6=$F9,$G9=1),2,IF(AND(BF$6=$F9,$G9=1),0,"")))),"")</f>
        <v/>
      </c>
      <c r="BG9" s="51" t="str">
        <f>IFERROR(IF(LEN(Etapes[[#This Row],[Planned]])=0,"",IF(AND($C9="MER",BG$6=$F9,$G9=1),1,IF(AND($C9="MEP",BG$6=$F9,$G9=1),2,IF(AND(BG$6=$F9,$G9=1),0,"")))),"")</f>
        <v/>
      </c>
      <c r="BH9" s="51" t="str">
        <f>IFERROR(IF(LEN(Etapes[[#This Row],[Planned]])=0,"",IF(AND($C9="MER",BH$6=$F9,$G9=1),1,IF(AND($C9="MEP",BH$6=$F9,$G9=1),2,IF(AND(BH$6=$F9,$G9=1),0,"")))),"")</f>
        <v/>
      </c>
      <c r="BI9" s="51" t="str">
        <f>IFERROR(IF(LEN(Etapes[[#This Row],[Planned]])=0,"",IF(AND($C9="MER",BI$6=$F9,$G9=1),1,IF(AND($C9="MEP",BI$6=$F9,$G9=1),2,IF(AND(BI$6=$F9,$G9=1),0,"")))),"")</f>
        <v/>
      </c>
      <c r="BJ9" s="51" t="str">
        <f>IFERROR(IF(LEN(Etapes[[#This Row],[Planned]])=0,"",IF(AND($C9="MER",BJ$6=$F9,$G9=1),1,IF(AND($C9="MEP",BJ$6=$F9,$G9=1),2,IF(AND(BJ$6=$F9,$G9=1),0,"")))),"")</f>
        <v/>
      </c>
      <c r="BK9" s="51" t="str">
        <f>IFERROR(IF(LEN(Etapes[[#This Row],[Planned]])=0,"",IF(AND($C9="MER",BK$6=$F9,$G9=1),1,IF(AND($C9="MEP",BK$6=$F9,$G9=1),2,IF(AND(BK$6=$F9,$G9=1),0,"")))),"")</f>
        <v/>
      </c>
      <c r="BL9" s="51" t="str">
        <f>IFERROR(IF(LEN(Etapes[[#This Row],[Planned]])=0,"",IF(AND($C9="MER",BL$6=$F9,$G9=1),1,IF(AND($C9="MEP",BL$6=$F9,$G9=1),2,IF(AND(BL$6=$F9,$G9=1),0,"")))),"")</f>
        <v/>
      </c>
      <c r="BM9" s="51" t="str">
        <f>IFERROR(IF(LEN(Etapes[[#This Row],[Planned]])=0,"",IF(AND($C9="MER",BM$6=$F9,$G9=1),1,IF(AND($C9="MEP",BM$6=$F9,$G9=1),2,IF(AND(BM$6=$F9,$G9=1),0,"")))),"")</f>
        <v/>
      </c>
      <c r="BN9" s="51" t="str">
        <f>IFERROR(IF(LEN(Etapes[[#This Row],[Planned]])=0,"",IF(AND($C9="MER",BN$6=$F9,$G9=1),1,IF(AND($C9="MEP",BN$6=$F9,$G9=1),2,IF(AND(BN$6=$F9,$G9=1),0,"")))),"")</f>
        <v/>
      </c>
      <c r="BO9" s="51" t="str">
        <f>IFERROR(IF(LEN(Etapes[[#This Row],[Planned]])=0,"",IF(AND($C9="MER",BO$6=$F9,$G9=1),1,IF(AND($C9="MEP",BO$6=$F9,$G9=1),2,IF(AND(BO$6=$F9,$G9=1),0,"")))),"")</f>
        <v/>
      </c>
      <c r="BP9" s="51" t="str">
        <f>IFERROR(IF(LEN(Etapes[[#This Row],[Add]])=0,"",IF(AND($C9="MER",BP$6=$F9,$G9=1),1,IF(AND($C9="MEP",BP$6=$F9,$G9=1),2,IF(AND(BP$6=$F9,$G9=1),0,"")))),"")</f>
        <v/>
      </c>
      <c r="BQ9" s="51" t="str">
        <f>IFERROR(IF(LEN(Etapes[[#This Row],[End]])=0,"",IF(AND($C9="MER",BQ$6=$F9,$G9=1),1,IF(AND($C9="MEP",BQ$6=$F9,$G9=1),2,IF(AND(BQ$6=$F9,$G9=1),0,"")))),"")</f>
        <v/>
      </c>
      <c r="BR9" s="51" t="str">
        <f>IFERROR(IF(LEN(Etapes[[#This Row],[Réalisé]])=0,"",IF(AND($C9="MER",BR$6=$F9,$G9=1),1,IF(AND($C9="MEP",BR$6=$F9,$G9=1),2,IF(AND(BR$6=$F9,$G9=1),0,"")))),"")</f>
        <v/>
      </c>
      <c r="BS9" s="51" t="str">
        <f ca="1">IFERROR(IF(LEN(Etapes[[#This Row],[Activité]])=0,"",IF(AND($C9="MER",BS$6=$F9,$G9=1),1,IF(AND($C9="MEP",BS$6=$F9,$G9=1),2,IF(AND(BS$6=$F9,$G9=1),0,"")))),"")</f>
        <v/>
      </c>
      <c r="BT9" s="51" t="str">
        <f>IFERROR(IF(LEN(Etapes[[#This Row],[Statut]])=0,"",IF(AND($C9="MER",BT$6=$F9,$G9=1),1,IF(AND($C9="MEP",BT$6=$F9,$G9=1),2,IF(AND(BT$6=$F9,$G9=1),0,"")))),"")</f>
        <v/>
      </c>
      <c r="BU9" s="51" t="str">
        <f>IFERROR(IF(LEN(Etapes[[#This Row],[Progress]])=0,"",IF(AND($C9="MER",BU$6=$F9,$G9=1),1,IF(AND($C9="MEP",BU$6=$F9,$G9=1),2,IF(AND(BU$6=$F9,$G9=1),0,"")))),"")</f>
        <v/>
      </c>
      <c r="BV9" s="51" t="str">
        <f>IFERROR(IF(LEN(Etapes[[#This Row],[Start]])=0,"",IF(AND($C9="MER",BV$6=$F9,$G9=1),1,IF(AND($C9="MEP",BV$6=$F9,$G9=1),2,IF(AND(BV$6=$F9,$G9=1),0,"")))),"")</f>
        <v/>
      </c>
      <c r="BW9" s="51" t="str">
        <f>IFERROR(IF(LEN(Etapes[[#This Row],[Planned]])=0,"",IF(AND($C9="MER",BW$6=$F9,$G9=1),1,IF(AND($C9="MEP",BW$6=$F9,$G9=1),2,IF(AND(BW$6=$F9,$G9=1),0,"")))),"")</f>
        <v/>
      </c>
      <c r="BX9" s="51" t="str">
        <f>IFERROR(IF(LEN(Etapes[[#This Row],[Add]])=0,"",IF(AND($C9="MER",BX$6=$F9,$G9=1),1,IF(AND($C9="MEP",BX$6=$F9,$G9=1),2,IF(AND(BX$6=$F9,$G9=1),0,"")))),"")</f>
        <v/>
      </c>
      <c r="BY9" s="51" t="str">
        <f>IFERROR(IF(LEN(Etapes[[#This Row],[End]])=0,"",IF(AND($C9="MER",BY$6=$F9,$G9=1),1,IF(AND($C9="MEP",BY$6=$F9,$G9=1),2,IF(AND(BY$6=$F9,$G9=1),0,"")))),"")</f>
        <v/>
      </c>
      <c r="BZ9" s="51" t="str">
        <f>IFERROR(IF(LEN(Etapes[[#This Row],[Réalisé]])=0,"",IF(AND($C9="MER",BZ$6=$F9,$G9=1),1,IF(AND($C9="MEP",BZ$6=$F9,$G9=1),2,IF(AND(BZ$6=$F9,$G9=1),0,"")))),"")</f>
        <v/>
      </c>
      <c r="CA9" s="51" t="str">
        <f ca="1">IFERROR(IF(LEN(Etapes[[#This Row],[Activité]])=0,"",IF(AND($C9="MER",CA$6=$F9,$G9=1),1,IF(AND($C9="MEP",CA$6=$F9,$G9=1),2,IF(AND(CA$6=$F9,$G9=1),0,"")))),"")</f>
        <v/>
      </c>
      <c r="CB9" s="51" t="str">
        <f>IFERROR(IF(LEN(Etapes[[#This Row],[Statut]])=0,"",IF(AND($C9="MER",CB$6=$F9,$G9=1),1,IF(AND($C9="MEP",CB$6=$F9,$G9=1),2,IF(AND(CB$6=$F9,$G9=1),0,"")))),"")</f>
        <v/>
      </c>
      <c r="CC9" s="51" t="str">
        <f>IFERROR(IF(LEN(Etapes[[#This Row],[Progress]])=0,"",IF(AND($C9="MER",CC$6=$F9,$G9=1),1,IF(AND($C9="MEP",CC$6=$F9,$G9=1),2,IF(AND(CC$6=$F9,$G9=1),0,"")))),"")</f>
        <v/>
      </c>
      <c r="CD9" s="51" t="str">
        <f>IFERROR(IF(LEN(Etapes[[#This Row],[Start]])=0,"",IF(AND($C9="MER",CD$6=$F9,$G9=1),1,IF(AND($C9="MEP",CD$6=$F9,$G9=1),2,IF(AND(CD$6=$F9,$G9=1),0,"")))),"")</f>
        <v/>
      </c>
      <c r="CE9" s="51" t="str">
        <f>IFERROR(IF(LEN(Etapes[[#This Row],[Planned]])=0,"",IF(AND($C9="MER",CE$6=$F9,$G9=1),1,IF(AND($C9="MEP",CE$6=$F9,$G9=1),2,IF(AND(CE$6=$F9,$G9=1),0,"")))),"")</f>
        <v/>
      </c>
      <c r="CF9" s="51" t="str">
        <f>IFERROR(IF(LEN(Etapes[[#This Row],[Add]])=0,"",IF(AND($C9="MER",CF$6=$F9,$G9=1),1,IF(AND($C9="MEP",CF$6=$F9,$G9=1),2,IF(AND(CF$6=$F9,$G9=1),0,"")))),"")</f>
        <v/>
      </c>
      <c r="CG9" s="51" t="str">
        <f>IFERROR(IF(LEN(Etapes[[#This Row],[End]])=0,"",IF(AND($C9="MER",CG$6=$F9,$G9=1),1,IF(AND($C9="MEP",CG$6=$F9,$G9=1),2,IF(AND(CG$6=$F9,$G9=1),0,"")))),"")</f>
        <v/>
      </c>
      <c r="CH9" s="51" t="str">
        <f>IFERROR(IF(LEN(Etapes[[#This Row],[Réalisé]])=0,"",IF(AND($C9="MER",CH$6=$F9,$G9=1),1,IF(AND($C9="MEP",CH$6=$F9,$G9=1),2,IF(AND(CH$6=$F9,$G9=1),0,"")))),"")</f>
        <v/>
      </c>
      <c r="CI9" s="51" t="str">
        <f ca="1">IFERROR(IF(LEN(Etapes[[#This Row],[Activité]])=0,"",IF(AND($C9="MER",CI$6=$F9,$G9=1),1,IF(AND($C9="MEP",CI$6=$F9,$G9=1),2,IF(AND(CI$6=$F9,$G9=1),0,"")))),"")</f>
        <v/>
      </c>
      <c r="CJ9" s="51" t="str">
        <f>IFERROR(IF(LEN(Etapes[[#This Row],[Statut]])=0,"",IF(AND($C9="MER",CJ$6=$F9,$G9=1),1,IF(AND($C9="MEP",CJ$6=$F9,$G9=1),2,IF(AND(CJ$6=$F9,$G9=1),0,"")))),"")</f>
        <v/>
      </c>
      <c r="CK9" s="51" t="str">
        <f>IFERROR(IF(LEN(Etapes[[#This Row],[Progress]])=0,"",IF(AND($C9="MER",CK$6=$F9,$G9=1),1,IF(AND($C9="MEP",CK$6=$F9,$G9=1),2,IF(AND(CK$6=$F9,$G9=1),0,"")))),"")</f>
        <v/>
      </c>
      <c r="CL9" s="51" t="str">
        <f>IFERROR(IF(LEN(Etapes[[#This Row],[Start]])=0,"",IF(AND($C9="MER",CL$6=$F9,$G9=1),1,IF(AND($C9="MEP",CL$6=$F9,$G9=1),2,IF(AND(CL$6=$F9,$G9=1),0,"")))),"")</f>
        <v/>
      </c>
      <c r="CM9" s="51" t="str">
        <f>IFERROR(IF(LEN(Etapes[[#This Row],[Planned]])=0,"",IF(AND($C9="MER",CM$6=$F9,$G9=1),1,IF(AND($C9="MEP",CM$6=$F9,$G9=1),2,IF(AND(CM$6=$F9,$G9=1),0,"")))),"")</f>
        <v/>
      </c>
      <c r="CN9" s="51" t="str">
        <f>IFERROR(IF(LEN(Etapes[[#This Row],[Add]])=0,"",IF(AND($C9="MER",CN$6=$F9,$G9=1),1,IF(AND($C9="MEP",CN$6=$F9,$G9=1),2,IF(AND(CN$6=$F9,$G9=1),0,"")))),"")</f>
        <v/>
      </c>
      <c r="CO9" s="51" t="str">
        <f>IFERROR(IF(LEN(Etapes[[#This Row],[End]])=0,"",IF(AND($C9="MER",CO$6=$F9,$G9=1),1,IF(AND($C9="MEP",CO$6=$F9,$G9=1),2,IF(AND(CO$6=$F9,$G9=1),0,"")))),"")</f>
        <v/>
      </c>
      <c r="CP9" s="51" t="str">
        <f>IFERROR(IF(LEN(Etapes[[#This Row],[Réalisé]])=0,"",IF(AND($C9="MER",CP$6=$F9,$G9=1),1,IF(AND($C9="MEP",CP$6=$F9,$G9=1),2,IF(AND(CP$6=$F9,$G9=1),0,"")))),"")</f>
        <v/>
      </c>
      <c r="CQ9" s="51" t="str">
        <f ca="1">IFERROR(IF(LEN(Etapes[[#This Row],[Activité]])=0,"",IF(AND($C9="MER",CQ$6=$F9,$G9=1),1,IF(AND($C9="MEP",CQ$6=$F9,$G9=1),2,IF(AND(CQ$6=$F9,$G9=1),0,"")))),"")</f>
        <v/>
      </c>
      <c r="CR9" s="51" t="str">
        <f>IFERROR(IF(LEN(Etapes[[#This Row],[Statut]])=0,"",IF(AND($C9="MER",CR$6=$F9,$G9=1),1,IF(AND($C9="MEP",CR$6=$F9,$G9=1),2,IF(AND(CR$6=$F9,$G9=1),0,"")))),"")</f>
        <v/>
      </c>
      <c r="CS9" s="51" t="str">
        <f>IFERROR(IF(LEN(Etapes[[#This Row],[Progress]])=0,"",IF(AND($C9="MER",CS$6=$F9,$G9=1),1,IF(AND($C9="MEP",CS$6=$F9,$G9=1),2,IF(AND(CS$6=$F9,$G9=1),0,"")))),"")</f>
        <v/>
      </c>
      <c r="CT9" s="51" t="str">
        <f>IFERROR(IF(LEN(Etapes[[#This Row],[Start]])=0,"",IF(AND($C9="MER",CT$6=$F9,$G9=1),1,IF(AND($C9="MEP",CT$6=$F9,$G9=1),2,IF(AND(CT$6=$F9,$G9=1),0,"")))),"")</f>
        <v/>
      </c>
      <c r="CU9" s="51" t="str">
        <f>IFERROR(IF(LEN(Etapes[[#This Row],[Planned]])=0,"",IF(AND($C9="MER",CU$6=$F9,$G9=1),1,IF(AND($C9="MEP",CU$6=$F9,$G9=1),2,IF(AND(CU$6=$F9,$G9=1),0,"")))),"")</f>
        <v/>
      </c>
      <c r="CV9" s="51" t="str">
        <f>IFERROR(IF(LEN(Etapes[[#This Row],[Add]])=0,"",IF(AND($C9="MER",CV$6=$F9,$G9=1),1,IF(AND($C9="MEP",CV$6=$F9,$G9=1),2,IF(AND(CV$6=$F9,$G9=1),0,"")))),"")</f>
        <v/>
      </c>
      <c r="CW9" s="51" t="str">
        <f>IFERROR(IF(LEN(Etapes[[#This Row],[End]])=0,"",IF(AND($C9="MER",CW$6=$F9,$G9=1),1,IF(AND($C9="MEP",CW$6=$F9,$G9=1),2,IF(AND(CW$6=$F9,$G9=1),0,"")))),"")</f>
        <v/>
      </c>
    </row>
    <row r="10" spans="1:101" s="52" customFormat="1" ht="13" customHeight="1" x14ac:dyDescent="0.3">
      <c r="A10" s="70">
        <v>1</v>
      </c>
      <c r="B10" s="73" t="str">
        <f>RàF!A4</f>
        <v>E1.3.1</v>
      </c>
      <c r="C10" s="53"/>
      <c r="D10" s="53"/>
      <c r="E10" s="43"/>
      <c r="F10" s="54">
        <f ca="1">TODAY()+20</f>
        <v>44798</v>
      </c>
      <c r="G10" s="154">
        <v>1</v>
      </c>
      <c r="H10" s="55"/>
      <c r="I10" s="54">
        <f ca="1">IF(Etapes[[#This Row],[Start]]&lt;&gt;"",WORKDAY(Etapes[[#This Row],[Start]],IF(WEEKDAY(Etapes[[#This Row],[Start]],1)&gt;=6,Etapes[[#This Row],[Planned]]+Etapes[[#This Row],[Add]],Etapes[[#This Row],[Planned]]+Etapes[[#This Row],[Add]]-1),Férié),"")</f>
        <v>44798</v>
      </c>
      <c r="J10" s="54">
        <f ca="1">IF(Etapes[[#This Row],[Start]]&lt;&gt;"",WORKDAY(Etapes[[#This Row],[Start]],IF(WEEKDAY(Etapes[[#This Row],[Start]],1)&gt;=6,Etapes[[#This Row],[Progress]]*Etapes[[#This Row],[Planned]]+Etapes[[#This Row],[Add]],(Etapes[[#This Row],[Progress]]*Etapes[[#This Row],[Planned]]+Etapes[[#This Row],[Add]])-1),Férié),"")</f>
        <v>44797</v>
      </c>
      <c r="K10" s="50"/>
      <c r="L10" s="51" t="str">
        <f ca="1">IFERROR(IF(LEN(Etapes[[#This Row],[Planned]])=0,"",IF(AND($C10="MER",L$6=$F10,$G10=1),1,IF(AND($C10="MEP",L$6=$F10,$G10=1),2,IF(AND(L$6=$F10,$G10=1),0,"")))),"")</f>
        <v/>
      </c>
      <c r="M10" s="51" t="str">
        <f ca="1">IFERROR(IF(LEN(Etapes[[#This Row],[Planned]])=0,"",IF(AND($C10="MER",M$6=$F10,$G10=1),1,IF(AND($C10="MEP",M$6=$F10,$G10=1),2,IF(AND(M$6=$F10,$G10=1),0,"")))),"")</f>
        <v/>
      </c>
      <c r="N10" s="51">
        <f ca="1">IFERROR(IF(LEN(Etapes[[#This Row],[Planned]])=0,"",IF(AND($C10="MER",N$6=$F10,$G10=1),1,IF(AND($C10="MEP",N$6=$F10,$G10=1),2,IF(AND(N$6=$F10,$G10=1),0,"")))),"")</f>
        <v>0</v>
      </c>
      <c r="O10" s="51" t="str">
        <f ca="1">IFERROR(IF(LEN(Etapes[[#This Row],[Planned]])=0,"",IF(AND($C10="MER",O$6=$F10,$G10=1),1,IF(AND($C10="MEP",O$6=$F10,$G10=1),2,IF(AND(O$6=$F10,$G10=1),0,"")))),"")</f>
        <v/>
      </c>
      <c r="P10" s="51" t="str">
        <f ca="1">IFERROR(IF(LEN(Etapes[[#This Row],[Planned]])=0,"",IF(AND($C10="MER",P$6=$F10,$G10=1),1,IF(AND($C10="MEP",P$6=$F10,$G10=1),2,IF(AND(P$6=$F10,$G10=1),0,"")))),"")</f>
        <v/>
      </c>
      <c r="Q10" s="51" t="str">
        <f ca="1">IFERROR(IF(LEN(Etapes[[#This Row],[Planned]])=0,"",IF(AND($C10="MER",Q$6=$F10,$G10=1),1,IF(AND($C10="MEP",Q$6=$F10,$G10=1),2,IF(AND(Q$6=$F10,$G10=1),0,"")))),"")</f>
        <v/>
      </c>
      <c r="R10" s="51" t="str">
        <f ca="1">IFERROR(IF(LEN(Etapes[[#This Row],[Planned]])=0,"",IF(AND($C10="MER",R$6=$F10,$G10=1),1,IF(AND($C10="MEP",R$6=$F10,$G10=1),2,IF(AND(R$6=$F10,$G10=1),0,"")))),"")</f>
        <v/>
      </c>
      <c r="S10" s="51" t="str">
        <f ca="1">IFERROR(IF(LEN(Etapes[[#This Row],[Planned]])=0,"",IF(AND($C10="MER",S$6=$F10,$G10=1),1,IF(AND($C10="MEP",S$6=$F10,$G10=1),2,IF(AND(S$6=$F10,$G10=1),0,"")))),"")</f>
        <v/>
      </c>
      <c r="T10" s="51" t="str">
        <f ca="1">IFERROR(IF(LEN(Etapes[[#This Row],[Planned]])=0,"",IF(AND($C10="MER",T$6=$F10,$G10=1),1,IF(AND($C10="MEP",T$6=$F10,$G10=1),2,IF(AND(T$6=$F10,$G10=1),0,"")))),"")</f>
        <v/>
      </c>
      <c r="U10" s="51" t="str">
        <f ca="1">IFERROR(IF(LEN(Etapes[[#This Row],[Planned]])=0,"",IF(AND($C10="MER",U$6=$F10,$G10=1),1,IF(AND($C10="MEP",U$6=$F10,$G10=1),2,IF(AND(U$6=$F10,$G10=1),0,"")))),"")</f>
        <v/>
      </c>
      <c r="V10" s="51" t="str">
        <f ca="1">IFERROR(IF(LEN(Etapes[[#This Row],[Planned]])=0,"",IF(AND($C10="MER",V$6=$F10,$G10=1),1,IF(AND($C10="MEP",V$6=$F10,$G10=1),2,IF(AND(V$6=$F10,$G10=1),0,"")))),"")</f>
        <v/>
      </c>
      <c r="W10" s="51" t="str">
        <f ca="1">IFERROR(IF(LEN(Etapes[[#This Row],[Planned]])=0,"",IF(AND($C10="MER",W$6=$F10,$G10=1),1,IF(AND($C10="MEP",W$6=$F10,$G10=1),2,IF(AND(W$6=$F10,$G10=1),0,"")))),"")</f>
        <v/>
      </c>
      <c r="X10" s="51" t="str">
        <f ca="1">IFERROR(IF(LEN(Etapes[[#This Row],[Planned]])=0,"",IF(AND($C10="MER",X$6=$F10,$G10=1),1,IF(AND($C10="MEP",X$6=$F10,$G10=1),2,IF(AND(X$6=$F10,$G10=1),0,"")))),"")</f>
        <v/>
      </c>
      <c r="Y10" s="51" t="str">
        <f ca="1">IFERROR(IF(LEN(Etapes[[#This Row],[Planned]])=0,"",IF(AND($C10="MER",Y$6=$F10,$G10=1),1,IF(AND($C10="MEP",Y$6=$F10,$G10=1),2,IF(AND(Y$6=$F10,$G10=1),0,"")))),"")</f>
        <v/>
      </c>
      <c r="Z10" s="51" t="str">
        <f ca="1">IFERROR(IF(LEN(Etapes[[#This Row],[Planned]])=0,"",IF(AND($C10="MER",Z$6=$F10,$G10=1),1,IF(AND($C10="MEP",Z$6=$F10,$G10=1),2,IF(AND(Z$6=$F10,$G10=1),0,"")))),"")</f>
        <v/>
      </c>
      <c r="AA10" s="51" t="str">
        <f ca="1">IFERROR(IF(LEN(Etapes[[#This Row],[Planned]])=0,"",IF(AND($C10="MER",AA$6=$F10,$G10=1),1,IF(AND($C10="MEP",AA$6=$F10,$G10=1),2,IF(AND(AA$6=$F10,$G10=1),0,"")))),"")</f>
        <v/>
      </c>
      <c r="AB10" s="51" t="str">
        <f ca="1">IFERROR(IF(LEN(Etapes[[#This Row],[Planned]])=0,"",IF(AND($C10="MER",AB$6=$F10,$G10=1),1,IF(AND($C10="MEP",AB$6=$F10,$G10=1),2,IF(AND(AB$6=$F10,$G10=1),0,"")))),"")</f>
        <v/>
      </c>
      <c r="AC10" s="51" t="str">
        <f ca="1">IFERROR(IF(LEN(Etapes[[#This Row],[Planned]])=0,"",IF(AND($C10="MER",AC$6=$F10,$G10=1),1,IF(AND($C10="MEP",AC$6=$F10,$G10=1),2,IF(AND(AC$6=$F10,$G10=1),0,"")))),"")</f>
        <v/>
      </c>
      <c r="AD10" s="51" t="str">
        <f ca="1">IFERROR(IF(LEN(Etapes[[#This Row],[Planned]])=0,"",IF(AND($C10="MER",AD$6=$F10,$G10=1),1,IF(AND($C10="MEP",AD$6=$F10,$G10=1),2,IF(AND(AD$6=$F10,$G10=1),0,"")))),"")</f>
        <v/>
      </c>
      <c r="AE10" s="51" t="str">
        <f ca="1">IFERROR(IF(LEN(Etapes[[#This Row],[Planned]])=0,"",IF(AND($C10="MER",AE$6=$F10,$G10=1),1,IF(AND($C10="MEP",AE$6=$F10,$G10=1),2,IF(AND(AE$6=$F10,$G10=1),0,"")))),"")</f>
        <v/>
      </c>
      <c r="AF10" s="51" t="str">
        <f ca="1">IFERROR(IF(LEN(Etapes[[#This Row],[Planned]])=0,"",IF(AND($C10="MER",AF$6=$F10,$G10=1),1,IF(AND($C10="MEP",AF$6=$F10,$G10=1),2,IF(AND(AF$6=$F10,$G10=1),0,"")))),"")</f>
        <v/>
      </c>
      <c r="AG10" s="51" t="str">
        <f ca="1">IFERROR(IF(LEN(Etapes[[#This Row],[Planned]])=0,"",IF(AND($C10="MER",AG$6=$F10,$G10=1),1,IF(AND($C10="MEP",AG$6=$F10,$G10=1),2,IF(AND(AG$6=$F10,$G10=1),0,"")))),"")</f>
        <v/>
      </c>
      <c r="AH10" s="51" t="str">
        <f ca="1">IFERROR(IF(LEN(Etapes[[#This Row],[Planned]])=0,"",IF(AND($C10="MER",AH$6=$F10,$G10=1),1,IF(AND($C10="MEP",AH$6=$F10,$G10=1),2,IF(AND(AH$6=$F10,$G10=1),0,"")))),"")</f>
        <v/>
      </c>
      <c r="AI10" s="51" t="str">
        <f ca="1">IFERROR(IF(LEN(Etapes[[#This Row],[Planned]])=0,"",IF(AND($C10="MER",AI$6=$F10,$G10=1),1,IF(AND($C10="MEP",AI$6=$F10,$G10=1),2,IF(AND(AI$6=$F10,$G10=1),0,"")))),"")</f>
        <v/>
      </c>
      <c r="AJ10" s="51" t="str">
        <f ca="1">IFERROR(IF(LEN(Etapes[[#This Row],[Planned]])=0,"",IF(AND($C10="MER",AJ$6=$F10,$G10=1),1,IF(AND($C10="MEP",AJ$6=$F10,$G10=1),2,IF(AND(AJ$6=$F10,$G10=1),0,"")))),"")</f>
        <v/>
      </c>
      <c r="AK10" s="51" t="str">
        <f ca="1">IFERROR(IF(LEN(Etapes[[#This Row],[Planned]])=0,"",IF(AND($C10="MER",AK$6=$F10,$G10=1),1,IF(AND($C10="MEP",AK$6=$F10,$G10=1),2,IF(AND(AK$6=$F10,$G10=1),0,"")))),"")</f>
        <v/>
      </c>
      <c r="AL10" s="51" t="str">
        <f ca="1">IFERROR(IF(LEN(Etapes[[#This Row],[Planned]])=0,"",IF(AND($C10="MER",AL$6=$F10,$G10=1),1,IF(AND($C10="MEP",AL$6=$F10,$G10=1),2,IF(AND(AL$6=$F10,$G10=1),0,"")))),"")</f>
        <v/>
      </c>
      <c r="AM10" s="51" t="str">
        <f ca="1">IFERROR(IF(LEN(Etapes[[#This Row],[Planned]])=0,"",IF(AND($C10="MER",AM$6=$F10,$G10=1),1,IF(AND($C10="MEP",AM$6=$F10,$G10=1),2,IF(AND(AM$6=$F10,$G10=1),0,"")))),"")</f>
        <v/>
      </c>
      <c r="AN10" s="51" t="str">
        <f ca="1">IFERROR(IF(LEN(Etapes[[#This Row],[Planned]])=0,"",IF(AND($C10="MER",AN$6=$F10,$G10=1),1,IF(AND($C10="MEP",AN$6=$F10,$G10=1),2,IF(AND(AN$6=$F10,$G10=1),0,"")))),"")</f>
        <v/>
      </c>
      <c r="AO10" s="51" t="str">
        <f ca="1">IFERROR(IF(LEN(Etapes[[#This Row],[Planned]])=0,"",IF(AND($C10="MER",AO$6=$F10,$G10=1),1,IF(AND($C10="MEP",AO$6=$F10,$G10=1),2,IF(AND(AO$6=$F10,$G10=1),0,"")))),"")</f>
        <v/>
      </c>
      <c r="AP10" s="51" t="str">
        <f ca="1">IFERROR(IF(LEN(Etapes[[#This Row],[Planned]])=0,"",IF(AND($C10="MER",AP$6=$F10,$G10=1),1,IF(AND($C10="MEP",AP$6=$F10,$G10=1),2,IF(AND(AP$6=$F10,$G10=1),0,"")))),"")</f>
        <v/>
      </c>
      <c r="AQ10" s="51" t="str">
        <f ca="1">IFERROR(IF(LEN(Etapes[[#This Row],[Planned]])=0,"",IF(AND($C10="MER",AQ$6=$F10,$G10=1),1,IF(AND($C10="MEP",AQ$6=$F10,$G10=1),2,IF(AND(AQ$6=$F10,$G10=1),0,"")))),"")</f>
        <v/>
      </c>
      <c r="AR10" s="51" t="str">
        <f ca="1">IFERROR(IF(LEN(Etapes[[#This Row],[Planned]])=0,"",IF(AND($C10="MER",AR$6=$F10,$G10=1),1,IF(AND($C10="MEP",AR$6=$F10,$G10=1),2,IF(AND(AR$6=$F10,$G10=1),0,"")))),"")</f>
        <v/>
      </c>
      <c r="AS10" s="51" t="str">
        <f ca="1">IFERROR(IF(LEN(Etapes[[#This Row],[Planned]])=0,"",IF(AND($C10="MER",AS$6=$F10,$G10=1),1,IF(AND($C10="MEP",AS$6=$F10,$G10=1),2,IF(AND(AS$6=$F10,$G10=1),0,"")))),"")</f>
        <v/>
      </c>
      <c r="AT10" s="51" t="str">
        <f ca="1">IFERROR(IF(LEN(Etapes[[#This Row],[Planned]])=0,"",IF(AND($C10="MER",AT$6=$F10,$G10=1),1,IF(AND($C10="MEP",AT$6=$F10,$G10=1),2,IF(AND(AT$6=$F10,$G10=1),0,"")))),"")</f>
        <v/>
      </c>
      <c r="AU10" s="51" t="str">
        <f ca="1">IFERROR(IF(LEN(Etapes[[#This Row],[Planned]])=0,"",IF(AND($C10="MER",AU$6=$F10,$G10=1),1,IF(AND($C10="MEP",AU$6=$F10,$G10=1),2,IF(AND(AU$6=$F10,$G10=1),0,"")))),"")</f>
        <v/>
      </c>
      <c r="AV10" s="51" t="str">
        <f ca="1">IFERROR(IF(LEN(Etapes[[#This Row],[Planned]])=0,"",IF(AND($C10="MER",AV$6=$F10,$G10=1),1,IF(AND($C10="MEP",AV$6=$F10,$G10=1),2,IF(AND(AV$6=$F10,$G10=1),0,"")))),"")</f>
        <v/>
      </c>
      <c r="AW10" s="51" t="str">
        <f ca="1">IFERROR(IF(LEN(Etapes[[#This Row],[Planned]])=0,"",IF(AND($C10="MER",AW$6=$F10,$G10=1),1,IF(AND($C10="MEP",AW$6=$F10,$G10=1),2,IF(AND(AW$6=$F10,$G10=1),0,"")))),"")</f>
        <v/>
      </c>
      <c r="AX10" s="51" t="str">
        <f ca="1">IFERROR(IF(LEN(Etapes[[#This Row],[Planned]])=0,"",IF(AND($C10="MER",AX$6=$F10,$G10=1),1,IF(AND($C10="MEP",AX$6=$F10,$G10=1),2,IF(AND(AX$6=$F10,$G10=1),0,"")))),"")</f>
        <v/>
      </c>
      <c r="AY10" s="51" t="str">
        <f ca="1">IFERROR(IF(LEN(Etapes[[#This Row],[Planned]])=0,"",IF(AND($C10="MER",AY$6=$F10,$G10=1),1,IF(AND($C10="MEP",AY$6=$F10,$G10=1),2,IF(AND(AY$6=$F10,$G10=1),0,"")))),"")</f>
        <v/>
      </c>
      <c r="AZ10" s="51" t="str">
        <f ca="1">IFERROR(IF(LEN(Etapes[[#This Row],[Planned]])=0,"",IF(AND($C10="MER",AZ$6=$F10,$G10=1),1,IF(AND($C10="MEP",AZ$6=$F10,$G10=1),2,IF(AND(AZ$6=$F10,$G10=1),0,"")))),"")</f>
        <v/>
      </c>
      <c r="BA10" s="51" t="str">
        <f ca="1">IFERROR(IF(LEN(Etapes[[#This Row],[Planned]])=0,"",IF(AND($C10="MER",BA$6=$F10,$G10=1),1,IF(AND($C10="MEP",BA$6=$F10,$G10=1),2,IF(AND(BA$6=$F10,$G10=1),0,"")))),"")</f>
        <v/>
      </c>
      <c r="BB10" s="51" t="str">
        <f ca="1">IFERROR(IF(LEN(Etapes[[#This Row],[Planned]])=0,"",IF(AND($C10="MER",BB$6=$F10,$G10=1),1,IF(AND($C10="MEP",BB$6=$F10,$G10=1),2,IF(AND(BB$6=$F10,$G10=1),0,"")))),"")</f>
        <v/>
      </c>
      <c r="BC10" s="51" t="str">
        <f ca="1">IFERROR(IF(LEN(Etapes[[#This Row],[Planned]])=0,"",IF(AND($C10="MER",BC$6=$F10,$G10=1),1,IF(AND($C10="MEP",BC$6=$F10,$G10=1),2,IF(AND(BC$6=$F10,$G10=1),0,"")))),"")</f>
        <v/>
      </c>
      <c r="BD10" s="51" t="str">
        <f ca="1">IFERROR(IF(LEN(Etapes[[#This Row],[Planned]])=0,"",IF(AND($C10="MER",BD$6=$F10,$G10=1),1,IF(AND($C10="MEP",BD$6=$F10,$G10=1),2,IF(AND(BD$6=$F10,$G10=1),0,"")))),"")</f>
        <v/>
      </c>
      <c r="BE10" s="51" t="str">
        <f ca="1">IFERROR(IF(LEN(Etapes[[#This Row],[Planned]])=0,"",IF(AND($C10="MER",BE$6=$F10,$G10=1),1,IF(AND($C10="MEP",BE$6=$F10,$G10=1),2,IF(AND(BE$6=$F10,$G10=1),0,"")))),"")</f>
        <v/>
      </c>
      <c r="BF10" s="51" t="str">
        <f ca="1">IFERROR(IF(LEN(Etapes[[#This Row],[Planned]])=0,"",IF(AND($C10="MER",BF$6=$F10,$G10=1),1,IF(AND($C10="MEP",BF$6=$F10,$G10=1),2,IF(AND(BF$6=$F10,$G10=1),0,"")))),"")</f>
        <v/>
      </c>
      <c r="BG10" s="51" t="str">
        <f ca="1">IFERROR(IF(LEN(Etapes[[#This Row],[Planned]])=0,"",IF(AND($C10="MER",BG$6=$F10,$G10=1),1,IF(AND($C10="MEP",BG$6=$F10,$G10=1),2,IF(AND(BG$6=$F10,$G10=1),0,"")))),"")</f>
        <v/>
      </c>
      <c r="BH10" s="51" t="str">
        <f ca="1">IFERROR(IF(LEN(Etapes[[#This Row],[Planned]])=0,"",IF(AND($C10="MER",BH$6=$F10,$G10=1),1,IF(AND($C10="MEP",BH$6=$F10,$G10=1),2,IF(AND(BH$6=$F10,$G10=1),0,"")))),"")</f>
        <v/>
      </c>
      <c r="BI10" s="51" t="str">
        <f ca="1">IFERROR(IF(LEN(Etapes[[#This Row],[Planned]])=0,"",IF(AND($C10="MER",BI$6=$F10,$G10=1),1,IF(AND($C10="MEP",BI$6=$F10,$G10=1),2,IF(AND(BI$6=$F10,$G10=1),0,"")))),"")</f>
        <v/>
      </c>
      <c r="BJ10" s="51" t="str">
        <f ca="1">IFERROR(IF(LEN(Etapes[[#This Row],[Planned]])=0,"",IF(AND($C10="MER",BJ$6=$F10,$G10=1),1,IF(AND($C10="MEP",BJ$6=$F10,$G10=1),2,IF(AND(BJ$6=$F10,$G10=1),0,"")))),"")</f>
        <v/>
      </c>
      <c r="BK10" s="51" t="str">
        <f ca="1">IFERROR(IF(LEN(Etapes[[#This Row],[Planned]])=0,"",IF(AND($C10="MER",BK$6=$F10,$G10=1),1,IF(AND($C10="MEP",BK$6=$F10,$G10=1),2,IF(AND(BK$6=$F10,$G10=1),0,"")))),"")</f>
        <v/>
      </c>
      <c r="BL10" s="51" t="str">
        <f ca="1">IFERROR(IF(LEN(Etapes[[#This Row],[Planned]])=0,"",IF(AND($C10="MER",BL$6=$F10,$G10=1),1,IF(AND($C10="MEP",BL$6=$F10,$G10=1),2,IF(AND(BL$6=$F10,$G10=1),0,"")))),"")</f>
        <v/>
      </c>
      <c r="BM10" s="51" t="str">
        <f ca="1">IFERROR(IF(LEN(Etapes[[#This Row],[Planned]])=0,"",IF(AND($C10="MER",BM$6=$F10,$G10=1),1,IF(AND($C10="MEP",BM$6=$F10,$G10=1),2,IF(AND(BM$6=$F10,$G10=1),0,"")))),"")</f>
        <v/>
      </c>
      <c r="BN10" s="51" t="str">
        <f ca="1">IFERROR(IF(LEN(Etapes[[#This Row],[Planned]])=0,"",IF(AND($C10="MER",BN$6=$F10,$G10=1),1,IF(AND($C10="MEP",BN$6=$F10,$G10=1),2,IF(AND(BN$6=$F10,$G10=1),0,"")))),"")</f>
        <v/>
      </c>
      <c r="BO10" s="51" t="str">
        <f ca="1">IFERROR(IF(LEN(Etapes[[#This Row],[Planned]])=0,"",IF(AND($C10="MER",BO$6=$F10,$G10=1),1,IF(AND($C10="MEP",BO$6=$F10,$G10=1),2,IF(AND(BO$6=$F10,$G10=1),0,"")))),"")</f>
        <v/>
      </c>
      <c r="BP10" s="51" t="str">
        <f>IFERROR(IF(LEN(Etapes[[#This Row],[Add]])=0,"",IF(AND($C10="MER",BP$6=$F10,$G10=1),1,IF(AND($C10="MEP",BP$6=$F10,$G10=1),2,IF(AND(BP$6=$F10,$G10=1),0,"")))),"")</f>
        <v/>
      </c>
      <c r="BQ10" s="51" t="str">
        <f ca="1">IFERROR(IF(LEN(Etapes[[#This Row],[End]])=0,"",IF(AND($C10="MER",BQ$6=$F10,$G10=1),1,IF(AND($C10="MEP",BQ$6=$F10,$G10=1),2,IF(AND(BQ$6=$F10,$G10=1),0,"")))),"")</f>
        <v/>
      </c>
      <c r="BR10" s="51" t="str">
        <f ca="1">IFERROR(IF(LEN(Etapes[[#This Row],[Réalisé]])=0,"",IF(AND($C10="MER",BR$6=$F10,$G10=1),1,IF(AND($C10="MEP",BR$6=$F10,$G10=1),2,IF(AND(BR$6=$F10,$G10=1),0,"")))),"")</f>
        <v/>
      </c>
      <c r="BS10" s="51" t="str">
        <f ca="1">IFERROR(IF(LEN(Etapes[[#This Row],[Activité]])=0,"",IF(AND($C10="MER",BS$6=$F10,$G10=1),1,IF(AND($C10="MEP",BS$6=$F10,$G10=1),2,IF(AND(BS$6=$F10,$G10=1),0,"")))),"")</f>
        <v/>
      </c>
      <c r="BT10" s="51" t="str">
        <f>IFERROR(IF(LEN(Etapes[[#This Row],[Statut]])=0,"",IF(AND($C10="MER",BT$6=$F10,$G10=1),1,IF(AND($C10="MEP",BT$6=$F10,$G10=1),2,IF(AND(BT$6=$F10,$G10=1),0,"")))),"")</f>
        <v/>
      </c>
      <c r="BU10" s="51" t="str">
        <f>IFERROR(IF(LEN(Etapes[[#This Row],[Progress]])=0,"",IF(AND($C10="MER",BU$6=$F10,$G10=1),1,IF(AND($C10="MEP",BU$6=$F10,$G10=1),2,IF(AND(BU$6=$F10,$G10=1),0,"")))),"")</f>
        <v/>
      </c>
      <c r="BV10" s="51" t="str">
        <f ca="1">IFERROR(IF(LEN(Etapes[[#This Row],[Start]])=0,"",IF(AND($C10="MER",BV$6=$F10,$G10=1),1,IF(AND($C10="MEP",BV$6=$F10,$G10=1),2,IF(AND(BV$6=$F10,$G10=1),0,"")))),"")</f>
        <v/>
      </c>
      <c r="BW10" s="51" t="str">
        <f ca="1">IFERROR(IF(LEN(Etapes[[#This Row],[Planned]])=0,"",IF(AND($C10="MER",BW$6=$F10,$G10=1),1,IF(AND($C10="MEP",BW$6=$F10,$G10=1),2,IF(AND(BW$6=$F10,$G10=1),0,"")))),"")</f>
        <v/>
      </c>
      <c r="BX10" s="51" t="str">
        <f>IFERROR(IF(LEN(Etapes[[#This Row],[Add]])=0,"",IF(AND($C10="MER",BX$6=$F10,$G10=1),1,IF(AND($C10="MEP",BX$6=$F10,$G10=1),2,IF(AND(BX$6=$F10,$G10=1),0,"")))),"")</f>
        <v/>
      </c>
      <c r="BY10" s="51" t="str">
        <f ca="1">IFERROR(IF(LEN(Etapes[[#This Row],[End]])=0,"",IF(AND($C10="MER",BY$6=$F10,$G10=1),1,IF(AND($C10="MEP",BY$6=$F10,$G10=1),2,IF(AND(BY$6=$F10,$G10=1),0,"")))),"")</f>
        <v/>
      </c>
      <c r="BZ10" s="51" t="str">
        <f ca="1">IFERROR(IF(LEN(Etapes[[#This Row],[Réalisé]])=0,"",IF(AND($C10="MER",BZ$6=$F10,$G10=1),1,IF(AND($C10="MEP",BZ$6=$F10,$G10=1),2,IF(AND(BZ$6=$F10,$G10=1),0,"")))),"")</f>
        <v/>
      </c>
      <c r="CA10" s="51" t="str">
        <f ca="1">IFERROR(IF(LEN(Etapes[[#This Row],[Activité]])=0,"",IF(AND($C10="MER",CA$6=$F10,$G10=1),1,IF(AND($C10="MEP",CA$6=$F10,$G10=1),2,IF(AND(CA$6=$F10,$G10=1),0,"")))),"")</f>
        <v/>
      </c>
      <c r="CB10" s="51" t="str">
        <f>IFERROR(IF(LEN(Etapes[[#This Row],[Statut]])=0,"",IF(AND($C10="MER",CB$6=$F10,$G10=1),1,IF(AND($C10="MEP",CB$6=$F10,$G10=1),2,IF(AND(CB$6=$F10,$G10=1),0,"")))),"")</f>
        <v/>
      </c>
      <c r="CC10" s="51" t="str">
        <f>IFERROR(IF(LEN(Etapes[[#This Row],[Progress]])=0,"",IF(AND($C10="MER",CC$6=$F10,$G10=1),1,IF(AND($C10="MEP",CC$6=$F10,$G10=1),2,IF(AND(CC$6=$F10,$G10=1),0,"")))),"")</f>
        <v/>
      </c>
      <c r="CD10" s="51" t="str">
        <f ca="1">IFERROR(IF(LEN(Etapes[[#This Row],[Start]])=0,"",IF(AND($C10="MER",CD$6=$F10,$G10=1),1,IF(AND($C10="MEP",CD$6=$F10,$G10=1),2,IF(AND(CD$6=$F10,$G10=1),0,"")))),"")</f>
        <v/>
      </c>
      <c r="CE10" s="51" t="str">
        <f ca="1">IFERROR(IF(LEN(Etapes[[#This Row],[Planned]])=0,"",IF(AND($C10="MER",CE$6=$F10,$G10=1),1,IF(AND($C10="MEP",CE$6=$F10,$G10=1),2,IF(AND(CE$6=$F10,$G10=1),0,"")))),"")</f>
        <v/>
      </c>
      <c r="CF10" s="51" t="str">
        <f>IFERROR(IF(LEN(Etapes[[#This Row],[Add]])=0,"",IF(AND($C10="MER",CF$6=$F10,$G10=1),1,IF(AND($C10="MEP",CF$6=$F10,$G10=1),2,IF(AND(CF$6=$F10,$G10=1),0,"")))),"")</f>
        <v/>
      </c>
      <c r="CG10" s="51" t="str">
        <f ca="1">IFERROR(IF(LEN(Etapes[[#This Row],[End]])=0,"",IF(AND($C10="MER",CG$6=$F10,$G10=1),1,IF(AND($C10="MEP",CG$6=$F10,$G10=1),2,IF(AND(CG$6=$F10,$G10=1),0,"")))),"")</f>
        <v/>
      </c>
      <c r="CH10" s="51" t="str">
        <f ca="1">IFERROR(IF(LEN(Etapes[[#This Row],[Réalisé]])=0,"",IF(AND($C10="MER",CH$6=$F10,$G10=1),1,IF(AND($C10="MEP",CH$6=$F10,$G10=1),2,IF(AND(CH$6=$F10,$G10=1),0,"")))),"")</f>
        <v/>
      </c>
      <c r="CI10" s="51" t="str">
        <f ca="1">IFERROR(IF(LEN(Etapes[[#This Row],[Activité]])=0,"",IF(AND($C10="MER",CI$6=$F10,$G10=1),1,IF(AND($C10="MEP",CI$6=$F10,$G10=1),2,IF(AND(CI$6=$F10,$G10=1),0,"")))),"")</f>
        <v/>
      </c>
      <c r="CJ10" s="51" t="str">
        <f>IFERROR(IF(LEN(Etapes[[#This Row],[Statut]])=0,"",IF(AND($C10="MER",CJ$6=$F10,$G10=1),1,IF(AND($C10="MEP",CJ$6=$F10,$G10=1),2,IF(AND(CJ$6=$F10,$G10=1),0,"")))),"")</f>
        <v/>
      </c>
      <c r="CK10" s="51" t="str">
        <f>IFERROR(IF(LEN(Etapes[[#This Row],[Progress]])=0,"",IF(AND($C10="MER",CK$6=$F10,$G10=1),1,IF(AND($C10="MEP",CK$6=$F10,$G10=1),2,IF(AND(CK$6=$F10,$G10=1),0,"")))),"")</f>
        <v/>
      </c>
      <c r="CL10" s="51" t="str">
        <f ca="1">IFERROR(IF(LEN(Etapes[[#This Row],[Start]])=0,"",IF(AND($C10="MER",CL$6=$F10,$G10=1),1,IF(AND($C10="MEP",CL$6=$F10,$G10=1),2,IF(AND(CL$6=$F10,$G10=1),0,"")))),"")</f>
        <v/>
      </c>
      <c r="CM10" s="51" t="str">
        <f ca="1">IFERROR(IF(LEN(Etapes[[#This Row],[Planned]])=0,"",IF(AND($C10="MER",CM$6=$F10,$G10=1),1,IF(AND($C10="MEP",CM$6=$F10,$G10=1),2,IF(AND(CM$6=$F10,$G10=1),0,"")))),"")</f>
        <v/>
      </c>
      <c r="CN10" s="51" t="str">
        <f>IFERROR(IF(LEN(Etapes[[#This Row],[Add]])=0,"",IF(AND($C10="MER",CN$6=$F10,$G10=1),1,IF(AND($C10="MEP",CN$6=$F10,$G10=1),2,IF(AND(CN$6=$F10,$G10=1),0,"")))),"")</f>
        <v/>
      </c>
      <c r="CO10" s="51" t="str">
        <f ca="1">IFERROR(IF(LEN(Etapes[[#This Row],[End]])=0,"",IF(AND($C10="MER",CO$6=$F10,$G10=1),1,IF(AND($C10="MEP",CO$6=$F10,$G10=1),2,IF(AND(CO$6=$F10,$G10=1),0,"")))),"")</f>
        <v/>
      </c>
      <c r="CP10" s="51" t="str">
        <f ca="1">IFERROR(IF(LEN(Etapes[[#This Row],[Réalisé]])=0,"",IF(AND($C10="MER",CP$6=$F10,$G10=1),1,IF(AND($C10="MEP",CP$6=$F10,$G10=1),2,IF(AND(CP$6=$F10,$G10=1),0,"")))),"")</f>
        <v/>
      </c>
      <c r="CQ10" s="51" t="str">
        <f ca="1">IFERROR(IF(LEN(Etapes[[#This Row],[Activité]])=0,"",IF(AND($C10="MER",CQ$6=$F10,$G10=1),1,IF(AND($C10="MEP",CQ$6=$F10,$G10=1),2,IF(AND(CQ$6=$F10,$G10=1),0,"")))),"")</f>
        <v/>
      </c>
      <c r="CR10" s="51" t="str">
        <f>IFERROR(IF(LEN(Etapes[[#This Row],[Statut]])=0,"",IF(AND($C10="MER",CR$6=$F10,$G10=1),1,IF(AND($C10="MEP",CR$6=$F10,$G10=1),2,IF(AND(CR$6=$F10,$G10=1),0,"")))),"")</f>
        <v/>
      </c>
      <c r="CS10" s="51" t="str">
        <f>IFERROR(IF(LEN(Etapes[[#This Row],[Progress]])=0,"",IF(AND($C10="MER",CS$6=$F10,$G10=1),1,IF(AND($C10="MEP",CS$6=$F10,$G10=1),2,IF(AND(CS$6=$F10,$G10=1),0,"")))),"")</f>
        <v/>
      </c>
      <c r="CT10" s="51" t="str">
        <f ca="1">IFERROR(IF(LEN(Etapes[[#This Row],[Start]])=0,"",IF(AND($C10="MER",CT$6=$F10,$G10=1),1,IF(AND($C10="MEP",CT$6=$F10,$G10=1),2,IF(AND(CT$6=$F10,$G10=1),0,"")))),"")</f>
        <v/>
      </c>
      <c r="CU10" s="51" t="str">
        <f ca="1">IFERROR(IF(LEN(Etapes[[#This Row],[Planned]])=0,"",IF(AND($C10="MER",CU$6=$F10,$G10=1),1,IF(AND($C10="MEP",CU$6=$F10,$G10=1),2,IF(AND(CU$6=$F10,$G10=1),0,"")))),"")</f>
        <v/>
      </c>
      <c r="CV10" s="51" t="str">
        <f>IFERROR(IF(LEN(Etapes[[#This Row],[Add]])=0,"",IF(AND($C10="MER",CV$6=$F10,$G10=1),1,IF(AND($C10="MEP",CV$6=$F10,$G10=1),2,IF(AND(CV$6=$F10,$G10=1),0,"")))),"")</f>
        <v/>
      </c>
      <c r="CW10" s="51" t="str">
        <f ca="1">IFERROR(IF(LEN(Etapes[[#This Row],[End]])=0,"",IF(AND($C10="MER",CW$6=$F10,$G10=1),1,IF(AND($C10="MEP",CW$6=$F10,$G10=1),2,IF(AND(CW$6=$F10,$G10=1),0,"")))),"")</f>
        <v/>
      </c>
    </row>
    <row r="11" spans="1:101" s="52" customFormat="1" ht="13" customHeight="1" x14ac:dyDescent="0.3">
      <c r="A11" s="71" t="s">
        <v>35</v>
      </c>
      <c r="B11" s="56" t="s">
        <v>81</v>
      </c>
      <c r="C11" s="53" t="s">
        <v>40</v>
      </c>
      <c r="D11" s="53" t="str">
        <f>Settings!B44</f>
        <v>NAN</v>
      </c>
      <c r="E11" s="43">
        <v>1</v>
      </c>
      <c r="F11" s="54">
        <f t="shared" ref="F11:F44" si="19">Date_Déb</f>
        <v>44776</v>
      </c>
      <c r="G11" s="154">
        <f>RàF!D4</f>
        <v>0</v>
      </c>
      <c r="H11" s="55"/>
      <c r="I11" s="54">
        <f>IF(Etapes[[#This Row],[Start]]&lt;&gt;"",WORKDAY(Etapes[[#This Row],[Start]],IF(WEEKDAY(Etapes[[#This Row],[Start]],1)&gt;=6,Etapes[[#This Row],[Planned]]+Etapes[[#This Row],[Add]],Etapes[[#This Row],[Planned]]+Etapes[[#This Row],[Add]]-1),Férié),"")</f>
        <v>44775</v>
      </c>
      <c r="J11" s="54">
        <f>IF(Etapes[[#This Row],[Start]]&lt;&gt;"",WORKDAY(Etapes[[#This Row],[Start]],IF(WEEKDAY(Etapes[[#This Row],[Start]],1)&gt;=6,Etapes[[#This Row],[Progress]]*Etapes[[#This Row],[Planned]]+Etapes[[#This Row],[Add]],(Etapes[[#This Row],[Progress]]*Etapes[[#This Row],[Planned]]+Etapes[[#This Row],[Add]])-1),Férié),"")</f>
        <v>44775</v>
      </c>
      <c r="K11" s="50"/>
      <c r="L11" s="51" t="str">
        <f ca="1">IFERROR(IF(LEN(Etapes[[#This Row],[Planned]])=0,"",IF(AND($C11="MER",L$6=$F11,$G11=1),1,IF(AND($C11="MEP",L$6=$F11,$G11=1),2,IF(AND(L$6=$F11,$G11=1),0,"")))),"")</f>
        <v/>
      </c>
      <c r="M11" s="51" t="str">
        <f ca="1">IFERROR(IF(LEN(Etapes[[#This Row],[Planned]])=0,"",IF(AND($C11="MER",M$6=$F11,$G11=1),1,IF(AND($C11="MEP",M$6=$F11,$G11=1),2,IF(AND(M$6=$F11,$G11=1),0,"")))),"")</f>
        <v/>
      </c>
      <c r="N11" s="51" t="str">
        <f ca="1">IFERROR(IF(LEN(Etapes[[#This Row],[Planned]])=0,"",IF(AND($C11="MER",N$6=$F11,$G11=1),1,IF(AND($C11="MEP",N$6=$F11,$G11=1),2,IF(AND(N$6=$F11,$G11=1),0,"")))),"")</f>
        <v/>
      </c>
      <c r="O11" s="51" t="str">
        <f ca="1">IFERROR(IF(LEN(Etapes[[#This Row],[Planned]])=0,"",IF(AND($C11="MER",O$6=$F11,$G11=1),1,IF(AND($C11="MEP",O$6=$F11,$G11=1),2,IF(AND(O$6=$F11,$G11=1),0,"")))),"")</f>
        <v/>
      </c>
      <c r="P11" s="51" t="str">
        <f ca="1">IFERROR(IF(LEN(Etapes[[#This Row],[Planned]])=0,"",IF(AND($C11="MER",P$6=$F11,$G11=1),1,IF(AND($C11="MEP",P$6=$F11,$G11=1),2,IF(AND(P$6=$F11,$G11=1),0,"")))),"")</f>
        <v/>
      </c>
      <c r="Q11" s="51" t="str">
        <f ca="1">IFERROR(IF(LEN(Etapes[[#This Row],[Planned]])=0,"",IF(AND($C11="MER",Q$6=$F11,$G11=1),1,IF(AND($C11="MEP",Q$6=$F11,$G11=1),2,IF(AND(Q$6=$F11,$G11=1),0,"")))),"")</f>
        <v/>
      </c>
      <c r="R11" s="51" t="str">
        <f ca="1">IFERROR(IF(LEN(Etapes[[#This Row],[Planned]])=0,"",IF(AND($C11="MER",R$6=$F11,$G11=1),1,IF(AND($C11="MEP",R$6=$F11,$G11=1),2,IF(AND(R$6=$F11,$G11=1),0,"")))),"")</f>
        <v/>
      </c>
      <c r="S11" s="51" t="str">
        <f ca="1">IFERROR(IF(LEN(Etapes[[#This Row],[Planned]])=0,"",IF(AND($C11="MER",S$6=$F11,$G11=1),1,IF(AND($C11="MEP",S$6=$F11,$G11=1),2,IF(AND(S$6=$F11,$G11=1),0,"")))),"")</f>
        <v/>
      </c>
      <c r="T11" s="51" t="str">
        <f ca="1">IFERROR(IF(LEN(Etapes[[#This Row],[Planned]])=0,"",IF(AND($C11="MER",T$6=$F11,$G11=1),1,IF(AND($C11="MEP",T$6=$F11,$G11=1),2,IF(AND(T$6=$F11,$G11=1),0,"")))),"")</f>
        <v/>
      </c>
      <c r="U11" s="51" t="str">
        <f ca="1">IFERROR(IF(LEN(Etapes[[#This Row],[Planned]])=0,"",IF(AND($C11="MER",U$6=$F11,$G11=1),1,IF(AND($C11="MEP",U$6=$F11,$G11=1),2,IF(AND(U$6=$F11,$G11=1),0,"")))),"")</f>
        <v/>
      </c>
      <c r="V11" s="51" t="str">
        <f ca="1">IFERROR(IF(LEN(Etapes[[#This Row],[Planned]])=0,"",IF(AND($C11="MER",V$6=$F11,$G11=1),1,IF(AND($C11="MEP",V$6=$F11,$G11=1),2,IF(AND(V$6=$F11,$G11=1),0,"")))),"")</f>
        <v/>
      </c>
      <c r="W11" s="51" t="str">
        <f ca="1">IFERROR(IF(LEN(Etapes[[#This Row],[Planned]])=0,"",IF(AND($C11="MER",W$6=$F11,$G11=1),1,IF(AND($C11="MEP",W$6=$F11,$G11=1),2,IF(AND(W$6=$F11,$G11=1),0,"")))),"")</f>
        <v/>
      </c>
      <c r="X11" s="51" t="str">
        <f ca="1">IFERROR(IF(LEN(Etapes[[#This Row],[Planned]])=0,"",IF(AND($C11="MER",X$6=$F11,$G11=1),1,IF(AND($C11="MEP",X$6=$F11,$G11=1),2,IF(AND(X$6=$F11,$G11=1),0,"")))),"")</f>
        <v/>
      </c>
      <c r="Y11" s="51" t="str">
        <f ca="1">IFERROR(IF(LEN(Etapes[[#This Row],[Planned]])=0,"",IF(AND($C11="MER",Y$6=$F11,$G11=1),1,IF(AND($C11="MEP",Y$6=$F11,$G11=1),2,IF(AND(Y$6=$F11,$G11=1),0,"")))),"")</f>
        <v/>
      </c>
      <c r="Z11" s="51" t="str">
        <f ca="1">IFERROR(IF(LEN(Etapes[[#This Row],[Planned]])=0,"",IF(AND($C11="MER",Z$6=$F11,$G11=1),1,IF(AND($C11="MEP",Z$6=$F11,$G11=1),2,IF(AND(Z$6=$F11,$G11=1),0,"")))),"")</f>
        <v/>
      </c>
      <c r="AA11" s="51" t="str">
        <f ca="1">IFERROR(IF(LEN(Etapes[[#This Row],[Planned]])=0,"",IF(AND($C11="MER",AA$6=$F11,$G11=1),1,IF(AND($C11="MEP",AA$6=$F11,$G11=1),2,IF(AND(AA$6=$F11,$G11=1),0,"")))),"")</f>
        <v/>
      </c>
      <c r="AB11" s="51" t="str">
        <f ca="1">IFERROR(IF(LEN(Etapes[[#This Row],[Planned]])=0,"",IF(AND($C11="MER",AB$6=$F11,$G11=1),1,IF(AND($C11="MEP",AB$6=$F11,$G11=1),2,IF(AND(AB$6=$F11,$G11=1),0,"")))),"")</f>
        <v/>
      </c>
      <c r="AC11" s="51" t="str">
        <f ca="1">IFERROR(IF(LEN(Etapes[[#This Row],[Planned]])=0,"",IF(AND($C11="MER",AC$6=$F11,$G11=1),1,IF(AND($C11="MEP",AC$6=$F11,$G11=1),2,IF(AND(AC$6=$F11,$G11=1),0,"")))),"")</f>
        <v/>
      </c>
      <c r="AD11" s="51" t="str">
        <f ca="1">IFERROR(IF(LEN(Etapes[[#This Row],[Planned]])=0,"",IF(AND($C11="MER",AD$6=$F11,$G11=1),1,IF(AND($C11="MEP",AD$6=$F11,$G11=1),2,IF(AND(AD$6=$F11,$G11=1),0,"")))),"")</f>
        <v/>
      </c>
      <c r="AE11" s="51" t="str">
        <f ca="1">IFERROR(IF(LEN(Etapes[[#This Row],[Planned]])=0,"",IF(AND($C11="MER",AE$6=$F11,$G11=1),1,IF(AND($C11="MEP",AE$6=$F11,$G11=1),2,IF(AND(AE$6=$F11,$G11=1),0,"")))),"")</f>
        <v/>
      </c>
      <c r="AF11" s="51" t="str">
        <f ca="1">IFERROR(IF(LEN(Etapes[[#This Row],[Planned]])=0,"",IF(AND($C11="MER",AF$6=$F11,$G11=1),1,IF(AND($C11="MEP",AF$6=$F11,$G11=1),2,IF(AND(AF$6=$F11,$G11=1),0,"")))),"")</f>
        <v/>
      </c>
      <c r="AG11" s="51" t="str">
        <f ca="1">IFERROR(IF(LEN(Etapes[[#This Row],[Planned]])=0,"",IF(AND($C11="MER",AG$6=$F11,$G11=1),1,IF(AND($C11="MEP",AG$6=$F11,$G11=1),2,IF(AND(AG$6=$F11,$G11=1),0,"")))),"")</f>
        <v/>
      </c>
      <c r="AH11" s="51" t="str">
        <f ca="1">IFERROR(IF(LEN(Etapes[[#This Row],[Planned]])=0,"",IF(AND($C11="MER",AH$6=$F11,$G11=1),1,IF(AND($C11="MEP",AH$6=$F11,$G11=1),2,IF(AND(AH$6=$F11,$G11=1),0,"")))),"")</f>
        <v/>
      </c>
      <c r="AI11" s="51" t="str">
        <f ca="1">IFERROR(IF(LEN(Etapes[[#This Row],[Planned]])=0,"",IF(AND($C11="MER",AI$6=$F11,$G11=1),1,IF(AND($C11="MEP",AI$6=$F11,$G11=1),2,IF(AND(AI$6=$F11,$G11=1),0,"")))),"")</f>
        <v/>
      </c>
      <c r="AJ11" s="51" t="str">
        <f ca="1">IFERROR(IF(LEN(Etapes[[#This Row],[Planned]])=0,"",IF(AND($C11="MER",AJ$6=$F11,$G11=1),1,IF(AND($C11="MEP",AJ$6=$F11,$G11=1),2,IF(AND(AJ$6=$F11,$G11=1),0,"")))),"")</f>
        <v/>
      </c>
      <c r="AK11" s="51" t="str">
        <f ca="1">IFERROR(IF(LEN(Etapes[[#This Row],[Planned]])=0,"",IF(AND($C11="MER",AK$6=$F11,$G11=1),1,IF(AND($C11="MEP",AK$6=$F11,$G11=1),2,IF(AND(AK$6=$F11,$G11=1),0,"")))),"")</f>
        <v/>
      </c>
      <c r="AL11" s="51" t="str">
        <f ca="1">IFERROR(IF(LEN(Etapes[[#This Row],[Planned]])=0,"",IF(AND($C11="MER",AL$6=$F11,$G11=1),1,IF(AND($C11="MEP",AL$6=$F11,$G11=1),2,IF(AND(AL$6=$F11,$G11=1),0,"")))),"")</f>
        <v/>
      </c>
      <c r="AM11" s="51" t="str">
        <f ca="1">IFERROR(IF(LEN(Etapes[[#This Row],[Planned]])=0,"",IF(AND($C11="MER",AM$6=$F11,$G11=1),1,IF(AND($C11="MEP",AM$6=$F11,$G11=1),2,IF(AND(AM$6=$F11,$G11=1),0,"")))),"")</f>
        <v/>
      </c>
      <c r="AN11" s="51" t="str">
        <f ca="1">IFERROR(IF(LEN(Etapes[[#This Row],[Planned]])=0,"",IF(AND($C11="MER",AN$6=$F11,$G11=1),1,IF(AND($C11="MEP",AN$6=$F11,$G11=1),2,IF(AND(AN$6=$F11,$G11=1),0,"")))),"")</f>
        <v/>
      </c>
      <c r="AO11" s="51" t="str">
        <f ca="1">IFERROR(IF(LEN(Etapes[[#This Row],[Planned]])=0,"",IF(AND($C11="MER",AO$6=$F11,$G11=1),1,IF(AND($C11="MEP",AO$6=$F11,$G11=1),2,IF(AND(AO$6=$F11,$G11=1),0,"")))),"")</f>
        <v/>
      </c>
      <c r="AP11" s="51" t="str">
        <f ca="1">IFERROR(IF(LEN(Etapes[[#This Row],[Planned]])=0,"",IF(AND($C11="MER",AP$6=$F11,$G11=1),1,IF(AND($C11="MEP",AP$6=$F11,$G11=1),2,IF(AND(AP$6=$F11,$G11=1),0,"")))),"")</f>
        <v/>
      </c>
      <c r="AQ11" s="51" t="str">
        <f ca="1">IFERROR(IF(LEN(Etapes[[#This Row],[Planned]])=0,"",IF(AND($C11="MER",AQ$6=$F11,$G11=1),1,IF(AND($C11="MEP",AQ$6=$F11,$G11=1),2,IF(AND(AQ$6=$F11,$G11=1),0,"")))),"")</f>
        <v/>
      </c>
      <c r="AR11" s="51" t="str">
        <f ca="1">IFERROR(IF(LEN(Etapes[[#This Row],[Planned]])=0,"",IF(AND($C11="MER",AR$6=$F11,$G11=1),1,IF(AND($C11="MEP",AR$6=$F11,$G11=1),2,IF(AND(AR$6=$F11,$G11=1),0,"")))),"")</f>
        <v/>
      </c>
      <c r="AS11" s="51" t="str">
        <f ca="1">IFERROR(IF(LEN(Etapes[[#This Row],[Planned]])=0,"",IF(AND($C11="MER",AS$6=$F11,$G11=1),1,IF(AND($C11="MEP",AS$6=$F11,$G11=1),2,IF(AND(AS$6=$F11,$G11=1),0,"")))),"")</f>
        <v/>
      </c>
      <c r="AT11" s="51" t="str">
        <f ca="1">IFERROR(IF(LEN(Etapes[[#This Row],[Planned]])=0,"",IF(AND($C11="MER",AT$6=$F11,$G11=1),1,IF(AND($C11="MEP",AT$6=$F11,$G11=1),2,IF(AND(AT$6=$F11,$G11=1),0,"")))),"")</f>
        <v/>
      </c>
      <c r="AU11" s="51" t="str">
        <f ca="1">IFERROR(IF(LEN(Etapes[[#This Row],[Planned]])=0,"",IF(AND($C11="MER",AU$6=$F11,$G11=1),1,IF(AND($C11="MEP",AU$6=$F11,$G11=1),2,IF(AND(AU$6=$F11,$G11=1),0,"")))),"")</f>
        <v/>
      </c>
      <c r="AV11" s="51" t="str">
        <f ca="1">IFERROR(IF(LEN(Etapes[[#This Row],[Planned]])=0,"",IF(AND($C11="MER",AV$6=$F11,$G11=1),1,IF(AND($C11="MEP",AV$6=$F11,$G11=1),2,IF(AND(AV$6=$F11,$G11=1),0,"")))),"")</f>
        <v/>
      </c>
      <c r="AW11" s="51" t="str">
        <f ca="1">IFERROR(IF(LEN(Etapes[[#This Row],[Planned]])=0,"",IF(AND($C11="MER",AW$6=$F11,$G11=1),1,IF(AND($C11="MEP",AW$6=$F11,$G11=1),2,IF(AND(AW$6=$F11,$G11=1),0,"")))),"")</f>
        <v/>
      </c>
      <c r="AX11" s="51" t="str">
        <f ca="1">IFERROR(IF(LEN(Etapes[[#This Row],[Planned]])=0,"",IF(AND($C11="MER",AX$6=$F11,$G11=1),1,IF(AND($C11="MEP",AX$6=$F11,$G11=1),2,IF(AND(AX$6=$F11,$G11=1),0,"")))),"")</f>
        <v/>
      </c>
      <c r="AY11" s="51" t="str">
        <f ca="1">IFERROR(IF(LEN(Etapes[[#This Row],[Planned]])=0,"",IF(AND($C11="MER",AY$6=$F11,$G11=1),1,IF(AND($C11="MEP",AY$6=$F11,$G11=1),2,IF(AND(AY$6=$F11,$G11=1),0,"")))),"")</f>
        <v/>
      </c>
      <c r="AZ11" s="51" t="str">
        <f ca="1">IFERROR(IF(LEN(Etapes[[#This Row],[Planned]])=0,"",IF(AND($C11="MER",AZ$6=$F11,$G11=1),1,IF(AND($C11="MEP",AZ$6=$F11,$G11=1),2,IF(AND(AZ$6=$F11,$G11=1),0,"")))),"")</f>
        <v/>
      </c>
      <c r="BA11" s="51" t="str">
        <f ca="1">IFERROR(IF(LEN(Etapes[[#This Row],[Planned]])=0,"",IF(AND($C11="MER",BA$6=$F11,$G11=1),1,IF(AND($C11="MEP",BA$6=$F11,$G11=1),2,IF(AND(BA$6=$F11,$G11=1),0,"")))),"")</f>
        <v/>
      </c>
      <c r="BB11" s="51" t="str">
        <f ca="1">IFERROR(IF(LEN(Etapes[[#This Row],[Planned]])=0,"",IF(AND($C11="MER",BB$6=$F11,$G11=1),1,IF(AND($C11="MEP",BB$6=$F11,$G11=1),2,IF(AND(BB$6=$F11,$G11=1),0,"")))),"")</f>
        <v/>
      </c>
      <c r="BC11" s="51" t="str">
        <f ca="1">IFERROR(IF(LEN(Etapes[[#This Row],[Planned]])=0,"",IF(AND($C11="MER",BC$6=$F11,$G11=1),1,IF(AND($C11="MEP",BC$6=$F11,$G11=1),2,IF(AND(BC$6=$F11,$G11=1),0,"")))),"")</f>
        <v/>
      </c>
      <c r="BD11" s="51" t="str">
        <f ca="1">IFERROR(IF(LEN(Etapes[[#This Row],[Planned]])=0,"",IF(AND($C11="MER",BD$6=$F11,$G11=1),1,IF(AND($C11="MEP",BD$6=$F11,$G11=1),2,IF(AND(BD$6=$F11,$G11=1),0,"")))),"")</f>
        <v/>
      </c>
      <c r="BE11" s="51" t="str">
        <f ca="1">IFERROR(IF(LEN(Etapes[[#This Row],[Planned]])=0,"",IF(AND($C11="MER",BE$6=$F11,$G11=1),1,IF(AND($C11="MEP",BE$6=$F11,$G11=1),2,IF(AND(BE$6=$F11,$G11=1),0,"")))),"")</f>
        <v/>
      </c>
      <c r="BF11" s="51" t="str">
        <f ca="1">IFERROR(IF(LEN(Etapes[[#This Row],[Planned]])=0,"",IF(AND($C11="MER",BF$6=$F11,$G11=1),1,IF(AND($C11="MEP",BF$6=$F11,$G11=1),2,IF(AND(BF$6=$F11,$G11=1),0,"")))),"")</f>
        <v/>
      </c>
      <c r="BG11" s="51" t="str">
        <f ca="1">IFERROR(IF(LEN(Etapes[[#This Row],[Planned]])=0,"",IF(AND($C11="MER",BG$6=$F11,$G11=1),1,IF(AND($C11="MEP",BG$6=$F11,$G11=1),2,IF(AND(BG$6=$F11,$G11=1),0,"")))),"")</f>
        <v/>
      </c>
      <c r="BH11" s="51" t="str">
        <f ca="1">IFERROR(IF(LEN(Etapes[[#This Row],[Planned]])=0,"",IF(AND($C11="MER",BH$6=$F11,$G11=1),1,IF(AND($C11="MEP",BH$6=$F11,$G11=1),2,IF(AND(BH$6=$F11,$G11=1),0,"")))),"")</f>
        <v/>
      </c>
      <c r="BI11" s="51" t="str">
        <f ca="1">IFERROR(IF(LEN(Etapes[[#This Row],[Planned]])=0,"",IF(AND($C11="MER",BI$6=$F11,$G11=1),1,IF(AND($C11="MEP",BI$6=$F11,$G11=1),2,IF(AND(BI$6=$F11,$G11=1),0,"")))),"")</f>
        <v/>
      </c>
      <c r="BJ11" s="51" t="str">
        <f ca="1">IFERROR(IF(LEN(Etapes[[#This Row],[Planned]])=0,"",IF(AND($C11="MER",BJ$6=$F11,$G11=1),1,IF(AND($C11="MEP",BJ$6=$F11,$G11=1),2,IF(AND(BJ$6=$F11,$G11=1),0,"")))),"")</f>
        <v/>
      </c>
      <c r="BK11" s="51" t="str">
        <f ca="1">IFERROR(IF(LEN(Etapes[[#This Row],[Planned]])=0,"",IF(AND($C11="MER",BK$6=$F11,$G11=1),1,IF(AND($C11="MEP",BK$6=$F11,$G11=1),2,IF(AND(BK$6=$F11,$G11=1),0,"")))),"")</f>
        <v/>
      </c>
      <c r="BL11" s="51" t="str">
        <f ca="1">IFERROR(IF(LEN(Etapes[[#This Row],[Planned]])=0,"",IF(AND($C11="MER",BL$6=$F11,$G11=1),1,IF(AND($C11="MEP",BL$6=$F11,$G11=1),2,IF(AND(BL$6=$F11,$G11=1),0,"")))),"")</f>
        <v/>
      </c>
      <c r="BM11" s="51" t="str">
        <f ca="1">IFERROR(IF(LEN(Etapes[[#This Row],[Planned]])=0,"",IF(AND($C11="MER",BM$6=$F11,$G11=1),1,IF(AND($C11="MEP",BM$6=$F11,$G11=1),2,IF(AND(BM$6=$F11,$G11=1),0,"")))),"")</f>
        <v/>
      </c>
      <c r="BN11" s="51" t="str">
        <f ca="1">IFERROR(IF(LEN(Etapes[[#This Row],[Planned]])=0,"",IF(AND($C11="MER",BN$6=$F11,$G11=1),1,IF(AND($C11="MEP",BN$6=$F11,$G11=1),2,IF(AND(BN$6=$F11,$G11=1),0,"")))),"")</f>
        <v/>
      </c>
      <c r="BO11" s="51" t="str">
        <f ca="1">IFERROR(IF(LEN(Etapes[[#This Row],[Planned]])=0,"",IF(AND($C11="MER",BO$6=$F11,$G11=1),1,IF(AND($C11="MEP",BO$6=$F11,$G11=1),2,IF(AND(BO$6=$F11,$G11=1),0,"")))),"")</f>
        <v/>
      </c>
      <c r="BP11" s="51" t="str">
        <f>IFERROR(IF(LEN(Etapes[[#This Row],[Add]])=0,"",IF(AND($C11="MER",BP$6=$F11,$G11=1),1,IF(AND($C11="MEP",BP$6=$F11,$G11=1),2,IF(AND(BP$6=$F11,$G11=1),0,"")))),"")</f>
        <v/>
      </c>
      <c r="BQ11" s="51" t="str">
        <f ca="1">IFERROR(IF(LEN(Etapes[[#This Row],[End]])=0,"",IF(AND($C11="MER",BQ$6=$F11,$G11=1),1,IF(AND($C11="MEP",BQ$6=$F11,$G11=1),2,IF(AND(BQ$6=$F11,$G11=1),0,"")))),"")</f>
        <v/>
      </c>
      <c r="BR11" s="51" t="str">
        <f ca="1">IFERROR(IF(LEN(Etapes[[#This Row],[Réalisé]])=0,"",IF(AND($C11="MER",BR$6=$F11,$G11=1),1,IF(AND($C11="MEP",BR$6=$F11,$G11=1),2,IF(AND(BR$6=$F11,$G11=1),0,"")))),"")</f>
        <v/>
      </c>
      <c r="BS11" s="51" t="str">
        <f ca="1">IFERROR(IF(LEN(Etapes[[#This Row],[Activité]])=0,"",IF(AND($C11="MER",BS$6=$F11,$G11=1),1,IF(AND($C11="MEP",BS$6=$F11,$G11=1),2,IF(AND(BS$6=$F11,$G11=1),0,"")))),"")</f>
        <v/>
      </c>
      <c r="BT11" s="51" t="str">
        <f ca="1">IFERROR(IF(LEN(Etapes[[#This Row],[Statut]])=0,"",IF(AND($C11="MER",BT$6=$F11,$G11=1),1,IF(AND($C11="MEP",BT$6=$F11,$G11=1),2,IF(AND(BT$6=$F11,$G11=1),0,"")))),"")</f>
        <v/>
      </c>
      <c r="BU11" s="51" t="str">
        <f ca="1">IFERROR(IF(LEN(Etapes[[#This Row],[Progress]])=0,"",IF(AND($C11="MER",BU$6=$F11,$G11=1),1,IF(AND($C11="MEP",BU$6=$F11,$G11=1),2,IF(AND(BU$6=$F11,$G11=1),0,"")))),"")</f>
        <v/>
      </c>
      <c r="BV11" s="51" t="str">
        <f ca="1">IFERROR(IF(LEN(Etapes[[#This Row],[Start]])=0,"",IF(AND($C11="MER",BV$6=$F11,$G11=1),1,IF(AND($C11="MEP",BV$6=$F11,$G11=1),2,IF(AND(BV$6=$F11,$G11=1),0,"")))),"")</f>
        <v/>
      </c>
      <c r="BW11" s="51" t="str">
        <f ca="1">IFERROR(IF(LEN(Etapes[[#This Row],[Planned]])=0,"",IF(AND($C11="MER",BW$6=$F11,$G11=1),1,IF(AND($C11="MEP",BW$6=$F11,$G11=1),2,IF(AND(BW$6=$F11,$G11=1),0,"")))),"")</f>
        <v/>
      </c>
      <c r="BX11" s="51" t="str">
        <f>IFERROR(IF(LEN(Etapes[[#This Row],[Add]])=0,"",IF(AND($C11="MER",BX$6=$F11,$G11=1),1,IF(AND($C11="MEP",BX$6=$F11,$G11=1),2,IF(AND(BX$6=$F11,$G11=1),0,"")))),"")</f>
        <v/>
      </c>
      <c r="BY11" s="51" t="str">
        <f ca="1">IFERROR(IF(LEN(Etapes[[#This Row],[End]])=0,"",IF(AND($C11="MER",BY$6=$F11,$G11=1),1,IF(AND($C11="MEP",BY$6=$F11,$G11=1),2,IF(AND(BY$6=$F11,$G11=1),0,"")))),"")</f>
        <v/>
      </c>
      <c r="BZ11" s="51" t="str">
        <f ca="1">IFERROR(IF(LEN(Etapes[[#This Row],[Réalisé]])=0,"",IF(AND($C11="MER",BZ$6=$F11,$G11=1),1,IF(AND($C11="MEP",BZ$6=$F11,$G11=1),2,IF(AND(BZ$6=$F11,$G11=1),0,"")))),"")</f>
        <v/>
      </c>
      <c r="CA11" s="51" t="str">
        <f ca="1">IFERROR(IF(LEN(Etapes[[#This Row],[Activité]])=0,"",IF(AND($C11="MER",CA$6=$F11,$G11=1),1,IF(AND($C11="MEP",CA$6=$F11,$G11=1),2,IF(AND(CA$6=$F11,$G11=1),0,"")))),"")</f>
        <v/>
      </c>
      <c r="CB11" s="51" t="str">
        <f ca="1">IFERROR(IF(LEN(Etapes[[#This Row],[Statut]])=0,"",IF(AND($C11="MER",CB$6=$F11,$G11=1),1,IF(AND($C11="MEP",CB$6=$F11,$G11=1),2,IF(AND(CB$6=$F11,$G11=1),0,"")))),"")</f>
        <v/>
      </c>
      <c r="CC11" s="51" t="str">
        <f ca="1">IFERROR(IF(LEN(Etapes[[#This Row],[Progress]])=0,"",IF(AND($C11="MER",CC$6=$F11,$G11=1),1,IF(AND($C11="MEP",CC$6=$F11,$G11=1),2,IF(AND(CC$6=$F11,$G11=1),0,"")))),"")</f>
        <v/>
      </c>
      <c r="CD11" s="51" t="str">
        <f ca="1">IFERROR(IF(LEN(Etapes[[#This Row],[Start]])=0,"",IF(AND($C11="MER",CD$6=$F11,$G11=1),1,IF(AND($C11="MEP",CD$6=$F11,$G11=1),2,IF(AND(CD$6=$F11,$G11=1),0,"")))),"")</f>
        <v/>
      </c>
      <c r="CE11" s="51" t="str">
        <f ca="1">IFERROR(IF(LEN(Etapes[[#This Row],[Planned]])=0,"",IF(AND($C11="MER",CE$6=$F11,$G11=1),1,IF(AND($C11="MEP",CE$6=$F11,$G11=1),2,IF(AND(CE$6=$F11,$G11=1),0,"")))),"")</f>
        <v/>
      </c>
      <c r="CF11" s="51" t="str">
        <f>IFERROR(IF(LEN(Etapes[[#This Row],[Add]])=0,"",IF(AND($C11="MER",CF$6=$F11,$G11=1),1,IF(AND($C11="MEP",CF$6=$F11,$G11=1),2,IF(AND(CF$6=$F11,$G11=1),0,"")))),"")</f>
        <v/>
      </c>
      <c r="CG11" s="51" t="str">
        <f ca="1">IFERROR(IF(LEN(Etapes[[#This Row],[End]])=0,"",IF(AND($C11="MER",CG$6=$F11,$G11=1),1,IF(AND($C11="MEP",CG$6=$F11,$G11=1),2,IF(AND(CG$6=$F11,$G11=1),0,"")))),"")</f>
        <v/>
      </c>
      <c r="CH11" s="51" t="str">
        <f ca="1">IFERROR(IF(LEN(Etapes[[#This Row],[Réalisé]])=0,"",IF(AND($C11="MER",CH$6=$F11,$G11=1),1,IF(AND($C11="MEP",CH$6=$F11,$G11=1),2,IF(AND(CH$6=$F11,$G11=1),0,"")))),"")</f>
        <v/>
      </c>
      <c r="CI11" s="51" t="str">
        <f ca="1">IFERROR(IF(LEN(Etapes[[#This Row],[Activité]])=0,"",IF(AND($C11="MER",CI$6=$F11,$G11=1),1,IF(AND($C11="MEP",CI$6=$F11,$G11=1),2,IF(AND(CI$6=$F11,$G11=1),0,"")))),"")</f>
        <v/>
      </c>
      <c r="CJ11" s="51" t="str">
        <f ca="1">IFERROR(IF(LEN(Etapes[[#This Row],[Statut]])=0,"",IF(AND($C11="MER",CJ$6=$F11,$G11=1),1,IF(AND($C11="MEP",CJ$6=$F11,$G11=1),2,IF(AND(CJ$6=$F11,$G11=1),0,"")))),"")</f>
        <v/>
      </c>
      <c r="CK11" s="51" t="str">
        <f ca="1">IFERROR(IF(LEN(Etapes[[#This Row],[Progress]])=0,"",IF(AND($C11="MER",CK$6=$F11,$G11=1),1,IF(AND($C11="MEP",CK$6=$F11,$G11=1),2,IF(AND(CK$6=$F11,$G11=1),0,"")))),"")</f>
        <v/>
      </c>
      <c r="CL11" s="51" t="str">
        <f ca="1">IFERROR(IF(LEN(Etapes[[#This Row],[Start]])=0,"",IF(AND($C11="MER",CL$6=$F11,$G11=1),1,IF(AND($C11="MEP",CL$6=$F11,$G11=1),2,IF(AND(CL$6=$F11,$G11=1),0,"")))),"")</f>
        <v/>
      </c>
      <c r="CM11" s="51" t="str">
        <f ca="1">IFERROR(IF(LEN(Etapes[[#This Row],[Planned]])=0,"",IF(AND($C11="MER",CM$6=$F11,$G11=1),1,IF(AND($C11="MEP",CM$6=$F11,$G11=1),2,IF(AND(CM$6=$F11,$G11=1),0,"")))),"")</f>
        <v/>
      </c>
      <c r="CN11" s="51" t="str">
        <f>IFERROR(IF(LEN(Etapes[[#This Row],[Add]])=0,"",IF(AND($C11="MER",CN$6=$F11,$G11=1),1,IF(AND($C11="MEP",CN$6=$F11,$G11=1),2,IF(AND(CN$6=$F11,$G11=1),0,"")))),"")</f>
        <v/>
      </c>
      <c r="CO11" s="51" t="str">
        <f ca="1">IFERROR(IF(LEN(Etapes[[#This Row],[End]])=0,"",IF(AND($C11="MER",CO$6=$F11,$G11=1),1,IF(AND($C11="MEP",CO$6=$F11,$G11=1),2,IF(AND(CO$6=$F11,$G11=1),0,"")))),"")</f>
        <v/>
      </c>
      <c r="CP11" s="51" t="str">
        <f ca="1">IFERROR(IF(LEN(Etapes[[#This Row],[Réalisé]])=0,"",IF(AND($C11="MER",CP$6=$F11,$G11=1),1,IF(AND($C11="MEP",CP$6=$F11,$G11=1),2,IF(AND(CP$6=$F11,$G11=1),0,"")))),"")</f>
        <v/>
      </c>
      <c r="CQ11" s="51" t="str">
        <f ca="1">IFERROR(IF(LEN(Etapes[[#This Row],[Activité]])=0,"",IF(AND($C11="MER",CQ$6=$F11,$G11=1),1,IF(AND($C11="MEP",CQ$6=$F11,$G11=1),2,IF(AND(CQ$6=$F11,$G11=1),0,"")))),"")</f>
        <v/>
      </c>
      <c r="CR11" s="51" t="str">
        <f ca="1">IFERROR(IF(LEN(Etapes[[#This Row],[Statut]])=0,"",IF(AND($C11="MER",CR$6=$F11,$G11=1),1,IF(AND($C11="MEP",CR$6=$F11,$G11=1),2,IF(AND(CR$6=$F11,$G11=1),0,"")))),"")</f>
        <v/>
      </c>
      <c r="CS11" s="51" t="str">
        <f ca="1">IFERROR(IF(LEN(Etapes[[#This Row],[Progress]])=0,"",IF(AND($C11="MER",CS$6=$F11,$G11=1),1,IF(AND($C11="MEP",CS$6=$F11,$G11=1),2,IF(AND(CS$6=$F11,$G11=1),0,"")))),"")</f>
        <v/>
      </c>
      <c r="CT11" s="51" t="str">
        <f ca="1">IFERROR(IF(LEN(Etapes[[#This Row],[Start]])=0,"",IF(AND($C11="MER",CT$6=$F11,$G11=1),1,IF(AND($C11="MEP",CT$6=$F11,$G11=1),2,IF(AND(CT$6=$F11,$G11=1),0,"")))),"")</f>
        <v/>
      </c>
      <c r="CU11" s="51" t="str">
        <f ca="1">IFERROR(IF(LEN(Etapes[[#This Row],[Planned]])=0,"",IF(AND($C11="MER",CU$6=$F11,$G11=1),1,IF(AND($C11="MEP",CU$6=$F11,$G11=1),2,IF(AND(CU$6=$F11,$G11=1),0,"")))),"")</f>
        <v/>
      </c>
      <c r="CV11" s="51" t="str">
        <f>IFERROR(IF(LEN(Etapes[[#This Row],[Add]])=0,"",IF(AND($C11="MER",CV$6=$F11,$G11=1),1,IF(AND($C11="MEP",CV$6=$F11,$G11=1),2,IF(AND(CV$6=$F11,$G11=1),0,"")))),"")</f>
        <v/>
      </c>
      <c r="CW11" s="51" t="str">
        <f ca="1">IFERROR(IF(LEN(Etapes[[#This Row],[End]])=0,"",IF(AND($C11="MER",CW$6=$F11,$G11=1),1,IF(AND($C11="MEP",CW$6=$F11,$G11=1),2,IF(AND(CW$6=$F11,$G11=1),0,"")))),"")</f>
        <v/>
      </c>
    </row>
    <row r="12" spans="1:101" s="52" customFormat="1" ht="13" customHeight="1" x14ac:dyDescent="0.3">
      <c r="A12" s="71" t="s">
        <v>46</v>
      </c>
      <c r="B12" s="56" t="s">
        <v>82</v>
      </c>
      <c r="C12" s="53" t="s">
        <v>40</v>
      </c>
      <c r="D12" s="53" t="str">
        <f>Settings!C44</f>
        <v>NAN</v>
      </c>
      <c r="E12" s="43">
        <v>1</v>
      </c>
      <c r="F12" s="54">
        <f t="shared" si="19"/>
        <v>44776</v>
      </c>
      <c r="G12" s="154">
        <f>RàF!D5</f>
        <v>0</v>
      </c>
      <c r="H12" s="55"/>
      <c r="I12" s="54">
        <f>IF(Etapes[[#This Row],[Start]]&lt;&gt;"",WORKDAY(Etapes[[#This Row],[Start]],IF(WEEKDAY(Etapes[[#This Row],[Start]],1)&gt;=6,Etapes[[#This Row],[Planned]]+Etapes[[#This Row],[Add]],Etapes[[#This Row],[Planned]]+Etapes[[#This Row],[Add]]-1),Férié),"")</f>
        <v>44775</v>
      </c>
      <c r="J12" s="54">
        <f>IF(Etapes[[#This Row],[Start]]&lt;&gt;"",WORKDAY(Etapes[[#This Row],[Start]],IF(WEEKDAY(Etapes[[#This Row],[Start]],1)&gt;=6,Etapes[[#This Row],[Progress]]*Etapes[[#This Row],[Planned]]+Etapes[[#This Row],[Add]],(Etapes[[#This Row],[Progress]]*Etapes[[#This Row],[Planned]]+Etapes[[#This Row],[Add]])-1),Férié),"")</f>
        <v>44775</v>
      </c>
      <c r="K12" s="50"/>
      <c r="L12" s="51" t="str">
        <f ca="1">IFERROR(IF(LEN(Etapes[[#This Row],[Planned]])=0,"",IF(AND($C12="MER",L$6=$F12,$G12=1),1,IF(AND($C12="MEP",L$6=$F12,$G12=1),2,IF(AND(L$6=$F12,$G12=1),0,"")))),"")</f>
        <v/>
      </c>
      <c r="M12" s="51" t="str">
        <f ca="1">IFERROR(IF(LEN(Etapes[[#This Row],[Planned]])=0,"",IF(AND($C12="MER",M$6=$F12,$G12=1),1,IF(AND($C12="MEP",M$6=$F12,$G12=1),2,IF(AND(M$6=$F12,$G12=1),0,"")))),"")</f>
        <v/>
      </c>
      <c r="N12" s="51" t="str">
        <f ca="1">IFERROR(IF(LEN(Etapes[[#This Row],[Planned]])=0,"",IF(AND($C12="MER",N$6=$F12,$G12=1),1,IF(AND($C12="MEP",N$6=$F12,$G12=1),2,IF(AND(N$6=$F12,$G12=1),0,"")))),"")</f>
        <v/>
      </c>
      <c r="O12" s="51" t="str">
        <f ca="1">IFERROR(IF(LEN(Etapes[[#This Row],[Planned]])=0,"",IF(AND($C12="MER",O$6=$F12,$G12=1),1,IF(AND($C12="MEP",O$6=$F12,$G12=1),2,IF(AND(O$6=$F12,$G12=1),0,"")))),"")</f>
        <v/>
      </c>
      <c r="P12" s="51" t="str">
        <f ca="1">IFERROR(IF(LEN(Etapes[[#This Row],[Planned]])=0,"",IF(AND($C12="MER",P$6=$F12,$G12=1),1,IF(AND($C12="MEP",P$6=$F12,$G12=1),2,IF(AND(P$6=$F12,$G12=1),0,"")))),"")</f>
        <v/>
      </c>
      <c r="Q12" s="51" t="str">
        <f ca="1">IFERROR(IF(LEN(Etapes[[#This Row],[Planned]])=0,"",IF(AND($C12="MER",Q$6=$F12,$G12=1),1,IF(AND($C12="MEP",Q$6=$F12,$G12=1),2,IF(AND(Q$6=$F12,$G12=1),0,"")))),"")</f>
        <v/>
      </c>
      <c r="R12" s="51" t="str">
        <f ca="1">IFERROR(IF(LEN(Etapes[[#This Row],[Planned]])=0,"",IF(AND($C12="MER",R$6=$F12,$G12=1),1,IF(AND($C12="MEP",R$6=$F12,$G12=1),2,IF(AND(R$6=$F12,$G12=1),0,"")))),"")</f>
        <v/>
      </c>
      <c r="S12" s="51" t="str">
        <f ca="1">IFERROR(IF(LEN(Etapes[[#This Row],[Planned]])=0,"",IF(AND($C12="MER",S$6=$F12,$G12=1),1,IF(AND($C12="MEP",S$6=$F12,$G12=1),2,IF(AND(S$6=$F12,$G12=1),0,"")))),"")</f>
        <v/>
      </c>
      <c r="T12" s="51" t="str">
        <f ca="1">IFERROR(IF(LEN(Etapes[[#This Row],[Planned]])=0,"",IF(AND($C12="MER",T$6=$F12,$G12=1),1,IF(AND($C12="MEP",T$6=$F12,$G12=1),2,IF(AND(T$6=$F12,$G12=1),0,"")))),"")</f>
        <v/>
      </c>
      <c r="U12" s="51" t="str">
        <f ca="1">IFERROR(IF(LEN(Etapes[[#This Row],[Planned]])=0,"",IF(AND($C12="MER",U$6=$F12,$G12=1),1,IF(AND($C12="MEP",U$6=$F12,$G12=1),2,IF(AND(U$6=$F12,$G12=1),0,"")))),"")</f>
        <v/>
      </c>
      <c r="V12" s="51" t="str">
        <f ca="1">IFERROR(IF(LEN(Etapes[[#This Row],[Planned]])=0,"",IF(AND($C12="MER",V$6=$F12,$G12=1),1,IF(AND($C12="MEP",V$6=$F12,$G12=1),2,IF(AND(V$6=$F12,$G12=1),0,"")))),"")</f>
        <v/>
      </c>
      <c r="W12" s="51" t="str">
        <f ca="1">IFERROR(IF(LEN(Etapes[[#This Row],[Planned]])=0,"",IF(AND($C12="MER",W$6=$F12,$G12=1),1,IF(AND($C12="MEP",W$6=$F12,$G12=1),2,IF(AND(W$6=$F12,$G12=1),0,"")))),"")</f>
        <v/>
      </c>
      <c r="X12" s="51" t="str">
        <f ca="1">IFERROR(IF(LEN(Etapes[[#This Row],[Planned]])=0,"",IF(AND($C12="MER",X$6=$F12,$G12=1),1,IF(AND($C12="MEP",X$6=$F12,$G12=1),2,IF(AND(X$6=$F12,$G12=1),0,"")))),"")</f>
        <v/>
      </c>
      <c r="Y12" s="51" t="str">
        <f ca="1">IFERROR(IF(LEN(Etapes[[#This Row],[Planned]])=0,"",IF(AND($C12="MER",Y$6=$F12,$G12=1),1,IF(AND($C12="MEP",Y$6=$F12,$G12=1),2,IF(AND(Y$6=$F12,$G12=1),0,"")))),"")</f>
        <v/>
      </c>
      <c r="Z12" s="51" t="str">
        <f ca="1">IFERROR(IF(LEN(Etapes[[#This Row],[Planned]])=0,"",IF(AND($C12="MER",Z$6=$F12,$G12=1),1,IF(AND($C12="MEP",Z$6=$F12,$G12=1),2,IF(AND(Z$6=$F12,$G12=1),0,"")))),"")</f>
        <v/>
      </c>
      <c r="AA12" s="51" t="str">
        <f ca="1">IFERROR(IF(LEN(Etapes[[#This Row],[Planned]])=0,"",IF(AND($C12="MER",AA$6=$F12,$G12=1),1,IF(AND($C12="MEP",AA$6=$F12,$G12=1),2,IF(AND(AA$6=$F12,$G12=1),0,"")))),"")</f>
        <v/>
      </c>
      <c r="AB12" s="51" t="str">
        <f ca="1">IFERROR(IF(LEN(Etapes[[#This Row],[Planned]])=0,"",IF(AND($C12="MER",AB$6=$F12,$G12=1),1,IF(AND($C12="MEP",AB$6=$F12,$G12=1),2,IF(AND(AB$6=$F12,$G12=1),0,"")))),"")</f>
        <v/>
      </c>
      <c r="AC12" s="51" t="str">
        <f ca="1">IFERROR(IF(LEN(Etapes[[#This Row],[Planned]])=0,"",IF(AND($C12="MER",AC$6=$F12,$G12=1),1,IF(AND($C12="MEP",AC$6=$F12,$G12=1),2,IF(AND(AC$6=$F12,$G12=1),0,"")))),"")</f>
        <v/>
      </c>
      <c r="AD12" s="51" t="str">
        <f ca="1">IFERROR(IF(LEN(Etapes[[#This Row],[Planned]])=0,"",IF(AND($C12="MER",AD$6=$F12,$G12=1),1,IF(AND($C12="MEP",AD$6=$F12,$G12=1),2,IF(AND(AD$6=$F12,$G12=1),0,"")))),"")</f>
        <v/>
      </c>
      <c r="AE12" s="51" t="str">
        <f ca="1">IFERROR(IF(LEN(Etapes[[#This Row],[Planned]])=0,"",IF(AND($C12="MER",AE$6=$F12,$G12=1),1,IF(AND($C12="MEP",AE$6=$F12,$G12=1),2,IF(AND(AE$6=$F12,$G12=1),0,"")))),"")</f>
        <v/>
      </c>
      <c r="AF12" s="51" t="str">
        <f ca="1">IFERROR(IF(LEN(Etapes[[#This Row],[Planned]])=0,"",IF(AND($C12="MER",AF$6=$F12,$G12=1),1,IF(AND($C12="MEP",AF$6=$F12,$G12=1),2,IF(AND(AF$6=$F12,$G12=1),0,"")))),"")</f>
        <v/>
      </c>
      <c r="AG12" s="51" t="str">
        <f ca="1">IFERROR(IF(LEN(Etapes[[#This Row],[Planned]])=0,"",IF(AND($C12="MER",AG$6=$F12,$G12=1),1,IF(AND($C12="MEP",AG$6=$F12,$G12=1),2,IF(AND(AG$6=$F12,$G12=1),0,"")))),"")</f>
        <v/>
      </c>
      <c r="AH12" s="51" t="str">
        <f ca="1">IFERROR(IF(LEN(Etapes[[#This Row],[Planned]])=0,"",IF(AND($C12="MER",AH$6=$F12,$G12=1),1,IF(AND($C12="MEP",AH$6=$F12,$G12=1),2,IF(AND(AH$6=$F12,$G12=1),0,"")))),"")</f>
        <v/>
      </c>
      <c r="AI12" s="51" t="str">
        <f ca="1">IFERROR(IF(LEN(Etapes[[#This Row],[Planned]])=0,"",IF(AND($C12="MER",AI$6=$F12,$G12=1),1,IF(AND($C12="MEP",AI$6=$F12,$G12=1),2,IF(AND(AI$6=$F12,$G12=1),0,"")))),"")</f>
        <v/>
      </c>
      <c r="AJ12" s="51" t="str">
        <f ca="1">IFERROR(IF(LEN(Etapes[[#This Row],[Planned]])=0,"",IF(AND($C12="MER",AJ$6=$F12,$G12=1),1,IF(AND($C12="MEP",AJ$6=$F12,$G12=1),2,IF(AND(AJ$6=$F12,$G12=1),0,"")))),"")</f>
        <v/>
      </c>
      <c r="AK12" s="51" t="str">
        <f ca="1">IFERROR(IF(LEN(Etapes[[#This Row],[Planned]])=0,"",IF(AND($C12="MER",AK$6=$F12,$G12=1),1,IF(AND($C12="MEP",AK$6=$F12,$G12=1),2,IF(AND(AK$6=$F12,$G12=1),0,"")))),"")</f>
        <v/>
      </c>
      <c r="AL12" s="51" t="str">
        <f ca="1">IFERROR(IF(LEN(Etapes[[#This Row],[Planned]])=0,"",IF(AND($C12="MER",AL$6=$F12,$G12=1),1,IF(AND($C12="MEP",AL$6=$F12,$G12=1),2,IF(AND(AL$6=$F12,$G12=1),0,"")))),"")</f>
        <v/>
      </c>
      <c r="AM12" s="51" t="str">
        <f ca="1">IFERROR(IF(LEN(Etapes[[#This Row],[Planned]])=0,"",IF(AND($C12="MER",AM$6=$F12,$G12=1),1,IF(AND($C12="MEP",AM$6=$F12,$G12=1),2,IF(AND(AM$6=$F12,$G12=1),0,"")))),"")</f>
        <v/>
      </c>
      <c r="AN12" s="51" t="str">
        <f ca="1">IFERROR(IF(LEN(Etapes[[#This Row],[Planned]])=0,"",IF(AND($C12="MER",AN$6=$F12,$G12=1),1,IF(AND($C12="MEP",AN$6=$F12,$G12=1),2,IF(AND(AN$6=$F12,$G12=1),0,"")))),"")</f>
        <v/>
      </c>
      <c r="AO12" s="51" t="str">
        <f ca="1">IFERROR(IF(LEN(Etapes[[#This Row],[Planned]])=0,"",IF(AND($C12="MER",AO$6=$F12,$G12=1),1,IF(AND($C12="MEP",AO$6=$F12,$G12=1),2,IF(AND(AO$6=$F12,$G12=1),0,"")))),"")</f>
        <v/>
      </c>
      <c r="AP12" s="51" t="str">
        <f ca="1">IFERROR(IF(LEN(Etapes[[#This Row],[Planned]])=0,"",IF(AND($C12="MER",AP$6=$F12,$G12=1),1,IF(AND($C12="MEP",AP$6=$F12,$G12=1),2,IF(AND(AP$6=$F12,$G12=1),0,"")))),"")</f>
        <v/>
      </c>
      <c r="AQ12" s="51" t="str">
        <f ca="1">IFERROR(IF(LEN(Etapes[[#This Row],[Planned]])=0,"",IF(AND($C12="MER",AQ$6=$F12,$G12=1),1,IF(AND($C12="MEP",AQ$6=$F12,$G12=1),2,IF(AND(AQ$6=$F12,$G12=1),0,"")))),"")</f>
        <v/>
      </c>
      <c r="AR12" s="51" t="str">
        <f ca="1">IFERROR(IF(LEN(Etapes[[#This Row],[Planned]])=0,"",IF(AND($C12="MER",AR$6=$F12,$G12=1),1,IF(AND($C12="MEP",AR$6=$F12,$G12=1),2,IF(AND(AR$6=$F12,$G12=1),0,"")))),"")</f>
        <v/>
      </c>
      <c r="AS12" s="51" t="str">
        <f ca="1">IFERROR(IF(LEN(Etapes[[#This Row],[Planned]])=0,"",IF(AND($C12="MER",AS$6=$F12,$G12=1),1,IF(AND($C12="MEP",AS$6=$F12,$G12=1),2,IF(AND(AS$6=$F12,$G12=1),0,"")))),"")</f>
        <v/>
      </c>
      <c r="AT12" s="51" t="str">
        <f ca="1">IFERROR(IF(LEN(Etapes[[#This Row],[Planned]])=0,"",IF(AND($C12="MER",AT$6=$F12,$G12=1),1,IF(AND($C12="MEP",AT$6=$F12,$G12=1),2,IF(AND(AT$6=$F12,$G12=1),0,"")))),"")</f>
        <v/>
      </c>
      <c r="AU12" s="51" t="str">
        <f ca="1">IFERROR(IF(LEN(Etapes[[#This Row],[Planned]])=0,"",IF(AND($C12="MER",AU$6=$F12,$G12=1),1,IF(AND($C12="MEP",AU$6=$F12,$G12=1),2,IF(AND(AU$6=$F12,$G12=1),0,"")))),"")</f>
        <v/>
      </c>
      <c r="AV12" s="51" t="str">
        <f ca="1">IFERROR(IF(LEN(Etapes[[#This Row],[Planned]])=0,"",IF(AND($C12="MER",AV$6=$F12,$G12=1),1,IF(AND($C12="MEP",AV$6=$F12,$G12=1),2,IF(AND(AV$6=$F12,$G12=1),0,"")))),"")</f>
        <v/>
      </c>
      <c r="AW12" s="51" t="str">
        <f ca="1">IFERROR(IF(LEN(Etapes[[#This Row],[Planned]])=0,"",IF(AND($C12="MER",AW$6=$F12,$G12=1),1,IF(AND($C12="MEP",AW$6=$F12,$G12=1),2,IF(AND(AW$6=$F12,$G12=1),0,"")))),"")</f>
        <v/>
      </c>
      <c r="AX12" s="51" t="str">
        <f ca="1">IFERROR(IF(LEN(Etapes[[#This Row],[Planned]])=0,"",IF(AND($C12="MER",AX$6=$F12,$G12=1),1,IF(AND($C12="MEP",AX$6=$F12,$G12=1),2,IF(AND(AX$6=$F12,$G12=1),0,"")))),"")</f>
        <v/>
      </c>
      <c r="AY12" s="51" t="str">
        <f ca="1">IFERROR(IF(LEN(Etapes[[#This Row],[Planned]])=0,"",IF(AND($C12="MER",AY$6=$F12,$G12=1),1,IF(AND($C12="MEP",AY$6=$F12,$G12=1),2,IF(AND(AY$6=$F12,$G12=1),0,"")))),"")</f>
        <v/>
      </c>
      <c r="AZ12" s="51" t="str">
        <f ca="1">IFERROR(IF(LEN(Etapes[[#This Row],[Planned]])=0,"",IF(AND($C12="MER",AZ$6=$F12,$G12=1),1,IF(AND($C12="MEP",AZ$6=$F12,$G12=1),2,IF(AND(AZ$6=$F12,$G12=1),0,"")))),"")</f>
        <v/>
      </c>
      <c r="BA12" s="51" t="str">
        <f ca="1">IFERROR(IF(LEN(Etapes[[#This Row],[Planned]])=0,"",IF(AND($C12="MER",BA$6=$F12,$G12=1),1,IF(AND($C12="MEP",BA$6=$F12,$G12=1),2,IF(AND(BA$6=$F12,$G12=1),0,"")))),"")</f>
        <v/>
      </c>
      <c r="BB12" s="51" t="str">
        <f ca="1">IFERROR(IF(LEN(Etapes[[#This Row],[Planned]])=0,"",IF(AND($C12="MER",BB$6=$F12,$G12=1),1,IF(AND($C12="MEP",BB$6=$F12,$G12=1),2,IF(AND(BB$6=$F12,$G12=1),0,"")))),"")</f>
        <v/>
      </c>
      <c r="BC12" s="51" t="str">
        <f ca="1">IFERROR(IF(LEN(Etapes[[#This Row],[Planned]])=0,"",IF(AND($C12="MER",BC$6=$F12,$G12=1),1,IF(AND($C12="MEP",BC$6=$F12,$G12=1),2,IF(AND(BC$6=$F12,$G12=1),0,"")))),"")</f>
        <v/>
      </c>
      <c r="BD12" s="51" t="str">
        <f ca="1">IFERROR(IF(LEN(Etapes[[#This Row],[Planned]])=0,"",IF(AND($C12="MER",BD$6=$F12,$G12=1),1,IF(AND($C12="MEP",BD$6=$F12,$G12=1),2,IF(AND(BD$6=$F12,$G12=1),0,"")))),"")</f>
        <v/>
      </c>
      <c r="BE12" s="51" t="str">
        <f ca="1">IFERROR(IF(LEN(Etapes[[#This Row],[Planned]])=0,"",IF(AND($C12="MER",BE$6=$F12,$G12=1),1,IF(AND($C12="MEP",BE$6=$F12,$G12=1),2,IF(AND(BE$6=$F12,$G12=1),0,"")))),"")</f>
        <v/>
      </c>
      <c r="BF12" s="51" t="str">
        <f ca="1">IFERROR(IF(LEN(Etapes[[#This Row],[Planned]])=0,"",IF(AND($C12="MER",BF$6=$F12,$G12=1),1,IF(AND($C12="MEP",BF$6=$F12,$G12=1),2,IF(AND(BF$6=$F12,$G12=1),0,"")))),"")</f>
        <v/>
      </c>
      <c r="BG12" s="51" t="str">
        <f ca="1">IFERROR(IF(LEN(Etapes[[#This Row],[Planned]])=0,"",IF(AND($C12="MER",BG$6=$F12,$G12=1),1,IF(AND($C12="MEP",BG$6=$F12,$G12=1),2,IF(AND(BG$6=$F12,$G12=1),0,"")))),"")</f>
        <v/>
      </c>
      <c r="BH12" s="51" t="str">
        <f ca="1">IFERROR(IF(LEN(Etapes[[#This Row],[Planned]])=0,"",IF(AND($C12="MER",BH$6=$F12,$G12=1),1,IF(AND($C12="MEP",BH$6=$F12,$G12=1),2,IF(AND(BH$6=$F12,$G12=1),0,"")))),"")</f>
        <v/>
      </c>
      <c r="BI12" s="51" t="str">
        <f ca="1">IFERROR(IF(LEN(Etapes[[#This Row],[Planned]])=0,"",IF(AND($C12="MER",BI$6=$F12,$G12=1),1,IF(AND($C12="MEP",BI$6=$F12,$G12=1),2,IF(AND(BI$6=$F12,$G12=1),0,"")))),"")</f>
        <v/>
      </c>
      <c r="BJ12" s="51" t="str">
        <f ca="1">IFERROR(IF(LEN(Etapes[[#This Row],[Planned]])=0,"",IF(AND($C12="MER",BJ$6=$F12,$G12=1),1,IF(AND($C12="MEP",BJ$6=$F12,$G12=1),2,IF(AND(BJ$6=$F12,$G12=1),0,"")))),"")</f>
        <v/>
      </c>
      <c r="BK12" s="51" t="str">
        <f ca="1">IFERROR(IF(LEN(Etapes[[#This Row],[Planned]])=0,"",IF(AND($C12="MER",BK$6=$F12,$G12=1),1,IF(AND($C12="MEP",BK$6=$F12,$G12=1),2,IF(AND(BK$6=$F12,$G12=1),0,"")))),"")</f>
        <v/>
      </c>
      <c r="BL12" s="51" t="str">
        <f ca="1">IFERROR(IF(LEN(Etapes[[#This Row],[Planned]])=0,"",IF(AND($C12="MER",BL$6=$F12,$G12=1),1,IF(AND($C12="MEP",BL$6=$F12,$G12=1),2,IF(AND(BL$6=$F12,$G12=1),0,"")))),"")</f>
        <v/>
      </c>
      <c r="BM12" s="51" t="str">
        <f ca="1">IFERROR(IF(LEN(Etapes[[#This Row],[Planned]])=0,"",IF(AND($C12="MER",BM$6=$F12,$G12=1),1,IF(AND($C12="MEP",BM$6=$F12,$G12=1),2,IF(AND(BM$6=$F12,$G12=1),0,"")))),"")</f>
        <v/>
      </c>
      <c r="BN12" s="51" t="str">
        <f ca="1">IFERROR(IF(LEN(Etapes[[#This Row],[Planned]])=0,"",IF(AND($C12="MER",BN$6=$F12,$G12=1),1,IF(AND($C12="MEP",BN$6=$F12,$G12=1),2,IF(AND(BN$6=$F12,$G12=1),0,"")))),"")</f>
        <v/>
      </c>
      <c r="BO12" s="51" t="str">
        <f ca="1">IFERROR(IF(LEN(Etapes[[#This Row],[Planned]])=0,"",IF(AND($C12="MER",BO$6=$F12,$G12=1),1,IF(AND($C12="MEP",BO$6=$F12,$G12=1),2,IF(AND(BO$6=$F12,$G12=1),0,"")))),"")</f>
        <v/>
      </c>
      <c r="BP12" s="51" t="str">
        <f>IFERROR(IF(LEN(Etapes[[#This Row],[Add]])=0,"",IF(AND($C12="MER",BP$6=$F12,$G12=1),1,IF(AND($C12="MEP",BP$6=$F12,$G12=1),2,IF(AND(BP$6=$F12,$G12=1),0,"")))),"")</f>
        <v/>
      </c>
      <c r="BQ12" s="51" t="str">
        <f ca="1">IFERROR(IF(LEN(Etapes[[#This Row],[End]])=0,"",IF(AND($C12="MER",BQ$6=$F12,$G12=1),1,IF(AND($C12="MEP",BQ$6=$F12,$G12=1),2,IF(AND(BQ$6=$F12,$G12=1),0,"")))),"")</f>
        <v/>
      </c>
      <c r="BR12" s="51" t="str">
        <f ca="1">IFERROR(IF(LEN(Etapes[[#This Row],[Réalisé]])=0,"",IF(AND($C12="MER",BR$6=$F12,$G12=1),1,IF(AND($C12="MEP",BR$6=$F12,$G12=1),2,IF(AND(BR$6=$F12,$G12=1),0,"")))),"")</f>
        <v/>
      </c>
      <c r="BS12" s="51" t="str">
        <f ca="1">IFERROR(IF(LEN(Etapes[[#This Row],[Activité]])=0,"",IF(AND($C12="MER",BS$6=$F12,$G12=1),1,IF(AND($C12="MEP",BS$6=$F12,$G12=1),2,IF(AND(BS$6=$F12,$G12=1),0,"")))),"")</f>
        <v/>
      </c>
      <c r="BT12" s="51" t="str">
        <f ca="1">IFERROR(IF(LEN(Etapes[[#This Row],[Statut]])=0,"",IF(AND($C12="MER",BT$6=$F12,$G12=1),1,IF(AND($C12="MEP",BT$6=$F12,$G12=1),2,IF(AND(BT$6=$F12,$G12=1),0,"")))),"")</f>
        <v/>
      </c>
      <c r="BU12" s="51" t="str">
        <f ca="1">IFERROR(IF(LEN(Etapes[[#This Row],[Progress]])=0,"",IF(AND($C12="MER",BU$6=$F12,$G12=1),1,IF(AND($C12="MEP",BU$6=$F12,$G12=1),2,IF(AND(BU$6=$F12,$G12=1),0,"")))),"")</f>
        <v/>
      </c>
      <c r="BV12" s="51" t="str">
        <f ca="1">IFERROR(IF(LEN(Etapes[[#This Row],[Start]])=0,"",IF(AND($C12="MER",BV$6=$F12,$G12=1),1,IF(AND($C12="MEP",BV$6=$F12,$G12=1),2,IF(AND(BV$6=$F12,$G12=1),0,"")))),"")</f>
        <v/>
      </c>
      <c r="BW12" s="51" t="str">
        <f ca="1">IFERROR(IF(LEN(Etapes[[#This Row],[Planned]])=0,"",IF(AND($C12="MER",BW$6=$F12,$G12=1),1,IF(AND($C12="MEP",BW$6=$F12,$G12=1),2,IF(AND(BW$6=$F12,$G12=1),0,"")))),"")</f>
        <v/>
      </c>
      <c r="BX12" s="51" t="str">
        <f>IFERROR(IF(LEN(Etapes[[#This Row],[Add]])=0,"",IF(AND($C12="MER",BX$6=$F12,$G12=1),1,IF(AND($C12="MEP",BX$6=$F12,$G12=1),2,IF(AND(BX$6=$F12,$G12=1),0,"")))),"")</f>
        <v/>
      </c>
      <c r="BY12" s="51" t="str">
        <f ca="1">IFERROR(IF(LEN(Etapes[[#This Row],[End]])=0,"",IF(AND($C12="MER",BY$6=$F12,$G12=1),1,IF(AND($C12="MEP",BY$6=$F12,$G12=1),2,IF(AND(BY$6=$F12,$G12=1),0,"")))),"")</f>
        <v/>
      </c>
      <c r="BZ12" s="51" t="str">
        <f ca="1">IFERROR(IF(LEN(Etapes[[#This Row],[Réalisé]])=0,"",IF(AND($C12="MER",BZ$6=$F12,$G12=1),1,IF(AND($C12="MEP",BZ$6=$F12,$G12=1),2,IF(AND(BZ$6=$F12,$G12=1),0,"")))),"")</f>
        <v/>
      </c>
      <c r="CA12" s="51" t="str">
        <f ca="1">IFERROR(IF(LEN(Etapes[[#This Row],[Activité]])=0,"",IF(AND($C12="MER",CA$6=$F12,$G12=1),1,IF(AND($C12="MEP",CA$6=$F12,$G12=1),2,IF(AND(CA$6=$F12,$G12=1),0,"")))),"")</f>
        <v/>
      </c>
      <c r="CB12" s="51" t="str">
        <f ca="1">IFERROR(IF(LEN(Etapes[[#This Row],[Statut]])=0,"",IF(AND($C12="MER",CB$6=$F12,$G12=1),1,IF(AND($C12="MEP",CB$6=$F12,$G12=1),2,IF(AND(CB$6=$F12,$G12=1),0,"")))),"")</f>
        <v/>
      </c>
      <c r="CC12" s="51" t="str">
        <f ca="1">IFERROR(IF(LEN(Etapes[[#This Row],[Progress]])=0,"",IF(AND($C12="MER",CC$6=$F12,$G12=1),1,IF(AND($C12="MEP",CC$6=$F12,$G12=1),2,IF(AND(CC$6=$F12,$G12=1),0,"")))),"")</f>
        <v/>
      </c>
      <c r="CD12" s="51" t="str">
        <f ca="1">IFERROR(IF(LEN(Etapes[[#This Row],[Start]])=0,"",IF(AND($C12="MER",CD$6=$F12,$G12=1),1,IF(AND($C12="MEP",CD$6=$F12,$G12=1),2,IF(AND(CD$6=$F12,$G12=1),0,"")))),"")</f>
        <v/>
      </c>
      <c r="CE12" s="51" t="str">
        <f ca="1">IFERROR(IF(LEN(Etapes[[#This Row],[Planned]])=0,"",IF(AND($C12="MER",CE$6=$F12,$G12=1),1,IF(AND($C12="MEP",CE$6=$F12,$G12=1),2,IF(AND(CE$6=$F12,$G12=1),0,"")))),"")</f>
        <v/>
      </c>
      <c r="CF12" s="51" t="str">
        <f>IFERROR(IF(LEN(Etapes[[#This Row],[Add]])=0,"",IF(AND($C12="MER",CF$6=$F12,$G12=1),1,IF(AND($C12="MEP",CF$6=$F12,$G12=1),2,IF(AND(CF$6=$F12,$G12=1),0,"")))),"")</f>
        <v/>
      </c>
      <c r="CG12" s="51" t="str">
        <f ca="1">IFERROR(IF(LEN(Etapes[[#This Row],[End]])=0,"",IF(AND($C12="MER",CG$6=$F12,$G12=1),1,IF(AND($C12="MEP",CG$6=$F12,$G12=1),2,IF(AND(CG$6=$F12,$G12=1),0,"")))),"")</f>
        <v/>
      </c>
      <c r="CH12" s="51" t="str">
        <f ca="1">IFERROR(IF(LEN(Etapes[[#This Row],[Réalisé]])=0,"",IF(AND($C12="MER",CH$6=$F12,$G12=1),1,IF(AND($C12="MEP",CH$6=$F12,$G12=1),2,IF(AND(CH$6=$F12,$G12=1),0,"")))),"")</f>
        <v/>
      </c>
      <c r="CI12" s="51" t="str">
        <f ca="1">IFERROR(IF(LEN(Etapes[[#This Row],[Activité]])=0,"",IF(AND($C12="MER",CI$6=$F12,$G12=1),1,IF(AND($C12="MEP",CI$6=$F12,$G12=1),2,IF(AND(CI$6=$F12,$G12=1),0,"")))),"")</f>
        <v/>
      </c>
      <c r="CJ12" s="51" t="str">
        <f ca="1">IFERROR(IF(LEN(Etapes[[#This Row],[Statut]])=0,"",IF(AND($C12="MER",CJ$6=$F12,$G12=1),1,IF(AND($C12="MEP",CJ$6=$F12,$G12=1),2,IF(AND(CJ$6=$F12,$G12=1),0,"")))),"")</f>
        <v/>
      </c>
      <c r="CK12" s="51" t="str">
        <f ca="1">IFERROR(IF(LEN(Etapes[[#This Row],[Progress]])=0,"",IF(AND($C12="MER",CK$6=$F12,$G12=1),1,IF(AND($C12="MEP",CK$6=$F12,$G12=1),2,IF(AND(CK$6=$F12,$G12=1),0,"")))),"")</f>
        <v/>
      </c>
      <c r="CL12" s="51" t="str">
        <f ca="1">IFERROR(IF(LEN(Etapes[[#This Row],[Start]])=0,"",IF(AND($C12="MER",CL$6=$F12,$G12=1),1,IF(AND($C12="MEP",CL$6=$F12,$G12=1),2,IF(AND(CL$6=$F12,$G12=1),0,"")))),"")</f>
        <v/>
      </c>
      <c r="CM12" s="51" t="str">
        <f ca="1">IFERROR(IF(LEN(Etapes[[#This Row],[Planned]])=0,"",IF(AND($C12="MER",CM$6=$F12,$G12=1),1,IF(AND($C12="MEP",CM$6=$F12,$G12=1),2,IF(AND(CM$6=$F12,$G12=1),0,"")))),"")</f>
        <v/>
      </c>
      <c r="CN12" s="51" t="str">
        <f>IFERROR(IF(LEN(Etapes[[#This Row],[Add]])=0,"",IF(AND($C12="MER",CN$6=$F12,$G12=1),1,IF(AND($C12="MEP",CN$6=$F12,$G12=1),2,IF(AND(CN$6=$F12,$G12=1),0,"")))),"")</f>
        <v/>
      </c>
      <c r="CO12" s="51" t="str">
        <f ca="1">IFERROR(IF(LEN(Etapes[[#This Row],[End]])=0,"",IF(AND($C12="MER",CO$6=$F12,$G12=1),1,IF(AND($C12="MEP",CO$6=$F12,$G12=1),2,IF(AND(CO$6=$F12,$G12=1),0,"")))),"")</f>
        <v/>
      </c>
      <c r="CP12" s="51" t="str">
        <f ca="1">IFERROR(IF(LEN(Etapes[[#This Row],[Réalisé]])=0,"",IF(AND($C12="MER",CP$6=$F12,$G12=1),1,IF(AND($C12="MEP",CP$6=$F12,$G12=1),2,IF(AND(CP$6=$F12,$G12=1),0,"")))),"")</f>
        <v/>
      </c>
      <c r="CQ12" s="51" t="str">
        <f ca="1">IFERROR(IF(LEN(Etapes[[#This Row],[Activité]])=0,"",IF(AND($C12="MER",CQ$6=$F12,$G12=1),1,IF(AND($C12="MEP",CQ$6=$F12,$G12=1),2,IF(AND(CQ$6=$F12,$G12=1),0,"")))),"")</f>
        <v/>
      </c>
      <c r="CR12" s="51" t="str">
        <f ca="1">IFERROR(IF(LEN(Etapes[[#This Row],[Statut]])=0,"",IF(AND($C12="MER",CR$6=$F12,$G12=1),1,IF(AND($C12="MEP",CR$6=$F12,$G12=1),2,IF(AND(CR$6=$F12,$G12=1),0,"")))),"")</f>
        <v/>
      </c>
      <c r="CS12" s="51" t="str">
        <f ca="1">IFERROR(IF(LEN(Etapes[[#This Row],[Progress]])=0,"",IF(AND($C12="MER",CS$6=$F12,$G12=1),1,IF(AND($C12="MEP",CS$6=$F12,$G12=1),2,IF(AND(CS$6=$F12,$G12=1),0,"")))),"")</f>
        <v/>
      </c>
      <c r="CT12" s="51" t="str">
        <f ca="1">IFERROR(IF(LEN(Etapes[[#This Row],[Start]])=0,"",IF(AND($C12="MER",CT$6=$F12,$G12=1),1,IF(AND($C12="MEP",CT$6=$F12,$G12=1),2,IF(AND(CT$6=$F12,$G12=1),0,"")))),"")</f>
        <v/>
      </c>
      <c r="CU12" s="51" t="str">
        <f ca="1">IFERROR(IF(LEN(Etapes[[#This Row],[Planned]])=0,"",IF(AND($C12="MER",CU$6=$F12,$G12=1),1,IF(AND($C12="MEP",CU$6=$F12,$G12=1),2,IF(AND(CU$6=$F12,$G12=1),0,"")))),"")</f>
        <v/>
      </c>
      <c r="CV12" s="51" t="str">
        <f>IFERROR(IF(LEN(Etapes[[#This Row],[Add]])=0,"",IF(AND($C12="MER",CV$6=$F12,$G12=1),1,IF(AND($C12="MEP",CV$6=$F12,$G12=1),2,IF(AND(CV$6=$F12,$G12=1),0,"")))),"")</f>
        <v/>
      </c>
      <c r="CW12" s="51" t="str">
        <f ca="1">IFERROR(IF(LEN(Etapes[[#This Row],[End]])=0,"",IF(AND($C12="MER",CW$6=$F12,$G12=1),1,IF(AND($C12="MEP",CW$6=$F12,$G12=1),2,IF(AND(CW$6=$F12,$G12=1),0,"")))),"")</f>
        <v/>
      </c>
    </row>
    <row r="13" spans="1:101" s="52" customFormat="1" ht="13" customHeight="1" x14ac:dyDescent="0.3">
      <c r="A13" s="71" t="s">
        <v>47</v>
      </c>
      <c r="B13" s="56" t="s">
        <v>83</v>
      </c>
      <c r="C13" s="53" t="s">
        <v>40</v>
      </c>
      <c r="D13" s="53" t="str">
        <f>Settings!D44</f>
        <v>NAN</v>
      </c>
      <c r="E13" s="43">
        <v>1</v>
      </c>
      <c r="F13" s="54">
        <f t="shared" si="19"/>
        <v>44776</v>
      </c>
      <c r="G13" s="154">
        <f>RàF!D6</f>
        <v>0</v>
      </c>
      <c r="H13" s="55"/>
      <c r="I13" s="54">
        <f>IF(Etapes[[#This Row],[Start]]&lt;&gt;"",WORKDAY(Etapes[[#This Row],[Start]],IF(WEEKDAY(Etapes[[#This Row],[Start]],1)&gt;=6,Etapes[[#This Row],[Planned]]+Etapes[[#This Row],[Add]],Etapes[[#This Row],[Planned]]+Etapes[[#This Row],[Add]]-1),Férié),"")</f>
        <v>44775</v>
      </c>
      <c r="J13" s="54">
        <f>IF(Etapes[[#This Row],[Start]]&lt;&gt;"",WORKDAY(Etapes[[#This Row],[Start]],IF(WEEKDAY(Etapes[[#This Row],[Start]],1)&gt;=6,Etapes[[#This Row],[Progress]]*Etapes[[#This Row],[Planned]]+Etapes[[#This Row],[Add]],(Etapes[[#This Row],[Progress]]*Etapes[[#This Row],[Planned]]+Etapes[[#This Row],[Add]])-1),Férié),"")</f>
        <v>44775</v>
      </c>
      <c r="K13" s="50"/>
      <c r="L13" s="51" t="str">
        <f ca="1">IFERROR(IF(LEN(Etapes[[#This Row],[Planned]])=0,"",IF(AND($C13="MER",L$6=$F13,$G13=1),1,IF(AND($C13="MEP",L$6=$F13,$G13=1),2,IF(AND(L$6=$F13,$G13=1),0,"")))),"")</f>
        <v/>
      </c>
      <c r="M13" s="51" t="str">
        <f ca="1">IFERROR(IF(LEN(Etapes[[#This Row],[Planned]])=0,"",IF(AND($C13="MER",M$6=$F13,$G13=1),1,IF(AND($C13="MEP",M$6=$F13,$G13=1),2,IF(AND(M$6=$F13,$G13=1),0,"")))),"")</f>
        <v/>
      </c>
      <c r="N13" s="51" t="str">
        <f ca="1">IFERROR(IF(LEN(Etapes[[#This Row],[Planned]])=0,"",IF(AND($C13="MER",N$6=$F13,$G13=1),1,IF(AND($C13="MEP",N$6=$F13,$G13=1),2,IF(AND(N$6=$F13,$G13=1),0,"")))),"")</f>
        <v/>
      </c>
      <c r="O13" s="51" t="str">
        <f ca="1">IFERROR(IF(LEN(Etapes[[#This Row],[Planned]])=0,"",IF(AND($C13="MER",O$6=$F13,$G13=1),1,IF(AND($C13="MEP",O$6=$F13,$G13=1),2,IF(AND(O$6=$F13,$G13=1),0,"")))),"")</f>
        <v/>
      </c>
      <c r="P13" s="51" t="str">
        <f ca="1">IFERROR(IF(LEN(Etapes[[#This Row],[Planned]])=0,"",IF(AND($C13="MER",P$6=$F13,$G13=1),1,IF(AND($C13="MEP",P$6=$F13,$G13=1),2,IF(AND(P$6=$F13,$G13=1),0,"")))),"")</f>
        <v/>
      </c>
      <c r="Q13" s="51" t="str">
        <f ca="1">IFERROR(IF(LEN(Etapes[[#This Row],[Planned]])=0,"",IF(AND($C13="MER",Q$6=$F13,$G13=1),1,IF(AND($C13="MEP",Q$6=$F13,$G13=1),2,IF(AND(Q$6=$F13,$G13=1),0,"")))),"")</f>
        <v/>
      </c>
      <c r="R13" s="51" t="str">
        <f ca="1">IFERROR(IF(LEN(Etapes[[#This Row],[Planned]])=0,"",IF(AND($C13="MER",R$6=$F13,$G13=1),1,IF(AND($C13="MEP",R$6=$F13,$G13=1),2,IF(AND(R$6=$F13,$G13=1),0,"")))),"")</f>
        <v/>
      </c>
      <c r="S13" s="51" t="str">
        <f ca="1">IFERROR(IF(LEN(Etapes[[#This Row],[Planned]])=0,"",IF(AND($C13="MER",S$6=$F13,$G13=1),1,IF(AND($C13="MEP",S$6=$F13,$G13=1),2,IF(AND(S$6=$F13,$G13=1),0,"")))),"")</f>
        <v/>
      </c>
      <c r="T13" s="51" t="str">
        <f ca="1">IFERROR(IF(LEN(Etapes[[#This Row],[Planned]])=0,"",IF(AND($C13="MER",T$6=$F13,$G13=1),1,IF(AND($C13="MEP",T$6=$F13,$G13=1),2,IF(AND(T$6=$F13,$G13=1),0,"")))),"")</f>
        <v/>
      </c>
      <c r="U13" s="51" t="str">
        <f ca="1">IFERROR(IF(LEN(Etapes[[#This Row],[Planned]])=0,"",IF(AND($C13="MER",U$6=$F13,$G13=1),1,IF(AND($C13="MEP",U$6=$F13,$G13=1),2,IF(AND(U$6=$F13,$G13=1),0,"")))),"")</f>
        <v/>
      </c>
      <c r="V13" s="51" t="str">
        <f ca="1">IFERROR(IF(LEN(Etapes[[#This Row],[Planned]])=0,"",IF(AND($C13="MER",V$6=$F13,$G13=1),1,IF(AND($C13="MEP",V$6=$F13,$G13=1),2,IF(AND(V$6=$F13,$G13=1),0,"")))),"")</f>
        <v/>
      </c>
      <c r="W13" s="51" t="str">
        <f ca="1">IFERROR(IF(LEN(Etapes[[#This Row],[Planned]])=0,"",IF(AND($C13="MER",W$6=$F13,$G13=1),1,IF(AND($C13="MEP",W$6=$F13,$G13=1),2,IF(AND(W$6=$F13,$G13=1),0,"")))),"")</f>
        <v/>
      </c>
      <c r="X13" s="51" t="str">
        <f ca="1">IFERROR(IF(LEN(Etapes[[#This Row],[Planned]])=0,"",IF(AND($C13="MER",X$6=$F13,$G13=1),1,IF(AND($C13="MEP",X$6=$F13,$G13=1),2,IF(AND(X$6=$F13,$G13=1),0,"")))),"")</f>
        <v/>
      </c>
      <c r="Y13" s="51" t="str">
        <f ca="1">IFERROR(IF(LEN(Etapes[[#This Row],[Planned]])=0,"",IF(AND($C13="MER",Y$6=$F13,$G13=1),1,IF(AND($C13="MEP",Y$6=$F13,$G13=1),2,IF(AND(Y$6=$F13,$G13=1),0,"")))),"")</f>
        <v/>
      </c>
      <c r="Z13" s="51" t="str">
        <f ca="1">IFERROR(IF(LEN(Etapes[[#This Row],[Planned]])=0,"",IF(AND($C13="MER",Z$6=$F13,$G13=1),1,IF(AND($C13="MEP",Z$6=$F13,$G13=1),2,IF(AND(Z$6=$F13,$G13=1),0,"")))),"")</f>
        <v/>
      </c>
      <c r="AA13" s="51" t="str">
        <f ca="1">IFERROR(IF(LEN(Etapes[[#This Row],[Planned]])=0,"",IF(AND($C13="MER",AA$6=$F13,$G13=1),1,IF(AND($C13="MEP",AA$6=$F13,$G13=1),2,IF(AND(AA$6=$F13,$G13=1),0,"")))),"")</f>
        <v/>
      </c>
      <c r="AB13" s="51" t="str">
        <f ca="1">IFERROR(IF(LEN(Etapes[[#This Row],[Planned]])=0,"",IF(AND($C13="MER",AB$6=$F13,$G13=1),1,IF(AND($C13="MEP",AB$6=$F13,$G13=1),2,IF(AND(AB$6=$F13,$G13=1),0,"")))),"")</f>
        <v/>
      </c>
      <c r="AC13" s="51" t="str">
        <f ca="1">IFERROR(IF(LEN(Etapes[[#This Row],[Planned]])=0,"",IF(AND($C13="MER",AC$6=$F13,$G13=1),1,IF(AND($C13="MEP",AC$6=$F13,$G13=1),2,IF(AND(AC$6=$F13,$G13=1),0,"")))),"")</f>
        <v/>
      </c>
      <c r="AD13" s="51" t="str">
        <f ca="1">IFERROR(IF(LEN(Etapes[[#This Row],[Planned]])=0,"",IF(AND($C13="MER",AD$6=$F13,$G13=1),1,IF(AND($C13="MEP",AD$6=$F13,$G13=1),2,IF(AND(AD$6=$F13,$G13=1),0,"")))),"")</f>
        <v/>
      </c>
      <c r="AE13" s="51" t="str">
        <f ca="1">IFERROR(IF(LEN(Etapes[[#This Row],[Planned]])=0,"",IF(AND($C13="MER",AE$6=$F13,$G13=1),1,IF(AND($C13="MEP",AE$6=$F13,$G13=1),2,IF(AND(AE$6=$F13,$G13=1),0,"")))),"")</f>
        <v/>
      </c>
      <c r="AF13" s="51" t="str">
        <f ca="1">IFERROR(IF(LEN(Etapes[[#This Row],[Planned]])=0,"",IF(AND($C13="MER",AF$6=$F13,$G13=1),1,IF(AND($C13="MEP",AF$6=$F13,$G13=1),2,IF(AND(AF$6=$F13,$G13=1),0,"")))),"")</f>
        <v/>
      </c>
      <c r="AG13" s="51" t="str">
        <f ca="1">IFERROR(IF(LEN(Etapes[[#This Row],[Planned]])=0,"",IF(AND($C13="MER",AG$6=$F13,$G13=1),1,IF(AND($C13="MEP",AG$6=$F13,$G13=1),2,IF(AND(AG$6=$F13,$G13=1),0,"")))),"")</f>
        <v/>
      </c>
      <c r="AH13" s="51" t="str">
        <f ca="1">IFERROR(IF(LEN(Etapes[[#This Row],[Planned]])=0,"",IF(AND($C13="MER",AH$6=$F13,$G13=1),1,IF(AND($C13="MEP",AH$6=$F13,$G13=1),2,IF(AND(AH$6=$F13,$G13=1),0,"")))),"")</f>
        <v/>
      </c>
      <c r="AI13" s="51" t="str">
        <f ca="1">IFERROR(IF(LEN(Etapes[[#This Row],[Planned]])=0,"",IF(AND($C13="MER",AI$6=$F13,$G13=1),1,IF(AND($C13="MEP",AI$6=$F13,$G13=1),2,IF(AND(AI$6=$F13,$G13=1),0,"")))),"")</f>
        <v/>
      </c>
      <c r="AJ13" s="51" t="str">
        <f ca="1">IFERROR(IF(LEN(Etapes[[#This Row],[Planned]])=0,"",IF(AND($C13="MER",AJ$6=$F13,$G13=1),1,IF(AND($C13="MEP",AJ$6=$F13,$G13=1),2,IF(AND(AJ$6=$F13,$G13=1),0,"")))),"")</f>
        <v/>
      </c>
      <c r="AK13" s="51" t="str">
        <f ca="1">IFERROR(IF(LEN(Etapes[[#This Row],[Planned]])=0,"",IF(AND($C13="MER",AK$6=$F13,$G13=1),1,IF(AND($C13="MEP",AK$6=$F13,$G13=1),2,IF(AND(AK$6=$F13,$G13=1),0,"")))),"")</f>
        <v/>
      </c>
      <c r="AL13" s="51" t="str">
        <f ca="1">IFERROR(IF(LEN(Etapes[[#This Row],[Planned]])=0,"",IF(AND($C13="MER",AL$6=$F13,$G13=1),1,IF(AND($C13="MEP",AL$6=$F13,$G13=1),2,IF(AND(AL$6=$F13,$G13=1),0,"")))),"")</f>
        <v/>
      </c>
      <c r="AM13" s="51" t="str">
        <f ca="1">IFERROR(IF(LEN(Etapes[[#This Row],[Planned]])=0,"",IF(AND($C13="MER",AM$6=$F13,$G13=1),1,IF(AND($C13="MEP",AM$6=$F13,$G13=1),2,IF(AND(AM$6=$F13,$G13=1),0,"")))),"")</f>
        <v/>
      </c>
      <c r="AN13" s="51" t="str">
        <f ca="1">IFERROR(IF(LEN(Etapes[[#This Row],[Planned]])=0,"",IF(AND($C13="MER",AN$6=$F13,$G13=1),1,IF(AND($C13="MEP",AN$6=$F13,$G13=1),2,IF(AND(AN$6=$F13,$G13=1),0,"")))),"")</f>
        <v/>
      </c>
      <c r="AO13" s="51" t="str">
        <f ca="1">IFERROR(IF(LEN(Etapes[[#This Row],[Planned]])=0,"",IF(AND($C13="MER",AO$6=$F13,$G13=1),1,IF(AND($C13="MEP",AO$6=$F13,$G13=1),2,IF(AND(AO$6=$F13,$G13=1),0,"")))),"")</f>
        <v/>
      </c>
      <c r="AP13" s="51" t="str">
        <f ca="1">IFERROR(IF(LEN(Etapes[[#This Row],[Planned]])=0,"",IF(AND($C13="MER",AP$6=$F13,$G13=1),1,IF(AND($C13="MEP",AP$6=$F13,$G13=1),2,IF(AND(AP$6=$F13,$G13=1),0,"")))),"")</f>
        <v/>
      </c>
      <c r="AQ13" s="51" t="str">
        <f ca="1">IFERROR(IF(LEN(Etapes[[#This Row],[Planned]])=0,"",IF(AND($C13="MER",AQ$6=$F13,$G13=1),1,IF(AND($C13="MEP",AQ$6=$F13,$G13=1),2,IF(AND(AQ$6=$F13,$G13=1),0,"")))),"")</f>
        <v/>
      </c>
      <c r="AR13" s="51" t="str">
        <f ca="1">IFERROR(IF(LEN(Etapes[[#This Row],[Planned]])=0,"",IF(AND($C13="MER",AR$6=$F13,$G13=1),1,IF(AND($C13="MEP",AR$6=$F13,$G13=1),2,IF(AND(AR$6=$F13,$G13=1),0,"")))),"")</f>
        <v/>
      </c>
      <c r="AS13" s="51" t="str">
        <f ca="1">IFERROR(IF(LEN(Etapes[[#This Row],[Planned]])=0,"",IF(AND($C13="MER",AS$6=$F13,$G13=1),1,IF(AND($C13="MEP",AS$6=$F13,$G13=1),2,IF(AND(AS$6=$F13,$G13=1),0,"")))),"")</f>
        <v/>
      </c>
      <c r="AT13" s="51" t="str">
        <f ca="1">IFERROR(IF(LEN(Etapes[[#This Row],[Planned]])=0,"",IF(AND($C13="MER",AT$6=$F13,$G13=1),1,IF(AND($C13="MEP",AT$6=$F13,$G13=1),2,IF(AND(AT$6=$F13,$G13=1),0,"")))),"")</f>
        <v/>
      </c>
      <c r="AU13" s="51" t="str">
        <f ca="1">IFERROR(IF(LEN(Etapes[[#This Row],[Planned]])=0,"",IF(AND($C13="MER",AU$6=$F13,$G13=1),1,IF(AND($C13="MEP",AU$6=$F13,$G13=1),2,IF(AND(AU$6=$F13,$G13=1),0,"")))),"")</f>
        <v/>
      </c>
      <c r="AV13" s="51" t="str">
        <f ca="1">IFERROR(IF(LEN(Etapes[[#This Row],[Planned]])=0,"",IF(AND($C13="MER",AV$6=$F13,$G13=1),1,IF(AND($C13="MEP",AV$6=$F13,$G13=1),2,IF(AND(AV$6=$F13,$G13=1),0,"")))),"")</f>
        <v/>
      </c>
      <c r="AW13" s="51" t="str">
        <f ca="1">IFERROR(IF(LEN(Etapes[[#This Row],[Planned]])=0,"",IF(AND($C13="MER",AW$6=$F13,$G13=1),1,IF(AND($C13="MEP",AW$6=$F13,$G13=1),2,IF(AND(AW$6=$F13,$G13=1),0,"")))),"")</f>
        <v/>
      </c>
      <c r="AX13" s="51" t="str">
        <f ca="1">IFERROR(IF(LEN(Etapes[[#This Row],[Planned]])=0,"",IF(AND($C13="MER",AX$6=$F13,$G13=1),1,IF(AND($C13="MEP",AX$6=$F13,$G13=1),2,IF(AND(AX$6=$F13,$G13=1),0,"")))),"")</f>
        <v/>
      </c>
      <c r="AY13" s="51" t="str">
        <f ca="1">IFERROR(IF(LEN(Etapes[[#This Row],[Planned]])=0,"",IF(AND($C13="MER",AY$6=$F13,$G13=1),1,IF(AND($C13="MEP",AY$6=$F13,$G13=1),2,IF(AND(AY$6=$F13,$G13=1),0,"")))),"")</f>
        <v/>
      </c>
      <c r="AZ13" s="51" t="str">
        <f ca="1">IFERROR(IF(LEN(Etapes[[#This Row],[Planned]])=0,"",IF(AND($C13="MER",AZ$6=$F13,$G13=1),1,IF(AND($C13="MEP",AZ$6=$F13,$G13=1),2,IF(AND(AZ$6=$F13,$G13=1),0,"")))),"")</f>
        <v/>
      </c>
      <c r="BA13" s="51" t="str">
        <f ca="1">IFERROR(IF(LEN(Etapes[[#This Row],[Planned]])=0,"",IF(AND($C13="MER",BA$6=$F13,$G13=1),1,IF(AND($C13="MEP",BA$6=$F13,$G13=1),2,IF(AND(BA$6=$F13,$G13=1),0,"")))),"")</f>
        <v/>
      </c>
      <c r="BB13" s="51" t="str">
        <f ca="1">IFERROR(IF(LEN(Etapes[[#This Row],[Planned]])=0,"",IF(AND($C13="MER",BB$6=$F13,$G13=1),1,IF(AND($C13="MEP",BB$6=$F13,$G13=1),2,IF(AND(BB$6=$F13,$G13=1),0,"")))),"")</f>
        <v/>
      </c>
      <c r="BC13" s="51" t="str">
        <f ca="1">IFERROR(IF(LEN(Etapes[[#This Row],[Planned]])=0,"",IF(AND($C13="MER",BC$6=$F13,$G13=1),1,IF(AND($C13="MEP",BC$6=$F13,$G13=1),2,IF(AND(BC$6=$F13,$G13=1),0,"")))),"")</f>
        <v/>
      </c>
      <c r="BD13" s="51" t="str">
        <f ca="1">IFERROR(IF(LEN(Etapes[[#This Row],[Planned]])=0,"",IF(AND($C13="MER",BD$6=$F13,$G13=1),1,IF(AND($C13="MEP",BD$6=$F13,$G13=1),2,IF(AND(BD$6=$F13,$G13=1),0,"")))),"")</f>
        <v/>
      </c>
      <c r="BE13" s="51" t="str">
        <f ca="1">IFERROR(IF(LEN(Etapes[[#This Row],[Planned]])=0,"",IF(AND($C13="MER",BE$6=$F13,$G13=1),1,IF(AND($C13="MEP",BE$6=$F13,$G13=1),2,IF(AND(BE$6=$F13,$G13=1),0,"")))),"")</f>
        <v/>
      </c>
      <c r="BF13" s="51" t="str">
        <f ca="1">IFERROR(IF(LEN(Etapes[[#This Row],[Planned]])=0,"",IF(AND($C13="MER",BF$6=$F13,$G13=1),1,IF(AND($C13="MEP",BF$6=$F13,$G13=1),2,IF(AND(BF$6=$F13,$G13=1),0,"")))),"")</f>
        <v/>
      </c>
      <c r="BG13" s="51" t="str">
        <f ca="1">IFERROR(IF(LEN(Etapes[[#This Row],[Planned]])=0,"",IF(AND($C13="MER",BG$6=$F13,$G13=1),1,IF(AND($C13="MEP",BG$6=$F13,$G13=1),2,IF(AND(BG$6=$F13,$G13=1),0,"")))),"")</f>
        <v/>
      </c>
      <c r="BH13" s="51" t="str">
        <f ca="1">IFERROR(IF(LEN(Etapes[[#This Row],[Planned]])=0,"",IF(AND($C13="MER",BH$6=$F13,$G13=1),1,IF(AND($C13="MEP",BH$6=$F13,$G13=1),2,IF(AND(BH$6=$F13,$G13=1),0,"")))),"")</f>
        <v/>
      </c>
      <c r="BI13" s="51" t="str">
        <f ca="1">IFERROR(IF(LEN(Etapes[[#This Row],[Planned]])=0,"",IF(AND($C13="MER",BI$6=$F13,$G13=1),1,IF(AND($C13="MEP",BI$6=$F13,$G13=1),2,IF(AND(BI$6=$F13,$G13=1),0,"")))),"")</f>
        <v/>
      </c>
      <c r="BJ13" s="51" t="str">
        <f ca="1">IFERROR(IF(LEN(Etapes[[#This Row],[Planned]])=0,"",IF(AND($C13="MER",BJ$6=$F13,$G13=1),1,IF(AND($C13="MEP",BJ$6=$F13,$G13=1),2,IF(AND(BJ$6=$F13,$G13=1),0,"")))),"")</f>
        <v/>
      </c>
      <c r="BK13" s="51" t="str">
        <f ca="1">IFERROR(IF(LEN(Etapes[[#This Row],[Planned]])=0,"",IF(AND($C13="MER",BK$6=$F13,$G13=1),1,IF(AND($C13="MEP",BK$6=$F13,$G13=1),2,IF(AND(BK$6=$F13,$G13=1),0,"")))),"")</f>
        <v/>
      </c>
      <c r="BL13" s="51" t="str">
        <f ca="1">IFERROR(IF(LEN(Etapes[[#This Row],[Planned]])=0,"",IF(AND($C13="MER",BL$6=$F13,$G13=1),1,IF(AND($C13="MEP",BL$6=$F13,$G13=1),2,IF(AND(BL$6=$F13,$G13=1),0,"")))),"")</f>
        <v/>
      </c>
      <c r="BM13" s="51" t="str">
        <f ca="1">IFERROR(IF(LEN(Etapes[[#This Row],[Planned]])=0,"",IF(AND($C13="MER",BM$6=$F13,$G13=1),1,IF(AND($C13="MEP",BM$6=$F13,$G13=1),2,IF(AND(BM$6=$F13,$G13=1),0,"")))),"")</f>
        <v/>
      </c>
      <c r="BN13" s="51" t="str">
        <f ca="1">IFERROR(IF(LEN(Etapes[[#This Row],[Planned]])=0,"",IF(AND($C13="MER",BN$6=$F13,$G13=1),1,IF(AND($C13="MEP",BN$6=$F13,$G13=1),2,IF(AND(BN$6=$F13,$G13=1),0,"")))),"")</f>
        <v/>
      </c>
      <c r="BO13" s="51" t="str">
        <f ca="1">IFERROR(IF(LEN(Etapes[[#This Row],[Planned]])=0,"",IF(AND($C13="MER",BO$6=$F13,$G13=1),1,IF(AND($C13="MEP",BO$6=$F13,$G13=1),2,IF(AND(BO$6=$F13,$G13=1),0,"")))),"")</f>
        <v/>
      </c>
      <c r="BP13" s="51" t="str">
        <f>IFERROR(IF(LEN(Etapes[[#This Row],[Add]])=0,"",IF(AND($C13="MER",BP$6=$F13,$G13=1),1,IF(AND($C13="MEP",BP$6=$F13,$G13=1),2,IF(AND(BP$6=$F13,$G13=1),0,"")))),"")</f>
        <v/>
      </c>
      <c r="BQ13" s="51" t="str">
        <f ca="1">IFERROR(IF(LEN(Etapes[[#This Row],[End]])=0,"",IF(AND($C13="MER",BQ$6=$F13,$G13=1),1,IF(AND($C13="MEP",BQ$6=$F13,$G13=1),2,IF(AND(BQ$6=$F13,$G13=1),0,"")))),"")</f>
        <v/>
      </c>
      <c r="BR13" s="51" t="str">
        <f ca="1">IFERROR(IF(LEN(Etapes[[#This Row],[Réalisé]])=0,"",IF(AND($C13="MER",BR$6=$F13,$G13=1),1,IF(AND($C13="MEP",BR$6=$F13,$G13=1),2,IF(AND(BR$6=$F13,$G13=1),0,"")))),"")</f>
        <v/>
      </c>
      <c r="BS13" s="51" t="str">
        <f ca="1">IFERROR(IF(LEN(Etapes[[#This Row],[Activité]])=0,"",IF(AND($C13="MER",BS$6=$F13,$G13=1),1,IF(AND($C13="MEP",BS$6=$F13,$G13=1),2,IF(AND(BS$6=$F13,$G13=1),0,"")))),"")</f>
        <v/>
      </c>
      <c r="BT13" s="51" t="str">
        <f ca="1">IFERROR(IF(LEN(Etapes[[#This Row],[Statut]])=0,"",IF(AND($C13="MER",BT$6=$F13,$G13=1),1,IF(AND($C13="MEP",BT$6=$F13,$G13=1),2,IF(AND(BT$6=$F13,$G13=1),0,"")))),"")</f>
        <v/>
      </c>
      <c r="BU13" s="51" t="str">
        <f ca="1">IFERROR(IF(LEN(Etapes[[#This Row],[Progress]])=0,"",IF(AND($C13="MER",BU$6=$F13,$G13=1),1,IF(AND($C13="MEP",BU$6=$F13,$G13=1),2,IF(AND(BU$6=$F13,$G13=1),0,"")))),"")</f>
        <v/>
      </c>
      <c r="BV13" s="51" t="str">
        <f ca="1">IFERROR(IF(LEN(Etapes[[#This Row],[Start]])=0,"",IF(AND($C13="MER",BV$6=$F13,$G13=1),1,IF(AND($C13="MEP",BV$6=$F13,$G13=1),2,IF(AND(BV$6=$F13,$G13=1),0,"")))),"")</f>
        <v/>
      </c>
      <c r="BW13" s="51" t="str">
        <f ca="1">IFERROR(IF(LEN(Etapes[[#This Row],[Planned]])=0,"",IF(AND($C13="MER",BW$6=$F13,$G13=1),1,IF(AND($C13="MEP",BW$6=$F13,$G13=1),2,IF(AND(BW$6=$F13,$G13=1),0,"")))),"")</f>
        <v/>
      </c>
      <c r="BX13" s="51" t="str">
        <f>IFERROR(IF(LEN(Etapes[[#This Row],[Add]])=0,"",IF(AND($C13="MER",BX$6=$F13,$G13=1),1,IF(AND($C13="MEP",BX$6=$F13,$G13=1),2,IF(AND(BX$6=$F13,$G13=1),0,"")))),"")</f>
        <v/>
      </c>
      <c r="BY13" s="51" t="str">
        <f ca="1">IFERROR(IF(LEN(Etapes[[#This Row],[End]])=0,"",IF(AND($C13="MER",BY$6=$F13,$G13=1),1,IF(AND($C13="MEP",BY$6=$F13,$G13=1),2,IF(AND(BY$6=$F13,$G13=1),0,"")))),"")</f>
        <v/>
      </c>
      <c r="BZ13" s="51" t="str">
        <f ca="1">IFERROR(IF(LEN(Etapes[[#This Row],[Réalisé]])=0,"",IF(AND($C13="MER",BZ$6=$F13,$G13=1),1,IF(AND($C13="MEP",BZ$6=$F13,$G13=1),2,IF(AND(BZ$6=$F13,$G13=1),0,"")))),"")</f>
        <v/>
      </c>
      <c r="CA13" s="51" t="str">
        <f ca="1">IFERROR(IF(LEN(Etapes[[#This Row],[Activité]])=0,"",IF(AND($C13="MER",CA$6=$F13,$G13=1),1,IF(AND($C13="MEP",CA$6=$F13,$G13=1),2,IF(AND(CA$6=$F13,$G13=1),0,"")))),"")</f>
        <v/>
      </c>
      <c r="CB13" s="51" t="str">
        <f ca="1">IFERROR(IF(LEN(Etapes[[#This Row],[Statut]])=0,"",IF(AND($C13="MER",CB$6=$F13,$G13=1),1,IF(AND($C13="MEP",CB$6=$F13,$G13=1),2,IF(AND(CB$6=$F13,$G13=1),0,"")))),"")</f>
        <v/>
      </c>
      <c r="CC13" s="51" t="str">
        <f ca="1">IFERROR(IF(LEN(Etapes[[#This Row],[Progress]])=0,"",IF(AND($C13="MER",CC$6=$F13,$G13=1),1,IF(AND($C13="MEP",CC$6=$F13,$G13=1),2,IF(AND(CC$6=$F13,$G13=1),0,"")))),"")</f>
        <v/>
      </c>
      <c r="CD13" s="51" t="str">
        <f ca="1">IFERROR(IF(LEN(Etapes[[#This Row],[Start]])=0,"",IF(AND($C13="MER",CD$6=$F13,$G13=1),1,IF(AND($C13="MEP",CD$6=$F13,$G13=1),2,IF(AND(CD$6=$F13,$G13=1),0,"")))),"")</f>
        <v/>
      </c>
      <c r="CE13" s="51" t="str">
        <f ca="1">IFERROR(IF(LEN(Etapes[[#This Row],[Planned]])=0,"",IF(AND($C13="MER",CE$6=$F13,$G13=1),1,IF(AND($C13="MEP",CE$6=$F13,$G13=1),2,IF(AND(CE$6=$F13,$G13=1),0,"")))),"")</f>
        <v/>
      </c>
      <c r="CF13" s="51" t="str">
        <f>IFERROR(IF(LEN(Etapes[[#This Row],[Add]])=0,"",IF(AND($C13="MER",CF$6=$F13,$G13=1),1,IF(AND($C13="MEP",CF$6=$F13,$G13=1),2,IF(AND(CF$6=$F13,$G13=1),0,"")))),"")</f>
        <v/>
      </c>
      <c r="CG13" s="51" t="str">
        <f ca="1">IFERROR(IF(LEN(Etapes[[#This Row],[End]])=0,"",IF(AND($C13="MER",CG$6=$F13,$G13=1),1,IF(AND($C13="MEP",CG$6=$F13,$G13=1),2,IF(AND(CG$6=$F13,$G13=1),0,"")))),"")</f>
        <v/>
      </c>
      <c r="CH13" s="51" t="str">
        <f ca="1">IFERROR(IF(LEN(Etapes[[#This Row],[Réalisé]])=0,"",IF(AND($C13="MER",CH$6=$F13,$G13=1),1,IF(AND($C13="MEP",CH$6=$F13,$G13=1),2,IF(AND(CH$6=$F13,$G13=1),0,"")))),"")</f>
        <v/>
      </c>
      <c r="CI13" s="51" t="str">
        <f ca="1">IFERROR(IF(LEN(Etapes[[#This Row],[Activité]])=0,"",IF(AND($C13="MER",CI$6=$F13,$G13=1),1,IF(AND($C13="MEP",CI$6=$F13,$G13=1),2,IF(AND(CI$6=$F13,$G13=1),0,"")))),"")</f>
        <v/>
      </c>
      <c r="CJ13" s="51" t="str">
        <f ca="1">IFERROR(IF(LEN(Etapes[[#This Row],[Statut]])=0,"",IF(AND($C13="MER",CJ$6=$F13,$G13=1),1,IF(AND($C13="MEP",CJ$6=$F13,$G13=1),2,IF(AND(CJ$6=$F13,$G13=1),0,"")))),"")</f>
        <v/>
      </c>
      <c r="CK13" s="51" t="str">
        <f ca="1">IFERROR(IF(LEN(Etapes[[#This Row],[Progress]])=0,"",IF(AND($C13="MER",CK$6=$F13,$G13=1),1,IF(AND($C13="MEP",CK$6=$F13,$G13=1),2,IF(AND(CK$6=$F13,$G13=1),0,"")))),"")</f>
        <v/>
      </c>
      <c r="CL13" s="51" t="str">
        <f ca="1">IFERROR(IF(LEN(Etapes[[#This Row],[Start]])=0,"",IF(AND($C13="MER",CL$6=$F13,$G13=1),1,IF(AND($C13="MEP",CL$6=$F13,$G13=1),2,IF(AND(CL$6=$F13,$G13=1),0,"")))),"")</f>
        <v/>
      </c>
      <c r="CM13" s="51" t="str">
        <f ca="1">IFERROR(IF(LEN(Etapes[[#This Row],[Planned]])=0,"",IF(AND($C13="MER",CM$6=$F13,$G13=1),1,IF(AND($C13="MEP",CM$6=$F13,$G13=1),2,IF(AND(CM$6=$F13,$G13=1),0,"")))),"")</f>
        <v/>
      </c>
      <c r="CN13" s="51" t="str">
        <f>IFERROR(IF(LEN(Etapes[[#This Row],[Add]])=0,"",IF(AND($C13="MER",CN$6=$F13,$G13=1),1,IF(AND($C13="MEP",CN$6=$F13,$G13=1),2,IF(AND(CN$6=$F13,$G13=1),0,"")))),"")</f>
        <v/>
      </c>
      <c r="CO13" s="51" t="str">
        <f ca="1">IFERROR(IF(LEN(Etapes[[#This Row],[End]])=0,"",IF(AND($C13="MER",CO$6=$F13,$G13=1),1,IF(AND($C13="MEP",CO$6=$F13,$G13=1),2,IF(AND(CO$6=$F13,$G13=1),0,"")))),"")</f>
        <v/>
      </c>
      <c r="CP13" s="51" t="str">
        <f ca="1">IFERROR(IF(LEN(Etapes[[#This Row],[Réalisé]])=0,"",IF(AND($C13="MER",CP$6=$F13,$G13=1),1,IF(AND($C13="MEP",CP$6=$F13,$G13=1),2,IF(AND(CP$6=$F13,$G13=1),0,"")))),"")</f>
        <v/>
      </c>
      <c r="CQ13" s="51" t="str">
        <f ca="1">IFERROR(IF(LEN(Etapes[[#This Row],[Activité]])=0,"",IF(AND($C13="MER",CQ$6=$F13,$G13=1),1,IF(AND($C13="MEP",CQ$6=$F13,$G13=1),2,IF(AND(CQ$6=$F13,$G13=1),0,"")))),"")</f>
        <v/>
      </c>
      <c r="CR13" s="51" t="str">
        <f ca="1">IFERROR(IF(LEN(Etapes[[#This Row],[Statut]])=0,"",IF(AND($C13="MER",CR$6=$F13,$G13=1),1,IF(AND($C13="MEP",CR$6=$F13,$G13=1),2,IF(AND(CR$6=$F13,$G13=1),0,"")))),"")</f>
        <v/>
      </c>
      <c r="CS13" s="51" t="str">
        <f ca="1">IFERROR(IF(LEN(Etapes[[#This Row],[Progress]])=0,"",IF(AND($C13="MER",CS$6=$F13,$G13=1),1,IF(AND($C13="MEP",CS$6=$F13,$G13=1),2,IF(AND(CS$6=$F13,$G13=1),0,"")))),"")</f>
        <v/>
      </c>
      <c r="CT13" s="51" t="str">
        <f ca="1">IFERROR(IF(LEN(Etapes[[#This Row],[Start]])=0,"",IF(AND($C13="MER",CT$6=$F13,$G13=1),1,IF(AND($C13="MEP",CT$6=$F13,$G13=1),2,IF(AND(CT$6=$F13,$G13=1),0,"")))),"")</f>
        <v/>
      </c>
      <c r="CU13" s="51" t="str">
        <f ca="1">IFERROR(IF(LEN(Etapes[[#This Row],[Planned]])=0,"",IF(AND($C13="MER",CU$6=$F13,$G13=1),1,IF(AND($C13="MEP",CU$6=$F13,$G13=1),2,IF(AND(CU$6=$F13,$G13=1),0,"")))),"")</f>
        <v/>
      </c>
      <c r="CV13" s="51" t="str">
        <f>IFERROR(IF(LEN(Etapes[[#This Row],[Add]])=0,"",IF(AND($C13="MER",CV$6=$F13,$G13=1),1,IF(AND($C13="MEP",CV$6=$F13,$G13=1),2,IF(AND(CV$6=$F13,$G13=1),0,"")))),"")</f>
        <v/>
      </c>
      <c r="CW13" s="51" t="str">
        <f ca="1">IFERROR(IF(LEN(Etapes[[#This Row],[End]])=0,"",IF(AND($C13="MER",CW$6=$F13,$G13=1),1,IF(AND($C13="MEP",CW$6=$F13,$G13=1),2,IF(AND(CW$6=$F13,$G13=1),0,"")))),"")</f>
        <v/>
      </c>
    </row>
    <row r="14" spans="1:101" s="52" customFormat="1" ht="13" customHeight="1" x14ac:dyDescent="0.3">
      <c r="A14" s="71" t="s">
        <v>48</v>
      </c>
      <c r="B14" s="56" t="s">
        <v>84</v>
      </c>
      <c r="C14" s="53" t="s">
        <v>40</v>
      </c>
      <c r="D14" s="53" t="str">
        <f>Settings!E44</f>
        <v>NAN</v>
      </c>
      <c r="E14" s="43">
        <v>1</v>
      </c>
      <c r="F14" s="54">
        <f t="shared" si="19"/>
        <v>44776</v>
      </c>
      <c r="G14" s="154">
        <f>RàF!D7</f>
        <v>0</v>
      </c>
      <c r="H14" s="55"/>
      <c r="I14" s="54">
        <f>IF(Etapes[[#This Row],[Start]]&lt;&gt;"",WORKDAY(Etapes[[#This Row],[Start]],IF(WEEKDAY(Etapes[[#This Row],[Start]],1)&gt;=6,Etapes[[#This Row],[Planned]]+Etapes[[#This Row],[Add]],Etapes[[#This Row],[Planned]]+Etapes[[#This Row],[Add]]-1),Férié),"")</f>
        <v>44775</v>
      </c>
      <c r="J14" s="54">
        <f>IF(Etapes[[#This Row],[Start]]&lt;&gt;"",WORKDAY(Etapes[[#This Row],[Start]],IF(WEEKDAY(Etapes[[#This Row],[Start]],1)&gt;=6,Etapes[[#This Row],[Progress]]*Etapes[[#This Row],[Planned]]+Etapes[[#This Row],[Add]],(Etapes[[#This Row],[Progress]]*Etapes[[#This Row],[Planned]]+Etapes[[#This Row],[Add]])-1),Férié),"")</f>
        <v>44775</v>
      </c>
      <c r="K14" s="50"/>
      <c r="L14" s="51" t="str">
        <f ca="1">IFERROR(IF(LEN(Etapes[[#This Row],[Planned]])=0,"",IF(AND($C14="MER",L$6=$F14,$G14=1),1,IF(AND($C14="MEP",L$6=$F14,$G14=1),2,IF(AND(L$6=$F14,$G14=1),0,"")))),"")</f>
        <v/>
      </c>
      <c r="M14" s="51" t="str">
        <f ca="1">IFERROR(IF(LEN(Etapes[[#This Row],[Planned]])=0,"",IF(AND($C14="MER",M$6=$F14,$G14=1),1,IF(AND($C14="MEP",M$6=$F14,$G14=1),2,IF(AND(M$6=$F14,$G14=1),0,"")))),"")</f>
        <v/>
      </c>
      <c r="N14" s="51" t="str">
        <f ca="1">IFERROR(IF(LEN(Etapes[[#This Row],[Planned]])=0,"",IF(AND($C14="MER",N$6=$F14,$G14=1),1,IF(AND($C14="MEP",N$6=$F14,$G14=1),2,IF(AND(N$6=$F14,$G14=1),0,"")))),"")</f>
        <v/>
      </c>
      <c r="O14" s="51" t="str">
        <f ca="1">IFERROR(IF(LEN(Etapes[[#This Row],[Planned]])=0,"",IF(AND($C14="MER",O$6=$F14,$G14=1),1,IF(AND($C14="MEP",O$6=$F14,$G14=1),2,IF(AND(O$6=$F14,$G14=1),0,"")))),"")</f>
        <v/>
      </c>
      <c r="P14" s="51" t="str">
        <f ca="1">IFERROR(IF(LEN(Etapes[[#This Row],[Planned]])=0,"",IF(AND($C14="MER",P$6=$F14,$G14=1),1,IF(AND($C14="MEP",P$6=$F14,$G14=1),2,IF(AND(P$6=$F14,$G14=1),0,"")))),"")</f>
        <v/>
      </c>
      <c r="Q14" s="51" t="str">
        <f ca="1">IFERROR(IF(LEN(Etapes[[#This Row],[Planned]])=0,"",IF(AND($C14="MER",Q$6=$F14,$G14=1),1,IF(AND($C14="MEP",Q$6=$F14,$G14=1),2,IF(AND(Q$6=$F14,$G14=1),0,"")))),"")</f>
        <v/>
      </c>
      <c r="R14" s="51" t="str">
        <f ca="1">IFERROR(IF(LEN(Etapes[[#This Row],[Planned]])=0,"",IF(AND($C14="MER",R$6=$F14,$G14=1),1,IF(AND($C14="MEP",R$6=$F14,$G14=1),2,IF(AND(R$6=$F14,$G14=1),0,"")))),"")</f>
        <v/>
      </c>
      <c r="S14" s="51" t="str">
        <f ca="1">IFERROR(IF(LEN(Etapes[[#This Row],[Planned]])=0,"",IF(AND($C14="MER",S$6=$F14,$G14=1),1,IF(AND($C14="MEP",S$6=$F14,$G14=1),2,IF(AND(S$6=$F14,$G14=1),0,"")))),"")</f>
        <v/>
      </c>
      <c r="T14" s="51" t="str">
        <f ca="1">IFERROR(IF(LEN(Etapes[[#This Row],[Planned]])=0,"",IF(AND($C14="MER",T$6=$F14,$G14=1),1,IF(AND($C14="MEP",T$6=$F14,$G14=1),2,IF(AND(T$6=$F14,$G14=1),0,"")))),"")</f>
        <v/>
      </c>
      <c r="U14" s="51" t="str">
        <f ca="1">IFERROR(IF(LEN(Etapes[[#This Row],[Planned]])=0,"",IF(AND($C14="MER",U$6=$F14,$G14=1),1,IF(AND($C14="MEP",U$6=$F14,$G14=1),2,IF(AND(U$6=$F14,$G14=1),0,"")))),"")</f>
        <v/>
      </c>
      <c r="V14" s="51" t="str">
        <f ca="1">IFERROR(IF(LEN(Etapes[[#This Row],[Planned]])=0,"",IF(AND($C14="MER",V$6=$F14,$G14=1),1,IF(AND($C14="MEP",V$6=$F14,$G14=1),2,IF(AND(V$6=$F14,$G14=1),0,"")))),"")</f>
        <v/>
      </c>
      <c r="W14" s="51" t="str">
        <f ca="1">IFERROR(IF(LEN(Etapes[[#This Row],[Planned]])=0,"",IF(AND($C14="MER",W$6=$F14,$G14=1),1,IF(AND($C14="MEP",W$6=$F14,$G14=1),2,IF(AND(W$6=$F14,$G14=1),0,"")))),"")</f>
        <v/>
      </c>
      <c r="X14" s="51" t="str">
        <f ca="1">IFERROR(IF(LEN(Etapes[[#This Row],[Planned]])=0,"",IF(AND($C14="MER",X$6=$F14,$G14=1),1,IF(AND($C14="MEP",X$6=$F14,$G14=1),2,IF(AND(X$6=$F14,$G14=1),0,"")))),"")</f>
        <v/>
      </c>
      <c r="Y14" s="51" t="str">
        <f ca="1">IFERROR(IF(LEN(Etapes[[#This Row],[Planned]])=0,"",IF(AND($C14="MER",Y$6=$F14,$G14=1),1,IF(AND($C14="MEP",Y$6=$F14,$G14=1),2,IF(AND(Y$6=$F14,$G14=1),0,"")))),"")</f>
        <v/>
      </c>
      <c r="Z14" s="51" t="str">
        <f ca="1">IFERROR(IF(LEN(Etapes[[#This Row],[Planned]])=0,"",IF(AND($C14="MER",Z$6=$F14,$G14=1),1,IF(AND($C14="MEP",Z$6=$F14,$G14=1),2,IF(AND(Z$6=$F14,$G14=1),0,"")))),"")</f>
        <v/>
      </c>
      <c r="AA14" s="51" t="str">
        <f ca="1">IFERROR(IF(LEN(Etapes[[#This Row],[Planned]])=0,"",IF(AND($C14="MER",AA$6=$F14,$G14=1),1,IF(AND($C14="MEP",AA$6=$F14,$G14=1),2,IF(AND(AA$6=$F14,$G14=1),0,"")))),"")</f>
        <v/>
      </c>
      <c r="AB14" s="51" t="str">
        <f ca="1">IFERROR(IF(LEN(Etapes[[#This Row],[Planned]])=0,"",IF(AND($C14="MER",AB$6=$F14,$G14=1),1,IF(AND($C14="MEP",AB$6=$F14,$G14=1),2,IF(AND(AB$6=$F14,$G14=1),0,"")))),"")</f>
        <v/>
      </c>
      <c r="AC14" s="51" t="str">
        <f ca="1">IFERROR(IF(LEN(Etapes[[#This Row],[Planned]])=0,"",IF(AND($C14="MER",AC$6=$F14,$G14=1),1,IF(AND($C14="MEP",AC$6=$F14,$G14=1),2,IF(AND(AC$6=$F14,$G14=1),0,"")))),"")</f>
        <v/>
      </c>
      <c r="AD14" s="51" t="str">
        <f ca="1">IFERROR(IF(LEN(Etapes[[#This Row],[Planned]])=0,"",IF(AND($C14="MER",AD$6=$F14,$G14=1),1,IF(AND($C14="MEP",AD$6=$F14,$G14=1),2,IF(AND(AD$6=$F14,$G14=1),0,"")))),"")</f>
        <v/>
      </c>
      <c r="AE14" s="51" t="str">
        <f ca="1">IFERROR(IF(LEN(Etapes[[#This Row],[Planned]])=0,"",IF(AND($C14="MER",AE$6=$F14,$G14=1),1,IF(AND($C14="MEP",AE$6=$F14,$G14=1),2,IF(AND(AE$6=$F14,$G14=1),0,"")))),"")</f>
        <v/>
      </c>
      <c r="AF14" s="51" t="str">
        <f ca="1">IFERROR(IF(LEN(Etapes[[#This Row],[Planned]])=0,"",IF(AND($C14="MER",AF$6=$F14,$G14=1),1,IF(AND($C14="MEP",AF$6=$F14,$G14=1),2,IF(AND(AF$6=$F14,$G14=1),0,"")))),"")</f>
        <v/>
      </c>
      <c r="AG14" s="51" t="str">
        <f ca="1">IFERROR(IF(LEN(Etapes[[#This Row],[Planned]])=0,"",IF(AND($C14="MER",AG$6=$F14,$G14=1),1,IF(AND($C14="MEP",AG$6=$F14,$G14=1),2,IF(AND(AG$6=$F14,$G14=1),0,"")))),"")</f>
        <v/>
      </c>
      <c r="AH14" s="51" t="str">
        <f ca="1">IFERROR(IF(LEN(Etapes[[#This Row],[Planned]])=0,"",IF(AND($C14="MER",AH$6=$F14,$G14=1),1,IF(AND($C14="MEP",AH$6=$F14,$G14=1),2,IF(AND(AH$6=$F14,$G14=1),0,"")))),"")</f>
        <v/>
      </c>
      <c r="AI14" s="51" t="str">
        <f ca="1">IFERROR(IF(LEN(Etapes[[#This Row],[Planned]])=0,"",IF(AND($C14="MER",AI$6=$F14,$G14=1),1,IF(AND($C14="MEP",AI$6=$F14,$G14=1),2,IF(AND(AI$6=$F14,$G14=1),0,"")))),"")</f>
        <v/>
      </c>
      <c r="AJ14" s="51" t="str">
        <f ca="1">IFERROR(IF(LEN(Etapes[[#This Row],[Planned]])=0,"",IF(AND($C14="MER",AJ$6=$F14,$G14=1),1,IF(AND($C14="MEP",AJ$6=$F14,$G14=1),2,IF(AND(AJ$6=$F14,$G14=1),0,"")))),"")</f>
        <v/>
      </c>
      <c r="AK14" s="51" t="str">
        <f ca="1">IFERROR(IF(LEN(Etapes[[#This Row],[Planned]])=0,"",IF(AND($C14="MER",AK$6=$F14,$G14=1),1,IF(AND($C14="MEP",AK$6=$F14,$G14=1),2,IF(AND(AK$6=$F14,$G14=1),0,"")))),"")</f>
        <v/>
      </c>
      <c r="AL14" s="51" t="str">
        <f ca="1">IFERROR(IF(LEN(Etapes[[#This Row],[Planned]])=0,"",IF(AND($C14="MER",AL$6=$F14,$G14=1),1,IF(AND($C14="MEP",AL$6=$F14,$G14=1),2,IF(AND(AL$6=$F14,$G14=1),0,"")))),"")</f>
        <v/>
      </c>
      <c r="AM14" s="51" t="str">
        <f ca="1">IFERROR(IF(LEN(Etapes[[#This Row],[Planned]])=0,"",IF(AND($C14="MER",AM$6=$F14,$G14=1),1,IF(AND($C14="MEP",AM$6=$F14,$G14=1),2,IF(AND(AM$6=$F14,$G14=1),0,"")))),"")</f>
        <v/>
      </c>
      <c r="AN14" s="51" t="str">
        <f ca="1">IFERROR(IF(LEN(Etapes[[#This Row],[Planned]])=0,"",IF(AND($C14="MER",AN$6=$F14,$G14=1),1,IF(AND($C14="MEP",AN$6=$F14,$G14=1),2,IF(AND(AN$6=$F14,$G14=1),0,"")))),"")</f>
        <v/>
      </c>
      <c r="AO14" s="51" t="str">
        <f ca="1">IFERROR(IF(LEN(Etapes[[#This Row],[Planned]])=0,"",IF(AND($C14="MER",AO$6=$F14,$G14=1),1,IF(AND($C14="MEP",AO$6=$F14,$G14=1),2,IF(AND(AO$6=$F14,$G14=1),0,"")))),"")</f>
        <v/>
      </c>
      <c r="AP14" s="51" t="str">
        <f ca="1">IFERROR(IF(LEN(Etapes[[#This Row],[Planned]])=0,"",IF(AND($C14="MER",AP$6=$F14,$G14=1),1,IF(AND($C14="MEP",AP$6=$F14,$G14=1),2,IF(AND(AP$6=$F14,$G14=1),0,"")))),"")</f>
        <v/>
      </c>
      <c r="AQ14" s="51" t="str">
        <f ca="1">IFERROR(IF(LEN(Etapes[[#This Row],[Planned]])=0,"",IF(AND($C14="MER",AQ$6=$F14,$G14=1),1,IF(AND($C14="MEP",AQ$6=$F14,$G14=1),2,IF(AND(AQ$6=$F14,$G14=1),0,"")))),"")</f>
        <v/>
      </c>
      <c r="AR14" s="51" t="str">
        <f ca="1">IFERROR(IF(LEN(Etapes[[#This Row],[Planned]])=0,"",IF(AND($C14="MER",AR$6=$F14,$G14=1),1,IF(AND($C14="MEP",AR$6=$F14,$G14=1),2,IF(AND(AR$6=$F14,$G14=1),0,"")))),"")</f>
        <v/>
      </c>
      <c r="AS14" s="51" t="str">
        <f ca="1">IFERROR(IF(LEN(Etapes[[#This Row],[Planned]])=0,"",IF(AND($C14="MER",AS$6=$F14,$G14=1),1,IF(AND($C14="MEP",AS$6=$F14,$G14=1),2,IF(AND(AS$6=$F14,$G14=1),0,"")))),"")</f>
        <v/>
      </c>
      <c r="AT14" s="51" t="str">
        <f ca="1">IFERROR(IF(LEN(Etapes[[#This Row],[Planned]])=0,"",IF(AND($C14="MER",AT$6=$F14,$G14=1),1,IF(AND($C14="MEP",AT$6=$F14,$G14=1),2,IF(AND(AT$6=$F14,$G14=1),0,"")))),"")</f>
        <v/>
      </c>
      <c r="AU14" s="51" t="str">
        <f ca="1">IFERROR(IF(LEN(Etapes[[#This Row],[Planned]])=0,"",IF(AND($C14="MER",AU$6=$F14,$G14=1),1,IF(AND($C14="MEP",AU$6=$F14,$G14=1),2,IF(AND(AU$6=$F14,$G14=1),0,"")))),"")</f>
        <v/>
      </c>
      <c r="AV14" s="51" t="str">
        <f ca="1">IFERROR(IF(LEN(Etapes[[#This Row],[Planned]])=0,"",IF(AND($C14="MER",AV$6=$F14,$G14=1),1,IF(AND($C14="MEP",AV$6=$F14,$G14=1),2,IF(AND(AV$6=$F14,$G14=1),0,"")))),"")</f>
        <v/>
      </c>
      <c r="AW14" s="51" t="str">
        <f ca="1">IFERROR(IF(LEN(Etapes[[#This Row],[Planned]])=0,"",IF(AND($C14="MER",AW$6=$F14,$G14=1),1,IF(AND($C14="MEP",AW$6=$F14,$G14=1),2,IF(AND(AW$6=$F14,$G14=1),0,"")))),"")</f>
        <v/>
      </c>
      <c r="AX14" s="51" t="str">
        <f ca="1">IFERROR(IF(LEN(Etapes[[#This Row],[Planned]])=0,"",IF(AND($C14="MER",AX$6=$F14,$G14=1),1,IF(AND($C14="MEP",AX$6=$F14,$G14=1),2,IF(AND(AX$6=$F14,$G14=1),0,"")))),"")</f>
        <v/>
      </c>
      <c r="AY14" s="51" t="str">
        <f ca="1">IFERROR(IF(LEN(Etapes[[#This Row],[Planned]])=0,"",IF(AND($C14="MER",AY$6=$F14,$G14=1),1,IF(AND($C14="MEP",AY$6=$F14,$G14=1),2,IF(AND(AY$6=$F14,$G14=1),0,"")))),"")</f>
        <v/>
      </c>
      <c r="AZ14" s="51" t="str">
        <f ca="1">IFERROR(IF(LEN(Etapes[[#This Row],[Planned]])=0,"",IF(AND($C14="MER",AZ$6=$F14,$G14=1),1,IF(AND($C14="MEP",AZ$6=$F14,$G14=1),2,IF(AND(AZ$6=$F14,$G14=1),0,"")))),"")</f>
        <v/>
      </c>
      <c r="BA14" s="51" t="str">
        <f ca="1">IFERROR(IF(LEN(Etapes[[#This Row],[Planned]])=0,"",IF(AND($C14="MER",BA$6=$F14,$G14=1),1,IF(AND($C14="MEP",BA$6=$F14,$G14=1),2,IF(AND(BA$6=$F14,$G14=1),0,"")))),"")</f>
        <v/>
      </c>
      <c r="BB14" s="51" t="str">
        <f ca="1">IFERROR(IF(LEN(Etapes[[#This Row],[Planned]])=0,"",IF(AND($C14="MER",BB$6=$F14,$G14=1),1,IF(AND($C14="MEP",BB$6=$F14,$G14=1),2,IF(AND(BB$6=$F14,$G14=1),0,"")))),"")</f>
        <v/>
      </c>
      <c r="BC14" s="51" t="str">
        <f ca="1">IFERROR(IF(LEN(Etapes[[#This Row],[Planned]])=0,"",IF(AND($C14="MER",BC$6=$F14,$G14=1),1,IF(AND($C14="MEP",BC$6=$F14,$G14=1),2,IF(AND(BC$6=$F14,$G14=1),0,"")))),"")</f>
        <v/>
      </c>
      <c r="BD14" s="51" t="str">
        <f ca="1">IFERROR(IF(LEN(Etapes[[#This Row],[Planned]])=0,"",IF(AND($C14="MER",BD$6=$F14,$G14=1),1,IF(AND($C14="MEP",BD$6=$F14,$G14=1),2,IF(AND(BD$6=$F14,$G14=1),0,"")))),"")</f>
        <v/>
      </c>
      <c r="BE14" s="51" t="str">
        <f ca="1">IFERROR(IF(LEN(Etapes[[#This Row],[Planned]])=0,"",IF(AND($C14="MER",BE$6=$F14,$G14=1),1,IF(AND($C14="MEP",BE$6=$F14,$G14=1),2,IF(AND(BE$6=$F14,$G14=1),0,"")))),"")</f>
        <v/>
      </c>
      <c r="BF14" s="51" t="str">
        <f ca="1">IFERROR(IF(LEN(Etapes[[#This Row],[Planned]])=0,"",IF(AND($C14="MER",BF$6=$F14,$G14=1),1,IF(AND($C14="MEP",BF$6=$F14,$G14=1),2,IF(AND(BF$6=$F14,$G14=1),0,"")))),"")</f>
        <v/>
      </c>
      <c r="BG14" s="51" t="str">
        <f ca="1">IFERROR(IF(LEN(Etapes[[#This Row],[Planned]])=0,"",IF(AND($C14="MER",BG$6=$F14,$G14=1),1,IF(AND($C14="MEP",BG$6=$F14,$G14=1),2,IF(AND(BG$6=$F14,$G14=1),0,"")))),"")</f>
        <v/>
      </c>
      <c r="BH14" s="51" t="str">
        <f ca="1">IFERROR(IF(LEN(Etapes[[#This Row],[Planned]])=0,"",IF(AND($C14="MER",BH$6=$F14,$G14=1),1,IF(AND($C14="MEP",BH$6=$F14,$G14=1),2,IF(AND(BH$6=$F14,$G14=1),0,"")))),"")</f>
        <v/>
      </c>
      <c r="BI14" s="51" t="str">
        <f ca="1">IFERROR(IF(LEN(Etapes[[#This Row],[Planned]])=0,"",IF(AND($C14="MER",BI$6=$F14,$G14=1),1,IF(AND($C14="MEP",BI$6=$F14,$G14=1),2,IF(AND(BI$6=$F14,$G14=1),0,"")))),"")</f>
        <v/>
      </c>
      <c r="BJ14" s="51" t="str">
        <f ca="1">IFERROR(IF(LEN(Etapes[[#This Row],[Planned]])=0,"",IF(AND($C14="MER",BJ$6=$F14,$G14=1),1,IF(AND($C14="MEP",BJ$6=$F14,$G14=1),2,IF(AND(BJ$6=$F14,$G14=1),0,"")))),"")</f>
        <v/>
      </c>
      <c r="BK14" s="51" t="str">
        <f ca="1">IFERROR(IF(LEN(Etapes[[#This Row],[Planned]])=0,"",IF(AND($C14="MER",BK$6=$F14,$G14=1),1,IF(AND($C14="MEP",BK$6=$F14,$G14=1),2,IF(AND(BK$6=$F14,$G14=1),0,"")))),"")</f>
        <v/>
      </c>
      <c r="BL14" s="51" t="str">
        <f ca="1">IFERROR(IF(LEN(Etapes[[#This Row],[Planned]])=0,"",IF(AND($C14="MER",BL$6=$F14,$G14=1),1,IF(AND($C14="MEP",BL$6=$F14,$G14=1),2,IF(AND(BL$6=$F14,$G14=1),0,"")))),"")</f>
        <v/>
      </c>
      <c r="BM14" s="51" t="str">
        <f ca="1">IFERROR(IF(LEN(Etapes[[#This Row],[Planned]])=0,"",IF(AND($C14="MER",BM$6=$F14,$G14=1),1,IF(AND($C14="MEP",BM$6=$F14,$G14=1),2,IF(AND(BM$6=$F14,$G14=1),0,"")))),"")</f>
        <v/>
      </c>
      <c r="BN14" s="51" t="str">
        <f ca="1">IFERROR(IF(LEN(Etapes[[#This Row],[Planned]])=0,"",IF(AND($C14="MER",BN$6=$F14,$G14=1),1,IF(AND($C14="MEP",BN$6=$F14,$G14=1),2,IF(AND(BN$6=$F14,$G14=1),0,"")))),"")</f>
        <v/>
      </c>
      <c r="BO14" s="51" t="str">
        <f ca="1">IFERROR(IF(LEN(Etapes[[#This Row],[Planned]])=0,"",IF(AND($C14="MER",BO$6=$F14,$G14=1),1,IF(AND($C14="MEP",BO$6=$F14,$G14=1),2,IF(AND(BO$6=$F14,$G14=1),0,"")))),"")</f>
        <v/>
      </c>
      <c r="BP14" s="51" t="str">
        <f>IFERROR(IF(LEN(Etapes[[#This Row],[Add]])=0,"",IF(AND($C14="MER",BP$6=$F14,$G14=1),1,IF(AND($C14="MEP",BP$6=$F14,$G14=1),2,IF(AND(BP$6=$F14,$G14=1),0,"")))),"")</f>
        <v/>
      </c>
      <c r="BQ14" s="51" t="str">
        <f ca="1">IFERROR(IF(LEN(Etapes[[#This Row],[End]])=0,"",IF(AND($C14="MER",BQ$6=$F14,$G14=1),1,IF(AND($C14="MEP",BQ$6=$F14,$G14=1),2,IF(AND(BQ$6=$F14,$G14=1),0,"")))),"")</f>
        <v/>
      </c>
      <c r="BR14" s="51" t="str">
        <f ca="1">IFERROR(IF(LEN(Etapes[[#This Row],[Réalisé]])=0,"",IF(AND($C14="MER",BR$6=$F14,$G14=1),1,IF(AND($C14="MEP",BR$6=$F14,$G14=1),2,IF(AND(BR$6=$F14,$G14=1),0,"")))),"")</f>
        <v/>
      </c>
      <c r="BS14" s="51" t="str">
        <f ca="1">IFERROR(IF(LEN(Etapes[[#This Row],[Activité]])=0,"",IF(AND($C14="MER",BS$6=$F14,$G14=1),1,IF(AND($C14="MEP",BS$6=$F14,$G14=1),2,IF(AND(BS$6=$F14,$G14=1),0,"")))),"")</f>
        <v/>
      </c>
      <c r="BT14" s="51" t="str">
        <f ca="1">IFERROR(IF(LEN(Etapes[[#This Row],[Statut]])=0,"",IF(AND($C14="MER",BT$6=$F14,$G14=1),1,IF(AND($C14="MEP",BT$6=$F14,$G14=1),2,IF(AND(BT$6=$F14,$G14=1),0,"")))),"")</f>
        <v/>
      </c>
      <c r="BU14" s="51" t="str">
        <f ca="1">IFERROR(IF(LEN(Etapes[[#This Row],[Progress]])=0,"",IF(AND($C14="MER",BU$6=$F14,$G14=1),1,IF(AND($C14="MEP",BU$6=$F14,$G14=1),2,IF(AND(BU$6=$F14,$G14=1),0,"")))),"")</f>
        <v/>
      </c>
      <c r="BV14" s="51" t="str">
        <f ca="1">IFERROR(IF(LEN(Etapes[[#This Row],[Start]])=0,"",IF(AND($C14="MER",BV$6=$F14,$G14=1),1,IF(AND($C14="MEP",BV$6=$F14,$G14=1),2,IF(AND(BV$6=$F14,$G14=1),0,"")))),"")</f>
        <v/>
      </c>
      <c r="BW14" s="51" t="str">
        <f ca="1">IFERROR(IF(LEN(Etapes[[#This Row],[Planned]])=0,"",IF(AND($C14="MER",BW$6=$F14,$G14=1),1,IF(AND($C14="MEP",BW$6=$F14,$G14=1),2,IF(AND(BW$6=$F14,$G14=1),0,"")))),"")</f>
        <v/>
      </c>
      <c r="BX14" s="51" t="str">
        <f>IFERROR(IF(LEN(Etapes[[#This Row],[Add]])=0,"",IF(AND($C14="MER",BX$6=$F14,$G14=1),1,IF(AND($C14="MEP",BX$6=$F14,$G14=1),2,IF(AND(BX$6=$F14,$G14=1),0,"")))),"")</f>
        <v/>
      </c>
      <c r="BY14" s="51" t="str">
        <f ca="1">IFERROR(IF(LEN(Etapes[[#This Row],[End]])=0,"",IF(AND($C14="MER",BY$6=$F14,$G14=1),1,IF(AND($C14="MEP",BY$6=$F14,$G14=1),2,IF(AND(BY$6=$F14,$G14=1),0,"")))),"")</f>
        <v/>
      </c>
      <c r="BZ14" s="51" t="str">
        <f ca="1">IFERROR(IF(LEN(Etapes[[#This Row],[Réalisé]])=0,"",IF(AND($C14="MER",BZ$6=$F14,$G14=1),1,IF(AND($C14="MEP",BZ$6=$F14,$G14=1),2,IF(AND(BZ$6=$F14,$G14=1),0,"")))),"")</f>
        <v/>
      </c>
      <c r="CA14" s="51" t="str">
        <f ca="1">IFERROR(IF(LEN(Etapes[[#This Row],[Activité]])=0,"",IF(AND($C14="MER",CA$6=$F14,$G14=1),1,IF(AND($C14="MEP",CA$6=$F14,$G14=1),2,IF(AND(CA$6=$F14,$G14=1),0,"")))),"")</f>
        <v/>
      </c>
      <c r="CB14" s="51" t="str">
        <f ca="1">IFERROR(IF(LEN(Etapes[[#This Row],[Statut]])=0,"",IF(AND($C14="MER",CB$6=$F14,$G14=1),1,IF(AND($C14="MEP",CB$6=$F14,$G14=1),2,IF(AND(CB$6=$F14,$G14=1),0,"")))),"")</f>
        <v/>
      </c>
      <c r="CC14" s="51" t="str">
        <f ca="1">IFERROR(IF(LEN(Etapes[[#This Row],[Progress]])=0,"",IF(AND($C14="MER",CC$6=$F14,$G14=1),1,IF(AND($C14="MEP",CC$6=$F14,$G14=1),2,IF(AND(CC$6=$F14,$G14=1),0,"")))),"")</f>
        <v/>
      </c>
      <c r="CD14" s="51" t="str">
        <f ca="1">IFERROR(IF(LEN(Etapes[[#This Row],[Start]])=0,"",IF(AND($C14="MER",CD$6=$F14,$G14=1),1,IF(AND($C14="MEP",CD$6=$F14,$G14=1),2,IF(AND(CD$6=$F14,$G14=1),0,"")))),"")</f>
        <v/>
      </c>
      <c r="CE14" s="51" t="str">
        <f ca="1">IFERROR(IF(LEN(Etapes[[#This Row],[Planned]])=0,"",IF(AND($C14="MER",CE$6=$F14,$G14=1),1,IF(AND($C14="MEP",CE$6=$F14,$G14=1),2,IF(AND(CE$6=$F14,$G14=1),0,"")))),"")</f>
        <v/>
      </c>
      <c r="CF14" s="51" t="str">
        <f>IFERROR(IF(LEN(Etapes[[#This Row],[Add]])=0,"",IF(AND($C14="MER",CF$6=$F14,$G14=1),1,IF(AND($C14="MEP",CF$6=$F14,$G14=1),2,IF(AND(CF$6=$F14,$G14=1),0,"")))),"")</f>
        <v/>
      </c>
      <c r="CG14" s="51" t="str">
        <f ca="1">IFERROR(IF(LEN(Etapes[[#This Row],[End]])=0,"",IF(AND($C14="MER",CG$6=$F14,$G14=1),1,IF(AND($C14="MEP",CG$6=$F14,$G14=1),2,IF(AND(CG$6=$F14,$G14=1),0,"")))),"")</f>
        <v/>
      </c>
      <c r="CH14" s="51" t="str">
        <f ca="1">IFERROR(IF(LEN(Etapes[[#This Row],[Réalisé]])=0,"",IF(AND($C14="MER",CH$6=$F14,$G14=1),1,IF(AND($C14="MEP",CH$6=$F14,$G14=1),2,IF(AND(CH$6=$F14,$G14=1),0,"")))),"")</f>
        <v/>
      </c>
      <c r="CI14" s="51" t="str">
        <f ca="1">IFERROR(IF(LEN(Etapes[[#This Row],[Activité]])=0,"",IF(AND($C14="MER",CI$6=$F14,$G14=1),1,IF(AND($C14="MEP",CI$6=$F14,$G14=1),2,IF(AND(CI$6=$F14,$G14=1),0,"")))),"")</f>
        <v/>
      </c>
      <c r="CJ14" s="51" t="str">
        <f ca="1">IFERROR(IF(LEN(Etapes[[#This Row],[Statut]])=0,"",IF(AND($C14="MER",CJ$6=$F14,$G14=1),1,IF(AND($C14="MEP",CJ$6=$F14,$G14=1),2,IF(AND(CJ$6=$F14,$G14=1),0,"")))),"")</f>
        <v/>
      </c>
      <c r="CK14" s="51" t="str">
        <f ca="1">IFERROR(IF(LEN(Etapes[[#This Row],[Progress]])=0,"",IF(AND($C14="MER",CK$6=$F14,$G14=1),1,IF(AND($C14="MEP",CK$6=$F14,$G14=1),2,IF(AND(CK$6=$F14,$G14=1),0,"")))),"")</f>
        <v/>
      </c>
      <c r="CL14" s="51" t="str">
        <f ca="1">IFERROR(IF(LEN(Etapes[[#This Row],[Start]])=0,"",IF(AND($C14="MER",CL$6=$F14,$G14=1),1,IF(AND($C14="MEP",CL$6=$F14,$G14=1),2,IF(AND(CL$6=$F14,$G14=1),0,"")))),"")</f>
        <v/>
      </c>
      <c r="CM14" s="51" t="str">
        <f ca="1">IFERROR(IF(LEN(Etapes[[#This Row],[Planned]])=0,"",IF(AND($C14="MER",CM$6=$F14,$G14=1),1,IF(AND($C14="MEP",CM$6=$F14,$G14=1),2,IF(AND(CM$6=$F14,$G14=1),0,"")))),"")</f>
        <v/>
      </c>
      <c r="CN14" s="51" t="str">
        <f>IFERROR(IF(LEN(Etapes[[#This Row],[Add]])=0,"",IF(AND($C14="MER",CN$6=$F14,$G14=1),1,IF(AND($C14="MEP",CN$6=$F14,$G14=1),2,IF(AND(CN$6=$F14,$G14=1),0,"")))),"")</f>
        <v/>
      </c>
      <c r="CO14" s="51" t="str">
        <f ca="1">IFERROR(IF(LEN(Etapes[[#This Row],[End]])=0,"",IF(AND($C14="MER",CO$6=$F14,$G14=1),1,IF(AND($C14="MEP",CO$6=$F14,$G14=1),2,IF(AND(CO$6=$F14,$G14=1),0,"")))),"")</f>
        <v/>
      </c>
      <c r="CP14" s="51" t="str">
        <f ca="1">IFERROR(IF(LEN(Etapes[[#This Row],[Réalisé]])=0,"",IF(AND($C14="MER",CP$6=$F14,$G14=1),1,IF(AND($C14="MEP",CP$6=$F14,$G14=1),2,IF(AND(CP$6=$F14,$G14=1),0,"")))),"")</f>
        <v/>
      </c>
      <c r="CQ14" s="51" t="str">
        <f ca="1">IFERROR(IF(LEN(Etapes[[#This Row],[Activité]])=0,"",IF(AND($C14="MER",CQ$6=$F14,$G14=1),1,IF(AND($C14="MEP",CQ$6=$F14,$G14=1),2,IF(AND(CQ$6=$F14,$G14=1),0,"")))),"")</f>
        <v/>
      </c>
      <c r="CR14" s="51" t="str">
        <f ca="1">IFERROR(IF(LEN(Etapes[[#This Row],[Statut]])=0,"",IF(AND($C14="MER",CR$6=$F14,$G14=1),1,IF(AND($C14="MEP",CR$6=$F14,$G14=1),2,IF(AND(CR$6=$F14,$G14=1),0,"")))),"")</f>
        <v/>
      </c>
      <c r="CS14" s="51" t="str">
        <f ca="1">IFERROR(IF(LEN(Etapes[[#This Row],[Progress]])=0,"",IF(AND($C14="MER",CS$6=$F14,$G14=1),1,IF(AND($C14="MEP",CS$6=$F14,$G14=1),2,IF(AND(CS$6=$F14,$G14=1),0,"")))),"")</f>
        <v/>
      </c>
      <c r="CT14" s="51" t="str">
        <f ca="1">IFERROR(IF(LEN(Etapes[[#This Row],[Start]])=0,"",IF(AND($C14="MER",CT$6=$F14,$G14=1),1,IF(AND($C14="MEP",CT$6=$F14,$G14=1),2,IF(AND(CT$6=$F14,$G14=1),0,"")))),"")</f>
        <v/>
      </c>
      <c r="CU14" s="51" t="str">
        <f ca="1">IFERROR(IF(LEN(Etapes[[#This Row],[Planned]])=0,"",IF(AND($C14="MER",CU$6=$F14,$G14=1),1,IF(AND($C14="MEP",CU$6=$F14,$G14=1),2,IF(AND(CU$6=$F14,$G14=1),0,"")))),"")</f>
        <v/>
      </c>
      <c r="CV14" s="51" t="str">
        <f>IFERROR(IF(LEN(Etapes[[#This Row],[Add]])=0,"",IF(AND($C14="MER",CV$6=$F14,$G14=1),1,IF(AND($C14="MEP",CV$6=$F14,$G14=1),2,IF(AND(CV$6=$F14,$G14=1),0,"")))),"")</f>
        <v/>
      </c>
      <c r="CW14" s="51" t="str">
        <f ca="1">IFERROR(IF(LEN(Etapes[[#This Row],[End]])=0,"",IF(AND($C14="MER",CW$6=$F14,$G14=1),1,IF(AND($C14="MEP",CW$6=$F14,$G14=1),2,IF(AND(CW$6=$F14,$G14=1),0,"")))),"")</f>
        <v/>
      </c>
    </row>
    <row r="15" spans="1:101" s="52" customFormat="1" ht="13" customHeight="1" x14ac:dyDescent="0.3">
      <c r="A15" s="70">
        <v>2</v>
      </c>
      <c r="B15" s="73" t="str">
        <f>RàF!A8</f>
        <v>E1.3.2</v>
      </c>
      <c r="C15" s="53" t="s">
        <v>40</v>
      </c>
      <c r="D15" s="53"/>
      <c r="E15" s="43"/>
      <c r="F15" s="54">
        <f t="shared" si="19"/>
        <v>44776</v>
      </c>
      <c r="G15" s="154">
        <v>1</v>
      </c>
      <c r="H15" s="55"/>
      <c r="I15" s="54">
        <f>IF(Etapes[[#This Row],[Start]]&lt;&gt;"",WORKDAY(Etapes[[#This Row],[Start]],IF(WEEKDAY(Etapes[[#This Row],[Start]],1)&gt;=6,Etapes[[#This Row],[Planned]]+Etapes[[#This Row],[Add]],Etapes[[#This Row],[Planned]]+Etapes[[#This Row],[Add]]-1),Férié),"")</f>
        <v>44776</v>
      </c>
      <c r="J15" s="54">
        <f>IF(Etapes[[#This Row],[Start]]&lt;&gt;"",WORKDAY(Etapes[[#This Row],[Start]],IF(WEEKDAY(Etapes[[#This Row],[Start]],1)&gt;=6,Etapes[[#This Row],[Progress]]*Etapes[[#This Row],[Planned]]+Etapes[[#This Row],[Add]],(Etapes[[#This Row],[Progress]]*Etapes[[#This Row],[Planned]]+Etapes[[#This Row],[Add]])-1),Férié),"")</f>
        <v>44775</v>
      </c>
      <c r="K15" s="50"/>
      <c r="L15" s="51" t="str">
        <f ca="1">IFERROR(IF(LEN(Etapes[[#This Row],[Planned]])=0,"",IF(AND($C15="MER",L$6=$F15,$G15=1),1,IF(AND($C15="MEP",L$6=$F15,$G15=1),2,IF(AND(L$6=$F15,$G15=1),0,"")))),"")</f>
        <v/>
      </c>
      <c r="M15" s="51" t="str">
        <f ca="1">IFERROR(IF(LEN(Etapes[[#This Row],[Planned]])=0,"",IF(AND($C15="MER",M$6=$F15,$G15=1),1,IF(AND($C15="MEP",M$6=$F15,$G15=1),2,IF(AND(M$6=$F15,$G15=1),0,"")))),"")</f>
        <v/>
      </c>
      <c r="N15" s="51" t="str">
        <f ca="1">IFERROR(IF(LEN(Etapes[[#This Row],[Planned]])=0,"",IF(AND($C15="MER",N$6=$F15,$G15=1),1,IF(AND($C15="MEP",N$6=$F15,$G15=1),2,IF(AND(N$6=$F15,$G15=1),0,"")))),"")</f>
        <v/>
      </c>
      <c r="O15" s="51" t="str">
        <f ca="1">IFERROR(IF(LEN(Etapes[[#This Row],[Planned]])=0,"",IF(AND($C15="MER",O$6=$F15,$G15=1),1,IF(AND($C15="MEP",O$6=$F15,$G15=1),2,IF(AND(O$6=$F15,$G15=1),0,"")))),"")</f>
        <v/>
      </c>
      <c r="P15" s="51" t="str">
        <f ca="1">IFERROR(IF(LEN(Etapes[[#This Row],[Planned]])=0,"",IF(AND($C15="MER",P$6=$F15,$G15=1),1,IF(AND($C15="MEP",P$6=$F15,$G15=1),2,IF(AND(P$6=$F15,$G15=1),0,"")))),"")</f>
        <v/>
      </c>
      <c r="Q15" s="51" t="str">
        <f ca="1">IFERROR(IF(LEN(Etapes[[#This Row],[Planned]])=0,"",IF(AND($C15="MER",Q$6=$F15,$G15=1),1,IF(AND($C15="MEP",Q$6=$F15,$G15=1),2,IF(AND(Q$6=$F15,$G15=1),0,"")))),"")</f>
        <v/>
      </c>
      <c r="R15" s="51" t="str">
        <f ca="1">IFERROR(IF(LEN(Etapes[[#This Row],[Planned]])=0,"",IF(AND($C15="MER",R$6=$F15,$G15=1),1,IF(AND($C15="MEP",R$6=$F15,$G15=1),2,IF(AND(R$6=$F15,$G15=1),0,"")))),"")</f>
        <v/>
      </c>
      <c r="S15" s="51" t="str">
        <f ca="1">IFERROR(IF(LEN(Etapes[[#This Row],[Planned]])=0,"",IF(AND($C15="MER",S$6=$F15,$G15=1),1,IF(AND($C15="MEP",S$6=$F15,$G15=1),2,IF(AND(S$6=$F15,$G15=1),0,"")))),"")</f>
        <v/>
      </c>
      <c r="T15" s="51" t="str">
        <f ca="1">IFERROR(IF(LEN(Etapes[[#This Row],[Planned]])=0,"",IF(AND($C15="MER",T$6=$F15,$G15=1),1,IF(AND($C15="MEP",T$6=$F15,$G15=1),2,IF(AND(T$6=$F15,$G15=1),0,"")))),"")</f>
        <v/>
      </c>
      <c r="U15" s="51" t="str">
        <f ca="1">IFERROR(IF(LEN(Etapes[[#This Row],[Planned]])=0,"",IF(AND($C15="MER",U$6=$F15,$G15=1),1,IF(AND($C15="MEP",U$6=$F15,$G15=1),2,IF(AND(U$6=$F15,$G15=1),0,"")))),"")</f>
        <v/>
      </c>
      <c r="V15" s="51" t="str">
        <f ca="1">IFERROR(IF(LEN(Etapes[[#This Row],[Planned]])=0,"",IF(AND($C15="MER",V$6=$F15,$G15=1),1,IF(AND($C15="MEP",V$6=$F15,$G15=1),2,IF(AND(V$6=$F15,$G15=1),0,"")))),"")</f>
        <v/>
      </c>
      <c r="W15" s="51" t="str">
        <f ca="1">IFERROR(IF(LEN(Etapes[[#This Row],[Planned]])=0,"",IF(AND($C15="MER",W$6=$F15,$G15=1),1,IF(AND($C15="MEP",W$6=$F15,$G15=1),2,IF(AND(W$6=$F15,$G15=1),0,"")))),"")</f>
        <v/>
      </c>
      <c r="X15" s="51" t="str">
        <f ca="1">IFERROR(IF(LEN(Etapes[[#This Row],[Planned]])=0,"",IF(AND($C15="MER",X$6=$F15,$G15=1),1,IF(AND($C15="MEP",X$6=$F15,$G15=1),2,IF(AND(X$6=$F15,$G15=1),0,"")))),"")</f>
        <v/>
      </c>
      <c r="Y15" s="51" t="str">
        <f ca="1">IFERROR(IF(LEN(Etapes[[#This Row],[Planned]])=0,"",IF(AND($C15="MER",Y$6=$F15,$G15=1),1,IF(AND($C15="MEP",Y$6=$F15,$G15=1),2,IF(AND(Y$6=$F15,$G15=1),0,"")))),"")</f>
        <v/>
      </c>
      <c r="Z15" s="51" t="str">
        <f ca="1">IFERROR(IF(LEN(Etapes[[#This Row],[Planned]])=0,"",IF(AND($C15="MER",Z$6=$F15,$G15=1),1,IF(AND($C15="MEP",Z$6=$F15,$G15=1),2,IF(AND(Z$6=$F15,$G15=1),0,"")))),"")</f>
        <v/>
      </c>
      <c r="AA15" s="51" t="str">
        <f ca="1">IFERROR(IF(LEN(Etapes[[#This Row],[Planned]])=0,"",IF(AND($C15="MER",AA$6=$F15,$G15=1),1,IF(AND($C15="MEP",AA$6=$F15,$G15=1),2,IF(AND(AA$6=$F15,$G15=1),0,"")))),"")</f>
        <v/>
      </c>
      <c r="AB15" s="51" t="str">
        <f ca="1">IFERROR(IF(LEN(Etapes[[#This Row],[Planned]])=0,"",IF(AND($C15="MER",AB$6=$F15,$G15=1),1,IF(AND($C15="MEP",AB$6=$F15,$G15=1),2,IF(AND(AB$6=$F15,$G15=1),0,"")))),"")</f>
        <v/>
      </c>
      <c r="AC15" s="51" t="str">
        <f ca="1">IFERROR(IF(LEN(Etapes[[#This Row],[Planned]])=0,"",IF(AND($C15="MER",AC$6=$F15,$G15=1),1,IF(AND($C15="MEP",AC$6=$F15,$G15=1),2,IF(AND(AC$6=$F15,$G15=1),0,"")))),"")</f>
        <v/>
      </c>
      <c r="AD15" s="51" t="str">
        <f ca="1">IFERROR(IF(LEN(Etapes[[#This Row],[Planned]])=0,"",IF(AND($C15="MER",AD$6=$F15,$G15=1),1,IF(AND($C15="MEP",AD$6=$F15,$G15=1),2,IF(AND(AD$6=$F15,$G15=1),0,"")))),"")</f>
        <v/>
      </c>
      <c r="AE15" s="51" t="str">
        <f ca="1">IFERROR(IF(LEN(Etapes[[#This Row],[Planned]])=0,"",IF(AND($C15="MER",AE$6=$F15,$G15=1),1,IF(AND($C15="MEP",AE$6=$F15,$G15=1),2,IF(AND(AE$6=$F15,$G15=1),0,"")))),"")</f>
        <v/>
      </c>
      <c r="AF15" s="51" t="str">
        <f ca="1">IFERROR(IF(LEN(Etapes[[#This Row],[Planned]])=0,"",IF(AND($C15="MER",AF$6=$F15,$G15=1),1,IF(AND($C15="MEP",AF$6=$F15,$G15=1),2,IF(AND(AF$6=$F15,$G15=1),0,"")))),"")</f>
        <v/>
      </c>
      <c r="AG15" s="51" t="str">
        <f ca="1">IFERROR(IF(LEN(Etapes[[#This Row],[Planned]])=0,"",IF(AND($C15="MER",AG$6=$F15,$G15=1),1,IF(AND($C15="MEP",AG$6=$F15,$G15=1),2,IF(AND(AG$6=$F15,$G15=1),0,"")))),"")</f>
        <v/>
      </c>
      <c r="AH15" s="51" t="str">
        <f ca="1">IFERROR(IF(LEN(Etapes[[#This Row],[Planned]])=0,"",IF(AND($C15="MER",AH$6=$F15,$G15=1),1,IF(AND($C15="MEP",AH$6=$F15,$G15=1),2,IF(AND(AH$6=$F15,$G15=1),0,"")))),"")</f>
        <v/>
      </c>
      <c r="AI15" s="51" t="str">
        <f ca="1">IFERROR(IF(LEN(Etapes[[#This Row],[Planned]])=0,"",IF(AND($C15="MER",AI$6=$F15,$G15=1),1,IF(AND($C15="MEP",AI$6=$F15,$G15=1),2,IF(AND(AI$6=$F15,$G15=1),0,"")))),"")</f>
        <v/>
      </c>
      <c r="AJ15" s="51" t="str">
        <f ca="1">IFERROR(IF(LEN(Etapes[[#This Row],[Planned]])=0,"",IF(AND($C15="MER",AJ$6=$F15,$G15=1),1,IF(AND($C15="MEP",AJ$6=$F15,$G15=1),2,IF(AND(AJ$6=$F15,$G15=1),0,"")))),"")</f>
        <v/>
      </c>
      <c r="AK15" s="51" t="str">
        <f ca="1">IFERROR(IF(LEN(Etapes[[#This Row],[Planned]])=0,"",IF(AND($C15="MER",AK$6=$F15,$G15=1),1,IF(AND($C15="MEP",AK$6=$F15,$G15=1),2,IF(AND(AK$6=$F15,$G15=1),0,"")))),"")</f>
        <v/>
      </c>
      <c r="AL15" s="51" t="str">
        <f ca="1">IFERROR(IF(LEN(Etapes[[#This Row],[Planned]])=0,"",IF(AND($C15="MER",AL$6=$F15,$G15=1),1,IF(AND($C15="MEP",AL$6=$F15,$G15=1),2,IF(AND(AL$6=$F15,$G15=1),0,"")))),"")</f>
        <v/>
      </c>
      <c r="AM15" s="51" t="str">
        <f ca="1">IFERROR(IF(LEN(Etapes[[#This Row],[Planned]])=0,"",IF(AND($C15="MER",AM$6=$F15,$G15=1),1,IF(AND($C15="MEP",AM$6=$F15,$G15=1),2,IF(AND(AM$6=$F15,$G15=1),0,"")))),"")</f>
        <v/>
      </c>
      <c r="AN15" s="51" t="str">
        <f ca="1">IFERROR(IF(LEN(Etapes[[#This Row],[Planned]])=0,"",IF(AND($C15="MER",AN$6=$F15,$G15=1),1,IF(AND($C15="MEP",AN$6=$F15,$G15=1),2,IF(AND(AN$6=$F15,$G15=1),0,"")))),"")</f>
        <v/>
      </c>
      <c r="AO15" s="51" t="str">
        <f ca="1">IFERROR(IF(LEN(Etapes[[#This Row],[Planned]])=0,"",IF(AND($C15="MER",AO$6=$F15,$G15=1),1,IF(AND($C15="MEP",AO$6=$F15,$G15=1),2,IF(AND(AO$6=$F15,$G15=1),0,"")))),"")</f>
        <v/>
      </c>
      <c r="AP15" s="51" t="str">
        <f ca="1">IFERROR(IF(LEN(Etapes[[#This Row],[Planned]])=0,"",IF(AND($C15="MER",AP$6=$F15,$G15=1),1,IF(AND($C15="MEP",AP$6=$F15,$G15=1),2,IF(AND(AP$6=$F15,$G15=1),0,"")))),"")</f>
        <v/>
      </c>
      <c r="AQ15" s="51" t="str">
        <f ca="1">IFERROR(IF(LEN(Etapes[[#This Row],[Planned]])=0,"",IF(AND($C15="MER",AQ$6=$F15,$G15=1),1,IF(AND($C15="MEP",AQ$6=$F15,$G15=1),2,IF(AND(AQ$6=$F15,$G15=1),0,"")))),"")</f>
        <v/>
      </c>
      <c r="AR15" s="51" t="str">
        <f ca="1">IFERROR(IF(LEN(Etapes[[#This Row],[Planned]])=0,"",IF(AND($C15="MER",AR$6=$F15,$G15=1),1,IF(AND($C15="MEP",AR$6=$F15,$G15=1),2,IF(AND(AR$6=$F15,$G15=1),0,"")))),"")</f>
        <v/>
      </c>
      <c r="AS15" s="51" t="str">
        <f ca="1">IFERROR(IF(LEN(Etapes[[#This Row],[Planned]])=0,"",IF(AND($C15="MER",AS$6=$F15,$G15=1),1,IF(AND($C15="MEP",AS$6=$F15,$G15=1),2,IF(AND(AS$6=$F15,$G15=1),0,"")))),"")</f>
        <v/>
      </c>
      <c r="AT15" s="51" t="str">
        <f ca="1">IFERROR(IF(LEN(Etapes[[#This Row],[Planned]])=0,"",IF(AND($C15="MER",AT$6=$F15,$G15=1),1,IF(AND($C15="MEP",AT$6=$F15,$G15=1),2,IF(AND(AT$6=$F15,$G15=1),0,"")))),"")</f>
        <v/>
      </c>
      <c r="AU15" s="51" t="str">
        <f ca="1">IFERROR(IF(LEN(Etapes[[#This Row],[Planned]])=0,"",IF(AND($C15="MER",AU$6=$F15,$G15=1),1,IF(AND($C15="MEP",AU$6=$F15,$G15=1),2,IF(AND(AU$6=$F15,$G15=1),0,"")))),"")</f>
        <v/>
      </c>
      <c r="AV15" s="51" t="str">
        <f ca="1">IFERROR(IF(LEN(Etapes[[#This Row],[Planned]])=0,"",IF(AND($C15="MER",AV$6=$F15,$G15=1),1,IF(AND($C15="MEP",AV$6=$F15,$G15=1),2,IF(AND(AV$6=$F15,$G15=1),0,"")))),"")</f>
        <v/>
      </c>
      <c r="AW15" s="51" t="str">
        <f ca="1">IFERROR(IF(LEN(Etapes[[#This Row],[Planned]])=0,"",IF(AND($C15="MER",AW$6=$F15,$G15=1),1,IF(AND($C15="MEP",AW$6=$F15,$G15=1),2,IF(AND(AW$6=$F15,$G15=1),0,"")))),"")</f>
        <v/>
      </c>
      <c r="AX15" s="51" t="str">
        <f ca="1">IFERROR(IF(LEN(Etapes[[#This Row],[Planned]])=0,"",IF(AND($C15="MER",AX$6=$F15,$G15=1),1,IF(AND($C15="MEP",AX$6=$F15,$G15=1),2,IF(AND(AX$6=$F15,$G15=1),0,"")))),"")</f>
        <v/>
      </c>
      <c r="AY15" s="51" t="str">
        <f ca="1">IFERROR(IF(LEN(Etapes[[#This Row],[Planned]])=0,"",IF(AND($C15="MER",AY$6=$F15,$G15=1),1,IF(AND($C15="MEP",AY$6=$F15,$G15=1),2,IF(AND(AY$6=$F15,$G15=1),0,"")))),"")</f>
        <v/>
      </c>
      <c r="AZ15" s="51" t="str">
        <f ca="1">IFERROR(IF(LEN(Etapes[[#This Row],[Planned]])=0,"",IF(AND($C15="MER",AZ$6=$F15,$G15=1),1,IF(AND($C15="MEP",AZ$6=$F15,$G15=1),2,IF(AND(AZ$6=$F15,$G15=1),0,"")))),"")</f>
        <v/>
      </c>
      <c r="BA15" s="51" t="str">
        <f ca="1">IFERROR(IF(LEN(Etapes[[#This Row],[Planned]])=0,"",IF(AND($C15="MER",BA$6=$F15,$G15=1),1,IF(AND($C15="MEP",BA$6=$F15,$G15=1),2,IF(AND(BA$6=$F15,$G15=1),0,"")))),"")</f>
        <v/>
      </c>
      <c r="BB15" s="51" t="str">
        <f ca="1">IFERROR(IF(LEN(Etapes[[#This Row],[Planned]])=0,"",IF(AND($C15="MER",BB$6=$F15,$G15=1),1,IF(AND($C15="MEP",BB$6=$F15,$G15=1),2,IF(AND(BB$6=$F15,$G15=1),0,"")))),"")</f>
        <v/>
      </c>
      <c r="BC15" s="51" t="str">
        <f ca="1">IFERROR(IF(LEN(Etapes[[#This Row],[Planned]])=0,"",IF(AND($C15="MER",BC$6=$F15,$G15=1),1,IF(AND($C15="MEP",BC$6=$F15,$G15=1),2,IF(AND(BC$6=$F15,$G15=1),0,"")))),"")</f>
        <v/>
      </c>
      <c r="BD15" s="51" t="str">
        <f ca="1">IFERROR(IF(LEN(Etapes[[#This Row],[Planned]])=0,"",IF(AND($C15="MER",BD$6=$F15,$G15=1),1,IF(AND($C15="MEP",BD$6=$F15,$G15=1),2,IF(AND(BD$6=$F15,$G15=1),0,"")))),"")</f>
        <v/>
      </c>
      <c r="BE15" s="51" t="str">
        <f ca="1">IFERROR(IF(LEN(Etapes[[#This Row],[Planned]])=0,"",IF(AND($C15="MER",BE$6=$F15,$G15=1),1,IF(AND($C15="MEP",BE$6=$F15,$G15=1),2,IF(AND(BE$6=$F15,$G15=1),0,"")))),"")</f>
        <v/>
      </c>
      <c r="BF15" s="51" t="str">
        <f ca="1">IFERROR(IF(LEN(Etapes[[#This Row],[Planned]])=0,"",IF(AND($C15="MER",BF$6=$F15,$G15=1),1,IF(AND($C15="MEP",BF$6=$F15,$G15=1),2,IF(AND(BF$6=$F15,$G15=1),0,"")))),"")</f>
        <v/>
      </c>
      <c r="BG15" s="51" t="str">
        <f ca="1">IFERROR(IF(LEN(Etapes[[#This Row],[Planned]])=0,"",IF(AND($C15="MER",BG$6=$F15,$G15=1),1,IF(AND($C15="MEP",BG$6=$F15,$G15=1),2,IF(AND(BG$6=$F15,$G15=1),0,"")))),"")</f>
        <v/>
      </c>
      <c r="BH15" s="51" t="str">
        <f ca="1">IFERROR(IF(LEN(Etapes[[#This Row],[Planned]])=0,"",IF(AND($C15="MER",BH$6=$F15,$G15=1),1,IF(AND($C15="MEP",BH$6=$F15,$G15=1),2,IF(AND(BH$6=$F15,$G15=1),0,"")))),"")</f>
        <v/>
      </c>
      <c r="BI15" s="51" t="str">
        <f ca="1">IFERROR(IF(LEN(Etapes[[#This Row],[Planned]])=0,"",IF(AND($C15="MER",BI$6=$F15,$G15=1),1,IF(AND($C15="MEP",BI$6=$F15,$G15=1),2,IF(AND(BI$6=$F15,$G15=1),0,"")))),"")</f>
        <v/>
      </c>
      <c r="BJ15" s="51" t="str">
        <f ca="1">IFERROR(IF(LEN(Etapes[[#This Row],[Planned]])=0,"",IF(AND($C15="MER",BJ$6=$F15,$G15=1),1,IF(AND($C15="MEP",BJ$6=$F15,$G15=1),2,IF(AND(BJ$6=$F15,$G15=1),0,"")))),"")</f>
        <v/>
      </c>
      <c r="BK15" s="51" t="str">
        <f ca="1">IFERROR(IF(LEN(Etapes[[#This Row],[Planned]])=0,"",IF(AND($C15="MER",BK$6=$F15,$G15=1),1,IF(AND($C15="MEP",BK$6=$F15,$G15=1),2,IF(AND(BK$6=$F15,$G15=1),0,"")))),"")</f>
        <v/>
      </c>
      <c r="BL15" s="51" t="str">
        <f ca="1">IFERROR(IF(LEN(Etapes[[#This Row],[Planned]])=0,"",IF(AND($C15="MER",BL$6=$F15,$G15=1),1,IF(AND($C15="MEP",BL$6=$F15,$G15=1),2,IF(AND(BL$6=$F15,$G15=1),0,"")))),"")</f>
        <v/>
      </c>
      <c r="BM15" s="51" t="str">
        <f ca="1">IFERROR(IF(LEN(Etapes[[#This Row],[Planned]])=0,"",IF(AND($C15="MER",BM$6=$F15,$G15=1),1,IF(AND($C15="MEP",BM$6=$F15,$G15=1),2,IF(AND(BM$6=$F15,$G15=1),0,"")))),"")</f>
        <v/>
      </c>
      <c r="BN15" s="51" t="str">
        <f ca="1">IFERROR(IF(LEN(Etapes[[#This Row],[Planned]])=0,"",IF(AND($C15="MER",BN$6=$F15,$G15=1),1,IF(AND($C15="MEP",BN$6=$F15,$G15=1),2,IF(AND(BN$6=$F15,$G15=1),0,"")))),"")</f>
        <v/>
      </c>
      <c r="BO15" s="51" t="str">
        <f ca="1">IFERROR(IF(LEN(Etapes[[#This Row],[Planned]])=0,"",IF(AND($C15="MER",BO$6=$F15,$G15=1),1,IF(AND($C15="MEP",BO$6=$F15,$G15=1),2,IF(AND(BO$6=$F15,$G15=1),0,"")))),"")</f>
        <v/>
      </c>
      <c r="BP15" s="51" t="str">
        <f>IFERROR(IF(LEN(Etapes[[#This Row],[Add]])=0,"",IF(AND($C15="MER",BP$6=$F15,$G15=1),1,IF(AND($C15="MEP",BP$6=$F15,$G15=1),2,IF(AND(BP$6=$F15,$G15=1),0,"")))),"")</f>
        <v/>
      </c>
      <c r="BQ15" s="51" t="str">
        <f ca="1">IFERROR(IF(LEN(Etapes[[#This Row],[End]])=0,"",IF(AND($C15="MER",BQ$6=$F15,$G15=1),1,IF(AND($C15="MEP",BQ$6=$F15,$G15=1),2,IF(AND(BQ$6=$F15,$G15=1),0,"")))),"")</f>
        <v/>
      </c>
      <c r="BR15" s="51" t="str">
        <f ca="1">IFERROR(IF(LEN(Etapes[[#This Row],[Réalisé]])=0,"",IF(AND($C15="MER",BR$6=$F15,$G15=1),1,IF(AND($C15="MEP",BR$6=$F15,$G15=1),2,IF(AND(BR$6=$F15,$G15=1),0,"")))),"")</f>
        <v/>
      </c>
      <c r="BS15" s="51" t="str">
        <f ca="1">IFERROR(IF(LEN(Etapes[[#This Row],[Activité]])=0,"",IF(AND($C15="MER",BS$6=$F15,$G15=1),1,IF(AND($C15="MEP",BS$6=$F15,$G15=1),2,IF(AND(BS$6=$F15,$G15=1),0,"")))),"")</f>
        <v/>
      </c>
      <c r="BT15" s="51" t="str">
        <f ca="1">IFERROR(IF(LEN(Etapes[[#This Row],[Statut]])=0,"",IF(AND($C15="MER",BT$6=$F15,$G15=1),1,IF(AND($C15="MEP",BT$6=$F15,$G15=1),2,IF(AND(BT$6=$F15,$G15=1),0,"")))),"")</f>
        <v/>
      </c>
      <c r="BU15" s="51" t="str">
        <f>IFERROR(IF(LEN(Etapes[[#This Row],[Progress]])=0,"",IF(AND($C15="MER",BU$6=$F15,$G15=1),1,IF(AND($C15="MEP",BU$6=$F15,$G15=1),2,IF(AND(BU$6=$F15,$G15=1),0,"")))),"")</f>
        <v/>
      </c>
      <c r="BV15" s="51" t="str">
        <f ca="1">IFERROR(IF(LEN(Etapes[[#This Row],[Start]])=0,"",IF(AND($C15="MER",BV$6=$F15,$G15=1),1,IF(AND($C15="MEP",BV$6=$F15,$G15=1),2,IF(AND(BV$6=$F15,$G15=1),0,"")))),"")</f>
        <v/>
      </c>
      <c r="BW15" s="51" t="str">
        <f ca="1">IFERROR(IF(LEN(Etapes[[#This Row],[Planned]])=0,"",IF(AND($C15="MER",BW$6=$F15,$G15=1),1,IF(AND($C15="MEP",BW$6=$F15,$G15=1),2,IF(AND(BW$6=$F15,$G15=1),0,"")))),"")</f>
        <v/>
      </c>
      <c r="BX15" s="51" t="str">
        <f>IFERROR(IF(LEN(Etapes[[#This Row],[Add]])=0,"",IF(AND($C15="MER",BX$6=$F15,$G15=1),1,IF(AND($C15="MEP",BX$6=$F15,$G15=1),2,IF(AND(BX$6=$F15,$G15=1),0,"")))),"")</f>
        <v/>
      </c>
      <c r="BY15" s="51" t="str">
        <f ca="1">IFERROR(IF(LEN(Etapes[[#This Row],[End]])=0,"",IF(AND($C15="MER",BY$6=$F15,$G15=1),1,IF(AND($C15="MEP",BY$6=$F15,$G15=1),2,IF(AND(BY$6=$F15,$G15=1),0,"")))),"")</f>
        <v/>
      </c>
      <c r="BZ15" s="51" t="str">
        <f ca="1">IFERROR(IF(LEN(Etapes[[#This Row],[Réalisé]])=0,"",IF(AND($C15="MER",BZ$6=$F15,$G15=1),1,IF(AND($C15="MEP",BZ$6=$F15,$G15=1),2,IF(AND(BZ$6=$F15,$G15=1),0,"")))),"")</f>
        <v/>
      </c>
      <c r="CA15" s="51" t="str">
        <f ca="1">IFERROR(IF(LEN(Etapes[[#This Row],[Activité]])=0,"",IF(AND($C15="MER",CA$6=$F15,$G15=1),1,IF(AND($C15="MEP",CA$6=$F15,$G15=1),2,IF(AND(CA$6=$F15,$G15=1),0,"")))),"")</f>
        <v/>
      </c>
      <c r="CB15" s="51" t="str">
        <f ca="1">IFERROR(IF(LEN(Etapes[[#This Row],[Statut]])=0,"",IF(AND($C15="MER",CB$6=$F15,$G15=1),1,IF(AND($C15="MEP",CB$6=$F15,$G15=1),2,IF(AND(CB$6=$F15,$G15=1),0,"")))),"")</f>
        <v/>
      </c>
      <c r="CC15" s="51" t="str">
        <f>IFERROR(IF(LEN(Etapes[[#This Row],[Progress]])=0,"",IF(AND($C15="MER",CC$6=$F15,$G15=1),1,IF(AND($C15="MEP",CC$6=$F15,$G15=1),2,IF(AND(CC$6=$F15,$G15=1),0,"")))),"")</f>
        <v/>
      </c>
      <c r="CD15" s="51" t="str">
        <f ca="1">IFERROR(IF(LEN(Etapes[[#This Row],[Start]])=0,"",IF(AND($C15="MER",CD$6=$F15,$G15=1),1,IF(AND($C15="MEP",CD$6=$F15,$G15=1),2,IF(AND(CD$6=$F15,$G15=1),0,"")))),"")</f>
        <v/>
      </c>
      <c r="CE15" s="51" t="str">
        <f ca="1">IFERROR(IF(LEN(Etapes[[#This Row],[Planned]])=0,"",IF(AND($C15="MER",CE$6=$F15,$G15=1),1,IF(AND($C15="MEP",CE$6=$F15,$G15=1),2,IF(AND(CE$6=$F15,$G15=1),0,"")))),"")</f>
        <v/>
      </c>
      <c r="CF15" s="51" t="str">
        <f>IFERROR(IF(LEN(Etapes[[#This Row],[Add]])=0,"",IF(AND($C15="MER",CF$6=$F15,$G15=1),1,IF(AND($C15="MEP",CF$6=$F15,$G15=1),2,IF(AND(CF$6=$F15,$G15=1),0,"")))),"")</f>
        <v/>
      </c>
      <c r="CG15" s="51" t="str">
        <f ca="1">IFERROR(IF(LEN(Etapes[[#This Row],[End]])=0,"",IF(AND($C15="MER",CG$6=$F15,$G15=1),1,IF(AND($C15="MEP",CG$6=$F15,$G15=1),2,IF(AND(CG$6=$F15,$G15=1),0,"")))),"")</f>
        <v/>
      </c>
      <c r="CH15" s="51" t="str">
        <f ca="1">IFERROR(IF(LEN(Etapes[[#This Row],[Réalisé]])=0,"",IF(AND($C15="MER",CH$6=$F15,$G15=1),1,IF(AND($C15="MEP",CH$6=$F15,$G15=1),2,IF(AND(CH$6=$F15,$G15=1),0,"")))),"")</f>
        <v/>
      </c>
      <c r="CI15" s="51" t="str">
        <f ca="1">IFERROR(IF(LEN(Etapes[[#This Row],[Activité]])=0,"",IF(AND($C15="MER",CI$6=$F15,$G15=1),1,IF(AND($C15="MEP",CI$6=$F15,$G15=1),2,IF(AND(CI$6=$F15,$G15=1),0,"")))),"")</f>
        <v/>
      </c>
      <c r="CJ15" s="51" t="str">
        <f ca="1">IFERROR(IF(LEN(Etapes[[#This Row],[Statut]])=0,"",IF(AND($C15="MER",CJ$6=$F15,$G15=1),1,IF(AND($C15="MEP",CJ$6=$F15,$G15=1),2,IF(AND(CJ$6=$F15,$G15=1),0,"")))),"")</f>
        <v/>
      </c>
      <c r="CK15" s="51" t="str">
        <f>IFERROR(IF(LEN(Etapes[[#This Row],[Progress]])=0,"",IF(AND($C15="MER",CK$6=$F15,$G15=1),1,IF(AND($C15="MEP",CK$6=$F15,$G15=1),2,IF(AND(CK$6=$F15,$G15=1),0,"")))),"")</f>
        <v/>
      </c>
      <c r="CL15" s="51" t="str">
        <f ca="1">IFERROR(IF(LEN(Etapes[[#This Row],[Start]])=0,"",IF(AND($C15="MER",CL$6=$F15,$G15=1),1,IF(AND($C15="MEP",CL$6=$F15,$G15=1),2,IF(AND(CL$6=$F15,$G15=1),0,"")))),"")</f>
        <v/>
      </c>
      <c r="CM15" s="51" t="str">
        <f ca="1">IFERROR(IF(LEN(Etapes[[#This Row],[Planned]])=0,"",IF(AND($C15="MER",CM$6=$F15,$G15=1),1,IF(AND($C15="MEP",CM$6=$F15,$G15=1),2,IF(AND(CM$6=$F15,$G15=1),0,"")))),"")</f>
        <v/>
      </c>
      <c r="CN15" s="51" t="str">
        <f>IFERROR(IF(LEN(Etapes[[#This Row],[Add]])=0,"",IF(AND($C15="MER",CN$6=$F15,$G15=1),1,IF(AND($C15="MEP",CN$6=$F15,$G15=1),2,IF(AND(CN$6=$F15,$G15=1),0,"")))),"")</f>
        <v/>
      </c>
      <c r="CO15" s="51" t="str">
        <f ca="1">IFERROR(IF(LEN(Etapes[[#This Row],[End]])=0,"",IF(AND($C15="MER",CO$6=$F15,$G15=1),1,IF(AND($C15="MEP",CO$6=$F15,$G15=1),2,IF(AND(CO$6=$F15,$G15=1),0,"")))),"")</f>
        <v/>
      </c>
      <c r="CP15" s="51" t="str">
        <f ca="1">IFERROR(IF(LEN(Etapes[[#This Row],[Réalisé]])=0,"",IF(AND($C15="MER",CP$6=$F15,$G15=1),1,IF(AND($C15="MEP",CP$6=$F15,$G15=1),2,IF(AND(CP$6=$F15,$G15=1),0,"")))),"")</f>
        <v/>
      </c>
      <c r="CQ15" s="51" t="str">
        <f ca="1">IFERROR(IF(LEN(Etapes[[#This Row],[Activité]])=0,"",IF(AND($C15="MER",CQ$6=$F15,$G15=1),1,IF(AND($C15="MEP",CQ$6=$F15,$G15=1),2,IF(AND(CQ$6=$F15,$G15=1),0,"")))),"")</f>
        <v/>
      </c>
      <c r="CR15" s="51" t="str">
        <f ca="1">IFERROR(IF(LEN(Etapes[[#This Row],[Statut]])=0,"",IF(AND($C15="MER",CR$6=$F15,$G15=1),1,IF(AND($C15="MEP",CR$6=$F15,$G15=1),2,IF(AND(CR$6=$F15,$G15=1),0,"")))),"")</f>
        <v/>
      </c>
      <c r="CS15" s="51" t="str">
        <f>IFERROR(IF(LEN(Etapes[[#This Row],[Progress]])=0,"",IF(AND($C15="MER",CS$6=$F15,$G15=1),1,IF(AND($C15="MEP",CS$6=$F15,$G15=1),2,IF(AND(CS$6=$F15,$G15=1),0,"")))),"")</f>
        <v/>
      </c>
      <c r="CT15" s="51" t="str">
        <f ca="1">IFERROR(IF(LEN(Etapes[[#This Row],[Start]])=0,"",IF(AND($C15="MER",CT$6=$F15,$G15=1),1,IF(AND($C15="MEP",CT$6=$F15,$G15=1),2,IF(AND(CT$6=$F15,$G15=1),0,"")))),"")</f>
        <v/>
      </c>
      <c r="CU15" s="51" t="str">
        <f ca="1">IFERROR(IF(LEN(Etapes[[#This Row],[Planned]])=0,"",IF(AND($C15="MER",CU$6=$F15,$G15=1),1,IF(AND($C15="MEP",CU$6=$F15,$G15=1),2,IF(AND(CU$6=$F15,$G15=1),0,"")))),"")</f>
        <v/>
      </c>
      <c r="CV15" s="51" t="str">
        <f>IFERROR(IF(LEN(Etapes[[#This Row],[Add]])=0,"",IF(AND($C15="MER",CV$6=$F15,$G15=1),1,IF(AND($C15="MEP",CV$6=$F15,$G15=1),2,IF(AND(CV$6=$F15,$G15=1),0,"")))),"")</f>
        <v/>
      </c>
      <c r="CW15" s="51" t="str">
        <f ca="1">IFERROR(IF(LEN(Etapes[[#This Row],[End]])=0,"",IF(AND($C15="MER",CW$6=$F15,$G15=1),1,IF(AND($C15="MEP",CW$6=$F15,$G15=1),2,IF(AND(CW$6=$F15,$G15=1),0,"")))),"")</f>
        <v/>
      </c>
    </row>
    <row r="16" spans="1:101" s="52" customFormat="1" ht="13" customHeight="1" x14ac:dyDescent="0.3">
      <c r="A16" s="71" t="s">
        <v>49</v>
      </c>
      <c r="B16" s="56" t="s">
        <v>81</v>
      </c>
      <c r="C16" s="53" t="s">
        <v>40</v>
      </c>
      <c r="D16" s="53" t="str">
        <f>Settings!B45</f>
        <v>NAN</v>
      </c>
      <c r="E16" s="43">
        <v>0.5</v>
      </c>
      <c r="F16" s="54">
        <f t="shared" si="19"/>
        <v>44776</v>
      </c>
      <c r="G16" s="154">
        <f>RàF!D8</f>
        <v>4</v>
      </c>
      <c r="H16" s="55">
        <v>3</v>
      </c>
      <c r="I16" s="54">
        <f>IF(Etapes[[#This Row],[Start]]&lt;&gt;"",WORKDAY(Etapes[[#This Row],[Start]],IF(WEEKDAY(Etapes[[#This Row],[Start]],1)&gt;=6,Etapes[[#This Row],[Planned]]+Etapes[[#This Row],[Add]],Etapes[[#This Row],[Planned]]+Etapes[[#This Row],[Add]]-1),Férié),"")</f>
        <v>44784</v>
      </c>
      <c r="J16" s="54">
        <f>IF(Etapes[[#This Row],[Start]]&lt;&gt;"",WORKDAY(Etapes[[#This Row],[Start]],IF(WEEKDAY(Etapes[[#This Row],[Start]],1)&gt;=6,Etapes[[#This Row],[Progress]]*Etapes[[#This Row],[Planned]]+Etapes[[#This Row],[Add]],(Etapes[[#This Row],[Progress]]*Etapes[[#This Row],[Planned]]+Etapes[[#This Row],[Add]])-1),Férié),"")</f>
        <v>44782</v>
      </c>
      <c r="K16" s="50"/>
      <c r="L16" s="51" t="str">
        <f ca="1">IFERROR(IF(LEN(Etapes[[#This Row],[Planned]])=0,"",IF(AND($C16="MER",L$6=$F16,$G16=1),1,IF(AND($C16="MEP",L$6=$F16,$G16=1),2,IF(AND(L$6=$F16,$G16=1),0,"")))),"")</f>
        <v/>
      </c>
      <c r="M16" s="51" t="str">
        <f ca="1">IFERROR(IF(LEN(Etapes[[#This Row],[Planned]])=0,"",IF(AND($C16="MER",M$6=$F16,$G16=1),1,IF(AND($C16="MEP",M$6=$F16,$G16=1),2,IF(AND(M$6=$F16,$G16=1),0,"")))),"")</f>
        <v/>
      </c>
      <c r="N16" s="51" t="str">
        <f ca="1">IFERROR(IF(LEN(Etapes[[#This Row],[Planned]])=0,"",IF(AND($C16="MER",N$6=$F16,$G16=1),1,IF(AND($C16="MEP",N$6=$F16,$G16=1),2,IF(AND(N$6=$F16,$G16=1),0,"")))),"")</f>
        <v/>
      </c>
      <c r="O16" s="51" t="str">
        <f ca="1">IFERROR(IF(LEN(Etapes[[#This Row],[Planned]])=0,"",IF(AND($C16="MER",O$6=$F16,$G16=1),1,IF(AND($C16="MEP",O$6=$F16,$G16=1),2,IF(AND(O$6=$F16,$G16=1),0,"")))),"")</f>
        <v/>
      </c>
      <c r="P16" s="51" t="str">
        <f ca="1">IFERROR(IF(LEN(Etapes[[#This Row],[Planned]])=0,"",IF(AND($C16="MER",P$6=$F16,$G16=1),1,IF(AND($C16="MEP",P$6=$F16,$G16=1),2,IF(AND(P$6=$F16,$G16=1),0,"")))),"")</f>
        <v/>
      </c>
      <c r="Q16" s="51" t="str">
        <f ca="1">IFERROR(IF(LEN(Etapes[[#This Row],[Planned]])=0,"",IF(AND($C16="MER",Q$6=$F16,$G16=1),1,IF(AND($C16="MEP",Q$6=$F16,$G16=1),2,IF(AND(Q$6=$F16,$G16=1),0,"")))),"")</f>
        <v/>
      </c>
      <c r="R16" s="51" t="str">
        <f ca="1">IFERROR(IF(LEN(Etapes[[#This Row],[Planned]])=0,"",IF(AND($C16="MER",R$6=$F16,$G16=1),1,IF(AND($C16="MEP",R$6=$F16,$G16=1),2,IF(AND(R$6=$F16,$G16=1),0,"")))),"")</f>
        <v/>
      </c>
      <c r="S16" s="51" t="str">
        <f ca="1">IFERROR(IF(LEN(Etapes[[#This Row],[Planned]])=0,"",IF(AND($C16="MER",S$6=$F16,$G16=1),1,IF(AND($C16="MEP",S$6=$F16,$G16=1),2,IF(AND(S$6=$F16,$G16=1),0,"")))),"")</f>
        <v/>
      </c>
      <c r="T16" s="51" t="str">
        <f ca="1">IFERROR(IF(LEN(Etapes[[#This Row],[Planned]])=0,"",IF(AND($C16="MER",T$6=$F16,$G16=1),1,IF(AND($C16="MEP",T$6=$F16,$G16=1),2,IF(AND(T$6=$F16,$G16=1),0,"")))),"")</f>
        <v/>
      </c>
      <c r="U16" s="51" t="str">
        <f ca="1">IFERROR(IF(LEN(Etapes[[#This Row],[Planned]])=0,"",IF(AND($C16="MER",U$6=$F16,$G16=1),1,IF(AND($C16="MEP",U$6=$F16,$G16=1),2,IF(AND(U$6=$F16,$G16=1),0,"")))),"")</f>
        <v/>
      </c>
      <c r="V16" s="51" t="str">
        <f ca="1">IFERROR(IF(LEN(Etapes[[#This Row],[Planned]])=0,"",IF(AND($C16="MER",V$6=$F16,$G16=1),1,IF(AND($C16="MEP",V$6=$F16,$G16=1),2,IF(AND(V$6=$F16,$G16=1),0,"")))),"")</f>
        <v/>
      </c>
      <c r="W16" s="51" t="str">
        <f ca="1">IFERROR(IF(LEN(Etapes[[#This Row],[Planned]])=0,"",IF(AND($C16="MER",W$6=$F16,$G16=1),1,IF(AND($C16="MEP",W$6=$F16,$G16=1),2,IF(AND(W$6=$F16,$G16=1),0,"")))),"")</f>
        <v/>
      </c>
      <c r="X16" s="51" t="str">
        <f ca="1">IFERROR(IF(LEN(Etapes[[#This Row],[Planned]])=0,"",IF(AND($C16="MER",X$6=$F16,$G16=1),1,IF(AND($C16="MEP",X$6=$F16,$G16=1),2,IF(AND(X$6=$F16,$G16=1),0,"")))),"")</f>
        <v/>
      </c>
      <c r="Y16" s="51" t="str">
        <f ca="1">IFERROR(IF(LEN(Etapes[[#This Row],[Planned]])=0,"",IF(AND($C16="MER",Y$6=$F16,$G16=1),1,IF(AND($C16="MEP",Y$6=$F16,$G16=1),2,IF(AND(Y$6=$F16,$G16=1),0,"")))),"")</f>
        <v/>
      </c>
      <c r="Z16" s="51" t="str">
        <f ca="1">IFERROR(IF(LEN(Etapes[[#This Row],[Planned]])=0,"",IF(AND($C16="MER",Z$6=$F16,$G16=1),1,IF(AND($C16="MEP",Z$6=$F16,$G16=1),2,IF(AND(Z$6=$F16,$G16=1),0,"")))),"")</f>
        <v/>
      </c>
      <c r="AA16" s="51" t="str">
        <f ca="1">IFERROR(IF(LEN(Etapes[[#This Row],[Planned]])=0,"",IF(AND($C16="MER",AA$6=$F16,$G16=1),1,IF(AND($C16="MEP",AA$6=$F16,$G16=1),2,IF(AND(AA$6=$F16,$G16=1),0,"")))),"")</f>
        <v/>
      </c>
      <c r="AB16" s="51" t="str">
        <f ca="1">IFERROR(IF(LEN(Etapes[[#This Row],[Planned]])=0,"",IF(AND($C16="MER",AB$6=$F16,$G16=1),1,IF(AND($C16="MEP",AB$6=$F16,$G16=1),2,IF(AND(AB$6=$F16,$G16=1),0,"")))),"")</f>
        <v/>
      </c>
      <c r="AC16" s="51" t="str">
        <f ca="1">IFERROR(IF(LEN(Etapes[[#This Row],[Planned]])=0,"",IF(AND($C16="MER",AC$6=$F16,$G16=1),1,IF(AND($C16="MEP",AC$6=$F16,$G16=1),2,IF(AND(AC$6=$F16,$G16=1),0,"")))),"")</f>
        <v/>
      </c>
      <c r="AD16" s="51" t="str">
        <f ca="1">IFERROR(IF(LEN(Etapes[[#This Row],[Planned]])=0,"",IF(AND($C16="MER",AD$6=$F16,$G16=1),1,IF(AND($C16="MEP",AD$6=$F16,$G16=1),2,IF(AND(AD$6=$F16,$G16=1),0,"")))),"")</f>
        <v/>
      </c>
      <c r="AE16" s="51" t="str">
        <f ca="1">IFERROR(IF(LEN(Etapes[[#This Row],[Planned]])=0,"",IF(AND($C16="MER",AE$6=$F16,$G16=1),1,IF(AND($C16="MEP",AE$6=$F16,$G16=1),2,IF(AND(AE$6=$F16,$G16=1),0,"")))),"")</f>
        <v/>
      </c>
      <c r="AF16" s="51" t="str">
        <f ca="1">IFERROR(IF(LEN(Etapes[[#This Row],[Planned]])=0,"",IF(AND($C16="MER",AF$6=$F16,$G16=1),1,IF(AND($C16="MEP",AF$6=$F16,$G16=1),2,IF(AND(AF$6=$F16,$G16=1),0,"")))),"")</f>
        <v/>
      </c>
      <c r="AG16" s="51" t="str">
        <f ca="1">IFERROR(IF(LEN(Etapes[[#This Row],[Planned]])=0,"",IF(AND($C16="MER",AG$6=$F16,$G16=1),1,IF(AND($C16="MEP",AG$6=$F16,$G16=1),2,IF(AND(AG$6=$F16,$G16=1),0,"")))),"")</f>
        <v/>
      </c>
      <c r="AH16" s="51" t="str">
        <f ca="1">IFERROR(IF(LEN(Etapes[[#This Row],[Planned]])=0,"",IF(AND($C16="MER",AH$6=$F16,$G16=1),1,IF(AND($C16="MEP",AH$6=$F16,$G16=1),2,IF(AND(AH$6=$F16,$G16=1),0,"")))),"")</f>
        <v/>
      </c>
      <c r="AI16" s="51" t="str">
        <f ca="1">IFERROR(IF(LEN(Etapes[[#This Row],[Planned]])=0,"",IF(AND($C16="MER",AI$6=$F16,$G16=1),1,IF(AND($C16="MEP",AI$6=$F16,$G16=1),2,IF(AND(AI$6=$F16,$G16=1),0,"")))),"")</f>
        <v/>
      </c>
      <c r="AJ16" s="51" t="str">
        <f ca="1">IFERROR(IF(LEN(Etapes[[#This Row],[Planned]])=0,"",IF(AND($C16="MER",AJ$6=$F16,$G16=1),1,IF(AND($C16="MEP",AJ$6=$F16,$G16=1),2,IF(AND(AJ$6=$F16,$G16=1),0,"")))),"")</f>
        <v/>
      </c>
      <c r="AK16" s="51" t="str">
        <f ca="1">IFERROR(IF(LEN(Etapes[[#This Row],[Planned]])=0,"",IF(AND($C16="MER",AK$6=$F16,$G16=1),1,IF(AND($C16="MEP",AK$6=$F16,$G16=1),2,IF(AND(AK$6=$F16,$G16=1),0,"")))),"")</f>
        <v/>
      </c>
      <c r="AL16" s="51" t="str">
        <f ca="1">IFERROR(IF(LEN(Etapes[[#This Row],[Planned]])=0,"",IF(AND($C16="MER",AL$6=$F16,$G16=1),1,IF(AND($C16="MEP",AL$6=$F16,$G16=1),2,IF(AND(AL$6=$F16,$G16=1),0,"")))),"")</f>
        <v/>
      </c>
      <c r="AM16" s="51" t="str">
        <f ca="1">IFERROR(IF(LEN(Etapes[[#This Row],[Planned]])=0,"",IF(AND($C16="MER",AM$6=$F16,$G16=1),1,IF(AND($C16="MEP",AM$6=$F16,$G16=1),2,IF(AND(AM$6=$F16,$G16=1),0,"")))),"")</f>
        <v/>
      </c>
      <c r="AN16" s="51" t="str">
        <f ca="1">IFERROR(IF(LEN(Etapes[[#This Row],[Planned]])=0,"",IF(AND($C16="MER",AN$6=$F16,$G16=1),1,IF(AND($C16="MEP",AN$6=$F16,$G16=1),2,IF(AND(AN$6=$F16,$G16=1),0,"")))),"")</f>
        <v/>
      </c>
      <c r="AO16" s="51" t="str">
        <f ca="1">IFERROR(IF(LEN(Etapes[[#This Row],[Planned]])=0,"",IF(AND($C16="MER",AO$6=$F16,$G16=1),1,IF(AND($C16="MEP",AO$6=$F16,$G16=1),2,IF(AND(AO$6=$F16,$G16=1),0,"")))),"")</f>
        <v/>
      </c>
      <c r="AP16" s="51" t="str">
        <f ca="1">IFERROR(IF(LEN(Etapes[[#This Row],[Planned]])=0,"",IF(AND($C16="MER",AP$6=$F16,$G16=1),1,IF(AND($C16="MEP",AP$6=$F16,$G16=1),2,IF(AND(AP$6=$F16,$G16=1),0,"")))),"")</f>
        <v/>
      </c>
      <c r="AQ16" s="51" t="str">
        <f ca="1">IFERROR(IF(LEN(Etapes[[#This Row],[Planned]])=0,"",IF(AND($C16="MER",AQ$6=$F16,$G16=1),1,IF(AND($C16="MEP",AQ$6=$F16,$G16=1),2,IF(AND(AQ$6=$F16,$G16=1),0,"")))),"")</f>
        <v/>
      </c>
      <c r="AR16" s="51" t="str">
        <f ca="1">IFERROR(IF(LEN(Etapes[[#This Row],[Planned]])=0,"",IF(AND($C16="MER",AR$6=$F16,$G16=1),1,IF(AND($C16="MEP",AR$6=$F16,$G16=1),2,IF(AND(AR$6=$F16,$G16=1),0,"")))),"")</f>
        <v/>
      </c>
      <c r="AS16" s="51" t="str">
        <f ca="1">IFERROR(IF(LEN(Etapes[[#This Row],[Planned]])=0,"",IF(AND($C16="MER",AS$6=$F16,$G16=1),1,IF(AND($C16="MEP",AS$6=$F16,$G16=1),2,IF(AND(AS$6=$F16,$G16=1),0,"")))),"")</f>
        <v/>
      </c>
      <c r="AT16" s="51" t="str">
        <f ca="1">IFERROR(IF(LEN(Etapes[[#This Row],[Planned]])=0,"",IF(AND($C16="MER",AT$6=$F16,$G16=1),1,IF(AND($C16="MEP",AT$6=$F16,$G16=1),2,IF(AND(AT$6=$F16,$G16=1),0,"")))),"")</f>
        <v/>
      </c>
      <c r="AU16" s="51" t="str">
        <f ca="1">IFERROR(IF(LEN(Etapes[[#This Row],[Planned]])=0,"",IF(AND($C16="MER",AU$6=$F16,$G16=1),1,IF(AND($C16="MEP",AU$6=$F16,$G16=1),2,IF(AND(AU$6=$F16,$G16=1),0,"")))),"")</f>
        <v/>
      </c>
      <c r="AV16" s="51" t="str">
        <f ca="1">IFERROR(IF(LEN(Etapes[[#This Row],[Planned]])=0,"",IF(AND($C16="MER",AV$6=$F16,$G16=1),1,IF(AND($C16="MEP",AV$6=$F16,$G16=1),2,IF(AND(AV$6=$F16,$G16=1),0,"")))),"")</f>
        <v/>
      </c>
      <c r="AW16" s="51" t="str">
        <f ca="1">IFERROR(IF(LEN(Etapes[[#This Row],[Planned]])=0,"",IF(AND($C16="MER",AW$6=$F16,$G16=1),1,IF(AND($C16="MEP",AW$6=$F16,$G16=1),2,IF(AND(AW$6=$F16,$G16=1),0,"")))),"")</f>
        <v/>
      </c>
      <c r="AX16" s="51" t="str">
        <f ca="1">IFERROR(IF(LEN(Etapes[[#This Row],[Planned]])=0,"",IF(AND($C16="MER",AX$6=$F16,$G16=1),1,IF(AND($C16="MEP",AX$6=$F16,$G16=1),2,IF(AND(AX$6=$F16,$G16=1),0,"")))),"")</f>
        <v/>
      </c>
      <c r="AY16" s="51" t="str">
        <f ca="1">IFERROR(IF(LEN(Etapes[[#This Row],[Planned]])=0,"",IF(AND($C16="MER",AY$6=$F16,$G16=1),1,IF(AND($C16="MEP",AY$6=$F16,$G16=1),2,IF(AND(AY$6=$F16,$G16=1),0,"")))),"")</f>
        <v/>
      </c>
      <c r="AZ16" s="51" t="str">
        <f ca="1">IFERROR(IF(LEN(Etapes[[#This Row],[Planned]])=0,"",IF(AND($C16="MER",AZ$6=$F16,$G16=1),1,IF(AND($C16="MEP",AZ$6=$F16,$G16=1),2,IF(AND(AZ$6=$F16,$G16=1),0,"")))),"")</f>
        <v/>
      </c>
      <c r="BA16" s="51" t="str">
        <f ca="1">IFERROR(IF(LEN(Etapes[[#This Row],[Planned]])=0,"",IF(AND($C16="MER",BA$6=$F16,$G16=1),1,IF(AND($C16="MEP",BA$6=$F16,$G16=1),2,IF(AND(BA$6=$F16,$G16=1),0,"")))),"")</f>
        <v/>
      </c>
      <c r="BB16" s="51" t="str">
        <f ca="1">IFERROR(IF(LEN(Etapes[[#This Row],[Planned]])=0,"",IF(AND($C16="MER",BB$6=$F16,$G16=1),1,IF(AND($C16="MEP",BB$6=$F16,$G16=1),2,IF(AND(BB$6=$F16,$G16=1),0,"")))),"")</f>
        <v/>
      </c>
      <c r="BC16" s="51" t="str">
        <f ca="1">IFERROR(IF(LEN(Etapes[[#This Row],[Planned]])=0,"",IF(AND($C16="MER",BC$6=$F16,$G16=1),1,IF(AND($C16="MEP",BC$6=$F16,$G16=1),2,IF(AND(BC$6=$F16,$G16=1),0,"")))),"")</f>
        <v/>
      </c>
      <c r="BD16" s="51" t="str">
        <f ca="1">IFERROR(IF(LEN(Etapes[[#This Row],[Planned]])=0,"",IF(AND($C16="MER",BD$6=$F16,$G16=1),1,IF(AND($C16="MEP",BD$6=$F16,$G16=1),2,IF(AND(BD$6=$F16,$G16=1),0,"")))),"")</f>
        <v/>
      </c>
      <c r="BE16" s="51" t="str">
        <f ca="1">IFERROR(IF(LEN(Etapes[[#This Row],[Planned]])=0,"",IF(AND($C16="MER",BE$6=$F16,$G16=1),1,IF(AND($C16="MEP",BE$6=$F16,$G16=1),2,IF(AND(BE$6=$F16,$G16=1),0,"")))),"")</f>
        <v/>
      </c>
      <c r="BF16" s="51" t="str">
        <f ca="1">IFERROR(IF(LEN(Etapes[[#This Row],[Planned]])=0,"",IF(AND($C16="MER",BF$6=$F16,$G16=1),1,IF(AND($C16="MEP",BF$6=$F16,$G16=1),2,IF(AND(BF$6=$F16,$G16=1),0,"")))),"")</f>
        <v/>
      </c>
      <c r="BG16" s="51" t="str">
        <f ca="1">IFERROR(IF(LEN(Etapes[[#This Row],[Planned]])=0,"",IF(AND($C16="MER",BG$6=$F16,$G16=1),1,IF(AND($C16="MEP",BG$6=$F16,$G16=1),2,IF(AND(BG$6=$F16,$G16=1),0,"")))),"")</f>
        <v/>
      </c>
      <c r="BH16" s="51" t="str">
        <f ca="1">IFERROR(IF(LEN(Etapes[[#This Row],[Planned]])=0,"",IF(AND($C16="MER",BH$6=$F16,$G16=1),1,IF(AND($C16="MEP",BH$6=$F16,$G16=1),2,IF(AND(BH$6=$F16,$G16=1),0,"")))),"")</f>
        <v/>
      </c>
      <c r="BI16" s="51" t="str">
        <f ca="1">IFERROR(IF(LEN(Etapes[[#This Row],[Planned]])=0,"",IF(AND($C16="MER",BI$6=$F16,$G16=1),1,IF(AND($C16="MEP",BI$6=$F16,$G16=1),2,IF(AND(BI$6=$F16,$G16=1),0,"")))),"")</f>
        <v/>
      </c>
      <c r="BJ16" s="51" t="str">
        <f ca="1">IFERROR(IF(LEN(Etapes[[#This Row],[Planned]])=0,"",IF(AND($C16="MER",BJ$6=$F16,$G16=1),1,IF(AND($C16="MEP",BJ$6=$F16,$G16=1),2,IF(AND(BJ$6=$F16,$G16=1),0,"")))),"")</f>
        <v/>
      </c>
      <c r="BK16" s="51" t="str">
        <f ca="1">IFERROR(IF(LEN(Etapes[[#This Row],[Planned]])=0,"",IF(AND($C16="MER",BK$6=$F16,$G16=1),1,IF(AND($C16="MEP",BK$6=$F16,$G16=1),2,IF(AND(BK$6=$F16,$G16=1),0,"")))),"")</f>
        <v/>
      </c>
      <c r="BL16" s="51" t="str">
        <f ca="1">IFERROR(IF(LEN(Etapes[[#This Row],[Planned]])=0,"",IF(AND($C16="MER",BL$6=$F16,$G16=1),1,IF(AND($C16="MEP",BL$6=$F16,$G16=1),2,IF(AND(BL$6=$F16,$G16=1),0,"")))),"")</f>
        <v/>
      </c>
      <c r="BM16" s="51" t="str">
        <f ca="1">IFERROR(IF(LEN(Etapes[[#This Row],[Planned]])=0,"",IF(AND($C16="MER",BM$6=$F16,$G16=1),1,IF(AND($C16="MEP",BM$6=$F16,$G16=1),2,IF(AND(BM$6=$F16,$G16=1),0,"")))),"")</f>
        <v/>
      </c>
      <c r="BN16" s="51" t="str">
        <f ca="1">IFERROR(IF(LEN(Etapes[[#This Row],[Planned]])=0,"",IF(AND($C16="MER",BN$6=$F16,$G16=1),1,IF(AND($C16="MEP",BN$6=$F16,$G16=1),2,IF(AND(BN$6=$F16,$G16=1),0,"")))),"")</f>
        <v/>
      </c>
      <c r="BO16" s="51" t="str">
        <f ca="1">IFERROR(IF(LEN(Etapes[[#This Row],[Planned]])=0,"",IF(AND($C16="MER",BO$6=$F16,$G16=1),1,IF(AND($C16="MEP",BO$6=$F16,$G16=1),2,IF(AND(BO$6=$F16,$G16=1),0,"")))),"")</f>
        <v/>
      </c>
      <c r="BP16" s="51" t="str">
        <f ca="1">IFERROR(IF(LEN(Etapes[[#This Row],[Add]])=0,"",IF(AND($C16="MER",BP$6=$F16,$G16=1),1,IF(AND($C16="MEP",BP$6=$F16,$G16=1),2,IF(AND(BP$6=$F16,$G16=1),0,"")))),"")</f>
        <v/>
      </c>
      <c r="BQ16" s="51" t="str">
        <f ca="1">IFERROR(IF(LEN(Etapes[[#This Row],[End]])=0,"",IF(AND($C16="MER",BQ$6=$F16,$G16=1),1,IF(AND($C16="MEP",BQ$6=$F16,$G16=1),2,IF(AND(BQ$6=$F16,$G16=1),0,"")))),"")</f>
        <v/>
      </c>
      <c r="BR16" s="51" t="str">
        <f ca="1">IFERROR(IF(LEN(Etapes[[#This Row],[Réalisé]])=0,"",IF(AND($C16="MER",BR$6=$F16,$G16=1),1,IF(AND($C16="MEP",BR$6=$F16,$G16=1),2,IF(AND(BR$6=$F16,$G16=1),0,"")))),"")</f>
        <v/>
      </c>
      <c r="BS16" s="51" t="str">
        <f ca="1">IFERROR(IF(LEN(Etapes[[#This Row],[Activité]])=0,"",IF(AND($C16="MER",BS$6=$F16,$G16=1),1,IF(AND($C16="MEP",BS$6=$F16,$G16=1),2,IF(AND(BS$6=$F16,$G16=1),0,"")))),"")</f>
        <v/>
      </c>
      <c r="BT16" s="51" t="str">
        <f ca="1">IFERROR(IF(LEN(Etapes[[#This Row],[Statut]])=0,"",IF(AND($C16="MER",BT$6=$F16,$G16=1),1,IF(AND($C16="MEP",BT$6=$F16,$G16=1),2,IF(AND(BT$6=$F16,$G16=1),0,"")))),"")</f>
        <v/>
      </c>
      <c r="BU16" s="51" t="str">
        <f ca="1">IFERROR(IF(LEN(Etapes[[#This Row],[Progress]])=0,"",IF(AND($C16="MER",BU$6=$F16,$G16=1),1,IF(AND($C16="MEP",BU$6=$F16,$G16=1),2,IF(AND(BU$6=$F16,$G16=1),0,"")))),"")</f>
        <v/>
      </c>
      <c r="BV16" s="51" t="str">
        <f ca="1">IFERROR(IF(LEN(Etapes[[#This Row],[Start]])=0,"",IF(AND($C16="MER",BV$6=$F16,$G16=1),1,IF(AND($C16="MEP",BV$6=$F16,$G16=1),2,IF(AND(BV$6=$F16,$G16=1),0,"")))),"")</f>
        <v/>
      </c>
      <c r="BW16" s="51" t="str">
        <f ca="1">IFERROR(IF(LEN(Etapes[[#This Row],[Planned]])=0,"",IF(AND($C16="MER",BW$6=$F16,$G16=1),1,IF(AND($C16="MEP",BW$6=$F16,$G16=1),2,IF(AND(BW$6=$F16,$G16=1),0,"")))),"")</f>
        <v/>
      </c>
      <c r="BX16" s="51" t="str">
        <f ca="1">IFERROR(IF(LEN(Etapes[[#This Row],[Add]])=0,"",IF(AND($C16="MER",BX$6=$F16,$G16=1),1,IF(AND($C16="MEP",BX$6=$F16,$G16=1),2,IF(AND(BX$6=$F16,$G16=1),0,"")))),"")</f>
        <v/>
      </c>
      <c r="BY16" s="51" t="str">
        <f ca="1">IFERROR(IF(LEN(Etapes[[#This Row],[End]])=0,"",IF(AND($C16="MER",BY$6=$F16,$G16=1),1,IF(AND($C16="MEP",BY$6=$F16,$G16=1),2,IF(AND(BY$6=$F16,$G16=1),0,"")))),"")</f>
        <v/>
      </c>
      <c r="BZ16" s="51" t="str">
        <f ca="1">IFERROR(IF(LEN(Etapes[[#This Row],[Réalisé]])=0,"",IF(AND($C16="MER",BZ$6=$F16,$G16=1),1,IF(AND($C16="MEP",BZ$6=$F16,$G16=1),2,IF(AND(BZ$6=$F16,$G16=1),0,"")))),"")</f>
        <v/>
      </c>
      <c r="CA16" s="51" t="str">
        <f ca="1">IFERROR(IF(LEN(Etapes[[#This Row],[Activité]])=0,"",IF(AND($C16="MER",CA$6=$F16,$G16=1),1,IF(AND($C16="MEP",CA$6=$F16,$G16=1),2,IF(AND(CA$6=$F16,$G16=1),0,"")))),"")</f>
        <v/>
      </c>
      <c r="CB16" s="51" t="str">
        <f ca="1">IFERROR(IF(LEN(Etapes[[#This Row],[Statut]])=0,"",IF(AND($C16="MER",CB$6=$F16,$G16=1),1,IF(AND($C16="MEP",CB$6=$F16,$G16=1),2,IF(AND(CB$6=$F16,$G16=1),0,"")))),"")</f>
        <v/>
      </c>
      <c r="CC16" s="51" t="str">
        <f ca="1">IFERROR(IF(LEN(Etapes[[#This Row],[Progress]])=0,"",IF(AND($C16="MER",CC$6=$F16,$G16=1),1,IF(AND($C16="MEP",CC$6=$F16,$G16=1),2,IF(AND(CC$6=$F16,$G16=1),0,"")))),"")</f>
        <v/>
      </c>
      <c r="CD16" s="51" t="str">
        <f ca="1">IFERROR(IF(LEN(Etapes[[#This Row],[Start]])=0,"",IF(AND($C16="MER",CD$6=$F16,$G16=1),1,IF(AND($C16="MEP",CD$6=$F16,$G16=1),2,IF(AND(CD$6=$F16,$G16=1),0,"")))),"")</f>
        <v/>
      </c>
      <c r="CE16" s="51" t="str">
        <f ca="1">IFERROR(IF(LEN(Etapes[[#This Row],[Planned]])=0,"",IF(AND($C16="MER",CE$6=$F16,$G16=1),1,IF(AND($C16="MEP",CE$6=$F16,$G16=1),2,IF(AND(CE$6=$F16,$G16=1),0,"")))),"")</f>
        <v/>
      </c>
      <c r="CF16" s="51" t="str">
        <f ca="1">IFERROR(IF(LEN(Etapes[[#This Row],[Add]])=0,"",IF(AND($C16="MER",CF$6=$F16,$G16=1),1,IF(AND($C16="MEP",CF$6=$F16,$G16=1),2,IF(AND(CF$6=$F16,$G16=1),0,"")))),"")</f>
        <v/>
      </c>
      <c r="CG16" s="51" t="str">
        <f ca="1">IFERROR(IF(LEN(Etapes[[#This Row],[End]])=0,"",IF(AND($C16="MER",CG$6=$F16,$G16=1),1,IF(AND($C16="MEP",CG$6=$F16,$G16=1),2,IF(AND(CG$6=$F16,$G16=1),0,"")))),"")</f>
        <v/>
      </c>
      <c r="CH16" s="51" t="str">
        <f ca="1">IFERROR(IF(LEN(Etapes[[#This Row],[Réalisé]])=0,"",IF(AND($C16="MER",CH$6=$F16,$G16=1),1,IF(AND($C16="MEP",CH$6=$F16,$G16=1),2,IF(AND(CH$6=$F16,$G16=1),0,"")))),"")</f>
        <v/>
      </c>
      <c r="CI16" s="51" t="str">
        <f ca="1">IFERROR(IF(LEN(Etapes[[#This Row],[Activité]])=0,"",IF(AND($C16="MER",CI$6=$F16,$G16=1),1,IF(AND($C16="MEP",CI$6=$F16,$G16=1),2,IF(AND(CI$6=$F16,$G16=1),0,"")))),"")</f>
        <v/>
      </c>
      <c r="CJ16" s="51" t="str">
        <f ca="1">IFERROR(IF(LEN(Etapes[[#This Row],[Statut]])=0,"",IF(AND($C16="MER",CJ$6=$F16,$G16=1),1,IF(AND($C16="MEP",CJ$6=$F16,$G16=1),2,IF(AND(CJ$6=$F16,$G16=1),0,"")))),"")</f>
        <v/>
      </c>
      <c r="CK16" s="51" t="str">
        <f ca="1">IFERROR(IF(LEN(Etapes[[#This Row],[Progress]])=0,"",IF(AND($C16="MER",CK$6=$F16,$G16=1),1,IF(AND($C16="MEP",CK$6=$F16,$G16=1),2,IF(AND(CK$6=$F16,$G16=1),0,"")))),"")</f>
        <v/>
      </c>
      <c r="CL16" s="51" t="str">
        <f ca="1">IFERROR(IF(LEN(Etapes[[#This Row],[Start]])=0,"",IF(AND($C16="MER",CL$6=$F16,$G16=1),1,IF(AND($C16="MEP",CL$6=$F16,$G16=1),2,IF(AND(CL$6=$F16,$G16=1),0,"")))),"")</f>
        <v/>
      </c>
      <c r="CM16" s="51" t="str">
        <f ca="1">IFERROR(IF(LEN(Etapes[[#This Row],[Planned]])=0,"",IF(AND($C16="MER",CM$6=$F16,$G16=1),1,IF(AND($C16="MEP",CM$6=$F16,$G16=1),2,IF(AND(CM$6=$F16,$G16=1),0,"")))),"")</f>
        <v/>
      </c>
      <c r="CN16" s="51" t="str">
        <f ca="1">IFERROR(IF(LEN(Etapes[[#This Row],[Add]])=0,"",IF(AND($C16="MER",CN$6=$F16,$G16=1),1,IF(AND($C16="MEP",CN$6=$F16,$G16=1),2,IF(AND(CN$6=$F16,$G16=1),0,"")))),"")</f>
        <v/>
      </c>
      <c r="CO16" s="51" t="str">
        <f ca="1">IFERROR(IF(LEN(Etapes[[#This Row],[End]])=0,"",IF(AND($C16="MER",CO$6=$F16,$G16=1),1,IF(AND($C16="MEP",CO$6=$F16,$G16=1),2,IF(AND(CO$6=$F16,$G16=1),0,"")))),"")</f>
        <v/>
      </c>
      <c r="CP16" s="51" t="str">
        <f ca="1">IFERROR(IF(LEN(Etapes[[#This Row],[Réalisé]])=0,"",IF(AND($C16="MER",CP$6=$F16,$G16=1),1,IF(AND($C16="MEP",CP$6=$F16,$G16=1),2,IF(AND(CP$6=$F16,$G16=1),0,"")))),"")</f>
        <v/>
      </c>
      <c r="CQ16" s="51" t="str">
        <f ca="1">IFERROR(IF(LEN(Etapes[[#This Row],[Activité]])=0,"",IF(AND($C16="MER",CQ$6=$F16,$G16=1),1,IF(AND($C16="MEP",CQ$6=$F16,$G16=1),2,IF(AND(CQ$6=$F16,$G16=1),0,"")))),"")</f>
        <v/>
      </c>
      <c r="CR16" s="51" t="str">
        <f ca="1">IFERROR(IF(LEN(Etapes[[#This Row],[Statut]])=0,"",IF(AND($C16="MER",CR$6=$F16,$G16=1),1,IF(AND($C16="MEP",CR$6=$F16,$G16=1),2,IF(AND(CR$6=$F16,$G16=1),0,"")))),"")</f>
        <v/>
      </c>
      <c r="CS16" s="51" t="str">
        <f ca="1">IFERROR(IF(LEN(Etapes[[#This Row],[Progress]])=0,"",IF(AND($C16="MER",CS$6=$F16,$G16=1),1,IF(AND($C16="MEP",CS$6=$F16,$G16=1),2,IF(AND(CS$6=$F16,$G16=1),0,"")))),"")</f>
        <v/>
      </c>
      <c r="CT16" s="51" t="str">
        <f ca="1">IFERROR(IF(LEN(Etapes[[#This Row],[Start]])=0,"",IF(AND($C16="MER",CT$6=$F16,$G16=1),1,IF(AND($C16="MEP",CT$6=$F16,$G16=1),2,IF(AND(CT$6=$F16,$G16=1),0,"")))),"")</f>
        <v/>
      </c>
      <c r="CU16" s="51" t="str">
        <f ca="1">IFERROR(IF(LEN(Etapes[[#This Row],[Planned]])=0,"",IF(AND($C16="MER",CU$6=$F16,$G16=1),1,IF(AND($C16="MEP",CU$6=$F16,$G16=1),2,IF(AND(CU$6=$F16,$G16=1),0,"")))),"")</f>
        <v/>
      </c>
      <c r="CV16" s="51" t="str">
        <f ca="1">IFERROR(IF(LEN(Etapes[[#This Row],[Add]])=0,"",IF(AND($C16="MER",CV$6=$F16,$G16=1),1,IF(AND($C16="MEP",CV$6=$F16,$G16=1),2,IF(AND(CV$6=$F16,$G16=1),0,"")))),"")</f>
        <v/>
      </c>
      <c r="CW16" s="51" t="str">
        <f ca="1">IFERROR(IF(LEN(Etapes[[#This Row],[End]])=0,"",IF(AND($C16="MER",CW$6=$F16,$G16=1),1,IF(AND($C16="MEP",CW$6=$F16,$G16=1),2,IF(AND(CW$6=$F16,$G16=1),0,"")))),"")</f>
        <v/>
      </c>
    </row>
    <row r="17" spans="1:101" s="52" customFormat="1" ht="13" customHeight="1" x14ac:dyDescent="0.3">
      <c r="A17" s="71" t="s">
        <v>50</v>
      </c>
      <c r="B17" s="56" t="s">
        <v>82</v>
      </c>
      <c r="C17" s="53" t="s">
        <v>40</v>
      </c>
      <c r="D17" s="53" t="str">
        <f>Settings!C45</f>
        <v>NAN</v>
      </c>
      <c r="E17" s="43"/>
      <c r="F17" s="54">
        <f t="shared" si="19"/>
        <v>44776</v>
      </c>
      <c r="G17" s="154">
        <f>RàF!D9</f>
        <v>5</v>
      </c>
      <c r="H17" s="55"/>
      <c r="I17" s="54">
        <f>IF(Etapes[[#This Row],[Start]]&lt;&gt;"",WORKDAY(Etapes[[#This Row],[Start]],IF(WEEKDAY(Etapes[[#This Row],[Start]],1)&gt;=6,Etapes[[#This Row],[Planned]]+Etapes[[#This Row],[Add]],Etapes[[#This Row],[Planned]]+Etapes[[#This Row],[Add]]-1),Férié),"")</f>
        <v>44782</v>
      </c>
      <c r="J17" s="54">
        <f>IF(Etapes[[#This Row],[Start]]&lt;&gt;"",WORKDAY(Etapes[[#This Row],[Start]],IF(WEEKDAY(Etapes[[#This Row],[Start]],1)&gt;=6,Etapes[[#This Row],[Progress]]*Etapes[[#This Row],[Planned]]+Etapes[[#This Row],[Add]],(Etapes[[#This Row],[Progress]]*Etapes[[#This Row],[Planned]]+Etapes[[#This Row],[Add]])-1),Férié),"")</f>
        <v>44775</v>
      </c>
      <c r="K17" s="50"/>
      <c r="L17" s="51" t="str">
        <f ca="1">IFERROR(IF(LEN(Etapes[[#This Row],[Planned]])=0,"",IF(AND($C17="MER",L$6=$F17,$G17=1),1,IF(AND($C17="MEP",L$6=$F17,$G17=1),2,IF(AND(L$6=$F17,$G17=1),0,"")))),"")</f>
        <v/>
      </c>
      <c r="M17" s="51" t="str">
        <f ca="1">IFERROR(IF(LEN(Etapes[[#This Row],[Planned]])=0,"",IF(AND($C17="MER",M$6=$F17,$G17=1),1,IF(AND($C17="MEP",M$6=$F17,$G17=1),2,IF(AND(M$6=$F17,$G17=1),0,"")))),"")</f>
        <v/>
      </c>
      <c r="N17" s="51" t="str">
        <f ca="1">IFERROR(IF(LEN(Etapes[[#This Row],[Planned]])=0,"",IF(AND($C17="MER",N$6=$F17,$G17=1),1,IF(AND($C17="MEP",N$6=$F17,$G17=1),2,IF(AND(N$6=$F17,$G17=1),0,"")))),"")</f>
        <v/>
      </c>
      <c r="O17" s="51" t="str">
        <f ca="1">IFERROR(IF(LEN(Etapes[[#This Row],[Planned]])=0,"",IF(AND($C17="MER",O$6=$F17,$G17=1),1,IF(AND($C17="MEP",O$6=$F17,$G17=1),2,IF(AND(O$6=$F17,$G17=1),0,"")))),"")</f>
        <v/>
      </c>
      <c r="P17" s="51" t="str">
        <f ca="1">IFERROR(IF(LEN(Etapes[[#This Row],[Planned]])=0,"",IF(AND($C17="MER",P$6=$F17,$G17=1),1,IF(AND($C17="MEP",P$6=$F17,$G17=1),2,IF(AND(P$6=$F17,$G17=1),0,"")))),"")</f>
        <v/>
      </c>
      <c r="Q17" s="51" t="str">
        <f ca="1">IFERROR(IF(LEN(Etapes[[#This Row],[Planned]])=0,"",IF(AND($C17="MER",Q$6=$F17,$G17=1),1,IF(AND($C17="MEP",Q$6=$F17,$G17=1),2,IF(AND(Q$6=$F17,$G17=1),0,"")))),"")</f>
        <v/>
      </c>
      <c r="R17" s="51" t="str">
        <f ca="1">IFERROR(IF(LEN(Etapes[[#This Row],[Planned]])=0,"",IF(AND($C17="MER",R$6=$F17,$G17=1),1,IF(AND($C17="MEP",R$6=$F17,$G17=1),2,IF(AND(R$6=$F17,$G17=1),0,"")))),"")</f>
        <v/>
      </c>
      <c r="S17" s="51" t="str">
        <f ca="1">IFERROR(IF(LEN(Etapes[[#This Row],[Planned]])=0,"",IF(AND($C17="MER",S$6=$F17,$G17=1),1,IF(AND($C17="MEP",S$6=$F17,$G17=1),2,IF(AND(S$6=$F17,$G17=1),0,"")))),"")</f>
        <v/>
      </c>
      <c r="T17" s="51" t="str">
        <f ca="1">IFERROR(IF(LEN(Etapes[[#This Row],[Planned]])=0,"",IF(AND($C17="MER",T$6=$F17,$G17=1),1,IF(AND($C17="MEP",T$6=$F17,$G17=1),2,IF(AND(T$6=$F17,$G17=1),0,"")))),"")</f>
        <v/>
      </c>
      <c r="U17" s="51" t="str">
        <f ca="1">IFERROR(IF(LEN(Etapes[[#This Row],[Planned]])=0,"",IF(AND($C17="MER",U$6=$F17,$G17=1),1,IF(AND($C17="MEP",U$6=$F17,$G17=1),2,IF(AND(U$6=$F17,$G17=1),0,"")))),"")</f>
        <v/>
      </c>
      <c r="V17" s="51" t="str">
        <f ca="1">IFERROR(IF(LEN(Etapes[[#This Row],[Planned]])=0,"",IF(AND($C17="MER",V$6=$F17,$G17=1),1,IF(AND($C17="MEP",V$6=$F17,$G17=1),2,IF(AND(V$6=$F17,$G17=1),0,"")))),"")</f>
        <v/>
      </c>
      <c r="W17" s="51" t="str">
        <f ca="1">IFERROR(IF(LEN(Etapes[[#This Row],[Planned]])=0,"",IF(AND($C17="MER",W$6=$F17,$G17=1),1,IF(AND($C17="MEP",W$6=$F17,$G17=1),2,IF(AND(W$6=$F17,$G17=1),0,"")))),"")</f>
        <v/>
      </c>
      <c r="X17" s="51" t="str">
        <f ca="1">IFERROR(IF(LEN(Etapes[[#This Row],[Planned]])=0,"",IF(AND($C17="MER",X$6=$F17,$G17=1),1,IF(AND($C17="MEP",X$6=$F17,$G17=1),2,IF(AND(X$6=$F17,$G17=1),0,"")))),"")</f>
        <v/>
      </c>
      <c r="Y17" s="51" t="str">
        <f ca="1">IFERROR(IF(LEN(Etapes[[#This Row],[Planned]])=0,"",IF(AND($C17="MER",Y$6=$F17,$G17=1),1,IF(AND($C17="MEP",Y$6=$F17,$G17=1),2,IF(AND(Y$6=$F17,$G17=1),0,"")))),"")</f>
        <v/>
      </c>
      <c r="Z17" s="51" t="str">
        <f ca="1">IFERROR(IF(LEN(Etapes[[#This Row],[Planned]])=0,"",IF(AND($C17="MER",Z$6=$F17,$G17=1),1,IF(AND($C17="MEP",Z$6=$F17,$G17=1),2,IF(AND(Z$6=$F17,$G17=1),0,"")))),"")</f>
        <v/>
      </c>
      <c r="AA17" s="51" t="str">
        <f ca="1">IFERROR(IF(LEN(Etapes[[#This Row],[Planned]])=0,"",IF(AND($C17="MER",AA$6=$F17,$G17=1),1,IF(AND($C17="MEP",AA$6=$F17,$G17=1),2,IF(AND(AA$6=$F17,$G17=1),0,"")))),"")</f>
        <v/>
      </c>
      <c r="AB17" s="51" t="str">
        <f ca="1">IFERROR(IF(LEN(Etapes[[#This Row],[Planned]])=0,"",IF(AND($C17="MER",AB$6=$F17,$G17=1),1,IF(AND($C17="MEP",AB$6=$F17,$G17=1),2,IF(AND(AB$6=$F17,$G17=1),0,"")))),"")</f>
        <v/>
      </c>
      <c r="AC17" s="51" t="str">
        <f ca="1">IFERROR(IF(LEN(Etapes[[#This Row],[Planned]])=0,"",IF(AND($C17="MER",AC$6=$F17,$G17=1),1,IF(AND($C17="MEP",AC$6=$F17,$G17=1),2,IF(AND(AC$6=$F17,$G17=1),0,"")))),"")</f>
        <v/>
      </c>
      <c r="AD17" s="51" t="str">
        <f ca="1">IFERROR(IF(LEN(Etapes[[#This Row],[Planned]])=0,"",IF(AND($C17="MER",AD$6=$F17,$G17=1),1,IF(AND($C17="MEP",AD$6=$F17,$G17=1),2,IF(AND(AD$6=$F17,$G17=1),0,"")))),"")</f>
        <v/>
      </c>
      <c r="AE17" s="51" t="str">
        <f ca="1">IFERROR(IF(LEN(Etapes[[#This Row],[Planned]])=0,"",IF(AND($C17="MER",AE$6=$F17,$G17=1),1,IF(AND($C17="MEP",AE$6=$F17,$G17=1),2,IF(AND(AE$6=$F17,$G17=1),0,"")))),"")</f>
        <v/>
      </c>
      <c r="AF17" s="51" t="str">
        <f ca="1">IFERROR(IF(LEN(Etapes[[#This Row],[Planned]])=0,"",IF(AND($C17="MER",AF$6=$F17,$G17=1),1,IF(AND($C17="MEP",AF$6=$F17,$G17=1),2,IF(AND(AF$6=$F17,$G17=1),0,"")))),"")</f>
        <v/>
      </c>
      <c r="AG17" s="51" t="str">
        <f ca="1">IFERROR(IF(LEN(Etapes[[#This Row],[Planned]])=0,"",IF(AND($C17="MER",AG$6=$F17,$G17=1),1,IF(AND($C17="MEP",AG$6=$F17,$G17=1),2,IF(AND(AG$6=$F17,$G17=1),0,"")))),"")</f>
        <v/>
      </c>
      <c r="AH17" s="51" t="str">
        <f ca="1">IFERROR(IF(LEN(Etapes[[#This Row],[Planned]])=0,"",IF(AND($C17="MER",AH$6=$F17,$G17=1),1,IF(AND($C17="MEP",AH$6=$F17,$G17=1),2,IF(AND(AH$6=$F17,$G17=1),0,"")))),"")</f>
        <v/>
      </c>
      <c r="AI17" s="51" t="str">
        <f ca="1">IFERROR(IF(LEN(Etapes[[#This Row],[Planned]])=0,"",IF(AND($C17="MER",AI$6=$F17,$G17=1),1,IF(AND($C17="MEP",AI$6=$F17,$G17=1),2,IF(AND(AI$6=$F17,$G17=1),0,"")))),"")</f>
        <v/>
      </c>
      <c r="AJ17" s="51" t="str">
        <f ca="1">IFERROR(IF(LEN(Etapes[[#This Row],[Planned]])=0,"",IF(AND($C17="MER",AJ$6=$F17,$G17=1),1,IF(AND($C17="MEP",AJ$6=$F17,$G17=1),2,IF(AND(AJ$6=$F17,$G17=1),0,"")))),"")</f>
        <v/>
      </c>
      <c r="AK17" s="51" t="str">
        <f ca="1">IFERROR(IF(LEN(Etapes[[#This Row],[Planned]])=0,"",IF(AND($C17="MER",AK$6=$F17,$G17=1),1,IF(AND($C17="MEP",AK$6=$F17,$G17=1),2,IF(AND(AK$6=$F17,$G17=1),0,"")))),"")</f>
        <v/>
      </c>
      <c r="AL17" s="51" t="str">
        <f ca="1">IFERROR(IF(LEN(Etapes[[#This Row],[Planned]])=0,"",IF(AND($C17="MER",AL$6=$F17,$G17=1),1,IF(AND($C17="MEP",AL$6=$F17,$G17=1),2,IF(AND(AL$6=$F17,$G17=1),0,"")))),"")</f>
        <v/>
      </c>
      <c r="AM17" s="51" t="str">
        <f ca="1">IFERROR(IF(LEN(Etapes[[#This Row],[Planned]])=0,"",IF(AND($C17="MER",AM$6=$F17,$G17=1),1,IF(AND($C17="MEP",AM$6=$F17,$G17=1),2,IF(AND(AM$6=$F17,$G17=1),0,"")))),"")</f>
        <v/>
      </c>
      <c r="AN17" s="51" t="str">
        <f ca="1">IFERROR(IF(LEN(Etapes[[#This Row],[Planned]])=0,"",IF(AND($C17="MER",AN$6=$F17,$G17=1),1,IF(AND($C17="MEP",AN$6=$F17,$G17=1),2,IF(AND(AN$6=$F17,$G17=1),0,"")))),"")</f>
        <v/>
      </c>
      <c r="AO17" s="51" t="str">
        <f ca="1">IFERROR(IF(LEN(Etapes[[#This Row],[Planned]])=0,"",IF(AND($C17="MER",AO$6=$F17,$G17=1),1,IF(AND($C17="MEP",AO$6=$F17,$G17=1),2,IF(AND(AO$6=$F17,$G17=1),0,"")))),"")</f>
        <v/>
      </c>
      <c r="AP17" s="51" t="str">
        <f ca="1">IFERROR(IF(LEN(Etapes[[#This Row],[Planned]])=0,"",IF(AND($C17="MER",AP$6=$F17,$G17=1),1,IF(AND($C17="MEP",AP$6=$F17,$G17=1),2,IF(AND(AP$6=$F17,$G17=1),0,"")))),"")</f>
        <v/>
      </c>
      <c r="AQ17" s="51" t="str">
        <f ca="1">IFERROR(IF(LEN(Etapes[[#This Row],[Planned]])=0,"",IF(AND($C17="MER",AQ$6=$F17,$G17=1),1,IF(AND($C17="MEP",AQ$6=$F17,$G17=1),2,IF(AND(AQ$6=$F17,$G17=1),0,"")))),"")</f>
        <v/>
      </c>
      <c r="AR17" s="51" t="str">
        <f ca="1">IFERROR(IF(LEN(Etapes[[#This Row],[Planned]])=0,"",IF(AND($C17="MER",AR$6=$F17,$G17=1),1,IF(AND($C17="MEP",AR$6=$F17,$G17=1),2,IF(AND(AR$6=$F17,$G17=1),0,"")))),"")</f>
        <v/>
      </c>
      <c r="AS17" s="51" t="str">
        <f ca="1">IFERROR(IF(LEN(Etapes[[#This Row],[Planned]])=0,"",IF(AND($C17="MER",AS$6=$F17,$G17=1),1,IF(AND($C17="MEP",AS$6=$F17,$G17=1),2,IF(AND(AS$6=$F17,$G17=1),0,"")))),"")</f>
        <v/>
      </c>
      <c r="AT17" s="51" t="str">
        <f ca="1">IFERROR(IF(LEN(Etapes[[#This Row],[Planned]])=0,"",IF(AND($C17="MER",AT$6=$F17,$G17=1),1,IF(AND($C17="MEP",AT$6=$F17,$G17=1),2,IF(AND(AT$6=$F17,$G17=1),0,"")))),"")</f>
        <v/>
      </c>
      <c r="AU17" s="51" t="str">
        <f ca="1">IFERROR(IF(LEN(Etapes[[#This Row],[Planned]])=0,"",IF(AND($C17="MER",AU$6=$F17,$G17=1),1,IF(AND($C17="MEP",AU$6=$F17,$G17=1),2,IF(AND(AU$6=$F17,$G17=1),0,"")))),"")</f>
        <v/>
      </c>
      <c r="AV17" s="51" t="str">
        <f ca="1">IFERROR(IF(LEN(Etapes[[#This Row],[Planned]])=0,"",IF(AND($C17="MER",AV$6=$F17,$G17=1),1,IF(AND($C17="MEP",AV$6=$F17,$G17=1),2,IF(AND(AV$6=$F17,$G17=1),0,"")))),"")</f>
        <v/>
      </c>
      <c r="AW17" s="51" t="str">
        <f ca="1">IFERROR(IF(LEN(Etapes[[#This Row],[Planned]])=0,"",IF(AND($C17="MER",AW$6=$F17,$G17=1),1,IF(AND($C17="MEP",AW$6=$F17,$G17=1),2,IF(AND(AW$6=$F17,$G17=1),0,"")))),"")</f>
        <v/>
      </c>
      <c r="AX17" s="51" t="str">
        <f ca="1">IFERROR(IF(LEN(Etapes[[#This Row],[Planned]])=0,"",IF(AND($C17="MER",AX$6=$F17,$G17=1),1,IF(AND($C17="MEP",AX$6=$F17,$G17=1),2,IF(AND(AX$6=$F17,$G17=1),0,"")))),"")</f>
        <v/>
      </c>
      <c r="AY17" s="51" t="str">
        <f ca="1">IFERROR(IF(LEN(Etapes[[#This Row],[Planned]])=0,"",IF(AND($C17="MER",AY$6=$F17,$G17=1),1,IF(AND($C17="MEP",AY$6=$F17,$G17=1),2,IF(AND(AY$6=$F17,$G17=1),0,"")))),"")</f>
        <v/>
      </c>
      <c r="AZ17" s="51" t="str">
        <f ca="1">IFERROR(IF(LEN(Etapes[[#This Row],[Planned]])=0,"",IF(AND($C17="MER",AZ$6=$F17,$G17=1),1,IF(AND($C17="MEP",AZ$6=$F17,$G17=1),2,IF(AND(AZ$6=$F17,$G17=1),0,"")))),"")</f>
        <v/>
      </c>
      <c r="BA17" s="51" t="str">
        <f ca="1">IFERROR(IF(LEN(Etapes[[#This Row],[Planned]])=0,"",IF(AND($C17="MER",BA$6=$F17,$G17=1),1,IF(AND($C17="MEP",BA$6=$F17,$G17=1),2,IF(AND(BA$6=$F17,$G17=1),0,"")))),"")</f>
        <v/>
      </c>
      <c r="BB17" s="51" t="str">
        <f ca="1">IFERROR(IF(LEN(Etapes[[#This Row],[Planned]])=0,"",IF(AND($C17="MER",BB$6=$F17,$G17=1),1,IF(AND($C17="MEP",BB$6=$F17,$G17=1),2,IF(AND(BB$6=$F17,$G17=1),0,"")))),"")</f>
        <v/>
      </c>
      <c r="BC17" s="51" t="str">
        <f ca="1">IFERROR(IF(LEN(Etapes[[#This Row],[Planned]])=0,"",IF(AND($C17="MER",BC$6=$F17,$G17=1),1,IF(AND($C17="MEP",BC$6=$F17,$G17=1),2,IF(AND(BC$6=$F17,$G17=1),0,"")))),"")</f>
        <v/>
      </c>
      <c r="BD17" s="51" t="str">
        <f ca="1">IFERROR(IF(LEN(Etapes[[#This Row],[Planned]])=0,"",IF(AND($C17="MER",BD$6=$F17,$G17=1),1,IF(AND($C17="MEP",BD$6=$F17,$G17=1),2,IF(AND(BD$6=$F17,$G17=1),0,"")))),"")</f>
        <v/>
      </c>
      <c r="BE17" s="51" t="str">
        <f ca="1">IFERROR(IF(LEN(Etapes[[#This Row],[Planned]])=0,"",IF(AND($C17="MER",BE$6=$F17,$G17=1),1,IF(AND($C17="MEP",BE$6=$F17,$G17=1),2,IF(AND(BE$6=$F17,$G17=1),0,"")))),"")</f>
        <v/>
      </c>
      <c r="BF17" s="51" t="str">
        <f ca="1">IFERROR(IF(LEN(Etapes[[#This Row],[Planned]])=0,"",IF(AND($C17="MER",BF$6=$F17,$G17=1),1,IF(AND($C17="MEP",BF$6=$F17,$G17=1),2,IF(AND(BF$6=$F17,$G17=1),0,"")))),"")</f>
        <v/>
      </c>
      <c r="BG17" s="51" t="str">
        <f ca="1">IFERROR(IF(LEN(Etapes[[#This Row],[Planned]])=0,"",IF(AND($C17="MER",BG$6=$F17,$G17=1),1,IF(AND($C17="MEP",BG$6=$F17,$G17=1),2,IF(AND(BG$6=$F17,$G17=1),0,"")))),"")</f>
        <v/>
      </c>
      <c r="BH17" s="51" t="str">
        <f ca="1">IFERROR(IF(LEN(Etapes[[#This Row],[Planned]])=0,"",IF(AND($C17="MER",BH$6=$F17,$G17=1),1,IF(AND($C17="MEP",BH$6=$F17,$G17=1),2,IF(AND(BH$6=$F17,$G17=1),0,"")))),"")</f>
        <v/>
      </c>
      <c r="BI17" s="51" t="str">
        <f ca="1">IFERROR(IF(LEN(Etapes[[#This Row],[Planned]])=0,"",IF(AND($C17="MER",BI$6=$F17,$G17=1),1,IF(AND($C17="MEP",BI$6=$F17,$G17=1),2,IF(AND(BI$6=$F17,$G17=1),0,"")))),"")</f>
        <v/>
      </c>
      <c r="BJ17" s="51" t="str">
        <f ca="1">IFERROR(IF(LEN(Etapes[[#This Row],[Planned]])=0,"",IF(AND($C17="MER",BJ$6=$F17,$G17=1),1,IF(AND($C17="MEP",BJ$6=$F17,$G17=1),2,IF(AND(BJ$6=$F17,$G17=1),0,"")))),"")</f>
        <v/>
      </c>
      <c r="BK17" s="51" t="str">
        <f ca="1">IFERROR(IF(LEN(Etapes[[#This Row],[Planned]])=0,"",IF(AND($C17="MER",BK$6=$F17,$G17=1),1,IF(AND($C17="MEP",BK$6=$F17,$G17=1),2,IF(AND(BK$6=$F17,$G17=1),0,"")))),"")</f>
        <v/>
      </c>
      <c r="BL17" s="51" t="str">
        <f ca="1">IFERROR(IF(LEN(Etapes[[#This Row],[Planned]])=0,"",IF(AND($C17="MER",BL$6=$F17,$G17=1),1,IF(AND($C17="MEP",BL$6=$F17,$G17=1),2,IF(AND(BL$6=$F17,$G17=1),0,"")))),"")</f>
        <v/>
      </c>
      <c r="BM17" s="51" t="str">
        <f ca="1">IFERROR(IF(LEN(Etapes[[#This Row],[Planned]])=0,"",IF(AND($C17="MER",BM$6=$F17,$G17=1),1,IF(AND($C17="MEP",BM$6=$F17,$G17=1),2,IF(AND(BM$6=$F17,$G17=1),0,"")))),"")</f>
        <v/>
      </c>
      <c r="BN17" s="51" t="str">
        <f ca="1">IFERROR(IF(LEN(Etapes[[#This Row],[Planned]])=0,"",IF(AND($C17="MER",BN$6=$F17,$G17=1),1,IF(AND($C17="MEP",BN$6=$F17,$G17=1),2,IF(AND(BN$6=$F17,$G17=1),0,"")))),"")</f>
        <v/>
      </c>
      <c r="BO17" s="51" t="str">
        <f ca="1">IFERROR(IF(LEN(Etapes[[#This Row],[Planned]])=0,"",IF(AND($C17="MER",BO$6=$F17,$G17=1),1,IF(AND($C17="MEP",BO$6=$F17,$G17=1),2,IF(AND(BO$6=$F17,$G17=1),0,"")))),"")</f>
        <v/>
      </c>
      <c r="BP17" s="51" t="str">
        <f>IFERROR(IF(LEN(Etapes[[#This Row],[Add]])=0,"",IF(AND($C17="MER",BP$6=$F17,$G17=1),1,IF(AND($C17="MEP",BP$6=$F17,$G17=1),2,IF(AND(BP$6=$F17,$G17=1),0,"")))),"")</f>
        <v/>
      </c>
      <c r="BQ17" s="51" t="str">
        <f ca="1">IFERROR(IF(LEN(Etapes[[#This Row],[End]])=0,"",IF(AND($C17="MER",BQ$6=$F17,$G17=1),1,IF(AND($C17="MEP",BQ$6=$F17,$G17=1),2,IF(AND(BQ$6=$F17,$G17=1),0,"")))),"")</f>
        <v/>
      </c>
      <c r="BR17" s="51" t="str">
        <f ca="1">IFERROR(IF(LEN(Etapes[[#This Row],[Réalisé]])=0,"",IF(AND($C17="MER",BR$6=$F17,$G17=1),1,IF(AND($C17="MEP",BR$6=$F17,$G17=1),2,IF(AND(BR$6=$F17,$G17=1),0,"")))),"")</f>
        <v/>
      </c>
      <c r="BS17" s="51" t="str">
        <f ca="1">IFERROR(IF(LEN(Etapes[[#This Row],[Activité]])=0,"",IF(AND($C17="MER",BS$6=$F17,$G17=1),1,IF(AND($C17="MEP",BS$6=$F17,$G17=1),2,IF(AND(BS$6=$F17,$G17=1),0,"")))),"")</f>
        <v/>
      </c>
      <c r="BT17" s="51" t="str">
        <f ca="1">IFERROR(IF(LEN(Etapes[[#This Row],[Statut]])=0,"",IF(AND($C17="MER",BT$6=$F17,$G17=1),1,IF(AND($C17="MEP",BT$6=$F17,$G17=1),2,IF(AND(BT$6=$F17,$G17=1),0,"")))),"")</f>
        <v/>
      </c>
      <c r="BU17" s="51" t="str">
        <f>IFERROR(IF(LEN(Etapes[[#This Row],[Progress]])=0,"",IF(AND($C17="MER",BU$6=$F17,$G17=1),1,IF(AND($C17="MEP",BU$6=$F17,$G17=1),2,IF(AND(BU$6=$F17,$G17=1),0,"")))),"")</f>
        <v/>
      </c>
      <c r="BV17" s="51" t="str">
        <f ca="1">IFERROR(IF(LEN(Etapes[[#This Row],[Start]])=0,"",IF(AND($C17="MER",BV$6=$F17,$G17=1),1,IF(AND($C17="MEP",BV$6=$F17,$G17=1),2,IF(AND(BV$6=$F17,$G17=1),0,"")))),"")</f>
        <v/>
      </c>
      <c r="BW17" s="51" t="str">
        <f ca="1">IFERROR(IF(LEN(Etapes[[#This Row],[Planned]])=0,"",IF(AND($C17="MER",BW$6=$F17,$G17=1),1,IF(AND($C17="MEP",BW$6=$F17,$G17=1),2,IF(AND(BW$6=$F17,$G17=1),0,"")))),"")</f>
        <v/>
      </c>
      <c r="BX17" s="51" t="str">
        <f>IFERROR(IF(LEN(Etapes[[#This Row],[Add]])=0,"",IF(AND($C17="MER",BX$6=$F17,$G17=1),1,IF(AND($C17="MEP",BX$6=$F17,$G17=1),2,IF(AND(BX$6=$F17,$G17=1),0,"")))),"")</f>
        <v/>
      </c>
      <c r="BY17" s="51" t="str">
        <f ca="1">IFERROR(IF(LEN(Etapes[[#This Row],[End]])=0,"",IF(AND($C17="MER",BY$6=$F17,$G17=1),1,IF(AND($C17="MEP",BY$6=$F17,$G17=1),2,IF(AND(BY$6=$F17,$G17=1),0,"")))),"")</f>
        <v/>
      </c>
      <c r="BZ17" s="51" t="str">
        <f ca="1">IFERROR(IF(LEN(Etapes[[#This Row],[Réalisé]])=0,"",IF(AND($C17="MER",BZ$6=$F17,$G17=1),1,IF(AND($C17="MEP",BZ$6=$F17,$G17=1),2,IF(AND(BZ$6=$F17,$G17=1),0,"")))),"")</f>
        <v/>
      </c>
      <c r="CA17" s="51" t="str">
        <f ca="1">IFERROR(IF(LEN(Etapes[[#This Row],[Activité]])=0,"",IF(AND($C17="MER",CA$6=$F17,$G17=1),1,IF(AND($C17="MEP",CA$6=$F17,$G17=1),2,IF(AND(CA$6=$F17,$G17=1),0,"")))),"")</f>
        <v/>
      </c>
      <c r="CB17" s="51" t="str">
        <f ca="1">IFERROR(IF(LEN(Etapes[[#This Row],[Statut]])=0,"",IF(AND($C17="MER",CB$6=$F17,$G17=1),1,IF(AND($C17="MEP",CB$6=$F17,$G17=1),2,IF(AND(CB$6=$F17,$G17=1),0,"")))),"")</f>
        <v/>
      </c>
      <c r="CC17" s="51" t="str">
        <f>IFERROR(IF(LEN(Etapes[[#This Row],[Progress]])=0,"",IF(AND($C17="MER",CC$6=$F17,$G17=1),1,IF(AND($C17="MEP",CC$6=$F17,$G17=1),2,IF(AND(CC$6=$F17,$G17=1),0,"")))),"")</f>
        <v/>
      </c>
      <c r="CD17" s="51" t="str">
        <f ca="1">IFERROR(IF(LEN(Etapes[[#This Row],[Start]])=0,"",IF(AND($C17="MER",CD$6=$F17,$G17=1),1,IF(AND($C17="MEP",CD$6=$F17,$G17=1),2,IF(AND(CD$6=$F17,$G17=1),0,"")))),"")</f>
        <v/>
      </c>
      <c r="CE17" s="51" t="str">
        <f ca="1">IFERROR(IF(LEN(Etapes[[#This Row],[Planned]])=0,"",IF(AND($C17="MER",CE$6=$F17,$G17=1),1,IF(AND($C17="MEP",CE$6=$F17,$G17=1),2,IF(AND(CE$6=$F17,$G17=1),0,"")))),"")</f>
        <v/>
      </c>
      <c r="CF17" s="51" t="str">
        <f>IFERROR(IF(LEN(Etapes[[#This Row],[Add]])=0,"",IF(AND($C17="MER",CF$6=$F17,$G17=1),1,IF(AND($C17="MEP",CF$6=$F17,$G17=1),2,IF(AND(CF$6=$F17,$G17=1),0,"")))),"")</f>
        <v/>
      </c>
      <c r="CG17" s="51" t="str">
        <f ca="1">IFERROR(IF(LEN(Etapes[[#This Row],[End]])=0,"",IF(AND($C17="MER",CG$6=$F17,$G17=1),1,IF(AND($C17="MEP",CG$6=$F17,$G17=1),2,IF(AND(CG$6=$F17,$G17=1),0,"")))),"")</f>
        <v/>
      </c>
      <c r="CH17" s="51" t="str">
        <f ca="1">IFERROR(IF(LEN(Etapes[[#This Row],[Réalisé]])=0,"",IF(AND($C17="MER",CH$6=$F17,$G17=1),1,IF(AND($C17="MEP",CH$6=$F17,$G17=1),2,IF(AND(CH$6=$F17,$G17=1),0,"")))),"")</f>
        <v/>
      </c>
      <c r="CI17" s="51" t="str">
        <f ca="1">IFERROR(IF(LEN(Etapes[[#This Row],[Activité]])=0,"",IF(AND($C17="MER",CI$6=$F17,$G17=1),1,IF(AND($C17="MEP",CI$6=$F17,$G17=1),2,IF(AND(CI$6=$F17,$G17=1),0,"")))),"")</f>
        <v/>
      </c>
      <c r="CJ17" s="51" t="str">
        <f ca="1">IFERROR(IF(LEN(Etapes[[#This Row],[Statut]])=0,"",IF(AND($C17="MER",CJ$6=$F17,$G17=1),1,IF(AND($C17="MEP",CJ$6=$F17,$G17=1),2,IF(AND(CJ$6=$F17,$G17=1),0,"")))),"")</f>
        <v/>
      </c>
      <c r="CK17" s="51" t="str">
        <f>IFERROR(IF(LEN(Etapes[[#This Row],[Progress]])=0,"",IF(AND($C17="MER",CK$6=$F17,$G17=1),1,IF(AND($C17="MEP",CK$6=$F17,$G17=1),2,IF(AND(CK$6=$F17,$G17=1),0,"")))),"")</f>
        <v/>
      </c>
      <c r="CL17" s="51" t="str">
        <f ca="1">IFERROR(IF(LEN(Etapes[[#This Row],[Start]])=0,"",IF(AND($C17="MER",CL$6=$F17,$G17=1),1,IF(AND($C17="MEP",CL$6=$F17,$G17=1),2,IF(AND(CL$6=$F17,$G17=1),0,"")))),"")</f>
        <v/>
      </c>
      <c r="CM17" s="51" t="str">
        <f ca="1">IFERROR(IF(LEN(Etapes[[#This Row],[Planned]])=0,"",IF(AND($C17="MER",CM$6=$F17,$G17=1),1,IF(AND($C17="MEP",CM$6=$F17,$G17=1),2,IF(AND(CM$6=$F17,$G17=1),0,"")))),"")</f>
        <v/>
      </c>
      <c r="CN17" s="51" t="str">
        <f>IFERROR(IF(LEN(Etapes[[#This Row],[Add]])=0,"",IF(AND($C17="MER",CN$6=$F17,$G17=1),1,IF(AND($C17="MEP",CN$6=$F17,$G17=1),2,IF(AND(CN$6=$F17,$G17=1),0,"")))),"")</f>
        <v/>
      </c>
      <c r="CO17" s="51" t="str">
        <f ca="1">IFERROR(IF(LEN(Etapes[[#This Row],[End]])=0,"",IF(AND($C17="MER",CO$6=$F17,$G17=1),1,IF(AND($C17="MEP",CO$6=$F17,$G17=1),2,IF(AND(CO$6=$F17,$G17=1),0,"")))),"")</f>
        <v/>
      </c>
      <c r="CP17" s="51" t="str">
        <f ca="1">IFERROR(IF(LEN(Etapes[[#This Row],[Réalisé]])=0,"",IF(AND($C17="MER",CP$6=$F17,$G17=1),1,IF(AND($C17="MEP",CP$6=$F17,$G17=1),2,IF(AND(CP$6=$F17,$G17=1),0,"")))),"")</f>
        <v/>
      </c>
      <c r="CQ17" s="51" t="str">
        <f ca="1">IFERROR(IF(LEN(Etapes[[#This Row],[Activité]])=0,"",IF(AND($C17="MER",CQ$6=$F17,$G17=1),1,IF(AND($C17="MEP",CQ$6=$F17,$G17=1),2,IF(AND(CQ$6=$F17,$G17=1),0,"")))),"")</f>
        <v/>
      </c>
      <c r="CR17" s="51" t="str">
        <f ca="1">IFERROR(IF(LEN(Etapes[[#This Row],[Statut]])=0,"",IF(AND($C17="MER",CR$6=$F17,$G17=1),1,IF(AND($C17="MEP",CR$6=$F17,$G17=1),2,IF(AND(CR$6=$F17,$G17=1),0,"")))),"")</f>
        <v/>
      </c>
      <c r="CS17" s="51" t="str">
        <f>IFERROR(IF(LEN(Etapes[[#This Row],[Progress]])=0,"",IF(AND($C17="MER",CS$6=$F17,$G17=1),1,IF(AND($C17="MEP",CS$6=$F17,$G17=1),2,IF(AND(CS$6=$F17,$G17=1),0,"")))),"")</f>
        <v/>
      </c>
      <c r="CT17" s="51" t="str">
        <f ca="1">IFERROR(IF(LEN(Etapes[[#This Row],[Start]])=0,"",IF(AND($C17="MER",CT$6=$F17,$G17=1),1,IF(AND($C17="MEP",CT$6=$F17,$G17=1),2,IF(AND(CT$6=$F17,$G17=1),0,"")))),"")</f>
        <v/>
      </c>
      <c r="CU17" s="51" t="str">
        <f ca="1">IFERROR(IF(LEN(Etapes[[#This Row],[Planned]])=0,"",IF(AND($C17="MER",CU$6=$F17,$G17=1),1,IF(AND($C17="MEP",CU$6=$F17,$G17=1),2,IF(AND(CU$6=$F17,$G17=1),0,"")))),"")</f>
        <v/>
      </c>
      <c r="CV17" s="51" t="str">
        <f>IFERROR(IF(LEN(Etapes[[#This Row],[Add]])=0,"",IF(AND($C17="MER",CV$6=$F17,$G17=1),1,IF(AND($C17="MEP",CV$6=$F17,$G17=1),2,IF(AND(CV$6=$F17,$G17=1),0,"")))),"")</f>
        <v/>
      </c>
      <c r="CW17" s="51" t="str">
        <f ca="1">IFERROR(IF(LEN(Etapes[[#This Row],[End]])=0,"",IF(AND($C17="MER",CW$6=$F17,$G17=1),1,IF(AND($C17="MEP",CW$6=$F17,$G17=1),2,IF(AND(CW$6=$F17,$G17=1),0,"")))),"")</f>
        <v/>
      </c>
    </row>
    <row r="18" spans="1:101" s="52" customFormat="1" ht="13" customHeight="1" x14ac:dyDescent="0.3">
      <c r="A18" s="71" t="s">
        <v>51</v>
      </c>
      <c r="B18" s="56" t="s">
        <v>83</v>
      </c>
      <c r="C18" s="53" t="s">
        <v>40</v>
      </c>
      <c r="D18" s="53" t="str">
        <f>Settings!D45</f>
        <v>VIE</v>
      </c>
      <c r="E18" s="43"/>
      <c r="F18" s="54">
        <f t="shared" si="19"/>
        <v>44776</v>
      </c>
      <c r="G18" s="154">
        <f>RàF!D10</f>
        <v>3</v>
      </c>
      <c r="H18" s="55"/>
      <c r="I18" s="54">
        <f>IF(Etapes[[#This Row],[Start]]&lt;&gt;"",WORKDAY(Etapes[[#This Row],[Start]],IF(WEEKDAY(Etapes[[#This Row],[Start]],1)&gt;=6,Etapes[[#This Row],[Planned]]+Etapes[[#This Row],[Add]],Etapes[[#This Row],[Planned]]+Etapes[[#This Row],[Add]]-1),Férié),"")</f>
        <v>44778</v>
      </c>
      <c r="J18" s="54">
        <f>IF(Etapes[[#This Row],[Start]]&lt;&gt;"",WORKDAY(Etapes[[#This Row],[Start]],IF(WEEKDAY(Etapes[[#This Row],[Start]],1)&gt;=6,Etapes[[#This Row],[Progress]]*Etapes[[#This Row],[Planned]]+Etapes[[#This Row],[Add]],(Etapes[[#This Row],[Progress]]*Etapes[[#This Row],[Planned]]+Etapes[[#This Row],[Add]])-1),Férié),"")</f>
        <v>44775</v>
      </c>
      <c r="K18" s="50"/>
      <c r="L18" s="51" t="str">
        <f ca="1">IFERROR(IF(LEN(Etapes[[#This Row],[Planned]])=0,"",IF(AND($C18="MER",L$6=$F18,$G18=1),1,IF(AND($C18="MEP",L$6=$F18,$G18=1),2,IF(AND(L$6=$F18,$G18=1),0,"")))),"")</f>
        <v/>
      </c>
      <c r="M18" s="51" t="str">
        <f ca="1">IFERROR(IF(LEN(Etapes[[#This Row],[Planned]])=0,"",IF(AND($C18="MER",M$6=$F18,$G18=1),1,IF(AND($C18="MEP",M$6=$F18,$G18=1),2,IF(AND(M$6=$F18,$G18=1),0,"")))),"")</f>
        <v/>
      </c>
      <c r="N18" s="51" t="str">
        <f ca="1">IFERROR(IF(LEN(Etapes[[#This Row],[Planned]])=0,"",IF(AND($C18="MER",N$6=$F18,$G18=1),1,IF(AND($C18="MEP",N$6=$F18,$G18=1),2,IF(AND(N$6=$F18,$G18=1),0,"")))),"")</f>
        <v/>
      </c>
      <c r="O18" s="51" t="str">
        <f ca="1">IFERROR(IF(LEN(Etapes[[#This Row],[Planned]])=0,"",IF(AND($C18="MER",O$6=$F18,$G18=1),1,IF(AND($C18="MEP",O$6=$F18,$G18=1),2,IF(AND(O$6=$F18,$G18=1),0,"")))),"")</f>
        <v/>
      </c>
      <c r="P18" s="51" t="str">
        <f ca="1">IFERROR(IF(LEN(Etapes[[#This Row],[Planned]])=0,"",IF(AND($C18="MER",P$6=$F18,$G18=1),1,IF(AND($C18="MEP",P$6=$F18,$G18=1),2,IF(AND(P$6=$F18,$G18=1),0,"")))),"")</f>
        <v/>
      </c>
      <c r="Q18" s="51" t="str">
        <f ca="1">IFERROR(IF(LEN(Etapes[[#This Row],[Planned]])=0,"",IF(AND($C18="MER",Q$6=$F18,$G18=1),1,IF(AND($C18="MEP",Q$6=$F18,$G18=1),2,IF(AND(Q$6=$F18,$G18=1),0,"")))),"")</f>
        <v/>
      </c>
      <c r="R18" s="51" t="str">
        <f ca="1">IFERROR(IF(LEN(Etapes[[#This Row],[Planned]])=0,"",IF(AND($C18="MER",R$6=$F18,$G18=1),1,IF(AND($C18="MEP",R$6=$F18,$G18=1),2,IF(AND(R$6=$F18,$G18=1),0,"")))),"")</f>
        <v/>
      </c>
      <c r="S18" s="51" t="str">
        <f ca="1">IFERROR(IF(LEN(Etapes[[#This Row],[Planned]])=0,"",IF(AND($C18="MER",S$6=$F18,$G18=1),1,IF(AND($C18="MEP",S$6=$F18,$G18=1),2,IF(AND(S$6=$F18,$G18=1),0,"")))),"")</f>
        <v/>
      </c>
      <c r="T18" s="51" t="str">
        <f ca="1">IFERROR(IF(LEN(Etapes[[#This Row],[Planned]])=0,"",IF(AND($C18="MER",T$6=$F18,$G18=1),1,IF(AND($C18="MEP",T$6=$F18,$G18=1),2,IF(AND(T$6=$F18,$G18=1),0,"")))),"")</f>
        <v/>
      </c>
      <c r="U18" s="51" t="str">
        <f ca="1">IFERROR(IF(LEN(Etapes[[#This Row],[Planned]])=0,"",IF(AND($C18="MER",U$6=$F18,$G18=1),1,IF(AND($C18="MEP",U$6=$F18,$G18=1),2,IF(AND(U$6=$F18,$G18=1),0,"")))),"")</f>
        <v/>
      </c>
      <c r="V18" s="51" t="str">
        <f ca="1">IFERROR(IF(LEN(Etapes[[#This Row],[Planned]])=0,"",IF(AND($C18="MER",V$6=$F18,$G18=1),1,IF(AND($C18="MEP",V$6=$F18,$G18=1),2,IF(AND(V$6=$F18,$G18=1),0,"")))),"")</f>
        <v/>
      </c>
      <c r="W18" s="51" t="str">
        <f ca="1">IFERROR(IF(LEN(Etapes[[#This Row],[Planned]])=0,"",IF(AND($C18="MER",W$6=$F18,$G18=1),1,IF(AND($C18="MEP",W$6=$F18,$G18=1),2,IF(AND(W$6=$F18,$G18=1),0,"")))),"")</f>
        <v/>
      </c>
      <c r="X18" s="51" t="str">
        <f ca="1">IFERROR(IF(LEN(Etapes[[#This Row],[Planned]])=0,"",IF(AND($C18="MER",X$6=$F18,$G18=1),1,IF(AND($C18="MEP",X$6=$F18,$G18=1),2,IF(AND(X$6=$F18,$G18=1),0,"")))),"")</f>
        <v/>
      </c>
      <c r="Y18" s="51" t="str">
        <f ca="1">IFERROR(IF(LEN(Etapes[[#This Row],[Planned]])=0,"",IF(AND($C18="MER",Y$6=$F18,$G18=1),1,IF(AND($C18="MEP",Y$6=$F18,$G18=1),2,IF(AND(Y$6=$F18,$G18=1),0,"")))),"")</f>
        <v/>
      </c>
      <c r="Z18" s="51" t="str">
        <f ca="1">IFERROR(IF(LEN(Etapes[[#This Row],[Planned]])=0,"",IF(AND($C18="MER",Z$6=$F18,$G18=1),1,IF(AND($C18="MEP",Z$6=$F18,$G18=1),2,IF(AND(Z$6=$F18,$G18=1),0,"")))),"")</f>
        <v/>
      </c>
      <c r="AA18" s="51" t="str">
        <f ca="1">IFERROR(IF(LEN(Etapes[[#This Row],[Planned]])=0,"",IF(AND($C18="MER",AA$6=$F18,$G18=1),1,IF(AND($C18="MEP",AA$6=$F18,$G18=1),2,IF(AND(AA$6=$F18,$G18=1),0,"")))),"")</f>
        <v/>
      </c>
      <c r="AB18" s="51" t="str">
        <f ca="1">IFERROR(IF(LEN(Etapes[[#This Row],[Planned]])=0,"",IF(AND($C18="MER",AB$6=$F18,$G18=1),1,IF(AND($C18="MEP",AB$6=$F18,$G18=1),2,IF(AND(AB$6=$F18,$G18=1),0,"")))),"")</f>
        <v/>
      </c>
      <c r="AC18" s="51" t="str">
        <f ca="1">IFERROR(IF(LEN(Etapes[[#This Row],[Planned]])=0,"",IF(AND($C18="MER",AC$6=$F18,$G18=1),1,IF(AND($C18="MEP",AC$6=$F18,$G18=1),2,IF(AND(AC$6=$F18,$G18=1),0,"")))),"")</f>
        <v/>
      </c>
      <c r="AD18" s="51" t="str">
        <f ca="1">IFERROR(IF(LEN(Etapes[[#This Row],[Planned]])=0,"",IF(AND($C18="MER",AD$6=$F18,$G18=1),1,IF(AND($C18="MEP",AD$6=$F18,$G18=1),2,IF(AND(AD$6=$F18,$G18=1),0,"")))),"")</f>
        <v/>
      </c>
      <c r="AE18" s="51" t="str">
        <f ca="1">IFERROR(IF(LEN(Etapes[[#This Row],[Planned]])=0,"",IF(AND($C18="MER",AE$6=$F18,$G18=1),1,IF(AND($C18="MEP",AE$6=$F18,$G18=1),2,IF(AND(AE$6=$F18,$G18=1),0,"")))),"")</f>
        <v/>
      </c>
      <c r="AF18" s="51" t="str">
        <f ca="1">IFERROR(IF(LEN(Etapes[[#This Row],[Planned]])=0,"",IF(AND($C18="MER",AF$6=$F18,$G18=1),1,IF(AND($C18="MEP",AF$6=$F18,$G18=1),2,IF(AND(AF$6=$F18,$G18=1),0,"")))),"")</f>
        <v/>
      </c>
      <c r="AG18" s="51" t="str">
        <f ca="1">IFERROR(IF(LEN(Etapes[[#This Row],[Planned]])=0,"",IF(AND($C18="MER",AG$6=$F18,$G18=1),1,IF(AND($C18="MEP",AG$6=$F18,$G18=1),2,IF(AND(AG$6=$F18,$G18=1),0,"")))),"")</f>
        <v/>
      </c>
      <c r="AH18" s="51" t="str">
        <f ca="1">IFERROR(IF(LEN(Etapes[[#This Row],[Planned]])=0,"",IF(AND($C18="MER",AH$6=$F18,$G18=1),1,IF(AND($C18="MEP",AH$6=$F18,$G18=1),2,IF(AND(AH$6=$F18,$G18=1),0,"")))),"")</f>
        <v/>
      </c>
      <c r="AI18" s="51" t="str">
        <f ca="1">IFERROR(IF(LEN(Etapes[[#This Row],[Planned]])=0,"",IF(AND($C18="MER",AI$6=$F18,$G18=1),1,IF(AND($C18="MEP",AI$6=$F18,$G18=1),2,IF(AND(AI$6=$F18,$G18=1),0,"")))),"")</f>
        <v/>
      </c>
      <c r="AJ18" s="51" t="str">
        <f ca="1">IFERROR(IF(LEN(Etapes[[#This Row],[Planned]])=0,"",IF(AND($C18="MER",AJ$6=$F18,$G18=1),1,IF(AND($C18="MEP",AJ$6=$F18,$G18=1),2,IF(AND(AJ$6=$F18,$G18=1),0,"")))),"")</f>
        <v/>
      </c>
      <c r="AK18" s="51" t="str">
        <f ca="1">IFERROR(IF(LEN(Etapes[[#This Row],[Planned]])=0,"",IF(AND($C18="MER",AK$6=$F18,$G18=1),1,IF(AND($C18="MEP",AK$6=$F18,$G18=1),2,IF(AND(AK$6=$F18,$G18=1),0,"")))),"")</f>
        <v/>
      </c>
      <c r="AL18" s="51" t="str">
        <f ca="1">IFERROR(IF(LEN(Etapes[[#This Row],[Planned]])=0,"",IF(AND($C18="MER",AL$6=$F18,$G18=1),1,IF(AND($C18="MEP",AL$6=$F18,$G18=1),2,IF(AND(AL$6=$F18,$G18=1),0,"")))),"")</f>
        <v/>
      </c>
      <c r="AM18" s="51" t="str">
        <f ca="1">IFERROR(IF(LEN(Etapes[[#This Row],[Planned]])=0,"",IF(AND($C18="MER",AM$6=$F18,$G18=1),1,IF(AND($C18="MEP",AM$6=$F18,$G18=1),2,IF(AND(AM$6=$F18,$G18=1),0,"")))),"")</f>
        <v/>
      </c>
      <c r="AN18" s="51" t="str">
        <f ca="1">IFERROR(IF(LEN(Etapes[[#This Row],[Planned]])=0,"",IF(AND($C18="MER",AN$6=$F18,$G18=1),1,IF(AND($C18="MEP",AN$6=$F18,$G18=1),2,IF(AND(AN$6=$F18,$G18=1),0,"")))),"")</f>
        <v/>
      </c>
      <c r="AO18" s="51" t="str">
        <f ca="1">IFERROR(IF(LEN(Etapes[[#This Row],[Planned]])=0,"",IF(AND($C18="MER",AO$6=$F18,$G18=1),1,IF(AND($C18="MEP",AO$6=$F18,$G18=1),2,IF(AND(AO$6=$F18,$G18=1),0,"")))),"")</f>
        <v/>
      </c>
      <c r="AP18" s="51" t="str">
        <f ca="1">IFERROR(IF(LEN(Etapes[[#This Row],[Planned]])=0,"",IF(AND($C18="MER",AP$6=$F18,$G18=1),1,IF(AND($C18="MEP",AP$6=$F18,$G18=1),2,IF(AND(AP$6=$F18,$G18=1),0,"")))),"")</f>
        <v/>
      </c>
      <c r="AQ18" s="51" t="str">
        <f ca="1">IFERROR(IF(LEN(Etapes[[#This Row],[Planned]])=0,"",IF(AND($C18="MER",AQ$6=$F18,$G18=1),1,IF(AND($C18="MEP",AQ$6=$F18,$G18=1),2,IF(AND(AQ$6=$F18,$G18=1),0,"")))),"")</f>
        <v/>
      </c>
      <c r="AR18" s="51" t="str">
        <f ca="1">IFERROR(IF(LEN(Etapes[[#This Row],[Planned]])=0,"",IF(AND($C18="MER",AR$6=$F18,$G18=1),1,IF(AND($C18="MEP",AR$6=$F18,$G18=1),2,IF(AND(AR$6=$F18,$G18=1),0,"")))),"")</f>
        <v/>
      </c>
      <c r="AS18" s="51" t="str">
        <f ca="1">IFERROR(IF(LEN(Etapes[[#This Row],[Planned]])=0,"",IF(AND($C18="MER",AS$6=$F18,$G18=1),1,IF(AND($C18="MEP",AS$6=$F18,$G18=1),2,IF(AND(AS$6=$F18,$G18=1),0,"")))),"")</f>
        <v/>
      </c>
      <c r="AT18" s="51" t="str">
        <f ca="1">IFERROR(IF(LEN(Etapes[[#This Row],[Planned]])=0,"",IF(AND($C18="MER",AT$6=$F18,$G18=1),1,IF(AND($C18="MEP",AT$6=$F18,$G18=1),2,IF(AND(AT$6=$F18,$G18=1),0,"")))),"")</f>
        <v/>
      </c>
      <c r="AU18" s="51" t="str">
        <f ca="1">IFERROR(IF(LEN(Etapes[[#This Row],[Planned]])=0,"",IF(AND($C18="MER",AU$6=$F18,$G18=1),1,IF(AND($C18="MEP",AU$6=$F18,$G18=1),2,IF(AND(AU$6=$F18,$G18=1),0,"")))),"")</f>
        <v/>
      </c>
      <c r="AV18" s="51" t="str">
        <f ca="1">IFERROR(IF(LEN(Etapes[[#This Row],[Planned]])=0,"",IF(AND($C18="MER",AV$6=$F18,$G18=1),1,IF(AND($C18="MEP",AV$6=$F18,$G18=1),2,IF(AND(AV$6=$F18,$G18=1),0,"")))),"")</f>
        <v/>
      </c>
      <c r="AW18" s="51" t="str">
        <f ca="1">IFERROR(IF(LEN(Etapes[[#This Row],[Planned]])=0,"",IF(AND($C18="MER",AW$6=$F18,$G18=1),1,IF(AND($C18="MEP",AW$6=$F18,$G18=1),2,IF(AND(AW$6=$F18,$G18=1),0,"")))),"")</f>
        <v/>
      </c>
      <c r="AX18" s="51" t="str">
        <f ca="1">IFERROR(IF(LEN(Etapes[[#This Row],[Planned]])=0,"",IF(AND($C18="MER",AX$6=$F18,$G18=1),1,IF(AND($C18="MEP",AX$6=$F18,$G18=1),2,IF(AND(AX$6=$F18,$G18=1),0,"")))),"")</f>
        <v/>
      </c>
      <c r="AY18" s="51" t="str">
        <f ca="1">IFERROR(IF(LEN(Etapes[[#This Row],[Planned]])=0,"",IF(AND($C18="MER",AY$6=$F18,$G18=1),1,IF(AND($C18="MEP",AY$6=$F18,$G18=1),2,IF(AND(AY$6=$F18,$G18=1),0,"")))),"")</f>
        <v/>
      </c>
      <c r="AZ18" s="51" t="str">
        <f ca="1">IFERROR(IF(LEN(Etapes[[#This Row],[Planned]])=0,"",IF(AND($C18="MER",AZ$6=$F18,$G18=1),1,IF(AND($C18="MEP",AZ$6=$F18,$G18=1),2,IF(AND(AZ$6=$F18,$G18=1),0,"")))),"")</f>
        <v/>
      </c>
      <c r="BA18" s="51" t="str">
        <f ca="1">IFERROR(IF(LEN(Etapes[[#This Row],[Planned]])=0,"",IF(AND($C18="MER",BA$6=$F18,$G18=1),1,IF(AND($C18="MEP",BA$6=$F18,$G18=1),2,IF(AND(BA$6=$F18,$G18=1),0,"")))),"")</f>
        <v/>
      </c>
      <c r="BB18" s="51" t="str">
        <f ca="1">IFERROR(IF(LEN(Etapes[[#This Row],[Planned]])=0,"",IF(AND($C18="MER",BB$6=$F18,$G18=1),1,IF(AND($C18="MEP",BB$6=$F18,$G18=1),2,IF(AND(BB$6=$F18,$G18=1),0,"")))),"")</f>
        <v/>
      </c>
      <c r="BC18" s="51" t="str">
        <f ca="1">IFERROR(IF(LEN(Etapes[[#This Row],[Planned]])=0,"",IF(AND($C18="MER",BC$6=$F18,$G18=1),1,IF(AND($C18="MEP",BC$6=$F18,$G18=1),2,IF(AND(BC$6=$F18,$G18=1),0,"")))),"")</f>
        <v/>
      </c>
      <c r="BD18" s="51" t="str">
        <f ca="1">IFERROR(IF(LEN(Etapes[[#This Row],[Planned]])=0,"",IF(AND($C18="MER",BD$6=$F18,$G18=1),1,IF(AND($C18="MEP",BD$6=$F18,$G18=1),2,IF(AND(BD$6=$F18,$G18=1),0,"")))),"")</f>
        <v/>
      </c>
      <c r="BE18" s="51" t="str">
        <f ca="1">IFERROR(IF(LEN(Etapes[[#This Row],[Planned]])=0,"",IF(AND($C18="MER",BE$6=$F18,$G18=1),1,IF(AND($C18="MEP",BE$6=$F18,$G18=1),2,IF(AND(BE$6=$F18,$G18=1),0,"")))),"")</f>
        <v/>
      </c>
      <c r="BF18" s="51" t="str">
        <f ca="1">IFERROR(IF(LEN(Etapes[[#This Row],[Planned]])=0,"",IF(AND($C18="MER",BF$6=$F18,$G18=1),1,IF(AND($C18="MEP",BF$6=$F18,$G18=1),2,IF(AND(BF$6=$F18,$G18=1),0,"")))),"")</f>
        <v/>
      </c>
      <c r="BG18" s="51" t="str">
        <f ca="1">IFERROR(IF(LEN(Etapes[[#This Row],[Planned]])=0,"",IF(AND($C18="MER",BG$6=$F18,$G18=1),1,IF(AND($C18="MEP",BG$6=$F18,$G18=1),2,IF(AND(BG$6=$F18,$G18=1),0,"")))),"")</f>
        <v/>
      </c>
      <c r="BH18" s="51" t="str">
        <f ca="1">IFERROR(IF(LEN(Etapes[[#This Row],[Planned]])=0,"",IF(AND($C18="MER",BH$6=$F18,$G18=1),1,IF(AND($C18="MEP",BH$6=$F18,$G18=1),2,IF(AND(BH$6=$F18,$G18=1),0,"")))),"")</f>
        <v/>
      </c>
      <c r="BI18" s="51" t="str">
        <f ca="1">IFERROR(IF(LEN(Etapes[[#This Row],[Planned]])=0,"",IF(AND($C18="MER",BI$6=$F18,$G18=1),1,IF(AND($C18="MEP",BI$6=$F18,$G18=1),2,IF(AND(BI$6=$F18,$G18=1),0,"")))),"")</f>
        <v/>
      </c>
      <c r="BJ18" s="51" t="str">
        <f ca="1">IFERROR(IF(LEN(Etapes[[#This Row],[Planned]])=0,"",IF(AND($C18="MER",BJ$6=$F18,$G18=1),1,IF(AND($C18="MEP",BJ$6=$F18,$G18=1),2,IF(AND(BJ$6=$F18,$G18=1),0,"")))),"")</f>
        <v/>
      </c>
      <c r="BK18" s="51" t="str">
        <f ca="1">IFERROR(IF(LEN(Etapes[[#This Row],[Planned]])=0,"",IF(AND($C18="MER",BK$6=$F18,$G18=1),1,IF(AND($C18="MEP",BK$6=$F18,$G18=1),2,IF(AND(BK$6=$F18,$G18=1),0,"")))),"")</f>
        <v/>
      </c>
      <c r="BL18" s="51" t="str">
        <f ca="1">IFERROR(IF(LEN(Etapes[[#This Row],[Planned]])=0,"",IF(AND($C18="MER",BL$6=$F18,$G18=1),1,IF(AND($C18="MEP",BL$6=$F18,$G18=1),2,IF(AND(BL$6=$F18,$G18=1),0,"")))),"")</f>
        <v/>
      </c>
      <c r="BM18" s="51" t="str">
        <f ca="1">IFERROR(IF(LEN(Etapes[[#This Row],[Planned]])=0,"",IF(AND($C18="MER",BM$6=$F18,$G18=1),1,IF(AND($C18="MEP",BM$6=$F18,$G18=1),2,IF(AND(BM$6=$F18,$G18=1),0,"")))),"")</f>
        <v/>
      </c>
      <c r="BN18" s="51" t="str">
        <f ca="1">IFERROR(IF(LEN(Etapes[[#This Row],[Planned]])=0,"",IF(AND($C18="MER",BN$6=$F18,$G18=1),1,IF(AND($C18="MEP",BN$6=$F18,$G18=1),2,IF(AND(BN$6=$F18,$G18=1),0,"")))),"")</f>
        <v/>
      </c>
      <c r="BO18" s="51" t="str">
        <f ca="1">IFERROR(IF(LEN(Etapes[[#This Row],[Planned]])=0,"",IF(AND($C18="MER",BO$6=$F18,$G18=1),1,IF(AND($C18="MEP",BO$6=$F18,$G18=1),2,IF(AND(BO$6=$F18,$G18=1),0,"")))),"")</f>
        <v/>
      </c>
      <c r="BP18" s="51" t="str">
        <f>IFERROR(IF(LEN(Etapes[[#This Row],[Add]])=0,"",IF(AND($C18="MER",BP$6=$F18,$G18=1),1,IF(AND($C18="MEP",BP$6=$F18,$G18=1),2,IF(AND(BP$6=$F18,$G18=1),0,"")))),"")</f>
        <v/>
      </c>
      <c r="BQ18" s="51" t="str">
        <f ca="1">IFERROR(IF(LEN(Etapes[[#This Row],[End]])=0,"",IF(AND($C18="MER",BQ$6=$F18,$G18=1),1,IF(AND($C18="MEP",BQ$6=$F18,$G18=1),2,IF(AND(BQ$6=$F18,$G18=1),0,"")))),"")</f>
        <v/>
      </c>
      <c r="BR18" s="51" t="str">
        <f ca="1">IFERROR(IF(LEN(Etapes[[#This Row],[Réalisé]])=0,"",IF(AND($C18="MER",BR$6=$F18,$G18=1),1,IF(AND($C18="MEP",BR$6=$F18,$G18=1),2,IF(AND(BR$6=$F18,$G18=1),0,"")))),"")</f>
        <v/>
      </c>
      <c r="BS18" s="51" t="str">
        <f ca="1">IFERROR(IF(LEN(Etapes[[#This Row],[Activité]])=0,"",IF(AND($C18="MER",BS$6=$F18,$G18=1),1,IF(AND($C18="MEP",BS$6=$F18,$G18=1),2,IF(AND(BS$6=$F18,$G18=1),0,"")))),"")</f>
        <v/>
      </c>
      <c r="BT18" s="51" t="str">
        <f ca="1">IFERROR(IF(LEN(Etapes[[#This Row],[Statut]])=0,"",IF(AND($C18="MER",BT$6=$F18,$G18=1),1,IF(AND($C18="MEP",BT$6=$F18,$G18=1),2,IF(AND(BT$6=$F18,$G18=1),0,"")))),"")</f>
        <v/>
      </c>
      <c r="BU18" s="51" t="str">
        <f>IFERROR(IF(LEN(Etapes[[#This Row],[Progress]])=0,"",IF(AND($C18="MER",BU$6=$F18,$G18=1),1,IF(AND($C18="MEP",BU$6=$F18,$G18=1),2,IF(AND(BU$6=$F18,$G18=1),0,"")))),"")</f>
        <v/>
      </c>
      <c r="BV18" s="51" t="str">
        <f ca="1">IFERROR(IF(LEN(Etapes[[#This Row],[Start]])=0,"",IF(AND($C18="MER",BV$6=$F18,$G18=1),1,IF(AND($C18="MEP",BV$6=$F18,$G18=1),2,IF(AND(BV$6=$F18,$G18=1),0,"")))),"")</f>
        <v/>
      </c>
      <c r="BW18" s="51" t="str">
        <f ca="1">IFERROR(IF(LEN(Etapes[[#This Row],[Planned]])=0,"",IF(AND($C18="MER",BW$6=$F18,$G18=1),1,IF(AND($C18="MEP",BW$6=$F18,$G18=1),2,IF(AND(BW$6=$F18,$G18=1),0,"")))),"")</f>
        <v/>
      </c>
      <c r="BX18" s="51" t="str">
        <f>IFERROR(IF(LEN(Etapes[[#This Row],[Add]])=0,"",IF(AND($C18="MER",BX$6=$F18,$G18=1),1,IF(AND($C18="MEP",BX$6=$F18,$G18=1),2,IF(AND(BX$6=$F18,$G18=1),0,"")))),"")</f>
        <v/>
      </c>
      <c r="BY18" s="51" t="str">
        <f ca="1">IFERROR(IF(LEN(Etapes[[#This Row],[End]])=0,"",IF(AND($C18="MER",BY$6=$F18,$G18=1),1,IF(AND($C18="MEP",BY$6=$F18,$G18=1),2,IF(AND(BY$6=$F18,$G18=1),0,"")))),"")</f>
        <v/>
      </c>
      <c r="BZ18" s="51" t="str">
        <f ca="1">IFERROR(IF(LEN(Etapes[[#This Row],[Réalisé]])=0,"",IF(AND($C18="MER",BZ$6=$F18,$G18=1),1,IF(AND($C18="MEP",BZ$6=$F18,$G18=1),2,IF(AND(BZ$6=$F18,$G18=1),0,"")))),"")</f>
        <v/>
      </c>
      <c r="CA18" s="51" t="str">
        <f ca="1">IFERROR(IF(LEN(Etapes[[#This Row],[Activité]])=0,"",IF(AND($C18="MER",CA$6=$F18,$G18=1),1,IF(AND($C18="MEP",CA$6=$F18,$G18=1),2,IF(AND(CA$6=$F18,$G18=1),0,"")))),"")</f>
        <v/>
      </c>
      <c r="CB18" s="51" t="str">
        <f ca="1">IFERROR(IF(LEN(Etapes[[#This Row],[Statut]])=0,"",IF(AND($C18="MER",CB$6=$F18,$G18=1),1,IF(AND($C18="MEP",CB$6=$F18,$G18=1),2,IF(AND(CB$6=$F18,$G18=1),0,"")))),"")</f>
        <v/>
      </c>
      <c r="CC18" s="51" t="str">
        <f>IFERROR(IF(LEN(Etapes[[#This Row],[Progress]])=0,"",IF(AND($C18="MER",CC$6=$F18,$G18=1),1,IF(AND($C18="MEP",CC$6=$F18,$G18=1),2,IF(AND(CC$6=$F18,$G18=1),0,"")))),"")</f>
        <v/>
      </c>
      <c r="CD18" s="51" t="str">
        <f ca="1">IFERROR(IF(LEN(Etapes[[#This Row],[Start]])=0,"",IF(AND($C18="MER",CD$6=$F18,$G18=1),1,IF(AND($C18="MEP",CD$6=$F18,$G18=1),2,IF(AND(CD$6=$F18,$G18=1),0,"")))),"")</f>
        <v/>
      </c>
      <c r="CE18" s="51" t="str">
        <f ca="1">IFERROR(IF(LEN(Etapes[[#This Row],[Planned]])=0,"",IF(AND($C18="MER",CE$6=$F18,$G18=1),1,IF(AND($C18="MEP",CE$6=$F18,$G18=1),2,IF(AND(CE$6=$F18,$G18=1),0,"")))),"")</f>
        <v/>
      </c>
      <c r="CF18" s="51" t="str">
        <f>IFERROR(IF(LEN(Etapes[[#This Row],[Add]])=0,"",IF(AND($C18="MER",CF$6=$F18,$G18=1),1,IF(AND($C18="MEP",CF$6=$F18,$G18=1),2,IF(AND(CF$6=$F18,$G18=1),0,"")))),"")</f>
        <v/>
      </c>
      <c r="CG18" s="51" t="str">
        <f ca="1">IFERROR(IF(LEN(Etapes[[#This Row],[End]])=0,"",IF(AND($C18="MER",CG$6=$F18,$G18=1),1,IF(AND($C18="MEP",CG$6=$F18,$G18=1),2,IF(AND(CG$6=$F18,$G18=1),0,"")))),"")</f>
        <v/>
      </c>
      <c r="CH18" s="51" t="str">
        <f ca="1">IFERROR(IF(LEN(Etapes[[#This Row],[Réalisé]])=0,"",IF(AND($C18="MER",CH$6=$F18,$G18=1),1,IF(AND($C18="MEP",CH$6=$F18,$G18=1),2,IF(AND(CH$6=$F18,$G18=1),0,"")))),"")</f>
        <v/>
      </c>
      <c r="CI18" s="51" t="str">
        <f ca="1">IFERROR(IF(LEN(Etapes[[#This Row],[Activité]])=0,"",IF(AND($C18="MER",CI$6=$F18,$G18=1),1,IF(AND($C18="MEP",CI$6=$F18,$G18=1),2,IF(AND(CI$6=$F18,$G18=1),0,"")))),"")</f>
        <v/>
      </c>
      <c r="CJ18" s="51" t="str">
        <f ca="1">IFERROR(IF(LEN(Etapes[[#This Row],[Statut]])=0,"",IF(AND($C18="MER",CJ$6=$F18,$G18=1),1,IF(AND($C18="MEP",CJ$6=$F18,$G18=1),2,IF(AND(CJ$6=$F18,$G18=1),0,"")))),"")</f>
        <v/>
      </c>
      <c r="CK18" s="51" t="str">
        <f>IFERROR(IF(LEN(Etapes[[#This Row],[Progress]])=0,"",IF(AND($C18="MER",CK$6=$F18,$G18=1),1,IF(AND($C18="MEP",CK$6=$F18,$G18=1),2,IF(AND(CK$6=$F18,$G18=1),0,"")))),"")</f>
        <v/>
      </c>
      <c r="CL18" s="51" t="str">
        <f ca="1">IFERROR(IF(LEN(Etapes[[#This Row],[Start]])=0,"",IF(AND($C18="MER",CL$6=$F18,$G18=1),1,IF(AND($C18="MEP",CL$6=$F18,$G18=1),2,IF(AND(CL$6=$F18,$G18=1),0,"")))),"")</f>
        <v/>
      </c>
      <c r="CM18" s="51" t="str">
        <f ca="1">IFERROR(IF(LEN(Etapes[[#This Row],[Planned]])=0,"",IF(AND($C18="MER",CM$6=$F18,$G18=1),1,IF(AND($C18="MEP",CM$6=$F18,$G18=1),2,IF(AND(CM$6=$F18,$G18=1),0,"")))),"")</f>
        <v/>
      </c>
      <c r="CN18" s="51" t="str">
        <f>IFERROR(IF(LEN(Etapes[[#This Row],[Add]])=0,"",IF(AND($C18="MER",CN$6=$F18,$G18=1),1,IF(AND($C18="MEP",CN$6=$F18,$G18=1),2,IF(AND(CN$6=$F18,$G18=1),0,"")))),"")</f>
        <v/>
      </c>
      <c r="CO18" s="51" t="str">
        <f ca="1">IFERROR(IF(LEN(Etapes[[#This Row],[End]])=0,"",IF(AND($C18="MER",CO$6=$F18,$G18=1),1,IF(AND($C18="MEP",CO$6=$F18,$G18=1),2,IF(AND(CO$6=$F18,$G18=1),0,"")))),"")</f>
        <v/>
      </c>
      <c r="CP18" s="51" t="str">
        <f ca="1">IFERROR(IF(LEN(Etapes[[#This Row],[Réalisé]])=0,"",IF(AND($C18="MER",CP$6=$F18,$G18=1),1,IF(AND($C18="MEP",CP$6=$F18,$G18=1),2,IF(AND(CP$6=$F18,$G18=1),0,"")))),"")</f>
        <v/>
      </c>
      <c r="CQ18" s="51" t="str">
        <f ca="1">IFERROR(IF(LEN(Etapes[[#This Row],[Activité]])=0,"",IF(AND($C18="MER",CQ$6=$F18,$G18=1),1,IF(AND($C18="MEP",CQ$6=$F18,$G18=1),2,IF(AND(CQ$6=$F18,$G18=1),0,"")))),"")</f>
        <v/>
      </c>
      <c r="CR18" s="51" t="str">
        <f ca="1">IFERROR(IF(LEN(Etapes[[#This Row],[Statut]])=0,"",IF(AND($C18="MER",CR$6=$F18,$G18=1),1,IF(AND($C18="MEP",CR$6=$F18,$G18=1),2,IF(AND(CR$6=$F18,$G18=1),0,"")))),"")</f>
        <v/>
      </c>
      <c r="CS18" s="51" t="str">
        <f>IFERROR(IF(LEN(Etapes[[#This Row],[Progress]])=0,"",IF(AND($C18="MER",CS$6=$F18,$G18=1),1,IF(AND($C18="MEP",CS$6=$F18,$G18=1),2,IF(AND(CS$6=$F18,$G18=1),0,"")))),"")</f>
        <v/>
      </c>
      <c r="CT18" s="51" t="str">
        <f ca="1">IFERROR(IF(LEN(Etapes[[#This Row],[Start]])=0,"",IF(AND($C18="MER",CT$6=$F18,$G18=1),1,IF(AND($C18="MEP",CT$6=$F18,$G18=1),2,IF(AND(CT$6=$F18,$G18=1),0,"")))),"")</f>
        <v/>
      </c>
      <c r="CU18" s="51" t="str">
        <f ca="1">IFERROR(IF(LEN(Etapes[[#This Row],[Planned]])=0,"",IF(AND($C18="MER",CU$6=$F18,$G18=1),1,IF(AND($C18="MEP",CU$6=$F18,$G18=1),2,IF(AND(CU$6=$F18,$G18=1),0,"")))),"")</f>
        <v/>
      </c>
      <c r="CV18" s="51" t="str">
        <f>IFERROR(IF(LEN(Etapes[[#This Row],[Add]])=0,"",IF(AND($C18="MER",CV$6=$F18,$G18=1),1,IF(AND($C18="MEP",CV$6=$F18,$G18=1),2,IF(AND(CV$6=$F18,$G18=1),0,"")))),"")</f>
        <v/>
      </c>
      <c r="CW18" s="51" t="str">
        <f ca="1">IFERROR(IF(LEN(Etapes[[#This Row],[End]])=0,"",IF(AND($C18="MER",CW$6=$F18,$G18=1),1,IF(AND($C18="MEP",CW$6=$F18,$G18=1),2,IF(AND(CW$6=$F18,$G18=1),0,"")))),"")</f>
        <v/>
      </c>
    </row>
    <row r="19" spans="1:101" s="52" customFormat="1" ht="13" customHeight="1" x14ac:dyDescent="0.3">
      <c r="A19" s="71" t="s">
        <v>52</v>
      </c>
      <c r="B19" s="56" t="s">
        <v>84</v>
      </c>
      <c r="C19" s="53" t="s">
        <v>40</v>
      </c>
      <c r="D19" s="53" t="str">
        <f>Settings!E45</f>
        <v>VIE</v>
      </c>
      <c r="E19" s="43"/>
      <c r="F19" s="54">
        <f t="shared" si="19"/>
        <v>44776</v>
      </c>
      <c r="G19" s="154">
        <f>RàF!D11</f>
        <v>3</v>
      </c>
      <c r="H19" s="55"/>
      <c r="I19" s="54">
        <f>IF(Etapes[[#This Row],[Start]]&lt;&gt;"",WORKDAY(Etapes[[#This Row],[Start]],IF(WEEKDAY(Etapes[[#This Row],[Start]],1)&gt;=6,Etapes[[#This Row],[Planned]]+Etapes[[#This Row],[Add]],Etapes[[#This Row],[Planned]]+Etapes[[#This Row],[Add]]-1),Férié),"")</f>
        <v>44778</v>
      </c>
      <c r="J19" s="54">
        <f>IF(Etapes[[#This Row],[Start]]&lt;&gt;"",WORKDAY(Etapes[[#This Row],[Start]],IF(WEEKDAY(Etapes[[#This Row],[Start]],1)&gt;=6,Etapes[[#This Row],[Progress]]*Etapes[[#This Row],[Planned]]+Etapes[[#This Row],[Add]],(Etapes[[#This Row],[Progress]]*Etapes[[#This Row],[Planned]]+Etapes[[#This Row],[Add]])-1),Férié),"")</f>
        <v>44775</v>
      </c>
      <c r="K19" s="50"/>
      <c r="L19" s="51" t="str">
        <f ca="1">IFERROR(IF(LEN(Etapes[[#This Row],[Planned]])=0,"",IF(AND($C19="MER",L$6=$F19,$G19=1),1,IF(AND($C19="MEP",L$6=$F19,$G19=1),2,IF(AND(L$6=$F19,$G19=1),0,"")))),"")</f>
        <v/>
      </c>
      <c r="M19" s="51" t="str">
        <f ca="1">IFERROR(IF(LEN(Etapes[[#This Row],[Planned]])=0,"",IF(AND($C19="MER",M$6=$F19,$G19=1),1,IF(AND($C19="MEP",M$6=$F19,$G19=1),2,IF(AND(M$6=$F19,$G19=1),0,"")))),"")</f>
        <v/>
      </c>
      <c r="N19" s="51" t="str">
        <f ca="1">IFERROR(IF(LEN(Etapes[[#This Row],[Planned]])=0,"",IF(AND($C19="MER",N$6=$F19,$G19=1),1,IF(AND($C19="MEP",N$6=$F19,$G19=1),2,IF(AND(N$6=$F19,$G19=1),0,"")))),"")</f>
        <v/>
      </c>
      <c r="O19" s="51" t="str">
        <f ca="1">IFERROR(IF(LEN(Etapes[[#This Row],[Planned]])=0,"",IF(AND($C19="MER",O$6=$F19,$G19=1),1,IF(AND($C19="MEP",O$6=$F19,$G19=1),2,IF(AND(O$6=$F19,$G19=1),0,"")))),"")</f>
        <v/>
      </c>
      <c r="P19" s="51" t="str">
        <f ca="1">IFERROR(IF(LEN(Etapes[[#This Row],[Planned]])=0,"",IF(AND($C19="MER",P$6=$F19,$G19=1),1,IF(AND($C19="MEP",P$6=$F19,$G19=1),2,IF(AND(P$6=$F19,$G19=1),0,"")))),"")</f>
        <v/>
      </c>
      <c r="Q19" s="51" t="str">
        <f ca="1">IFERROR(IF(LEN(Etapes[[#This Row],[Planned]])=0,"",IF(AND($C19="MER",Q$6=$F19,$G19=1),1,IF(AND($C19="MEP",Q$6=$F19,$G19=1),2,IF(AND(Q$6=$F19,$G19=1),0,"")))),"")</f>
        <v/>
      </c>
      <c r="R19" s="51" t="str">
        <f ca="1">IFERROR(IF(LEN(Etapes[[#This Row],[Planned]])=0,"",IF(AND($C19="MER",R$6=$F19,$G19=1),1,IF(AND($C19="MEP",R$6=$F19,$G19=1),2,IF(AND(R$6=$F19,$G19=1),0,"")))),"")</f>
        <v/>
      </c>
      <c r="S19" s="51" t="str">
        <f ca="1">IFERROR(IF(LEN(Etapes[[#This Row],[Planned]])=0,"",IF(AND($C19="MER",S$6=$F19,$G19=1),1,IF(AND($C19="MEP",S$6=$F19,$G19=1),2,IF(AND(S$6=$F19,$G19=1),0,"")))),"")</f>
        <v/>
      </c>
      <c r="T19" s="51" t="str">
        <f ca="1">IFERROR(IF(LEN(Etapes[[#This Row],[Planned]])=0,"",IF(AND($C19="MER",T$6=$F19,$G19=1),1,IF(AND($C19="MEP",T$6=$F19,$G19=1),2,IF(AND(T$6=$F19,$G19=1),0,"")))),"")</f>
        <v/>
      </c>
      <c r="U19" s="51" t="str">
        <f ca="1">IFERROR(IF(LEN(Etapes[[#This Row],[Planned]])=0,"",IF(AND($C19="MER",U$6=$F19,$G19=1),1,IF(AND($C19="MEP",U$6=$F19,$G19=1),2,IF(AND(U$6=$F19,$G19=1),0,"")))),"")</f>
        <v/>
      </c>
      <c r="V19" s="51" t="str">
        <f ca="1">IFERROR(IF(LEN(Etapes[[#This Row],[Planned]])=0,"",IF(AND($C19="MER",V$6=$F19,$G19=1),1,IF(AND($C19="MEP",V$6=$F19,$G19=1),2,IF(AND(V$6=$F19,$G19=1),0,"")))),"")</f>
        <v/>
      </c>
      <c r="W19" s="51" t="str">
        <f ca="1">IFERROR(IF(LEN(Etapes[[#This Row],[Planned]])=0,"",IF(AND($C19="MER",W$6=$F19,$G19=1),1,IF(AND($C19="MEP",W$6=$F19,$G19=1),2,IF(AND(W$6=$F19,$G19=1),0,"")))),"")</f>
        <v/>
      </c>
      <c r="X19" s="51" t="str">
        <f ca="1">IFERROR(IF(LEN(Etapes[[#This Row],[Planned]])=0,"",IF(AND($C19="MER",X$6=$F19,$G19=1),1,IF(AND($C19="MEP",X$6=$F19,$G19=1),2,IF(AND(X$6=$F19,$G19=1),0,"")))),"")</f>
        <v/>
      </c>
      <c r="Y19" s="51" t="str">
        <f ca="1">IFERROR(IF(LEN(Etapes[[#This Row],[Planned]])=0,"",IF(AND($C19="MER",Y$6=$F19,$G19=1),1,IF(AND($C19="MEP",Y$6=$F19,$G19=1),2,IF(AND(Y$6=$F19,$G19=1),0,"")))),"")</f>
        <v/>
      </c>
      <c r="Z19" s="51" t="str">
        <f ca="1">IFERROR(IF(LEN(Etapes[[#This Row],[Planned]])=0,"",IF(AND($C19="MER",Z$6=$F19,$G19=1),1,IF(AND($C19="MEP",Z$6=$F19,$G19=1),2,IF(AND(Z$6=$F19,$G19=1),0,"")))),"")</f>
        <v/>
      </c>
      <c r="AA19" s="51" t="str">
        <f ca="1">IFERROR(IF(LEN(Etapes[[#This Row],[Planned]])=0,"",IF(AND($C19="MER",AA$6=$F19,$G19=1),1,IF(AND($C19="MEP",AA$6=$F19,$G19=1),2,IF(AND(AA$6=$F19,$G19=1),0,"")))),"")</f>
        <v/>
      </c>
      <c r="AB19" s="51" t="str">
        <f ca="1">IFERROR(IF(LEN(Etapes[[#This Row],[Planned]])=0,"",IF(AND($C19="MER",AB$6=$F19,$G19=1),1,IF(AND($C19="MEP",AB$6=$F19,$G19=1),2,IF(AND(AB$6=$F19,$G19=1),0,"")))),"")</f>
        <v/>
      </c>
      <c r="AC19" s="51" t="str">
        <f ca="1">IFERROR(IF(LEN(Etapes[[#This Row],[Planned]])=0,"",IF(AND($C19="MER",AC$6=$F19,$G19=1),1,IF(AND($C19="MEP",AC$6=$F19,$G19=1),2,IF(AND(AC$6=$F19,$G19=1),0,"")))),"")</f>
        <v/>
      </c>
      <c r="AD19" s="51" t="str">
        <f ca="1">IFERROR(IF(LEN(Etapes[[#This Row],[Planned]])=0,"",IF(AND($C19="MER",AD$6=$F19,$G19=1),1,IF(AND($C19="MEP",AD$6=$F19,$G19=1),2,IF(AND(AD$6=$F19,$G19=1),0,"")))),"")</f>
        <v/>
      </c>
      <c r="AE19" s="51" t="str">
        <f ca="1">IFERROR(IF(LEN(Etapes[[#This Row],[Planned]])=0,"",IF(AND($C19="MER",AE$6=$F19,$G19=1),1,IF(AND($C19="MEP",AE$6=$F19,$G19=1),2,IF(AND(AE$6=$F19,$G19=1),0,"")))),"")</f>
        <v/>
      </c>
      <c r="AF19" s="51" t="str">
        <f ca="1">IFERROR(IF(LEN(Etapes[[#This Row],[Planned]])=0,"",IF(AND($C19="MER",AF$6=$F19,$G19=1),1,IF(AND($C19="MEP",AF$6=$F19,$G19=1),2,IF(AND(AF$6=$F19,$G19=1),0,"")))),"")</f>
        <v/>
      </c>
      <c r="AG19" s="51" t="str">
        <f ca="1">IFERROR(IF(LEN(Etapes[[#This Row],[Planned]])=0,"",IF(AND($C19="MER",AG$6=$F19,$G19=1),1,IF(AND($C19="MEP",AG$6=$F19,$G19=1),2,IF(AND(AG$6=$F19,$G19=1),0,"")))),"")</f>
        <v/>
      </c>
      <c r="AH19" s="51" t="str">
        <f ca="1">IFERROR(IF(LEN(Etapes[[#This Row],[Planned]])=0,"",IF(AND($C19="MER",AH$6=$F19,$G19=1),1,IF(AND($C19="MEP",AH$6=$F19,$G19=1),2,IF(AND(AH$6=$F19,$G19=1),0,"")))),"")</f>
        <v/>
      </c>
      <c r="AI19" s="51" t="str">
        <f ca="1">IFERROR(IF(LEN(Etapes[[#This Row],[Planned]])=0,"",IF(AND($C19="MER",AI$6=$F19,$G19=1),1,IF(AND($C19="MEP",AI$6=$F19,$G19=1),2,IF(AND(AI$6=$F19,$G19=1),0,"")))),"")</f>
        <v/>
      </c>
      <c r="AJ19" s="51" t="str">
        <f ca="1">IFERROR(IF(LEN(Etapes[[#This Row],[Planned]])=0,"",IF(AND($C19="MER",AJ$6=$F19,$G19=1),1,IF(AND($C19="MEP",AJ$6=$F19,$G19=1),2,IF(AND(AJ$6=$F19,$G19=1),0,"")))),"")</f>
        <v/>
      </c>
      <c r="AK19" s="51" t="str">
        <f ca="1">IFERROR(IF(LEN(Etapes[[#This Row],[Planned]])=0,"",IF(AND($C19="MER",AK$6=$F19,$G19=1),1,IF(AND($C19="MEP",AK$6=$F19,$G19=1),2,IF(AND(AK$6=$F19,$G19=1),0,"")))),"")</f>
        <v/>
      </c>
      <c r="AL19" s="51" t="str">
        <f ca="1">IFERROR(IF(LEN(Etapes[[#This Row],[Planned]])=0,"",IF(AND($C19="MER",AL$6=$F19,$G19=1),1,IF(AND($C19="MEP",AL$6=$F19,$G19=1),2,IF(AND(AL$6=$F19,$G19=1),0,"")))),"")</f>
        <v/>
      </c>
      <c r="AM19" s="51" t="str">
        <f ca="1">IFERROR(IF(LEN(Etapes[[#This Row],[Planned]])=0,"",IF(AND($C19="MER",AM$6=$F19,$G19=1),1,IF(AND($C19="MEP",AM$6=$F19,$G19=1),2,IF(AND(AM$6=$F19,$G19=1),0,"")))),"")</f>
        <v/>
      </c>
      <c r="AN19" s="51" t="str">
        <f ca="1">IFERROR(IF(LEN(Etapes[[#This Row],[Planned]])=0,"",IF(AND($C19="MER",AN$6=$F19,$G19=1),1,IF(AND($C19="MEP",AN$6=$F19,$G19=1),2,IF(AND(AN$6=$F19,$G19=1),0,"")))),"")</f>
        <v/>
      </c>
      <c r="AO19" s="51" t="str">
        <f ca="1">IFERROR(IF(LEN(Etapes[[#This Row],[Planned]])=0,"",IF(AND($C19="MER",AO$6=$F19,$G19=1),1,IF(AND($C19="MEP",AO$6=$F19,$G19=1),2,IF(AND(AO$6=$F19,$G19=1),0,"")))),"")</f>
        <v/>
      </c>
      <c r="AP19" s="51" t="str">
        <f ca="1">IFERROR(IF(LEN(Etapes[[#This Row],[Planned]])=0,"",IF(AND($C19="MER",AP$6=$F19,$G19=1),1,IF(AND($C19="MEP",AP$6=$F19,$G19=1),2,IF(AND(AP$6=$F19,$G19=1),0,"")))),"")</f>
        <v/>
      </c>
      <c r="AQ19" s="51" t="str">
        <f ca="1">IFERROR(IF(LEN(Etapes[[#This Row],[Planned]])=0,"",IF(AND($C19="MER",AQ$6=$F19,$G19=1),1,IF(AND($C19="MEP",AQ$6=$F19,$G19=1),2,IF(AND(AQ$6=$F19,$G19=1),0,"")))),"")</f>
        <v/>
      </c>
      <c r="AR19" s="51" t="str">
        <f ca="1">IFERROR(IF(LEN(Etapes[[#This Row],[Planned]])=0,"",IF(AND($C19="MER",AR$6=$F19,$G19=1),1,IF(AND($C19="MEP",AR$6=$F19,$G19=1),2,IF(AND(AR$6=$F19,$G19=1),0,"")))),"")</f>
        <v/>
      </c>
      <c r="AS19" s="51" t="str">
        <f ca="1">IFERROR(IF(LEN(Etapes[[#This Row],[Planned]])=0,"",IF(AND($C19="MER",AS$6=$F19,$G19=1),1,IF(AND($C19="MEP",AS$6=$F19,$G19=1),2,IF(AND(AS$6=$F19,$G19=1),0,"")))),"")</f>
        <v/>
      </c>
      <c r="AT19" s="51" t="str">
        <f ca="1">IFERROR(IF(LEN(Etapes[[#This Row],[Planned]])=0,"",IF(AND($C19="MER",AT$6=$F19,$G19=1),1,IF(AND($C19="MEP",AT$6=$F19,$G19=1),2,IF(AND(AT$6=$F19,$G19=1),0,"")))),"")</f>
        <v/>
      </c>
      <c r="AU19" s="51" t="str">
        <f ca="1">IFERROR(IF(LEN(Etapes[[#This Row],[Planned]])=0,"",IF(AND($C19="MER",AU$6=$F19,$G19=1),1,IF(AND($C19="MEP",AU$6=$F19,$G19=1),2,IF(AND(AU$6=$F19,$G19=1),0,"")))),"")</f>
        <v/>
      </c>
      <c r="AV19" s="51" t="str">
        <f ca="1">IFERROR(IF(LEN(Etapes[[#This Row],[Planned]])=0,"",IF(AND($C19="MER",AV$6=$F19,$G19=1),1,IF(AND($C19="MEP",AV$6=$F19,$G19=1),2,IF(AND(AV$6=$F19,$G19=1),0,"")))),"")</f>
        <v/>
      </c>
      <c r="AW19" s="51" t="str">
        <f ca="1">IFERROR(IF(LEN(Etapes[[#This Row],[Planned]])=0,"",IF(AND($C19="MER",AW$6=$F19,$G19=1),1,IF(AND($C19="MEP",AW$6=$F19,$G19=1),2,IF(AND(AW$6=$F19,$G19=1),0,"")))),"")</f>
        <v/>
      </c>
      <c r="AX19" s="51" t="str">
        <f ca="1">IFERROR(IF(LEN(Etapes[[#This Row],[Planned]])=0,"",IF(AND($C19="MER",AX$6=$F19,$G19=1),1,IF(AND($C19="MEP",AX$6=$F19,$G19=1),2,IF(AND(AX$6=$F19,$G19=1),0,"")))),"")</f>
        <v/>
      </c>
      <c r="AY19" s="51" t="str">
        <f ca="1">IFERROR(IF(LEN(Etapes[[#This Row],[Planned]])=0,"",IF(AND($C19="MER",AY$6=$F19,$G19=1),1,IF(AND($C19="MEP",AY$6=$F19,$G19=1),2,IF(AND(AY$6=$F19,$G19=1),0,"")))),"")</f>
        <v/>
      </c>
      <c r="AZ19" s="51" t="str">
        <f ca="1">IFERROR(IF(LEN(Etapes[[#This Row],[Planned]])=0,"",IF(AND($C19="MER",AZ$6=$F19,$G19=1),1,IF(AND($C19="MEP",AZ$6=$F19,$G19=1),2,IF(AND(AZ$6=$F19,$G19=1),0,"")))),"")</f>
        <v/>
      </c>
      <c r="BA19" s="51" t="str">
        <f ca="1">IFERROR(IF(LEN(Etapes[[#This Row],[Planned]])=0,"",IF(AND($C19="MER",BA$6=$F19,$G19=1),1,IF(AND($C19="MEP",BA$6=$F19,$G19=1),2,IF(AND(BA$6=$F19,$G19=1),0,"")))),"")</f>
        <v/>
      </c>
      <c r="BB19" s="51" t="str">
        <f ca="1">IFERROR(IF(LEN(Etapes[[#This Row],[Planned]])=0,"",IF(AND($C19="MER",BB$6=$F19,$G19=1),1,IF(AND($C19="MEP",BB$6=$F19,$G19=1),2,IF(AND(BB$6=$F19,$G19=1),0,"")))),"")</f>
        <v/>
      </c>
      <c r="BC19" s="51" t="str">
        <f ca="1">IFERROR(IF(LEN(Etapes[[#This Row],[Planned]])=0,"",IF(AND($C19="MER",BC$6=$F19,$G19=1),1,IF(AND($C19="MEP",BC$6=$F19,$G19=1),2,IF(AND(BC$6=$F19,$G19=1),0,"")))),"")</f>
        <v/>
      </c>
      <c r="BD19" s="51" t="str">
        <f ca="1">IFERROR(IF(LEN(Etapes[[#This Row],[Planned]])=0,"",IF(AND($C19="MER",BD$6=$F19,$G19=1),1,IF(AND($C19="MEP",BD$6=$F19,$G19=1),2,IF(AND(BD$6=$F19,$G19=1),0,"")))),"")</f>
        <v/>
      </c>
      <c r="BE19" s="51" t="str">
        <f ca="1">IFERROR(IF(LEN(Etapes[[#This Row],[Planned]])=0,"",IF(AND($C19="MER",BE$6=$F19,$G19=1),1,IF(AND($C19="MEP",BE$6=$F19,$G19=1),2,IF(AND(BE$6=$F19,$G19=1),0,"")))),"")</f>
        <v/>
      </c>
      <c r="BF19" s="51" t="str">
        <f ca="1">IFERROR(IF(LEN(Etapes[[#This Row],[Planned]])=0,"",IF(AND($C19="MER",BF$6=$F19,$G19=1),1,IF(AND($C19="MEP",BF$6=$F19,$G19=1),2,IF(AND(BF$6=$F19,$G19=1),0,"")))),"")</f>
        <v/>
      </c>
      <c r="BG19" s="51" t="str">
        <f ca="1">IFERROR(IF(LEN(Etapes[[#This Row],[Planned]])=0,"",IF(AND($C19="MER",BG$6=$F19,$G19=1),1,IF(AND($C19="MEP",BG$6=$F19,$G19=1),2,IF(AND(BG$6=$F19,$G19=1),0,"")))),"")</f>
        <v/>
      </c>
      <c r="BH19" s="51" t="str">
        <f ca="1">IFERROR(IF(LEN(Etapes[[#This Row],[Planned]])=0,"",IF(AND($C19="MER",BH$6=$F19,$G19=1),1,IF(AND($C19="MEP",BH$6=$F19,$G19=1),2,IF(AND(BH$6=$F19,$G19=1),0,"")))),"")</f>
        <v/>
      </c>
      <c r="BI19" s="51" t="str">
        <f ca="1">IFERROR(IF(LEN(Etapes[[#This Row],[Planned]])=0,"",IF(AND($C19="MER",BI$6=$F19,$G19=1),1,IF(AND($C19="MEP",BI$6=$F19,$G19=1),2,IF(AND(BI$6=$F19,$G19=1),0,"")))),"")</f>
        <v/>
      </c>
      <c r="BJ19" s="51" t="str">
        <f ca="1">IFERROR(IF(LEN(Etapes[[#This Row],[Planned]])=0,"",IF(AND($C19="MER",BJ$6=$F19,$G19=1),1,IF(AND($C19="MEP",BJ$6=$F19,$G19=1),2,IF(AND(BJ$6=$F19,$G19=1),0,"")))),"")</f>
        <v/>
      </c>
      <c r="BK19" s="51" t="str">
        <f ca="1">IFERROR(IF(LEN(Etapes[[#This Row],[Planned]])=0,"",IF(AND($C19="MER",BK$6=$F19,$G19=1),1,IF(AND($C19="MEP",BK$6=$F19,$G19=1),2,IF(AND(BK$6=$F19,$G19=1),0,"")))),"")</f>
        <v/>
      </c>
      <c r="BL19" s="51" t="str">
        <f ca="1">IFERROR(IF(LEN(Etapes[[#This Row],[Planned]])=0,"",IF(AND($C19="MER",BL$6=$F19,$G19=1),1,IF(AND($C19="MEP",BL$6=$F19,$G19=1),2,IF(AND(BL$6=$F19,$G19=1),0,"")))),"")</f>
        <v/>
      </c>
      <c r="BM19" s="51" t="str">
        <f ca="1">IFERROR(IF(LEN(Etapes[[#This Row],[Planned]])=0,"",IF(AND($C19="MER",BM$6=$F19,$G19=1),1,IF(AND($C19="MEP",BM$6=$F19,$G19=1),2,IF(AND(BM$6=$F19,$G19=1),0,"")))),"")</f>
        <v/>
      </c>
      <c r="BN19" s="51" t="str">
        <f ca="1">IFERROR(IF(LEN(Etapes[[#This Row],[Planned]])=0,"",IF(AND($C19="MER",BN$6=$F19,$G19=1),1,IF(AND($C19="MEP",BN$6=$F19,$G19=1),2,IF(AND(BN$6=$F19,$G19=1),0,"")))),"")</f>
        <v/>
      </c>
      <c r="BO19" s="51" t="str">
        <f ca="1">IFERROR(IF(LEN(Etapes[[#This Row],[Planned]])=0,"",IF(AND($C19="MER",BO$6=$F19,$G19=1),1,IF(AND($C19="MEP",BO$6=$F19,$G19=1),2,IF(AND(BO$6=$F19,$G19=1),0,"")))),"")</f>
        <v/>
      </c>
      <c r="BP19" s="51" t="str">
        <f>IFERROR(IF(LEN(Etapes[[#This Row],[Add]])=0,"",IF(AND($C19="MER",BP$6=$F19,$G19=1),1,IF(AND($C19="MEP",BP$6=$F19,$G19=1),2,IF(AND(BP$6=$F19,$G19=1),0,"")))),"")</f>
        <v/>
      </c>
      <c r="BQ19" s="51" t="str">
        <f ca="1">IFERROR(IF(LEN(Etapes[[#This Row],[End]])=0,"",IF(AND($C19="MER",BQ$6=$F19,$G19=1),1,IF(AND($C19="MEP",BQ$6=$F19,$G19=1),2,IF(AND(BQ$6=$F19,$G19=1),0,"")))),"")</f>
        <v/>
      </c>
      <c r="BR19" s="51" t="str">
        <f ca="1">IFERROR(IF(LEN(Etapes[[#This Row],[Réalisé]])=0,"",IF(AND($C19="MER",BR$6=$F19,$G19=1),1,IF(AND($C19="MEP",BR$6=$F19,$G19=1),2,IF(AND(BR$6=$F19,$G19=1),0,"")))),"")</f>
        <v/>
      </c>
      <c r="BS19" s="51" t="str">
        <f ca="1">IFERROR(IF(LEN(Etapes[[#This Row],[Activité]])=0,"",IF(AND($C19="MER",BS$6=$F19,$G19=1),1,IF(AND($C19="MEP",BS$6=$F19,$G19=1),2,IF(AND(BS$6=$F19,$G19=1),0,"")))),"")</f>
        <v/>
      </c>
      <c r="BT19" s="51" t="str">
        <f ca="1">IFERROR(IF(LEN(Etapes[[#This Row],[Statut]])=0,"",IF(AND($C19="MER",BT$6=$F19,$G19=1),1,IF(AND($C19="MEP",BT$6=$F19,$G19=1),2,IF(AND(BT$6=$F19,$G19=1),0,"")))),"")</f>
        <v/>
      </c>
      <c r="BU19" s="51" t="str">
        <f>IFERROR(IF(LEN(Etapes[[#This Row],[Progress]])=0,"",IF(AND($C19="MER",BU$6=$F19,$G19=1),1,IF(AND($C19="MEP",BU$6=$F19,$G19=1),2,IF(AND(BU$6=$F19,$G19=1),0,"")))),"")</f>
        <v/>
      </c>
      <c r="BV19" s="51" t="str">
        <f ca="1">IFERROR(IF(LEN(Etapes[[#This Row],[Start]])=0,"",IF(AND($C19="MER",BV$6=$F19,$G19=1),1,IF(AND($C19="MEP",BV$6=$F19,$G19=1),2,IF(AND(BV$6=$F19,$G19=1),0,"")))),"")</f>
        <v/>
      </c>
      <c r="BW19" s="51" t="str">
        <f ca="1">IFERROR(IF(LEN(Etapes[[#This Row],[Planned]])=0,"",IF(AND($C19="MER",BW$6=$F19,$G19=1),1,IF(AND($C19="MEP",BW$6=$F19,$G19=1),2,IF(AND(BW$6=$F19,$G19=1),0,"")))),"")</f>
        <v/>
      </c>
      <c r="BX19" s="51" t="str">
        <f>IFERROR(IF(LEN(Etapes[[#This Row],[Add]])=0,"",IF(AND($C19="MER",BX$6=$F19,$G19=1),1,IF(AND($C19="MEP",BX$6=$F19,$G19=1),2,IF(AND(BX$6=$F19,$G19=1),0,"")))),"")</f>
        <v/>
      </c>
      <c r="BY19" s="51" t="str">
        <f ca="1">IFERROR(IF(LEN(Etapes[[#This Row],[End]])=0,"",IF(AND($C19="MER",BY$6=$F19,$G19=1),1,IF(AND($C19="MEP",BY$6=$F19,$G19=1),2,IF(AND(BY$6=$F19,$G19=1),0,"")))),"")</f>
        <v/>
      </c>
      <c r="BZ19" s="51" t="str">
        <f ca="1">IFERROR(IF(LEN(Etapes[[#This Row],[Réalisé]])=0,"",IF(AND($C19="MER",BZ$6=$F19,$G19=1),1,IF(AND($C19="MEP",BZ$6=$F19,$G19=1),2,IF(AND(BZ$6=$F19,$G19=1),0,"")))),"")</f>
        <v/>
      </c>
      <c r="CA19" s="51" t="str">
        <f ca="1">IFERROR(IF(LEN(Etapes[[#This Row],[Activité]])=0,"",IF(AND($C19="MER",CA$6=$F19,$G19=1),1,IF(AND($C19="MEP",CA$6=$F19,$G19=1),2,IF(AND(CA$6=$F19,$G19=1),0,"")))),"")</f>
        <v/>
      </c>
      <c r="CB19" s="51" t="str">
        <f ca="1">IFERROR(IF(LEN(Etapes[[#This Row],[Statut]])=0,"",IF(AND($C19="MER",CB$6=$F19,$G19=1),1,IF(AND($C19="MEP",CB$6=$F19,$G19=1),2,IF(AND(CB$6=$F19,$G19=1),0,"")))),"")</f>
        <v/>
      </c>
      <c r="CC19" s="51" t="str">
        <f>IFERROR(IF(LEN(Etapes[[#This Row],[Progress]])=0,"",IF(AND($C19="MER",CC$6=$F19,$G19=1),1,IF(AND($C19="MEP",CC$6=$F19,$G19=1),2,IF(AND(CC$6=$F19,$G19=1),0,"")))),"")</f>
        <v/>
      </c>
      <c r="CD19" s="51" t="str">
        <f ca="1">IFERROR(IF(LEN(Etapes[[#This Row],[Start]])=0,"",IF(AND($C19="MER",CD$6=$F19,$G19=1),1,IF(AND($C19="MEP",CD$6=$F19,$G19=1),2,IF(AND(CD$6=$F19,$G19=1),0,"")))),"")</f>
        <v/>
      </c>
      <c r="CE19" s="51" t="str">
        <f ca="1">IFERROR(IF(LEN(Etapes[[#This Row],[Planned]])=0,"",IF(AND($C19="MER",CE$6=$F19,$G19=1),1,IF(AND($C19="MEP",CE$6=$F19,$G19=1),2,IF(AND(CE$6=$F19,$G19=1),0,"")))),"")</f>
        <v/>
      </c>
      <c r="CF19" s="51" t="str">
        <f>IFERROR(IF(LEN(Etapes[[#This Row],[Add]])=0,"",IF(AND($C19="MER",CF$6=$F19,$G19=1),1,IF(AND($C19="MEP",CF$6=$F19,$G19=1),2,IF(AND(CF$6=$F19,$G19=1),0,"")))),"")</f>
        <v/>
      </c>
      <c r="CG19" s="51" t="str">
        <f ca="1">IFERROR(IF(LEN(Etapes[[#This Row],[End]])=0,"",IF(AND($C19="MER",CG$6=$F19,$G19=1),1,IF(AND($C19="MEP",CG$6=$F19,$G19=1),2,IF(AND(CG$6=$F19,$G19=1),0,"")))),"")</f>
        <v/>
      </c>
      <c r="CH19" s="51" t="str">
        <f ca="1">IFERROR(IF(LEN(Etapes[[#This Row],[Réalisé]])=0,"",IF(AND($C19="MER",CH$6=$F19,$G19=1),1,IF(AND($C19="MEP",CH$6=$F19,$G19=1),2,IF(AND(CH$6=$F19,$G19=1),0,"")))),"")</f>
        <v/>
      </c>
      <c r="CI19" s="51" t="str">
        <f ca="1">IFERROR(IF(LEN(Etapes[[#This Row],[Activité]])=0,"",IF(AND($C19="MER",CI$6=$F19,$G19=1),1,IF(AND($C19="MEP",CI$6=$F19,$G19=1),2,IF(AND(CI$6=$F19,$G19=1),0,"")))),"")</f>
        <v/>
      </c>
      <c r="CJ19" s="51" t="str">
        <f ca="1">IFERROR(IF(LEN(Etapes[[#This Row],[Statut]])=0,"",IF(AND($C19="MER",CJ$6=$F19,$G19=1),1,IF(AND($C19="MEP",CJ$6=$F19,$G19=1),2,IF(AND(CJ$6=$F19,$G19=1),0,"")))),"")</f>
        <v/>
      </c>
      <c r="CK19" s="51" t="str">
        <f>IFERROR(IF(LEN(Etapes[[#This Row],[Progress]])=0,"",IF(AND($C19="MER",CK$6=$F19,$G19=1),1,IF(AND($C19="MEP",CK$6=$F19,$G19=1),2,IF(AND(CK$6=$F19,$G19=1),0,"")))),"")</f>
        <v/>
      </c>
      <c r="CL19" s="51" t="str">
        <f ca="1">IFERROR(IF(LEN(Etapes[[#This Row],[Start]])=0,"",IF(AND($C19="MER",CL$6=$F19,$G19=1),1,IF(AND($C19="MEP",CL$6=$F19,$G19=1),2,IF(AND(CL$6=$F19,$G19=1),0,"")))),"")</f>
        <v/>
      </c>
      <c r="CM19" s="51" t="str">
        <f ca="1">IFERROR(IF(LEN(Etapes[[#This Row],[Planned]])=0,"",IF(AND($C19="MER",CM$6=$F19,$G19=1),1,IF(AND($C19="MEP",CM$6=$F19,$G19=1),2,IF(AND(CM$6=$F19,$G19=1),0,"")))),"")</f>
        <v/>
      </c>
      <c r="CN19" s="51" t="str">
        <f>IFERROR(IF(LEN(Etapes[[#This Row],[Add]])=0,"",IF(AND($C19="MER",CN$6=$F19,$G19=1),1,IF(AND($C19="MEP",CN$6=$F19,$G19=1),2,IF(AND(CN$6=$F19,$G19=1),0,"")))),"")</f>
        <v/>
      </c>
      <c r="CO19" s="51" t="str">
        <f ca="1">IFERROR(IF(LEN(Etapes[[#This Row],[End]])=0,"",IF(AND($C19="MER",CO$6=$F19,$G19=1),1,IF(AND($C19="MEP",CO$6=$F19,$G19=1),2,IF(AND(CO$6=$F19,$G19=1),0,"")))),"")</f>
        <v/>
      </c>
      <c r="CP19" s="51" t="str">
        <f ca="1">IFERROR(IF(LEN(Etapes[[#This Row],[Réalisé]])=0,"",IF(AND($C19="MER",CP$6=$F19,$G19=1),1,IF(AND($C19="MEP",CP$6=$F19,$G19=1),2,IF(AND(CP$6=$F19,$G19=1),0,"")))),"")</f>
        <v/>
      </c>
      <c r="CQ19" s="51" t="str">
        <f ca="1">IFERROR(IF(LEN(Etapes[[#This Row],[Activité]])=0,"",IF(AND($C19="MER",CQ$6=$F19,$G19=1),1,IF(AND($C19="MEP",CQ$6=$F19,$G19=1),2,IF(AND(CQ$6=$F19,$G19=1),0,"")))),"")</f>
        <v/>
      </c>
      <c r="CR19" s="51" t="str">
        <f ca="1">IFERROR(IF(LEN(Etapes[[#This Row],[Statut]])=0,"",IF(AND($C19="MER",CR$6=$F19,$G19=1),1,IF(AND($C19="MEP",CR$6=$F19,$G19=1),2,IF(AND(CR$6=$F19,$G19=1),0,"")))),"")</f>
        <v/>
      </c>
      <c r="CS19" s="51" t="str">
        <f>IFERROR(IF(LEN(Etapes[[#This Row],[Progress]])=0,"",IF(AND($C19="MER",CS$6=$F19,$G19=1),1,IF(AND($C19="MEP",CS$6=$F19,$G19=1),2,IF(AND(CS$6=$F19,$G19=1),0,"")))),"")</f>
        <v/>
      </c>
      <c r="CT19" s="51" t="str">
        <f ca="1">IFERROR(IF(LEN(Etapes[[#This Row],[Start]])=0,"",IF(AND($C19="MER",CT$6=$F19,$G19=1),1,IF(AND($C19="MEP",CT$6=$F19,$G19=1),2,IF(AND(CT$6=$F19,$G19=1),0,"")))),"")</f>
        <v/>
      </c>
      <c r="CU19" s="51" t="str">
        <f ca="1">IFERROR(IF(LEN(Etapes[[#This Row],[Planned]])=0,"",IF(AND($C19="MER",CU$6=$F19,$G19=1),1,IF(AND($C19="MEP",CU$6=$F19,$G19=1),2,IF(AND(CU$6=$F19,$G19=1),0,"")))),"")</f>
        <v/>
      </c>
      <c r="CV19" s="51" t="str">
        <f>IFERROR(IF(LEN(Etapes[[#This Row],[Add]])=0,"",IF(AND($C19="MER",CV$6=$F19,$G19=1),1,IF(AND($C19="MEP",CV$6=$F19,$G19=1),2,IF(AND(CV$6=$F19,$G19=1),0,"")))),"")</f>
        <v/>
      </c>
      <c r="CW19" s="51" t="str">
        <f ca="1">IFERROR(IF(LEN(Etapes[[#This Row],[End]])=0,"",IF(AND($C19="MER",CW$6=$F19,$G19=1),1,IF(AND($C19="MEP",CW$6=$F19,$G19=1),2,IF(AND(CW$6=$F19,$G19=1),0,"")))),"")</f>
        <v/>
      </c>
    </row>
    <row r="20" spans="1:101" s="52" customFormat="1" ht="13" customHeight="1" x14ac:dyDescent="0.3">
      <c r="A20" s="72">
        <v>3</v>
      </c>
      <c r="B20" s="73" t="str">
        <f>RàF!A12</f>
        <v>E1.3.3</v>
      </c>
      <c r="C20" s="74"/>
      <c r="D20" s="74"/>
      <c r="E20" s="75"/>
      <c r="F20" s="54">
        <f t="shared" si="19"/>
        <v>44776</v>
      </c>
      <c r="G20" s="155"/>
      <c r="H20" s="77"/>
      <c r="I20" s="76">
        <f>IF(Etapes[[#This Row],[Start]]&lt;&gt;"",WORKDAY(Etapes[[#This Row],[Start]],IF(WEEKDAY(Etapes[[#This Row],[Start]],1)&gt;=6,Etapes[[#This Row],[Planned]]+Etapes[[#This Row],[Add]],Etapes[[#This Row],[Planned]]+Etapes[[#This Row],[Add]]-1),Férié),"")</f>
        <v>44775</v>
      </c>
      <c r="J20" s="76">
        <f>IF(Etapes[[#This Row],[Start]]&lt;&gt;"",WORKDAY(Etapes[[#This Row],[Start]],IF(WEEKDAY(Etapes[[#This Row],[Start]],1)&gt;=6,Etapes[[#This Row],[Progress]]*Etapes[[#This Row],[Planned]]+Etapes[[#This Row],[Add]],(Etapes[[#This Row],[Progress]]*Etapes[[#This Row],[Planned]]+Etapes[[#This Row],[Add]])-1),Férié),"")</f>
        <v>44775</v>
      </c>
      <c r="K20" s="50"/>
      <c r="L20" s="51" t="str">
        <f>IFERROR(IF(LEN(Etapes[[#This Row],[Planned]])=0,"",IF(AND($C20="MER",L$6=$F20,$G20=1),1,IF(AND($C20="MEP",L$6=$F20,$G20=1),2,IF(AND(L$6=$F20,$G20=1),0,"")))),"")</f>
        <v/>
      </c>
      <c r="M20" s="51" t="str">
        <f>IFERROR(IF(LEN(Etapes[[#This Row],[Planned]])=0,"",IF(AND($C20="MER",M$6=$F20,$G20=1),1,IF(AND($C20="MEP",M$6=$F20,$G20=1),2,IF(AND(M$6=$F20,$G20=1),0,"")))),"")</f>
        <v/>
      </c>
      <c r="N20" s="51" t="str">
        <f>IFERROR(IF(LEN(Etapes[[#This Row],[Planned]])=0,"",IF(AND($C20="MER",N$6=$F20,$G20=1),1,IF(AND($C20="MEP",N$6=$F20,$G20=1),2,IF(AND(N$6=$F20,$G20=1),0,"")))),"")</f>
        <v/>
      </c>
      <c r="O20" s="51" t="str">
        <f>IFERROR(IF(LEN(Etapes[[#This Row],[Planned]])=0,"",IF(AND($C20="MER",O$6=$F20,$G20=1),1,IF(AND($C20="MEP",O$6=$F20,$G20=1),2,IF(AND(O$6=$F20,$G20=1),0,"")))),"")</f>
        <v/>
      </c>
      <c r="P20" s="51" t="str">
        <f>IFERROR(IF(LEN(Etapes[[#This Row],[Planned]])=0,"",IF(AND($C20="MER",P$6=$F20,$G20=1),1,IF(AND($C20="MEP",P$6=$F20,$G20=1),2,IF(AND(P$6=$F20,$G20=1),0,"")))),"")</f>
        <v/>
      </c>
      <c r="Q20" s="51" t="str">
        <f>IFERROR(IF(LEN(Etapes[[#This Row],[Planned]])=0,"",IF(AND($C20="MER",Q$6=$F20,$G20=1),1,IF(AND($C20="MEP",Q$6=$F20,$G20=1),2,IF(AND(Q$6=$F20,$G20=1),0,"")))),"")</f>
        <v/>
      </c>
      <c r="R20" s="51" t="str">
        <f>IFERROR(IF(LEN(Etapes[[#This Row],[Planned]])=0,"",IF(AND($C20="MER",R$6=$F20,$G20=1),1,IF(AND($C20="MEP",R$6=$F20,$G20=1),2,IF(AND(R$6=$F20,$G20=1),0,"")))),"")</f>
        <v/>
      </c>
      <c r="S20" s="51" t="str">
        <f>IFERROR(IF(LEN(Etapes[[#This Row],[Planned]])=0,"",IF(AND($C20="MER",S$6=$F20,$G20=1),1,IF(AND($C20="MEP",S$6=$F20,$G20=1),2,IF(AND(S$6=$F20,$G20=1),0,"")))),"")</f>
        <v/>
      </c>
      <c r="T20" s="51" t="str">
        <f>IFERROR(IF(LEN(Etapes[[#This Row],[Planned]])=0,"",IF(AND($C20="MER",T$6=$F20,$G20=1),1,IF(AND($C20="MEP",T$6=$F20,$G20=1),2,IF(AND(T$6=$F20,$G20=1),0,"")))),"")</f>
        <v/>
      </c>
      <c r="U20" s="51" t="str">
        <f>IFERROR(IF(LEN(Etapes[[#This Row],[Planned]])=0,"",IF(AND($C20="MER",U$6=$F20,$G20=1),1,IF(AND($C20="MEP",U$6=$F20,$G20=1),2,IF(AND(U$6=$F20,$G20=1),0,"")))),"")</f>
        <v/>
      </c>
      <c r="V20" s="51" t="str">
        <f>IFERROR(IF(LEN(Etapes[[#This Row],[Planned]])=0,"",IF(AND($C20="MER",V$6=$F20,$G20=1),1,IF(AND($C20="MEP",V$6=$F20,$G20=1),2,IF(AND(V$6=$F20,$G20=1),0,"")))),"")</f>
        <v/>
      </c>
      <c r="W20" s="51" t="str">
        <f>IFERROR(IF(LEN(Etapes[[#This Row],[Planned]])=0,"",IF(AND($C20="MER",W$6=$F20,$G20=1),1,IF(AND($C20="MEP",W$6=$F20,$G20=1),2,IF(AND(W$6=$F20,$G20=1),0,"")))),"")</f>
        <v/>
      </c>
      <c r="X20" s="51" t="str">
        <f>IFERROR(IF(LEN(Etapes[[#This Row],[Planned]])=0,"",IF(AND($C20="MER",X$6=$F20,$G20=1),1,IF(AND($C20="MEP",X$6=$F20,$G20=1),2,IF(AND(X$6=$F20,$G20=1),0,"")))),"")</f>
        <v/>
      </c>
      <c r="Y20" s="51" t="str">
        <f>IFERROR(IF(LEN(Etapes[[#This Row],[Planned]])=0,"",IF(AND($C20="MER",Y$6=$F20,$G20=1),1,IF(AND($C20="MEP",Y$6=$F20,$G20=1),2,IF(AND(Y$6=$F20,$G20=1),0,"")))),"")</f>
        <v/>
      </c>
      <c r="Z20" s="51" t="str">
        <f>IFERROR(IF(LEN(Etapes[[#This Row],[Planned]])=0,"",IF(AND($C20="MER",Z$6=$F20,$G20=1),1,IF(AND($C20="MEP",Z$6=$F20,$G20=1),2,IF(AND(Z$6=$F20,$G20=1),0,"")))),"")</f>
        <v/>
      </c>
      <c r="AA20" s="51" t="str">
        <f>IFERROR(IF(LEN(Etapes[[#This Row],[Planned]])=0,"",IF(AND($C20="MER",AA$6=$F20,$G20=1),1,IF(AND($C20="MEP",AA$6=$F20,$G20=1),2,IF(AND(AA$6=$F20,$G20=1),0,"")))),"")</f>
        <v/>
      </c>
      <c r="AB20" s="51" t="str">
        <f>IFERROR(IF(LEN(Etapes[[#This Row],[Planned]])=0,"",IF(AND($C20="MER",AB$6=$F20,$G20=1),1,IF(AND($C20="MEP",AB$6=$F20,$G20=1),2,IF(AND(AB$6=$F20,$G20=1),0,"")))),"")</f>
        <v/>
      </c>
      <c r="AC20" s="51" t="str">
        <f>IFERROR(IF(LEN(Etapes[[#This Row],[Planned]])=0,"",IF(AND($C20="MER",AC$6=$F20,$G20=1),1,IF(AND($C20="MEP",AC$6=$F20,$G20=1),2,IF(AND(AC$6=$F20,$G20=1),0,"")))),"")</f>
        <v/>
      </c>
      <c r="AD20" s="51" t="str">
        <f>IFERROR(IF(LEN(Etapes[[#This Row],[Planned]])=0,"",IF(AND($C20="MER",AD$6=$F20,$G20=1),1,IF(AND($C20="MEP",AD$6=$F20,$G20=1),2,IF(AND(AD$6=$F20,$G20=1),0,"")))),"")</f>
        <v/>
      </c>
      <c r="AE20" s="51" t="str">
        <f>IFERROR(IF(LEN(Etapes[[#This Row],[Planned]])=0,"",IF(AND($C20="MER",AE$6=$F20,$G20=1),1,IF(AND($C20="MEP",AE$6=$F20,$G20=1),2,IF(AND(AE$6=$F20,$G20=1),0,"")))),"")</f>
        <v/>
      </c>
      <c r="AF20" s="51" t="str">
        <f>IFERROR(IF(LEN(Etapes[[#This Row],[Planned]])=0,"",IF(AND($C20="MER",AF$6=$F20,$G20=1),1,IF(AND($C20="MEP",AF$6=$F20,$G20=1),2,IF(AND(AF$6=$F20,$G20=1),0,"")))),"")</f>
        <v/>
      </c>
      <c r="AG20" s="51" t="str">
        <f>IFERROR(IF(LEN(Etapes[[#This Row],[Planned]])=0,"",IF(AND($C20="MER",AG$6=$F20,$G20=1),1,IF(AND($C20="MEP",AG$6=$F20,$G20=1),2,IF(AND(AG$6=$F20,$G20=1),0,"")))),"")</f>
        <v/>
      </c>
      <c r="AH20" s="51" t="str">
        <f>IFERROR(IF(LEN(Etapes[[#This Row],[Planned]])=0,"",IF(AND($C20="MER",AH$6=$F20,$G20=1),1,IF(AND($C20="MEP",AH$6=$F20,$G20=1),2,IF(AND(AH$6=$F20,$G20=1),0,"")))),"")</f>
        <v/>
      </c>
      <c r="AI20" s="51" t="str">
        <f>IFERROR(IF(LEN(Etapes[[#This Row],[Planned]])=0,"",IF(AND($C20="MER",AI$6=$F20,$G20=1),1,IF(AND($C20="MEP",AI$6=$F20,$G20=1),2,IF(AND(AI$6=$F20,$G20=1),0,"")))),"")</f>
        <v/>
      </c>
      <c r="AJ20" s="51" t="str">
        <f>IFERROR(IF(LEN(Etapes[[#This Row],[Planned]])=0,"",IF(AND($C20="MER",AJ$6=$F20,$G20=1),1,IF(AND($C20="MEP",AJ$6=$F20,$G20=1),2,IF(AND(AJ$6=$F20,$G20=1),0,"")))),"")</f>
        <v/>
      </c>
      <c r="AK20" s="51" t="str">
        <f>IFERROR(IF(LEN(Etapes[[#This Row],[Planned]])=0,"",IF(AND($C20="MER",AK$6=$F20,$G20=1),1,IF(AND($C20="MEP",AK$6=$F20,$G20=1),2,IF(AND(AK$6=$F20,$G20=1),0,"")))),"")</f>
        <v/>
      </c>
      <c r="AL20" s="51" t="str">
        <f>IFERROR(IF(LEN(Etapes[[#This Row],[Planned]])=0,"",IF(AND($C20="MER",AL$6=$F20,$G20=1),1,IF(AND($C20="MEP",AL$6=$F20,$G20=1),2,IF(AND(AL$6=$F20,$G20=1),0,"")))),"")</f>
        <v/>
      </c>
      <c r="AM20" s="51" t="str">
        <f>IFERROR(IF(LEN(Etapes[[#This Row],[Planned]])=0,"",IF(AND($C20="MER",AM$6=$F20,$G20=1),1,IF(AND($C20="MEP",AM$6=$F20,$G20=1),2,IF(AND(AM$6=$F20,$G20=1),0,"")))),"")</f>
        <v/>
      </c>
      <c r="AN20" s="51" t="str">
        <f>IFERROR(IF(LEN(Etapes[[#This Row],[Planned]])=0,"",IF(AND($C20="MER",AN$6=$F20,$G20=1),1,IF(AND($C20="MEP",AN$6=$F20,$G20=1),2,IF(AND(AN$6=$F20,$G20=1),0,"")))),"")</f>
        <v/>
      </c>
      <c r="AO20" s="51" t="str">
        <f>IFERROR(IF(LEN(Etapes[[#This Row],[Planned]])=0,"",IF(AND($C20="MER",AO$6=$F20,$G20=1),1,IF(AND($C20="MEP",AO$6=$F20,$G20=1),2,IF(AND(AO$6=$F20,$G20=1),0,"")))),"")</f>
        <v/>
      </c>
      <c r="AP20" s="51" t="str">
        <f>IFERROR(IF(LEN(Etapes[[#This Row],[Planned]])=0,"",IF(AND($C20="MER",AP$6=$F20,$G20=1),1,IF(AND($C20="MEP",AP$6=$F20,$G20=1),2,IF(AND(AP$6=$F20,$G20=1),0,"")))),"")</f>
        <v/>
      </c>
      <c r="AQ20" s="51" t="str">
        <f>IFERROR(IF(LEN(Etapes[[#This Row],[Planned]])=0,"",IF(AND($C20="MER",AQ$6=$F20,$G20=1),1,IF(AND($C20="MEP",AQ$6=$F20,$G20=1),2,IF(AND(AQ$6=$F20,$G20=1),0,"")))),"")</f>
        <v/>
      </c>
      <c r="AR20" s="51" t="str">
        <f>IFERROR(IF(LEN(Etapes[[#This Row],[Planned]])=0,"",IF(AND($C20="MER",AR$6=$F20,$G20=1),1,IF(AND($C20="MEP",AR$6=$F20,$G20=1),2,IF(AND(AR$6=$F20,$G20=1),0,"")))),"")</f>
        <v/>
      </c>
      <c r="AS20" s="51" t="str">
        <f>IFERROR(IF(LEN(Etapes[[#This Row],[Planned]])=0,"",IF(AND($C20="MER",AS$6=$F20,$G20=1),1,IF(AND($C20="MEP",AS$6=$F20,$G20=1),2,IF(AND(AS$6=$F20,$G20=1),0,"")))),"")</f>
        <v/>
      </c>
      <c r="AT20" s="51" t="str">
        <f>IFERROR(IF(LEN(Etapes[[#This Row],[Planned]])=0,"",IF(AND($C20="MER",AT$6=$F20,$G20=1),1,IF(AND($C20="MEP",AT$6=$F20,$G20=1),2,IF(AND(AT$6=$F20,$G20=1),0,"")))),"")</f>
        <v/>
      </c>
      <c r="AU20" s="51" t="str">
        <f>IFERROR(IF(LEN(Etapes[[#This Row],[Planned]])=0,"",IF(AND($C20="MER",AU$6=$F20,$G20=1),1,IF(AND($C20="MEP",AU$6=$F20,$G20=1),2,IF(AND(AU$6=$F20,$G20=1),0,"")))),"")</f>
        <v/>
      </c>
      <c r="AV20" s="51" t="str">
        <f>IFERROR(IF(LEN(Etapes[[#This Row],[Planned]])=0,"",IF(AND($C20="MER",AV$6=$F20,$G20=1),1,IF(AND($C20="MEP",AV$6=$F20,$G20=1),2,IF(AND(AV$6=$F20,$G20=1),0,"")))),"")</f>
        <v/>
      </c>
      <c r="AW20" s="51" t="str">
        <f>IFERROR(IF(LEN(Etapes[[#This Row],[Planned]])=0,"",IF(AND($C20="MER",AW$6=$F20,$G20=1),1,IF(AND($C20="MEP",AW$6=$F20,$G20=1),2,IF(AND(AW$6=$F20,$G20=1),0,"")))),"")</f>
        <v/>
      </c>
      <c r="AX20" s="51" t="str">
        <f>IFERROR(IF(LEN(Etapes[[#This Row],[Planned]])=0,"",IF(AND($C20="MER",AX$6=$F20,$G20=1),1,IF(AND($C20="MEP",AX$6=$F20,$G20=1),2,IF(AND(AX$6=$F20,$G20=1),0,"")))),"")</f>
        <v/>
      </c>
      <c r="AY20" s="51" t="str">
        <f>IFERROR(IF(LEN(Etapes[[#This Row],[Planned]])=0,"",IF(AND($C20="MER",AY$6=$F20,$G20=1),1,IF(AND($C20="MEP",AY$6=$F20,$G20=1),2,IF(AND(AY$6=$F20,$G20=1),0,"")))),"")</f>
        <v/>
      </c>
      <c r="AZ20" s="51" t="str">
        <f>IFERROR(IF(LEN(Etapes[[#This Row],[Planned]])=0,"",IF(AND($C20="MER",AZ$6=$F20,$G20=1),1,IF(AND($C20="MEP",AZ$6=$F20,$G20=1),2,IF(AND(AZ$6=$F20,$G20=1),0,"")))),"")</f>
        <v/>
      </c>
      <c r="BA20" s="51" t="str">
        <f>IFERROR(IF(LEN(Etapes[[#This Row],[Planned]])=0,"",IF(AND($C20="MER",BA$6=$F20,$G20=1),1,IF(AND($C20="MEP",BA$6=$F20,$G20=1),2,IF(AND(BA$6=$F20,$G20=1),0,"")))),"")</f>
        <v/>
      </c>
      <c r="BB20" s="51" t="str">
        <f>IFERROR(IF(LEN(Etapes[[#This Row],[Planned]])=0,"",IF(AND($C20="MER",BB$6=$F20,$G20=1),1,IF(AND($C20="MEP",BB$6=$F20,$G20=1),2,IF(AND(BB$6=$F20,$G20=1),0,"")))),"")</f>
        <v/>
      </c>
      <c r="BC20" s="51" t="str">
        <f>IFERROR(IF(LEN(Etapes[[#This Row],[Planned]])=0,"",IF(AND($C20="MER",BC$6=$F20,$G20=1),1,IF(AND($C20="MEP",BC$6=$F20,$G20=1),2,IF(AND(BC$6=$F20,$G20=1),0,"")))),"")</f>
        <v/>
      </c>
      <c r="BD20" s="51" t="str">
        <f>IFERROR(IF(LEN(Etapes[[#This Row],[Planned]])=0,"",IF(AND($C20="MER",BD$6=$F20,$G20=1),1,IF(AND($C20="MEP",BD$6=$F20,$G20=1),2,IF(AND(BD$6=$F20,$G20=1),0,"")))),"")</f>
        <v/>
      </c>
      <c r="BE20" s="51" t="str">
        <f>IFERROR(IF(LEN(Etapes[[#This Row],[Planned]])=0,"",IF(AND($C20="MER",BE$6=$F20,$G20=1),1,IF(AND($C20="MEP",BE$6=$F20,$G20=1),2,IF(AND(BE$6=$F20,$G20=1),0,"")))),"")</f>
        <v/>
      </c>
      <c r="BF20" s="51" t="str">
        <f>IFERROR(IF(LEN(Etapes[[#This Row],[Planned]])=0,"",IF(AND($C20="MER",BF$6=$F20,$G20=1),1,IF(AND($C20="MEP",BF$6=$F20,$G20=1),2,IF(AND(BF$6=$F20,$G20=1),0,"")))),"")</f>
        <v/>
      </c>
      <c r="BG20" s="51" t="str">
        <f>IFERROR(IF(LEN(Etapes[[#This Row],[Planned]])=0,"",IF(AND($C20="MER",BG$6=$F20,$G20=1),1,IF(AND($C20="MEP",BG$6=$F20,$G20=1),2,IF(AND(BG$6=$F20,$G20=1),0,"")))),"")</f>
        <v/>
      </c>
      <c r="BH20" s="51" t="str">
        <f>IFERROR(IF(LEN(Etapes[[#This Row],[Planned]])=0,"",IF(AND($C20="MER",BH$6=$F20,$G20=1),1,IF(AND($C20="MEP",BH$6=$F20,$G20=1),2,IF(AND(BH$6=$F20,$G20=1),0,"")))),"")</f>
        <v/>
      </c>
      <c r="BI20" s="51" t="str">
        <f>IFERROR(IF(LEN(Etapes[[#This Row],[Planned]])=0,"",IF(AND($C20="MER",BI$6=$F20,$G20=1),1,IF(AND($C20="MEP",BI$6=$F20,$G20=1),2,IF(AND(BI$6=$F20,$G20=1),0,"")))),"")</f>
        <v/>
      </c>
      <c r="BJ20" s="51" t="str">
        <f>IFERROR(IF(LEN(Etapes[[#This Row],[Planned]])=0,"",IF(AND($C20="MER",BJ$6=$F20,$G20=1),1,IF(AND($C20="MEP",BJ$6=$F20,$G20=1),2,IF(AND(BJ$6=$F20,$G20=1),0,"")))),"")</f>
        <v/>
      </c>
      <c r="BK20" s="51" t="str">
        <f>IFERROR(IF(LEN(Etapes[[#This Row],[Planned]])=0,"",IF(AND($C20="MER",BK$6=$F20,$G20=1),1,IF(AND($C20="MEP",BK$6=$F20,$G20=1),2,IF(AND(BK$6=$F20,$G20=1),0,"")))),"")</f>
        <v/>
      </c>
      <c r="BL20" s="51" t="str">
        <f>IFERROR(IF(LEN(Etapes[[#This Row],[Planned]])=0,"",IF(AND($C20="MER",BL$6=$F20,$G20=1),1,IF(AND($C20="MEP",BL$6=$F20,$G20=1),2,IF(AND(BL$6=$F20,$G20=1),0,"")))),"")</f>
        <v/>
      </c>
      <c r="BM20" s="51" t="str">
        <f>IFERROR(IF(LEN(Etapes[[#This Row],[Planned]])=0,"",IF(AND($C20="MER",BM$6=$F20,$G20=1),1,IF(AND($C20="MEP",BM$6=$F20,$G20=1),2,IF(AND(BM$6=$F20,$G20=1),0,"")))),"")</f>
        <v/>
      </c>
      <c r="BN20" s="51" t="str">
        <f>IFERROR(IF(LEN(Etapes[[#This Row],[Planned]])=0,"",IF(AND($C20="MER",BN$6=$F20,$G20=1),1,IF(AND($C20="MEP",BN$6=$F20,$G20=1),2,IF(AND(BN$6=$F20,$G20=1),0,"")))),"")</f>
        <v/>
      </c>
      <c r="BO20" s="51" t="str">
        <f>IFERROR(IF(LEN(Etapes[[#This Row],[Planned]])=0,"",IF(AND($C20="MER",BO$6=$F20,$G20=1),1,IF(AND($C20="MEP",BO$6=$F20,$G20=1),2,IF(AND(BO$6=$F20,$G20=1),0,"")))),"")</f>
        <v/>
      </c>
      <c r="BP20" s="51" t="str">
        <f>IFERROR(IF(LEN(Etapes[[#This Row],[Add]])=0,"",IF(AND($C20="MER",BP$6=$F20,$G20=1),1,IF(AND($C20="MEP",BP$6=$F20,$G20=1),2,IF(AND(BP$6=$F20,$G20=1),0,"")))),"")</f>
        <v/>
      </c>
      <c r="BQ20" s="51" t="str">
        <f ca="1">IFERROR(IF(LEN(Etapes[[#This Row],[End]])=0,"",IF(AND($C20="MER",BQ$6=$F20,$G20=1),1,IF(AND($C20="MEP",BQ$6=$F20,$G20=1),2,IF(AND(BQ$6=$F20,$G20=1),0,"")))),"")</f>
        <v/>
      </c>
      <c r="BR20" s="51" t="str">
        <f ca="1">IFERROR(IF(LEN(Etapes[[#This Row],[Réalisé]])=0,"",IF(AND($C20="MER",BR$6=$F20,$G20=1),1,IF(AND($C20="MEP",BR$6=$F20,$G20=1),2,IF(AND(BR$6=$F20,$G20=1),0,"")))),"")</f>
        <v/>
      </c>
      <c r="BS20" s="51" t="str">
        <f ca="1">IFERROR(IF(LEN(Etapes[[#This Row],[Activité]])=0,"",IF(AND($C20="MER",BS$6=$F20,$G20=1),1,IF(AND($C20="MEP",BS$6=$F20,$G20=1),2,IF(AND(BS$6=$F20,$G20=1),0,"")))),"")</f>
        <v/>
      </c>
      <c r="BT20" s="51" t="str">
        <f>IFERROR(IF(LEN(Etapes[[#This Row],[Statut]])=0,"",IF(AND($C20="MER",BT$6=$F20,$G20=1),1,IF(AND($C20="MEP",BT$6=$F20,$G20=1),2,IF(AND(BT$6=$F20,$G20=1),0,"")))),"")</f>
        <v/>
      </c>
      <c r="BU20" s="51" t="str">
        <f>IFERROR(IF(LEN(Etapes[[#This Row],[Progress]])=0,"",IF(AND($C20="MER",BU$6=$F20,$G20=1),1,IF(AND($C20="MEP",BU$6=$F20,$G20=1),2,IF(AND(BU$6=$F20,$G20=1),0,"")))),"")</f>
        <v/>
      </c>
      <c r="BV20" s="51" t="str">
        <f ca="1">IFERROR(IF(LEN(Etapes[[#This Row],[Start]])=0,"",IF(AND($C20="MER",BV$6=$F20,$G20=1),1,IF(AND($C20="MEP",BV$6=$F20,$G20=1),2,IF(AND(BV$6=$F20,$G20=1),0,"")))),"")</f>
        <v/>
      </c>
      <c r="BW20" s="51" t="str">
        <f>IFERROR(IF(LEN(Etapes[[#This Row],[Planned]])=0,"",IF(AND($C20="MER",BW$6=$F20,$G20=1),1,IF(AND($C20="MEP",BW$6=$F20,$G20=1),2,IF(AND(BW$6=$F20,$G20=1),0,"")))),"")</f>
        <v/>
      </c>
      <c r="BX20" s="51" t="str">
        <f>IFERROR(IF(LEN(Etapes[[#This Row],[Add]])=0,"",IF(AND($C20="MER",BX$6=$F20,$G20=1),1,IF(AND($C20="MEP",BX$6=$F20,$G20=1),2,IF(AND(BX$6=$F20,$G20=1),0,"")))),"")</f>
        <v/>
      </c>
      <c r="BY20" s="51" t="str">
        <f ca="1">IFERROR(IF(LEN(Etapes[[#This Row],[End]])=0,"",IF(AND($C20="MER",BY$6=$F20,$G20=1),1,IF(AND($C20="MEP",BY$6=$F20,$G20=1),2,IF(AND(BY$6=$F20,$G20=1),0,"")))),"")</f>
        <v/>
      </c>
      <c r="BZ20" s="51" t="str">
        <f ca="1">IFERROR(IF(LEN(Etapes[[#This Row],[Réalisé]])=0,"",IF(AND($C20="MER",BZ$6=$F20,$G20=1),1,IF(AND($C20="MEP",BZ$6=$F20,$G20=1),2,IF(AND(BZ$6=$F20,$G20=1),0,"")))),"")</f>
        <v/>
      </c>
      <c r="CA20" s="51" t="str">
        <f ca="1">IFERROR(IF(LEN(Etapes[[#This Row],[Activité]])=0,"",IF(AND($C20="MER",CA$6=$F20,$G20=1),1,IF(AND($C20="MEP",CA$6=$F20,$G20=1),2,IF(AND(CA$6=$F20,$G20=1),0,"")))),"")</f>
        <v/>
      </c>
      <c r="CB20" s="51" t="str">
        <f>IFERROR(IF(LEN(Etapes[[#This Row],[Statut]])=0,"",IF(AND($C20="MER",CB$6=$F20,$G20=1),1,IF(AND($C20="MEP",CB$6=$F20,$G20=1),2,IF(AND(CB$6=$F20,$G20=1),0,"")))),"")</f>
        <v/>
      </c>
      <c r="CC20" s="51" t="str">
        <f>IFERROR(IF(LEN(Etapes[[#This Row],[Progress]])=0,"",IF(AND($C20="MER",CC$6=$F20,$G20=1),1,IF(AND($C20="MEP",CC$6=$F20,$G20=1),2,IF(AND(CC$6=$F20,$G20=1),0,"")))),"")</f>
        <v/>
      </c>
      <c r="CD20" s="51" t="str">
        <f ca="1">IFERROR(IF(LEN(Etapes[[#This Row],[Start]])=0,"",IF(AND($C20="MER",CD$6=$F20,$G20=1),1,IF(AND($C20="MEP",CD$6=$F20,$G20=1),2,IF(AND(CD$6=$F20,$G20=1),0,"")))),"")</f>
        <v/>
      </c>
      <c r="CE20" s="51" t="str">
        <f>IFERROR(IF(LEN(Etapes[[#This Row],[Planned]])=0,"",IF(AND($C20="MER",CE$6=$F20,$G20=1),1,IF(AND($C20="MEP",CE$6=$F20,$G20=1),2,IF(AND(CE$6=$F20,$G20=1),0,"")))),"")</f>
        <v/>
      </c>
      <c r="CF20" s="51" t="str">
        <f>IFERROR(IF(LEN(Etapes[[#This Row],[Add]])=0,"",IF(AND($C20="MER",CF$6=$F20,$G20=1),1,IF(AND($C20="MEP",CF$6=$F20,$G20=1),2,IF(AND(CF$6=$F20,$G20=1),0,"")))),"")</f>
        <v/>
      </c>
      <c r="CG20" s="51" t="str">
        <f ca="1">IFERROR(IF(LEN(Etapes[[#This Row],[End]])=0,"",IF(AND($C20="MER",CG$6=$F20,$G20=1),1,IF(AND($C20="MEP",CG$6=$F20,$G20=1),2,IF(AND(CG$6=$F20,$G20=1),0,"")))),"")</f>
        <v/>
      </c>
      <c r="CH20" s="51" t="str">
        <f ca="1">IFERROR(IF(LEN(Etapes[[#This Row],[Réalisé]])=0,"",IF(AND($C20="MER",CH$6=$F20,$G20=1),1,IF(AND($C20="MEP",CH$6=$F20,$G20=1),2,IF(AND(CH$6=$F20,$G20=1),0,"")))),"")</f>
        <v/>
      </c>
      <c r="CI20" s="51" t="str">
        <f ca="1">IFERROR(IF(LEN(Etapes[[#This Row],[Activité]])=0,"",IF(AND($C20="MER",CI$6=$F20,$G20=1),1,IF(AND($C20="MEP",CI$6=$F20,$G20=1),2,IF(AND(CI$6=$F20,$G20=1),0,"")))),"")</f>
        <v/>
      </c>
      <c r="CJ20" s="51" t="str">
        <f>IFERROR(IF(LEN(Etapes[[#This Row],[Statut]])=0,"",IF(AND($C20="MER",CJ$6=$F20,$G20=1),1,IF(AND($C20="MEP",CJ$6=$F20,$G20=1),2,IF(AND(CJ$6=$F20,$G20=1),0,"")))),"")</f>
        <v/>
      </c>
      <c r="CK20" s="51" t="str">
        <f>IFERROR(IF(LEN(Etapes[[#This Row],[Progress]])=0,"",IF(AND($C20="MER",CK$6=$F20,$G20=1),1,IF(AND($C20="MEP",CK$6=$F20,$G20=1),2,IF(AND(CK$6=$F20,$G20=1),0,"")))),"")</f>
        <v/>
      </c>
      <c r="CL20" s="51" t="str">
        <f ca="1">IFERROR(IF(LEN(Etapes[[#This Row],[Start]])=0,"",IF(AND($C20="MER",CL$6=$F20,$G20=1),1,IF(AND($C20="MEP",CL$6=$F20,$G20=1),2,IF(AND(CL$6=$F20,$G20=1),0,"")))),"")</f>
        <v/>
      </c>
      <c r="CM20" s="51" t="str">
        <f>IFERROR(IF(LEN(Etapes[[#This Row],[Planned]])=0,"",IF(AND($C20="MER",CM$6=$F20,$G20=1),1,IF(AND($C20="MEP",CM$6=$F20,$G20=1),2,IF(AND(CM$6=$F20,$G20=1),0,"")))),"")</f>
        <v/>
      </c>
      <c r="CN20" s="51" t="str">
        <f>IFERROR(IF(LEN(Etapes[[#This Row],[Add]])=0,"",IF(AND($C20="MER",CN$6=$F20,$G20=1),1,IF(AND($C20="MEP",CN$6=$F20,$G20=1),2,IF(AND(CN$6=$F20,$G20=1),0,"")))),"")</f>
        <v/>
      </c>
      <c r="CO20" s="51" t="str">
        <f ca="1">IFERROR(IF(LEN(Etapes[[#This Row],[End]])=0,"",IF(AND($C20="MER",CO$6=$F20,$G20=1),1,IF(AND($C20="MEP",CO$6=$F20,$G20=1),2,IF(AND(CO$6=$F20,$G20=1),0,"")))),"")</f>
        <v/>
      </c>
      <c r="CP20" s="51" t="str">
        <f ca="1">IFERROR(IF(LEN(Etapes[[#This Row],[Réalisé]])=0,"",IF(AND($C20="MER",CP$6=$F20,$G20=1),1,IF(AND($C20="MEP",CP$6=$F20,$G20=1),2,IF(AND(CP$6=$F20,$G20=1),0,"")))),"")</f>
        <v/>
      </c>
      <c r="CQ20" s="51" t="str">
        <f ca="1">IFERROR(IF(LEN(Etapes[[#This Row],[Activité]])=0,"",IF(AND($C20="MER",CQ$6=$F20,$G20=1),1,IF(AND($C20="MEP",CQ$6=$F20,$G20=1),2,IF(AND(CQ$6=$F20,$G20=1),0,"")))),"")</f>
        <v/>
      </c>
      <c r="CR20" s="51" t="str">
        <f>IFERROR(IF(LEN(Etapes[[#This Row],[Statut]])=0,"",IF(AND($C20="MER",CR$6=$F20,$G20=1),1,IF(AND($C20="MEP",CR$6=$F20,$G20=1),2,IF(AND(CR$6=$F20,$G20=1),0,"")))),"")</f>
        <v/>
      </c>
      <c r="CS20" s="51" t="str">
        <f>IFERROR(IF(LEN(Etapes[[#This Row],[Progress]])=0,"",IF(AND($C20="MER",CS$6=$F20,$G20=1),1,IF(AND($C20="MEP",CS$6=$F20,$G20=1),2,IF(AND(CS$6=$F20,$G20=1),0,"")))),"")</f>
        <v/>
      </c>
      <c r="CT20" s="51" t="str">
        <f ca="1">IFERROR(IF(LEN(Etapes[[#This Row],[Start]])=0,"",IF(AND($C20="MER",CT$6=$F20,$G20=1),1,IF(AND($C20="MEP",CT$6=$F20,$G20=1),2,IF(AND(CT$6=$F20,$G20=1),0,"")))),"")</f>
        <v/>
      </c>
      <c r="CU20" s="51" t="str">
        <f>IFERROR(IF(LEN(Etapes[[#This Row],[Planned]])=0,"",IF(AND($C20="MER",CU$6=$F20,$G20=1),1,IF(AND($C20="MEP",CU$6=$F20,$G20=1),2,IF(AND(CU$6=$F20,$G20=1),0,"")))),"")</f>
        <v/>
      </c>
      <c r="CV20" s="51" t="str">
        <f>IFERROR(IF(LEN(Etapes[[#This Row],[Add]])=0,"",IF(AND($C20="MER",CV$6=$F20,$G20=1),1,IF(AND($C20="MEP",CV$6=$F20,$G20=1),2,IF(AND(CV$6=$F20,$G20=1),0,"")))),"")</f>
        <v/>
      </c>
      <c r="CW20" s="51" t="str">
        <f ca="1">IFERROR(IF(LEN(Etapes[[#This Row],[End]])=0,"",IF(AND($C20="MER",CW$6=$F20,$G20=1),1,IF(AND($C20="MEP",CW$6=$F20,$G20=1),2,IF(AND(CW$6=$F20,$G20=1),0,"")))),"")</f>
        <v/>
      </c>
    </row>
    <row r="21" spans="1:101" s="52" customFormat="1" ht="13" customHeight="1" x14ac:dyDescent="0.3">
      <c r="A21" s="71" t="s">
        <v>56</v>
      </c>
      <c r="B21" s="56" t="s">
        <v>81</v>
      </c>
      <c r="C21" s="53" t="s">
        <v>43</v>
      </c>
      <c r="D21" s="53" t="str">
        <f>Settings!B46</f>
        <v>NAN</v>
      </c>
      <c r="E21" s="43"/>
      <c r="F21" s="54">
        <f t="shared" si="19"/>
        <v>44776</v>
      </c>
      <c r="G21" s="154">
        <f>RàF!D12</f>
        <v>0</v>
      </c>
      <c r="H21" s="55"/>
      <c r="I21" s="54">
        <f>IF(Etapes[[#This Row],[Start]]&lt;&gt;"",WORKDAY(Etapes[[#This Row],[Start]],IF(WEEKDAY(Etapes[[#This Row],[Start]],1)&gt;=6,Etapes[[#This Row],[Planned]]+Etapes[[#This Row],[Add]],Etapes[[#This Row],[Planned]]+Etapes[[#This Row],[Add]]-1),Férié),"")</f>
        <v>44775</v>
      </c>
      <c r="J21" s="54">
        <f>IF(Etapes[[#This Row],[Start]]&lt;&gt;"",WORKDAY(Etapes[[#This Row],[Start]],IF(WEEKDAY(Etapes[[#This Row],[Start]],1)&gt;=6,Etapes[[#This Row],[Progress]]*Etapes[[#This Row],[Planned]]+Etapes[[#This Row],[Add]],(Etapes[[#This Row],[Progress]]*Etapes[[#This Row],[Planned]]+Etapes[[#This Row],[Add]])-1),Férié),"")</f>
        <v>44775</v>
      </c>
      <c r="K21" s="50"/>
      <c r="L21" s="51" t="str">
        <f ca="1">IFERROR(IF(LEN(Etapes[[#This Row],[Planned]])=0,"",IF(AND($C21="MER",L$6=$F21,$G21=1),1,IF(AND($C21="MEP",L$6=$F21,$G21=1),2,IF(AND(L$6=$F21,$G21=1),0,"")))),"")</f>
        <v/>
      </c>
      <c r="M21" s="51" t="str">
        <f ca="1">IFERROR(IF(LEN(Etapes[[#This Row],[Planned]])=0,"",IF(AND($C21="MER",M$6=$F21,$G21=1),1,IF(AND($C21="MEP",M$6=$F21,$G21=1),2,IF(AND(M$6=$F21,$G21=1),0,"")))),"")</f>
        <v/>
      </c>
      <c r="N21" s="51" t="str">
        <f ca="1">IFERROR(IF(LEN(Etapes[[#This Row],[Planned]])=0,"",IF(AND($C21="MER",N$6=$F21,$G21=1),1,IF(AND($C21="MEP",N$6=$F21,$G21=1),2,IF(AND(N$6=$F21,$G21=1),0,"")))),"")</f>
        <v/>
      </c>
      <c r="O21" s="51" t="str">
        <f ca="1">IFERROR(IF(LEN(Etapes[[#This Row],[Planned]])=0,"",IF(AND($C21="MER",O$6=$F21,$G21=1),1,IF(AND($C21="MEP",O$6=$F21,$G21=1),2,IF(AND(O$6=$F21,$G21=1),0,"")))),"")</f>
        <v/>
      </c>
      <c r="P21" s="51" t="str">
        <f ca="1">IFERROR(IF(LEN(Etapes[[#This Row],[Planned]])=0,"",IF(AND($C21="MER",P$6=$F21,$G21=1),1,IF(AND($C21="MEP",P$6=$F21,$G21=1),2,IF(AND(P$6=$F21,$G21=1),0,"")))),"")</f>
        <v/>
      </c>
      <c r="Q21" s="51" t="str">
        <f ca="1">IFERROR(IF(LEN(Etapes[[#This Row],[Planned]])=0,"",IF(AND($C21="MER",Q$6=$F21,$G21=1),1,IF(AND($C21="MEP",Q$6=$F21,$G21=1),2,IF(AND(Q$6=$F21,$G21=1),0,"")))),"")</f>
        <v/>
      </c>
      <c r="R21" s="51" t="str">
        <f ca="1">IFERROR(IF(LEN(Etapes[[#This Row],[Planned]])=0,"",IF(AND($C21="MER",R$6=$F21,$G21=1),1,IF(AND($C21="MEP",R$6=$F21,$G21=1),2,IF(AND(R$6=$F21,$G21=1),0,"")))),"")</f>
        <v/>
      </c>
      <c r="S21" s="51" t="str">
        <f ca="1">IFERROR(IF(LEN(Etapes[[#This Row],[Planned]])=0,"",IF(AND($C21="MER",S$6=$F21,$G21=1),1,IF(AND($C21="MEP",S$6=$F21,$G21=1),2,IF(AND(S$6=$F21,$G21=1),0,"")))),"")</f>
        <v/>
      </c>
      <c r="T21" s="51" t="str">
        <f ca="1">IFERROR(IF(LEN(Etapes[[#This Row],[Planned]])=0,"",IF(AND($C21="MER",T$6=$F21,$G21=1),1,IF(AND($C21="MEP",T$6=$F21,$G21=1),2,IF(AND(T$6=$F21,$G21=1),0,"")))),"")</f>
        <v/>
      </c>
      <c r="U21" s="51" t="str">
        <f ca="1">IFERROR(IF(LEN(Etapes[[#This Row],[Planned]])=0,"",IF(AND($C21="MER",U$6=$F21,$G21=1),1,IF(AND($C21="MEP",U$6=$F21,$G21=1),2,IF(AND(U$6=$F21,$G21=1),0,"")))),"")</f>
        <v/>
      </c>
      <c r="V21" s="51" t="str">
        <f ca="1">IFERROR(IF(LEN(Etapes[[#This Row],[Planned]])=0,"",IF(AND($C21="MER",V$6=$F21,$G21=1),1,IF(AND($C21="MEP",V$6=$F21,$G21=1),2,IF(AND(V$6=$F21,$G21=1),0,"")))),"")</f>
        <v/>
      </c>
      <c r="W21" s="51" t="str">
        <f ca="1">IFERROR(IF(LEN(Etapes[[#This Row],[Planned]])=0,"",IF(AND($C21="MER",W$6=$F21,$G21=1),1,IF(AND($C21="MEP",W$6=$F21,$G21=1),2,IF(AND(W$6=$F21,$G21=1),0,"")))),"")</f>
        <v/>
      </c>
      <c r="X21" s="51" t="str">
        <f ca="1">IFERROR(IF(LEN(Etapes[[#This Row],[Planned]])=0,"",IF(AND($C21="MER",X$6=$F21,$G21=1),1,IF(AND($C21="MEP",X$6=$F21,$G21=1),2,IF(AND(X$6=$F21,$G21=1),0,"")))),"")</f>
        <v/>
      </c>
      <c r="Y21" s="51" t="str">
        <f ca="1">IFERROR(IF(LEN(Etapes[[#This Row],[Planned]])=0,"",IF(AND($C21="MER",Y$6=$F21,$G21=1),1,IF(AND($C21="MEP",Y$6=$F21,$G21=1),2,IF(AND(Y$6=$F21,$G21=1),0,"")))),"")</f>
        <v/>
      </c>
      <c r="Z21" s="51" t="str">
        <f ca="1">IFERROR(IF(LEN(Etapes[[#This Row],[Planned]])=0,"",IF(AND($C21="MER",Z$6=$F21,$G21=1),1,IF(AND($C21="MEP",Z$6=$F21,$G21=1),2,IF(AND(Z$6=$F21,$G21=1),0,"")))),"")</f>
        <v/>
      </c>
      <c r="AA21" s="51" t="str">
        <f ca="1">IFERROR(IF(LEN(Etapes[[#This Row],[Planned]])=0,"",IF(AND($C21="MER",AA$6=$F21,$G21=1),1,IF(AND($C21="MEP",AA$6=$F21,$G21=1),2,IF(AND(AA$6=$F21,$G21=1),0,"")))),"")</f>
        <v/>
      </c>
      <c r="AB21" s="51" t="str">
        <f ca="1">IFERROR(IF(LEN(Etapes[[#This Row],[Planned]])=0,"",IF(AND($C21="MER",AB$6=$F21,$G21=1),1,IF(AND($C21="MEP",AB$6=$F21,$G21=1),2,IF(AND(AB$6=$F21,$G21=1),0,"")))),"")</f>
        <v/>
      </c>
      <c r="AC21" s="51" t="str">
        <f ca="1">IFERROR(IF(LEN(Etapes[[#This Row],[Planned]])=0,"",IF(AND($C21="MER",AC$6=$F21,$G21=1),1,IF(AND($C21="MEP",AC$6=$F21,$G21=1),2,IF(AND(AC$6=$F21,$G21=1),0,"")))),"")</f>
        <v/>
      </c>
      <c r="AD21" s="51" t="str">
        <f ca="1">IFERROR(IF(LEN(Etapes[[#This Row],[Planned]])=0,"",IF(AND($C21="MER",AD$6=$F21,$G21=1),1,IF(AND($C21="MEP",AD$6=$F21,$G21=1),2,IF(AND(AD$6=$F21,$G21=1),0,"")))),"")</f>
        <v/>
      </c>
      <c r="AE21" s="51" t="str">
        <f ca="1">IFERROR(IF(LEN(Etapes[[#This Row],[Planned]])=0,"",IF(AND($C21="MER",AE$6=$F21,$G21=1),1,IF(AND($C21="MEP",AE$6=$F21,$G21=1),2,IF(AND(AE$6=$F21,$G21=1),0,"")))),"")</f>
        <v/>
      </c>
      <c r="AF21" s="51" t="str">
        <f ca="1">IFERROR(IF(LEN(Etapes[[#This Row],[Planned]])=0,"",IF(AND($C21="MER",AF$6=$F21,$G21=1),1,IF(AND($C21="MEP",AF$6=$F21,$G21=1),2,IF(AND(AF$6=$F21,$G21=1),0,"")))),"")</f>
        <v/>
      </c>
      <c r="AG21" s="51" t="str">
        <f ca="1">IFERROR(IF(LEN(Etapes[[#This Row],[Planned]])=0,"",IF(AND($C21="MER",AG$6=$F21,$G21=1),1,IF(AND($C21="MEP",AG$6=$F21,$G21=1),2,IF(AND(AG$6=$F21,$G21=1),0,"")))),"")</f>
        <v/>
      </c>
      <c r="AH21" s="51" t="str">
        <f ca="1">IFERROR(IF(LEN(Etapes[[#This Row],[Planned]])=0,"",IF(AND($C21="MER",AH$6=$F21,$G21=1),1,IF(AND($C21="MEP",AH$6=$F21,$G21=1),2,IF(AND(AH$6=$F21,$G21=1),0,"")))),"")</f>
        <v/>
      </c>
      <c r="AI21" s="51" t="str">
        <f ca="1">IFERROR(IF(LEN(Etapes[[#This Row],[Planned]])=0,"",IF(AND($C21="MER",AI$6=$F21,$G21=1),1,IF(AND($C21="MEP",AI$6=$F21,$G21=1),2,IF(AND(AI$6=$F21,$G21=1),0,"")))),"")</f>
        <v/>
      </c>
      <c r="AJ21" s="51" t="str">
        <f ca="1">IFERROR(IF(LEN(Etapes[[#This Row],[Planned]])=0,"",IF(AND($C21="MER",AJ$6=$F21,$G21=1),1,IF(AND($C21="MEP",AJ$6=$F21,$G21=1),2,IF(AND(AJ$6=$F21,$G21=1),0,"")))),"")</f>
        <v/>
      </c>
      <c r="AK21" s="51" t="str">
        <f ca="1">IFERROR(IF(LEN(Etapes[[#This Row],[Planned]])=0,"",IF(AND($C21="MER",AK$6=$F21,$G21=1),1,IF(AND($C21="MEP",AK$6=$F21,$G21=1),2,IF(AND(AK$6=$F21,$G21=1),0,"")))),"")</f>
        <v/>
      </c>
      <c r="AL21" s="51" t="str">
        <f ca="1">IFERROR(IF(LEN(Etapes[[#This Row],[Planned]])=0,"",IF(AND($C21="MER",AL$6=$F21,$G21=1),1,IF(AND($C21="MEP",AL$6=$F21,$G21=1),2,IF(AND(AL$6=$F21,$G21=1),0,"")))),"")</f>
        <v/>
      </c>
      <c r="AM21" s="51" t="str">
        <f ca="1">IFERROR(IF(LEN(Etapes[[#This Row],[Planned]])=0,"",IF(AND($C21="MER",AM$6=$F21,$G21=1),1,IF(AND($C21="MEP",AM$6=$F21,$G21=1),2,IF(AND(AM$6=$F21,$G21=1),0,"")))),"")</f>
        <v/>
      </c>
      <c r="AN21" s="51" t="str">
        <f ca="1">IFERROR(IF(LEN(Etapes[[#This Row],[Planned]])=0,"",IF(AND($C21="MER",AN$6=$F21,$G21=1),1,IF(AND($C21="MEP",AN$6=$F21,$G21=1),2,IF(AND(AN$6=$F21,$G21=1),0,"")))),"")</f>
        <v/>
      </c>
      <c r="AO21" s="51" t="str">
        <f ca="1">IFERROR(IF(LEN(Etapes[[#This Row],[Planned]])=0,"",IF(AND($C21="MER",AO$6=$F21,$G21=1),1,IF(AND($C21="MEP",AO$6=$F21,$G21=1),2,IF(AND(AO$6=$F21,$G21=1),0,"")))),"")</f>
        <v/>
      </c>
      <c r="AP21" s="51" t="str">
        <f ca="1">IFERROR(IF(LEN(Etapes[[#This Row],[Planned]])=0,"",IF(AND($C21="MER",AP$6=$F21,$G21=1),1,IF(AND($C21="MEP",AP$6=$F21,$G21=1),2,IF(AND(AP$6=$F21,$G21=1),0,"")))),"")</f>
        <v/>
      </c>
      <c r="AQ21" s="51" t="str">
        <f ca="1">IFERROR(IF(LEN(Etapes[[#This Row],[Planned]])=0,"",IF(AND($C21="MER",AQ$6=$F21,$G21=1),1,IF(AND($C21="MEP",AQ$6=$F21,$G21=1),2,IF(AND(AQ$6=$F21,$G21=1),0,"")))),"")</f>
        <v/>
      </c>
      <c r="AR21" s="51" t="str">
        <f ca="1">IFERROR(IF(LEN(Etapes[[#This Row],[Planned]])=0,"",IF(AND($C21="MER",AR$6=$F21,$G21=1),1,IF(AND($C21="MEP",AR$6=$F21,$G21=1),2,IF(AND(AR$6=$F21,$G21=1),0,"")))),"")</f>
        <v/>
      </c>
      <c r="AS21" s="51" t="str">
        <f ca="1">IFERROR(IF(LEN(Etapes[[#This Row],[Planned]])=0,"",IF(AND($C21="MER",AS$6=$F21,$G21=1),1,IF(AND($C21="MEP",AS$6=$F21,$G21=1),2,IF(AND(AS$6=$F21,$G21=1),0,"")))),"")</f>
        <v/>
      </c>
      <c r="AT21" s="51" t="str">
        <f ca="1">IFERROR(IF(LEN(Etapes[[#This Row],[Planned]])=0,"",IF(AND($C21="MER",AT$6=$F21,$G21=1),1,IF(AND($C21="MEP",AT$6=$F21,$G21=1),2,IF(AND(AT$6=$F21,$G21=1),0,"")))),"")</f>
        <v/>
      </c>
      <c r="AU21" s="51" t="str">
        <f ca="1">IFERROR(IF(LEN(Etapes[[#This Row],[Planned]])=0,"",IF(AND($C21="MER",AU$6=$F21,$G21=1),1,IF(AND($C21="MEP",AU$6=$F21,$G21=1),2,IF(AND(AU$6=$F21,$G21=1),0,"")))),"")</f>
        <v/>
      </c>
      <c r="AV21" s="51" t="str">
        <f ca="1">IFERROR(IF(LEN(Etapes[[#This Row],[Planned]])=0,"",IF(AND($C21="MER",AV$6=$F21,$G21=1),1,IF(AND($C21="MEP",AV$6=$F21,$G21=1),2,IF(AND(AV$6=$F21,$G21=1),0,"")))),"")</f>
        <v/>
      </c>
      <c r="AW21" s="51" t="str">
        <f ca="1">IFERROR(IF(LEN(Etapes[[#This Row],[Planned]])=0,"",IF(AND($C21="MER",AW$6=$F21,$G21=1),1,IF(AND($C21="MEP",AW$6=$F21,$G21=1),2,IF(AND(AW$6=$F21,$G21=1),0,"")))),"")</f>
        <v/>
      </c>
      <c r="AX21" s="51" t="str">
        <f ca="1">IFERROR(IF(LEN(Etapes[[#This Row],[Planned]])=0,"",IF(AND($C21="MER",AX$6=$F21,$G21=1),1,IF(AND($C21="MEP",AX$6=$F21,$G21=1),2,IF(AND(AX$6=$F21,$G21=1),0,"")))),"")</f>
        <v/>
      </c>
      <c r="AY21" s="51" t="str">
        <f ca="1">IFERROR(IF(LEN(Etapes[[#This Row],[Planned]])=0,"",IF(AND($C21="MER",AY$6=$F21,$G21=1),1,IF(AND($C21="MEP",AY$6=$F21,$G21=1),2,IF(AND(AY$6=$F21,$G21=1),0,"")))),"")</f>
        <v/>
      </c>
      <c r="AZ21" s="51" t="str">
        <f ca="1">IFERROR(IF(LEN(Etapes[[#This Row],[Planned]])=0,"",IF(AND($C21="MER",AZ$6=$F21,$G21=1),1,IF(AND($C21="MEP",AZ$6=$F21,$G21=1),2,IF(AND(AZ$6=$F21,$G21=1),0,"")))),"")</f>
        <v/>
      </c>
      <c r="BA21" s="51" t="str">
        <f ca="1">IFERROR(IF(LEN(Etapes[[#This Row],[Planned]])=0,"",IF(AND($C21="MER",BA$6=$F21,$G21=1),1,IF(AND($C21="MEP",BA$6=$F21,$G21=1),2,IF(AND(BA$6=$F21,$G21=1),0,"")))),"")</f>
        <v/>
      </c>
      <c r="BB21" s="51" t="str">
        <f ca="1">IFERROR(IF(LEN(Etapes[[#This Row],[Planned]])=0,"",IF(AND($C21="MER",BB$6=$F21,$G21=1),1,IF(AND($C21="MEP",BB$6=$F21,$G21=1),2,IF(AND(BB$6=$F21,$G21=1),0,"")))),"")</f>
        <v/>
      </c>
      <c r="BC21" s="51" t="str">
        <f ca="1">IFERROR(IF(LEN(Etapes[[#This Row],[Planned]])=0,"",IF(AND($C21="MER",BC$6=$F21,$G21=1),1,IF(AND($C21="MEP",BC$6=$F21,$G21=1),2,IF(AND(BC$6=$F21,$G21=1),0,"")))),"")</f>
        <v/>
      </c>
      <c r="BD21" s="51" t="str">
        <f ca="1">IFERROR(IF(LEN(Etapes[[#This Row],[Planned]])=0,"",IF(AND($C21="MER",BD$6=$F21,$G21=1),1,IF(AND($C21="MEP",BD$6=$F21,$G21=1),2,IF(AND(BD$6=$F21,$G21=1),0,"")))),"")</f>
        <v/>
      </c>
      <c r="BE21" s="51" t="str">
        <f ca="1">IFERROR(IF(LEN(Etapes[[#This Row],[Planned]])=0,"",IF(AND($C21="MER",BE$6=$F21,$G21=1),1,IF(AND($C21="MEP",BE$6=$F21,$G21=1),2,IF(AND(BE$6=$F21,$G21=1),0,"")))),"")</f>
        <v/>
      </c>
      <c r="BF21" s="51" t="str">
        <f ca="1">IFERROR(IF(LEN(Etapes[[#This Row],[Planned]])=0,"",IF(AND($C21="MER",BF$6=$F21,$G21=1),1,IF(AND($C21="MEP",BF$6=$F21,$G21=1),2,IF(AND(BF$6=$F21,$G21=1),0,"")))),"")</f>
        <v/>
      </c>
      <c r="BG21" s="51" t="str">
        <f ca="1">IFERROR(IF(LEN(Etapes[[#This Row],[Planned]])=0,"",IF(AND($C21="MER",BG$6=$F21,$G21=1),1,IF(AND($C21="MEP",BG$6=$F21,$G21=1),2,IF(AND(BG$6=$F21,$G21=1),0,"")))),"")</f>
        <v/>
      </c>
      <c r="BH21" s="51" t="str">
        <f ca="1">IFERROR(IF(LEN(Etapes[[#This Row],[Planned]])=0,"",IF(AND($C21="MER",BH$6=$F21,$G21=1),1,IF(AND($C21="MEP",BH$6=$F21,$G21=1),2,IF(AND(BH$6=$F21,$G21=1),0,"")))),"")</f>
        <v/>
      </c>
      <c r="BI21" s="51" t="str">
        <f ca="1">IFERROR(IF(LEN(Etapes[[#This Row],[Planned]])=0,"",IF(AND($C21="MER",BI$6=$F21,$G21=1),1,IF(AND($C21="MEP",BI$6=$F21,$G21=1),2,IF(AND(BI$6=$F21,$G21=1),0,"")))),"")</f>
        <v/>
      </c>
      <c r="BJ21" s="51" t="str">
        <f ca="1">IFERROR(IF(LEN(Etapes[[#This Row],[Planned]])=0,"",IF(AND($C21="MER",BJ$6=$F21,$G21=1),1,IF(AND($C21="MEP",BJ$6=$F21,$G21=1),2,IF(AND(BJ$6=$F21,$G21=1),0,"")))),"")</f>
        <v/>
      </c>
      <c r="BK21" s="51" t="str">
        <f ca="1">IFERROR(IF(LEN(Etapes[[#This Row],[Planned]])=0,"",IF(AND($C21="MER",BK$6=$F21,$G21=1),1,IF(AND($C21="MEP",BK$6=$F21,$G21=1),2,IF(AND(BK$6=$F21,$G21=1),0,"")))),"")</f>
        <v/>
      </c>
      <c r="BL21" s="51" t="str">
        <f ca="1">IFERROR(IF(LEN(Etapes[[#This Row],[Planned]])=0,"",IF(AND($C21="MER",BL$6=$F21,$G21=1),1,IF(AND($C21="MEP",BL$6=$F21,$G21=1),2,IF(AND(BL$6=$F21,$G21=1),0,"")))),"")</f>
        <v/>
      </c>
      <c r="BM21" s="51" t="str">
        <f ca="1">IFERROR(IF(LEN(Etapes[[#This Row],[Planned]])=0,"",IF(AND($C21="MER",BM$6=$F21,$G21=1),1,IF(AND($C21="MEP",BM$6=$F21,$G21=1),2,IF(AND(BM$6=$F21,$G21=1),0,"")))),"")</f>
        <v/>
      </c>
      <c r="BN21" s="51" t="str">
        <f ca="1">IFERROR(IF(LEN(Etapes[[#This Row],[Planned]])=0,"",IF(AND($C21="MER",BN$6=$F21,$G21=1),1,IF(AND($C21="MEP",BN$6=$F21,$G21=1),2,IF(AND(BN$6=$F21,$G21=1),0,"")))),"")</f>
        <v/>
      </c>
      <c r="BO21" s="51" t="str">
        <f ca="1">IFERROR(IF(LEN(Etapes[[#This Row],[Planned]])=0,"",IF(AND($C21="MER",BO$6=$F21,$G21=1),1,IF(AND($C21="MEP",BO$6=$F21,$G21=1),2,IF(AND(BO$6=$F21,$G21=1),0,"")))),"")</f>
        <v/>
      </c>
      <c r="BP21" s="51" t="str">
        <f>IFERROR(IF(LEN(Etapes[[#This Row],[Add]])=0,"",IF(AND($C21="MER",BP$6=$F21,$G21=1),1,IF(AND($C21="MEP",BP$6=$F21,$G21=1),2,IF(AND(BP$6=$F21,$G21=1),0,"")))),"")</f>
        <v/>
      </c>
      <c r="BQ21" s="51" t="str">
        <f ca="1">IFERROR(IF(LEN(Etapes[[#This Row],[End]])=0,"",IF(AND($C21="MER",BQ$6=$F21,$G21=1),1,IF(AND($C21="MEP",BQ$6=$F21,$G21=1),2,IF(AND(BQ$6=$F21,$G21=1),0,"")))),"")</f>
        <v/>
      </c>
      <c r="BR21" s="51" t="str">
        <f ca="1">IFERROR(IF(LEN(Etapes[[#This Row],[Réalisé]])=0,"",IF(AND($C21="MER",BR$6=$F21,$G21=1),1,IF(AND($C21="MEP",BR$6=$F21,$G21=1),2,IF(AND(BR$6=$F21,$G21=1),0,"")))),"")</f>
        <v/>
      </c>
      <c r="BS21" s="51" t="str">
        <f ca="1">IFERROR(IF(LEN(Etapes[[#This Row],[Activité]])=0,"",IF(AND($C21="MER",BS$6=$F21,$G21=1),1,IF(AND($C21="MEP",BS$6=$F21,$G21=1),2,IF(AND(BS$6=$F21,$G21=1),0,"")))),"")</f>
        <v/>
      </c>
      <c r="BT21" s="51" t="str">
        <f ca="1">IFERROR(IF(LEN(Etapes[[#This Row],[Statut]])=0,"",IF(AND($C21="MER",BT$6=$F21,$G21=1),1,IF(AND($C21="MEP",BT$6=$F21,$G21=1),2,IF(AND(BT$6=$F21,$G21=1),0,"")))),"")</f>
        <v/>
      </c>
      <c r="BU21" s="51" t="str">
        <f>IFERROR(IF(LEN(Etapes[[#This Row],[Progress]])=0,"",IF(AND($C21="MER",BU$6=$F21,$G21=1),1,IF(AND($C21="MEP",BU$6=$F21,$G21=1),2,IF(AND(BU$6=$F21,$G21=1),0,"")))),"")</f>
        <v/>
      </c>
      <c r="BV21" s="51" t="str">
        <f ca="1">IFERROR(IF(LEN(Etapes[[#This Row],[Start]])=0,"",IF(AND($C21="MER",BV$6=$F21,$G21=1),1,IF(AND($C21="MEP",BV$6=$F21,$G21=1),2,IF(AND(BV$6=$F21,$G21=1),0,"")))),"")</f>
        <v/>
      </c>
      <c r="BW21" s="51" t="str">
        <f ca="1">IFERROR(IF(LEN(Etapes[[#This Row],[Planned]])=0,"",IF(AND($C21="MER",BW$6=$F21,$G21=1),1,IF(AND($C21="MEP",BW$6=$F21,$G21=1),2,IF(AND(BW$6=$F21,$G21=1),0,"")))),"")</f>
        <v/>
      </c>
      <c r="BX21" s="51" t="str">
        <f>IFERROR(IF(LEN(Etapes[[#This Row],[Add]])=0,"",IF(AND($C21="MER",BX$6=$F21,$G21=1),1,IF(AND($C21="MEP",BX$6=$F21,$G21=1),2,IF(AND(BX$6=$F21,$G21=1),0,"")))),"")</f>
        <v/>
      </c>
      <c r="BY21" s="51" t="str">
        <f ca="1">IFERROR(IF(LEN(Etapes[[#This Row],[End]])=0,"",IF(AND($C21="MER",BY$6=$F21,$G21=1),1,IF(AND($C21="MEP",BY$6=$F21,$G21=1),2,IF(AND(BY$6=$F21,$G21=1),0,"")))),"")</f>
        <v/>
      </c>
      <c r="BZ21" s="51" t="str">
        <f ca="1">IFERROR(IF(LEN(Etapes[[#This Row],[Réalisé]])=0,"",IF(AND($C21="MER",BZ$6=$F21,$G21=1),1,IF(AND($C21="MEP",BZ$6=$F21,$G21=1),2,IF(AND(BZ$6=$F21,$G21=1),0,"")))),"")</f>
        <v/>
      </c>
      <c r="CA21" s="51" t="str">
        <f ca="1">IFERROR(IF(LEN(Etapes[[#This Row],[Activité]])=0,"",IF(AND($C21="MER",CA$6=$F21,$G21=1),1,IF(AND($C21="MEP",CA$6=$F21,$G21=1),2,IF(AND(CA$6=$F21,$G21=1),0,"")))),"")</f>
        <v/>
      </c>
      <c r="CB21" s="51" t="str">
        <f ca="1">IFERROR(IF(LEN(Etapes[[#This Row],[Statut]])=0,"",IF(AND($C21="MER",CB$6=$F21,$G21=1),1,IF(AND($C21="MEP",CB$6=$F21,$G21=1),2,IF(AND(CB$6=$F21,$G21=1),0,"")))),"")</f>
        <v/>
      </c>
      <c r="CC21" s="51" t="str">
        <f>IFERROR(IF(LEN(Etapes[[#This Row],[Progress]])=0,"",IF(AND($C21="MER",CC$6=$F21,$G21=1),1,IF(AND($C21="MEP",CC$6=$F21,$G21=1),2,IF(AND(CC$6=$F21,$G21=1),0,"")))),"")</f>
        <v/>
      </c>
      <c r="CD21" s="51" t="str">
        <f ca="1">IFERROR(IF(LEN(Etapes[[#This Row],[Start]])=0,"",IF(AND($C21="MER",CD$6=$F21,$G21=1),1,IF(AND($C21="MEP",CD$6=$F21,$G21=1),2,IF(AND(CD$6=$F21,$G21=1),0,"")))),"")</f>
        <v/>
      </c>
      <c r="CE21" s="51" t="str">
        <f ca="1">IFERROR(IF(LEN(Etapes[[#This Row],[Planned]])=0,"",IF(AND($C21="MER",CE$6=$F21,$G21=1),1,IF(AND($C21="MEP",CE$6=$F21,$G21=1),2,IF(AND(CE$6=$F21,$G21=1),0,"")))),"")</f>
        <v/>
      </c>
      <c r="CF21" s="51" t="str">
        <f>IFERROR(IF(LEN(Etapes[[#This Row],[Add]])=0,"",IF(AND($C21="MER",CF$6=$F21,$G21=1),1,IF(AND($C21="MEP",CF$6=$F21,$G21=1),2,IF(AND(CF$6=$F21,$G21=1),0,"")))),"")</f>
        <v/>
      </c>
      <c r="CG21" s="51" t="str">
        <f ca="1">IFERROR(IF(LEN(Etapes[[#This Row],[End]])=0,"",IF(AND($C21="MER",CG$6=$F21,$G21=1),1,IF(AND($C21="MEP",CG$6=$F21,$G21=1),2,IF(AND(CG$6=$F21,$G21=1),0,"")))),"")</f>
        <v/>
      </c>
      <c r="CH21" s="51" t="str">
        <f ca="1">IFERROR(IF(LEN(Etapes[[#This Row],[Réalisé]])=0,"",IF(AND($C21="MER",CH$6=$F21,$G21=1),1,IF(AND($C21="MEP",CH$6=$F21,$G21=1),2,IF(AND(CH$6=$F21,$G21=1),0,"")))),"")</f>
        <v/>
      </c>
      <c r="CI21" s="51" t="str">
        <f ca="1">IFERROR(IF(LEN(Etapes[[#This Row],[Activité]])=0,"",IF(AND($C21="MER",CI$6=$F21,$G21=1),1,IF(AND($C21="MEP",CI$6=$F21,$G21=1),2,IF(AND(CI$6=$F21,$G21=1),0,"")))),"")</f>
        <v/>
      </c>
      <c r="CJ21" s="51" t="str">
        <f ca="1">IFERROR(IF(LEN(Etapes[[#This Row],[Statut]])=0,"",IF(AND($C21="MER",CJ$6=$F21,$G21=1),1,IF(AND($C21="MEP",CJ$6=$F21,$G21=1),2,IF(AND(CJ$6=$F21,$G21=1),0,"")))),"")</f>
        <v/>
      </c>
      <c r="CK21" s="51" t="str">
        <f>IFERROR(IF(LEN(Etapes[[#This Row],[Progress]])=0,"",IF(AND($C21="MER",CK$6=$F21,$G21=1),1,IF(AND($C21="MEP",CK$6=$F21,$G21=1),2,IF(AND(CK$6=$F21,$G21=1),0,"")))),"")</f>
        <v/>
      </c>
      <c r="CL21" s="51" t="str">
        <f ca="1">IFERROR(IF(LEN(Etapes[[#This Row],[Start]])=0,"",IF(AND($C21="MER",CL$6=$F21,$G21=1),1,IF(AND($C21="MEP",CL$6=$F21,$G21=1),2,IF(AND(CL$6=$F21,$G21=1),0,"")))),"")</f>
        <v/>
      </c>
      <c r="CM21" s="51" t="str">
        <f ca="1">IFERROR(IF(LEN(Etapes[[#This Row],[Planned]])=0,"",IF(AND($C21="MER",CM$6=$F21,$G21=1),1,IF(AND($C21="MEP",CM$6=$F21,$G21=1),2,IF(AND(CM$6=$F21,$G21=1),0,"")))),"")</f>
        <v/>
      </c>
      <c r="CN21" s="51" t="str">
        <f>IFERROR(IF(LEN(Etapes[[#This Row],[Add]])=0,"",IF(AND($C21="MER",CN$6=$F21,$G21=1),1,IF(AND($C21="MEP",CN$6=$F21,$G21=1),2,IF(AND(CN$6=$F21,$G21=1),0,"")))),"")</f>
        <v/>
      </c>
      <c r="CO21" s="51" t="str">
        <f ca="1">IFERROR(IF(LEN(Etapes[[#This Row],[End]])=0,"",IF(AND($C21="MER",CO$6=$F21,$G21=1),1,IF(AND($C21="MEP",CO$6=$F21,$G21=1),2,IF(AND(CO$6=$F21,$G21=1),0,"")))),"")</f>
        <v/>
      </c>
      <c r="CP21" s="51" t="str">
        <f ca="1">IFERROR(IF(LEN(Etapes[[#This Row],[Réalisé]])=0,"",IF(AND($C21="MER",CP$6=$F21,$G21=1),1,IF(AND($C21="MEP",CP$6=$F21,$G21=1),2,IF(AND(CP$6=$F21,$G21=1),0,"")))),"")</f>
        <v/>
      </c>
      <c r="CQ21" s="51" t="str">
        <f ca="1">IFERROR(IF(LEN(Etapes[[#This Row],[Activité]])=0,"",IF(AND($C21="MER",CQ$6=$F21,$G21=1),1,IF(AND($C21="MEP",CQ$6=$F21,$G21=1),2,IF(AND(CQ$6=$F21,$G21=1),0,"")))),"")</f>
        <v/>
      </c>
      <c r="CR21" s="51" t="str">
        <f ca="1">IFERROR(IF(LEN(Etapes[[#This Row],[Statut]])=0,"",IF(AND($C21="MER",CR$6=$F21,$G21=1),1,IF(AND($C21="MEP",CR$6=$F21,$G21=1),2,IF(AND(CR$6=$F21,$G21=1),0,"")))),"")</f>
        <v/>
      </c>
      <c r="CS21" s="51" t="str">
        <f>IFERROR(IF(LEN(Etapes[[#This Row],[Progress]])=0,"",IF(AND($C21="MER",CS$6=$F21,$G21=1),1,IF(AND($C21="MEP",CS$6=$F21,$G21=1),2,IF(AND(CS$6=$F21,$G21=1),0,"")))),"")</f>
        <v/>
      </c>
      <c r="CT21" s="51" t="str">
        <f ca="1">IFERROR(IF(LEN(Etapes[[#This Row],[Start]])=0,"",IF(AND($C21="MER",CT$6=$F21,$G21=1),1,IF(AND($C21="MEP",CT$6=$F21,$G21=1),2,IF(AND(CT$6=$F21,$G21=1),0,"")))),"")</f>
        <v/>
      </c>
      <c r="CU21" s="51" t="str">
        <f ca="1">IFERROR(IF(LEN(Etapes[[#This Row],[Planned]])=0,"",IF(AND($C21="MER",CU$6=$F21,$G21=1),1,IF(AND($C21="MEP",CU$6=$F21,$G21=1),2,IF(AND(CU$6=$F21,$G21=1),0,"")))),"")</f>
        <v/>
      </c>
      <c r="CV21" s="51" t="str">
        <f>IFERROR(IF(LEN(Etapes[[#This Row],[Add]])=0,"",IF(AND($C21="MER",CV$6=$F21,$G21=1),1,IF(AND($C21="MEP",CV$6=$F21,$G21=1),2,IF(AND(CV$6=$F21,$G21=1),0,"")))),"")</f>
        <v/>
      </c>
      <c r="CW21" s="51" t="str">
        <f ca="1">IFERROR(IF(LEN(Etapes[[#This Row],[End]])=0,"",IF(AND($C21="MER",CW$6=$F21,$G21=1),1,IF(AND($C21="MEP",CW$6=$F21,$G21=1),2,IF(AND(CW$6=$F21,$G21=1),0,"")))),"")</f>
        <v/>
      </c>
    </row>
    <row r="22" spans="1:101" s="52" customFormat="1" ht="13" customHeight="1" x14ac:dyDescent="0.3">
      <c r="A22" s="71" t="s">
        <v>57</v>
      </c>
      <c r="B22" s="56" t="s">
        <v>82</v>
      </c>
      <c r="C22" s="53" t="s">
        <v>34</v>
      </c>
      <c r="D22" s="53" t="str">
        <f>Settings!C46</f>
        <v>NAN</v>
      </c>
      <c r="E22" s="43"/>
      <c r="F22" s="54">
        <f t="shared" si="19"/>
        <v>44776</v>
      </c>
      <c r="G22" s="154">
        <f>RàF!D13</f>
        <v>0</v>
      </c>
      <c r="H22" s="55"/>
      <c r="I22" s="54">
        <f>IF(Etapes[[#This Row],[Start]]&lt;&gt;"",WORKDAY(Etapes[[#This Row],[Start]],IF(WEEKDAY(Etapes[[#This Row],[Start]],1)&gt;=6,Etapes[[#This Row],[Planned]]+Etapes[[#This Row],[Add]],Etapes[[#This Row],[Planned]]+Etapes[[#This Row],[Add]]-1),Férié),"")</f>
        <v>44775</v>
      </c>
      <c r="J22" s="54">
        <f>IF(Etapes[[#This Row],[Start]]&lt;&gt;"",WORKDAY(Etapes[[#This Row],[Start]],IF(WEEKDAY(Etapes[[#This Row],[Start]],1)&gt;=6,Etapes[[#This Row],[Progress]]*Etapes[[#This Row],[Planned]]+Etapes[[#This Row],[Add]],(Etapes[[#This Row],[Progress]]*Etapes[[#This Row],[Planned]]+Etapes[[#This Row],[Add]])-1),Férié),"")</f>
        <v>44775</v>
      </c>
      <c r="K22" s="50"/>
      <c r="L22" s="51" t="str">
        <f ca="1">IFERROR(IF(LEN(Etapes[[#This Row],[Planned]])=0,"",IF(AND($C22="MER",L$6=$F22,$G22=1),1,IF(AND($C22="MEP",L$6=$F22,$G22=1),2,IF(AND(L$6=$F22,$G22=1),0,"")))),"")</f>
        <v/>
      </c>
      <c r="M22" s="51" t="str">
        <f ca="1">IFERROR(IF(LEN(Etapes[[#This Row],[Planned]])=0,"",IF(AND($C22="MER",M$6=$F22,$G22=1),1,IF(AND($C22="MEP",M$6=$F22,$G22=1),2,IF(AND(M$6=$F22,$G22=1),0,"")))),"")</f>
        <v/>
      </c>
      <c r="N22" s="51" t="str">
        <f ca="1">IFERROR(IF(LEN(Etapes[[#This Row],[Planned]])=0,"",IF(AND($C22="MER",N$6=$F22,$G22=1),1,IF(AND($C22="MEP",N$6=$F22,$G22=1),2,IF(AND(N$6=$F22,$G22=1),0,"")))),"")</f>
        <v/>
      </c>
      <c r="O22" s="51" t="str">
        <f ca="1">IFERROR(IF(LEN(Etapes[[#This Row],[Planned]])=0,"",IF(AND($C22="MER",O$6=$F22,$G22=1),1,IF(AND($C22="MEP",O$6=$F22,$G22=1),2,IF(AND(O$6=$F22,$G22=1),0,"")))),"")</f>
        <v/>
      </c>
      <c r="P22" s="51" t="str">
        <f ca="1">IFERROR(IF(LEN(Etapes[[#This Row],[Planned]])=0,"",IF(AND($C22="MER",P$6=$F22,$G22=1),1,IF(AND($C22="MEP",P$6=$F22,$G22=1),2,IF(AND(P$6=$F22,$G22=1),0,"")))),"")</f>
        <v/>
      </c>
      <c r="Q22" s="51" t="str">
        <f ca="1">IFERROR(IF(LEN(Etapes[[#This Row],[Planned]])=0,"",IF(AND($C22="MER",Q$6=$F22,$G22=1),1,IF(AND($C22="MEP",Q$6=$F22,$G22=1),2,IF(AND(Q$6=$F22,$G22=1),0,"")))),"")</f>
        <v/>
      </c>
      <c r="R22" s="51" t="str">
        <f ca="1">IFERROR(IF(LEN(Etapes[[#This Row],[Planned]])=0,"",IF(AND($C22="MER",R$6=$F22,$G22=1),1,IF(AND($C22="MEP",R$6=$F22,$G22=1),2,IF(AND(R$6=$F22,$G22=1),0,"")))),"")</f>
        <v/>
      </c>
      <c r="S22" s="51" t="str">
        <f ca="1">IFERROR(IF(LEN(Etapes[[#This Row],[Planned]])=0,"",IF(AND($C22="MER",S$6=$F22,$G22=1),1,IF(AND($C22="MEP",S$6=$F22,$G22=1),2,IF(AND(S$6=$F22,$G22=1),0,"")))),"")</f>
        <v/>
      </c>
      <c r="T22" s="51" t="str">
        <f ca="1">IFERROR(IF(LEN(Etapes[[#This Row],[Planned]])=0,"",IF(AND($C22="MER",T$6=$F22,$G22=1),1,IF(AND($C22="MEP",T$6=$F22,$G22=1),2,IF(AND(T$6=$F22,$G22=1),0,"")))),"")</f>
        <v/>
      </c>
      <c r="U22" s="51" t="str">
        <f ca="1">IFERROR(IF(LEN(Etapes[[#This Row],[Planned]])=0,"",IF(AND($C22="MER",U$6=$F22,$G22=1),1,IF(AND($C22="MEP",U$6=$F22,$G22=1),2,IF(AND(U$6=$F22,$G22=1),0,"")))),"")</f>
        <v/>
      </c>
      <c r="V22" s="51" t="str">
        <f ca="1">IFERROR(IF(LEN(Etapes[[#This Row],[Planned]])=0,"",IF(AND($C22="MER",V$6=$F22,$G22=1),1,IF(AND($C22="MEP",V$6=$F22,$G22=1),2,IF(AND(V$6=$F22,$G22=1),0,"")))),"")</f>
        <v/>
      </c>
      <c r="W22" s="51" t="str">
        <f ca="1">IFERROR(IF(LEN(Etapes[[#This Row],[Planned]])=0,"",IF(AND($C22="MER",W$6=$F22,$G22=1),1,IF(AND($C22="MEP",W$6=$F22,$G22=1),2,IF(AND(W$6=$F22,$G22=1),0,"")))),"")</f>
        <v/>
      </c>
      <c r="X22" s="51" t="str">
        <f ca="1">IFERROR(IF(LEN(Etapes[[#This Row],[Planned]])=0,"",IF(AND($C22="MER",X$6=$F22,$G22=1),1,IF(AND($C22="MEP",X$6=$F22,$G22=1),2,IF(AND(X$6=$F22,$G22=1),0,"")))),"")</f>
        <v/>
      </c>
      <c r="Y22" s="51" t="str">
        <f ca="1">IFERROR(IF(LEN(Etapes[[#This Row],[Planned]])=0,"",IF(AND($C22="MER",Y$6=$F22,$G22=1),1,IF(AND($C22="MEP",Y$6=$F22,$G22=1),2,IF(AND(Y$6=$F22,$G22=1),0,"")))),"")</f>
        <v/>
      </c>
      <c r="Z22" s="51" t="str">
        <f ca="1">IFERROR(IF(LEN(Etapes[[#This Row],[Planned]])=0,"",IF(AND($C22="MER",Z$6=$F22,$G22=1),1,IF(AND($C22="MEP",Z$6=$F22,$G22=1),2,IF(AND(Z$6=$F22,$G22=1),0,"")))),"")</f>
        <v/>
      </c>
      <c r="AA22" s="51" t="str">
        <f ca="1">IFERROR(IF(LEN(Etapes[[#This Row],[Planned]])=0,"",IF(AND($C22="MER",AA$6=$F22,$G22=1),1,IF(AND($C22="MEP",AA$6=$F22,$G22=1),2,IF(AND(AA$6=$F22,$G22=1),0,"")))),"")</f>
        <v/>
      </c>
      <c r="AB22" s="51" t="str">
        <f ca="1">IFERROR(IF(LEN(Etapes[[#This Row],[Planned]])=0,"",IF(AND($C22="MER",AB$6=$F22,$G22=1),1,IF(AND($C22="MEP",AB$6=$F22,$G22=1),2,IF(AND(AB$6=$F22,$G22=1),0,"")))),"")</f>
        <v/>
      </c>
      <c r="AC22" s="51" t="str">
        <f ca="1">IFERROR(IF(LEN(Etapes[[#This Row],[Planned]])=0,"",IF(AND($C22="MER",AC$6=$F22,$G22=1),1,IF(AND($C22="MEP",AC$6=$F22,$G22=1),2,IF(AND(AC$6=$F22,$G22=1),0,"")))),"")</f>
        <v/>
      </c>
      <c r="AD22" s="51" t="str">
        <f ca="1">IFERROR(IF(LEN(Etapes[[#This Row],[Planned]])=0,"",IF(AND($C22="MER",AD$6=$F22,$G22=1),1,IF(AND($C22="MEP",AD$6=$F22,$G22=1),2,IF(AND(AD$6=$F22,$G22=1),0,"")))),"")</f>
        <v/>
      </c>
      <c r="AE22" s="51" t="str">
        <f ca="1">IFERROR(IF(LEN(Etapes[[#This Row],[Planned]])=0,"",IF(AND($C22="MER",AE$6=$F22,$G22=1),1,IF(AND($C22="MEP",AE$6=$F22,$G22=1),2,IF(AND(AE$6=$F22,$G22=1),0,"")))),"")</f>
        <v/>
      </c>
      <c r="AF22" s="51" t="str">
        <f ca="1">IFERROR(IF(LEN(Etapes[[#This Row],[Planned]])=0,"",IF(AND($C22="MER",AF$6=$F22,$G22=1),1,IF(AND($C22="MEP",AF$6=$F22,$G22=1),2,IF(AND(AF$6=$F22,$G22=1),0,"")))),"")</f>
        <v/>
      </c>
      <c r="AG22" s="51" t="str">
        <f ca="1">IFERROR(IF(LEN(Etapes[[#This Row],[Planned]])=0,"",IF(AND($C22="MER",AG$6=$F22,$G22=1),1,IF(AND($C22="MEP",AG$6=$F22,$G22=1),2,IF(AND(AG$6=$F22,$G22=1),0,"")))),"")</f>
        <v/>
      </c>
      <c r="AH22" s="51" t="str">
        <f ca="1">IFERROR(IF(LEN(Etapes[[#This Row],[Planned]])=0,"",IF(AND($C22="MER",AH$6=$F22,$G22=1),1,IF(AND($C22="MEP",AH$6=$F22,$G22=1),2,IF(AND(AH$6=$F22,$G22=1),0,"")))),"")</f>
        <v/>
      </c>
      <c r="AI22" s="51" t="str">
        <f ca="1">IFERROR(IF(LEN(Etapes[[#This Row],[Planned]])=0,"",IF(AND($C22="MER",AI$6=$F22,$G22=1),1,IF(AND($C22="MEP",AI$6=$F22,$G22=1),2,IF(AND(AI$6=$F22,$G22=1),0,"")))),"")</f>
        <v/>
      </c>
      <c r="AJ22" s="51" t="str">
        <f ca="1">IFERROR(IF(LEN(Etapes[[#This Row],[Planned]])=0,"",IF(AND($C22="MER",AJ$6=$F22,$G22=1),1,IF(AND($C22="MEP",AJ$6=$F22,$G22=1),2,IF(AND(AJ$6=$F22,$G22=1),0,"")))),"")</f>
        <v/>
      </c>
      <c r="AK22" s="51" t="str">
        <f ca="1">IFERROR(IF(LEN(Etapes[[#This Row],[Planned]])=0,"",IF(AND($C22="MER",AK$6=$F22,$G22=1),1,IF(AND($C22="MEP",AK$6=$F22,$G22=1),2,IF(AND(AK$6=$F22,$G22=1),0,"")))),"")</f>
        <v/>
      </c>
      <c r="AL22" s="51" t="str">
        <f ca="1">IFERROR(IF(LEN(Etapes[[#This Row],[Planned]])=0,"",IF(AND($C22="MER",AL$6=$F22,$G22=1),1,IF(AND($C22="MEP",AL$6=$F22,$G22=1),2,IF(AND(AL$6=$F22,$G22=1),0,"")))),"")</f>
        <v/>
      </c>
      <c r="AM22" s="51" t="str">
        <f ca="1">IFERROR(IF(LEN(Etapes[[#This Row],[Planned]])=0,"",IF(AND($C22="MER",AM$6=$F22,$G22=1),1,IF(AND($C22="MEP",AM$6=$F22,$G22=1),2,IF(AND(AM$6=$F22,$G22=1),0,"")))),"")</f>
        <v/>
      </c>
      <c r="AN22" s="51" t="str">
        <f ca="1">IFERROR(IF(LEN(Etapes[[#This Row],[Planned]])=0,"",IF(AND($C22="MER",AN$6=$F22,$G22=1),1,IF(AND($C22="MEP",AN$6=$F22,$G22=1),2,IF(AND(AN$6=$F22,$G22=1),0,"")))),"")</f>
        <v/>
      </c>
      <c r="AO22" s="51" t="str">
        <f ca="1">IFERROR(IF(LEN(Etapes[[#This Row],[Planned]])=0,"",IF(AND($C22="MER",AO$6=$F22,$G22=1),1,IF(AND($C22="MEP",AO$6=$F22,$G22=1),2,IF(AND(AO$6=$F22,$G22=1),0,"")))),"")</f>
        <v/>
      </c>
      <c r="AP22" s="51" t="str">
        <f ca="1">IFERROR(IF(LEN(Etapes[[#This Row],[Planned]])=0,"",IF(AND($C22="MER",AP$6=$F22,$G22=1),1,IF(AND($C22="MEP",AP$6=$F22,$G22=1),2,IF(AND(AP$6=$F22,$G22=1),0,"")))),"")</f>
        <v/>
      </c>
      <c r="AQ22" s="51" t="str">
        <f ca="1">IFERROR(IF(LEN(Etapes[[#This Row],[Planned]])=0,"",IF(AND($C22="MER",AQ$6=$F22,$G22=1),1,IF(AND($C22="MEP",AQ$6=$F22,$G22=1),2,IF(AND(AQ$6=$F22,$G22=1),0,"")))),"")</f>
        <v/>
      </c>
      <c r="AR22" s="51" t="str">
        <f ca="1">IFERROR(IF(LEN(Etapes[[#This Row],[Planned]])=0,"",IF(AND($C22="MER",AR$6=$F22,$G22=1),1,IF(AND($C22="MEP",AR$6=$F22,$G22=1),2,IF(AND(AR$6=$F22,$G22=1),0,"")))),"")</f>
        <v/>
      </c>
      <c r="AS22" s="51" t="str">
        <f ca="1">IFERROR(IF(LEN(Etapes[[#This Row],[Planned]])=0,"",IF(AND($C22="MER",AS$6=$F22,$G22=1),1,IF(AND($C22="MEP",AS$6=$F22,$G22=1),2,IF(AND(AS$6=$F22,$G22=1),0,"")))),"")</f>
        <v/>
      </c>
      <c r="AT22" s="51" t="str">
        <f ca="1">IFERROR(IF(LEN(Etapes[[#This Row],[Planned]])=0,"",IF(AND($C22="MER",AT$6=$F22,$G22=1),1,IF(AND($C22="MEP",AT$6=$F22,$G22=1),2,IF(AND(AT$6=$F22,$G22=1),0,"")))),"")</f>
        <v/>
      </c>
      <c r="AU22" s="51" t="str">
        <f ca="1">IFERROR(IF(LEN(Etapes[[#This Row],[Planned]])=0,"",IF(AND($C22="MER",AU$6=$F22,$G22=1),1,IF(AND($C22="MEP",AU$6=$F22,$G22=1),2,IF(AND(AU$6=$F22,$G22=1),0,"")))),"")</f>
        <v/>
      </c>
      <c r="AV22" s="51" t="str">
        <f ca="1">IFERROR(IF(LEN(Etapes[[#This Row],[Planned]])=0,"",IF(AND($C22="MER",AV$6=$F22,$G22=1),1,IF(AND($C22="MEP",AV$6=$F22,$G22=1),2,IF(AND(AV$6=$F22,$G22=1),0,"")))),"")</f>
        <v/>
      </c>
      <c r="AW22" s="51" t="str">
        <f ca="1">IFERROR(IF(LEN(Etapes[[#This Row],[Planned]])=0,"",IF(AND($C22="MER",AW$6=$F22,$G22=1),1,IF(AND($C22="MEP",AW$6=$F22,$G22=1),2,IF(AND(AW$6=$F22,$G22=1),0,"")))),"")</f>
        <v/>
      </c>
      <c r="AX22" s="51" t="str">
        <f ca="1">IFERROR(IF(LEN(Etapes[[#This Row],[Planned]])=0,"",IF(AND($C22="MER",AX$6=$F22,$G22=1),1,IF(AND($C22="MEP",AX$6=$F22,$G22=1),2,IF(AND(AX$6=$F22,$G22=1),0,"")))),"")</f>
        <v/>
      </c>
      <c r="AY22" s="51" t="str">
        <f ca="1">IFERROR(IF(LEN(Etapes[[#This Row],[Planned]])=0,"",IF(AND($C22="MER",AY$6=$F22,$G22=1),1,IF(AND($C22="MEP",AY$6=$F22,$G22=1),2,IF(AND(AY$6=$F22,$G22=1),0,"")))),"")</f>
        <v/>
      </c>
      <c r="AZ22" s="51" t="str">
        <f ca="1">IFERROR(IF(LEN(Etapes[[#This Row],[Planned]])=0,"",IF(AND($C22="MER",AZ$6=$F22,$G22=1),1,IF(AND($C22="MEP",AZ$6=$F22,$G22=1),2,IF(AND(AZ$6=$F22,$G22=1),0,"")))),"")</f>
        <v/>
      </c>
      <c r="BA22" s="51" t="str">
        <f ca="1">IFERROR(IF(LEN(Etapes[[#This Row],[Planned]])=0,"",IF(AND($C22="MER",BA$6=$F22,$G22=1),1,IF(AND($C22="MEP",BA$6=$F22,$G22=1),2,IF(AND(BA$6=$F22,$G22=1),0,"")))),"")</f>
        <v/>
      </c>
      <c r="BB22" s="51" t="str">
        <f ca="1">IFERROR(IF(LEN(Etapes[[#This Row],[Planned]])=0,"",IF(AND($C22="MER",BB$6=$F22,$G22=1),1,IF(AND($C22="MEP",BB$6=$F22,$G22=1),2,IF(AND(BB$6=$F22,$G22=1),0,"")))),"")</f>
        <v/>
      </c>
      <c r="BC22" s="51" t="str">
        <f ca="1">IFERROR(IF(LEN(Etapes[[#This Row],[Planned]])=0,"",IF(AND($C22="MER",BC$6=$F22,$G22=1),1,IF(AND($C22="MEP",BC$6=$F22,$G22=1),2,IF(AND(BC$6=$F22,$G22=1),0,"")))),"")</f>
        <v/>
      </c>
      <c r="BD22" s="51" t="str">
        <f ca="1">IFERROR(IF(LEN(Etapes[[#This Row],[Planned]])=0,"",IF(AND($C22="MER",BD$6=$F22,$G22=1),1,IF(AND($C22="MEP",BD$6=$F22,$G22=1),2,IF(AND(BD$6=$F22,$G22=1),0,"")))),"")</f>
        <v/>
      </c>
      <c r="BE22" s="51" t="str">
        <f ca="1">IFERROR(IF(LEN(Etapes[[#This Row],[Planned]])=0,"",IF(AND($C22="MER",BE$6=$F22,$G22=1),1,IF(AND($C22="MEP",BE$6=$F22,$G22=1),2,IF(AND(BE$6=$F22,$G22=1),0,"")))),"")</f>
        <v/>
      </c>
      <c r="BF22" s="51" t="str">
        <f ca="1">IFERROR(IF(LEN(Etapes[[#This Row],[Planned]])=0,"",IF(AND($C22="MER",BF$6=$F22,$G22=1),1,IF(AND($C22="MEP",BF$6=$F22,$G22=1),2,IF(AND(BF$6=$F22,$G22=1),0,"")))),"")</f>
        <v/>
      </c>
      <c r="BG22" s="51" t="str">
        <f ca="1">IFERROR(IF(LEN(Etapes[[#This Row],[Planned]])=0,"",IF(AND($C22="MER",BG$6=$F22,$G22=1),1,IF(AND($C22="MEP",BG$6=$F22,$G22=1),2,IF(AND(BG$6=$F22,$G22=1),0,"")))),"")</f>
        <v/>
      </c>
      <c r="BH22" s="51" t="str">
        <f ca="1">IFERROR(IF(LEN(Etapes[[#This Row],[Planned]])=0,"",IF(AND($C22="MER",BH$6=$F22,$G22=1),1,IF(AND($C22="MEP",BH$6=$F22,$G22=1),2,IF(AND(BH$6=$F22,$G22=1),0,"")))),"")</f>
        <v/>
      </c>
      <c r="BI22" s="51" t="str">
        <f ca="1">IFERROR(IF(LEN(Etapes[[#This Row],[Planned]])=0,"",IF(AND($C22="MER",BI$6=$F22,$G22=1),1,IF(AND($C22="MEP",BI$6=$F22,$G22=1),2,IF(AND(BI$6=$F22,$G22=1),0,"")))),"")</f>
        <v/>
      </c>
      <c r="BJ22" s="51" t="str">
        <f ca="1">IFERROR(IF(LEN(Etapes[[#This Row],[Planned]])=0,"",IF(AND($C22="MER",BJ$6=$F22,$G22=1),1,IF(AND($C22="MEP",BJ$6=$F22,$G22=1),2,IF(AND(BJ$6=$F22,$G22=1),0,"")))),"")</f>
        <v/>
      </c>
      <c r="BK22" s="51" t="str">
        <f ca="1">IFERROR(IF(LEN(Etapes[[#This Row],[Planned]])=0,"",IF(AND($C22="MER",BK$6=$F22,$G22=1),1,IF(AND($C22="MEP",BK$6=$F22,$G22=1),2,IF(AND(BK$6=$F22,$G22=1),0,"")))),"")</f>
        <v/>
      </c>
      <c r="BL22" s="51" t="str">
        <f ca="1">IFERROR(IF(LEN(Etapes[[#This Row],[Planned]])=0,"",IF(AND($C22="MER",BL$6=$F22,$G22=1),1,IF(AND($C22="MEP",BL$6=$F22,$G22=1),2,IF(AND(BL$6=$F22,$G22=1),0,"")))),"")</f>
        <v/>
      </c>
      <c r="BM22" s="51" t="str">
        <f ca="1">IFERROR(IF(LEN(Etapes[[#This Row],[Planned]])=0,"",IF(AND($C22="MER",BM$6=$F22,$G22=1),1,IF(AND($C22="MEP",BM$6=$F22,$G22=1),2,IF(AND(BM$6=$F22,$G22=1),0,"")))),"")</f>
        <v/>
      </c>
      <c r="BN22" s="51" t="str">
        <f ca="1">IFERROR(IF(LEN(Etapes[[#This Row],[Planned]])=0,"",IF(AND($C22="MER",BN$6=$F22,$G22=1),1,IF(AND($C22="MEP",BN$6=$F22,$G22=1),2,IF(AND(BN$6=$F22,$G22=1),0,"")))),"")</f>
        <v/>
      </c>
      <c r="BO22" s="51" t="str">
        <f ca="1">IFERROR(IF(LEN(Etapes[[#This Row],[Planned]])=0,"",IF(AND($C22="MER",BO$6=$F22,$G22=1),1,IF(AND($C22="MEP",BO$6=$F22,$G22=1),2,IF(AND(BO$6=$F22,$G22=1),0,"")))),"")</f>
        <v/>
      </c>
      <c r="BP22" s="51" t="str">
        <f>IFERROR(IF(LEN(Etapes[[#This Row],[Add]])=0,"",IF(AND($C22="MER",BP$6=$F22,$G22=1),1,IF(AND($C22="MEP",BP$6=$F22,$G22=1),2,IF(AND(BP$6=$F22,$G22=1),0,"")))),"")</f>
        <v/>
      </c>
      <c r="BQ22" s="51" t="str">
        <f ca="1">IFERROR(IF(LEN(Etapes[[#This Row],[End]])=0,"",IF(AND($C22="MER",BQ$6=$F22,$G22=1),1,IF(AND($C22="MEP",BQ$6=$F22,$G22=1),2,IF(AND(BQ$6=$F22,$G22=1),0,"")))),"")</f>
        <v/>
      </c>
      <c r="BR22" s="51" t="str">
        <f ca="1">IFERROR(IF(LEN(Etapes[[#This Row],[Réalisé]])=0,"",IF(AND($C22="MER",BR$6=$F22,$G22=1),1,IF(AND($C22="MEP",BR$6=$F22,$G22=1),2,IF(AND(BR$6=$F22,$G22=1),0,"")))),"")</f>
        <v/>
      </c>
      <c r="BS22" s="51" t="str">
        <f ca="1">IFERROR(IF(LEN(Etapes[[#This Row],[Activité]])=0,"",IF(AND($C22="MER",BS$6=$F22,$G22=1),1,IF(AND($C22="MEP",BS$6=$F22,$G22=1),2,IF(AND(BS$6=$F22,$G22=1),0,"")))),"")</f>
        <v/>
      </c>
      <c r="BT22" s="51" t="str">
        <f ca="1">IFERROR(IF(LEN(Etapes[[#This Row],[Statut]])=0,"",IF(AND($C22="MER",BT$6=$F22,$G22=1),1,IF(AND($C22="MEP",BT$6=$F22,$G22=1),2,IF(AND(BT$6=$F22,$G22=1),0,"")))),"")</f>
        <v/>
      </c>
      <c r="BU22" s="51" t="str">
        <f>IFERROR(IF(LEN(Etapes[[#This Row],[Progress]])=0,"",IF(AND($C22="MER",BU$6=$F22,$G22=1),1,IF(AND($C22="MEP",BU$6=$F22,$G22=1),2,IF(AND(BU$6=$F22,$G22=1),0,"")))),"")</f>
        <v/>
      </c>
      <c r="BV22" s="51" t="str">
        <f ca="1">IFERROR(IF(LEN(Etapes[[#This Row],[Start]])=0,"",IF(AND($C22="MER",BV$6=$F22,$G22=1),1,IF(AND($C22="MEP",BV$6=$F22,$G22=1),2,IF(AND(BV$6=$F22,$G22=1),0,"")))),"")</f>
        <v/>
      </c>
      <c r="BW22" s="51" t="str">
        <f ca="1">IFERROR(IF(LEN(Etapes[[#This Row],[Planned]])=0,"",IF(AND($C22="MER",BW$6=$F22,$G22=1),1,IF(AND($C22="MEP",BW$6=$F22,$G22=1),2,IF(AND(BW$6=$F22,$G22=1),0,"")))),"")</f>
        <v/>
      </c>
      <c r="BX22" s="51" t="str">
        <f>IFERROR(IF(LEN(Etapes[[#This Row],[Add]])=0,"",IF(AND($C22="MER",BX$6=$F22,$G22=1),1,IF(AND($C22="MEP",BX$6=$F22,$G22=1),2,IF(AND(BX$6=$F22,$G22=1),0,"")))),"")</f>
        <v/>
      </c>
      <c r="BY22" s="51" t="str">
        <f ca="1">IFERROR(IF(LEN(Etapes[[#This Row],[End]])=0,"",IF(AND($C22="MER",BY$6=$F22,$G22=1),1,IF(AND($C22="MEP",BY$6=$F22,$G22=1),2,IF(AND(BY$6=$F22,$G22=1),0,"")))),"")</f>
        <v/>
      </c>
      <c r="BZ22" s="51" t="str">
        <f ca="1">IFERROR(IF(LEN(Etapes[[#This Row],[Réalisé]])=0,"",IF(AND($C22="MER",BZ$6=$F22,$G22=1),1,IF(AND($C22="MEP",BZ$6=$F22,$G22=1),2,IF(AND(BZ$6=$F22,$G22=1),0,"")))),"")</f>
        <v/>
      </c>
      <c r="CA22" s="51" t="str">
        <f ca="1">IFERROR(IF(LEN(Etapes[[#This Row],[Activité]])=0,"",IF(AND($C22="MER",CA$6=$F22,$G22=1),1,IF(AND($C22="MEP",CA$6=$F22,$G22=1),2,IF(AND(CA$6=$F22,$G22=1),0,"")))),"")</f>
        <v/>
      </c>
      <c r="CB22" s="51" t="str">
        <f ca="1">IFERROR(IF(LEN(Etapes[[#This Row],[Statut]])=0,"",IF(AND($C22="MER",CB$6=$F22,$G22=1),1,IF(AND($C22="MEP",CB$6=$F22,$G22=1),2,IF(AND(CB$6=$F22,$G22=1),0,"")))),"")</f>
        <v/>
      </c>
      <c r="CC22" s="51" t="str">
        <f>IFERROR(IF(LEN(Etapes[[#This Row],[Progress]])=0,"",IF(AND($C22="MER",CC$6=$F22,$G22=1),1,IF(AND($C22="MEP",CC$6=$F22,$G22=1),2,IF(AND(CC$6=$F22,$G22=1),0,"")))),"")</f>
        <v/>
      </c>
      <c r="CD22" s="51" t="str">
        <f ca="1">IFERROR(IF(LEN(Etapes[[#This Row],[Start]])=0,"",IF(AND($C22="MER",CD$6=$F22,$G22=1),1,IF(AND($C22="MEP",CD$6=$F22,$G22=1),2,IF(AND(CD$6=$F22,$G22=1),0,"")))),"")</f>
        <v/>
      </c>
      <c r="CE22" s="51" t="str">
        <f ca="1">IFERROR(IF(LEN(Etapes[[#This Row],[Planned]])=0,"",IF(AND($C22="MER",CE$6=$F22,$G22=1),1,IF(AND($C22="MEP",CE$6=$F22,$G22=1),2,IF(AND(CE$6=$F22,$G22=1),0,"")))),"")</f>
        <v/>
      </c>
      <c r="CF22" s="51" t="str">
        <f>IFERROR(IF(LEN(Etapes[[#This Row],[Add]])=0,"",IF(AND($C22="MER",CF$6=$F22,$G22=1),1,IF(AND($C22="MEP",CF$6=$F22,$G22=1),2,IF(AND(CF$6=$F22,$G22=1),0,"")))),"")</f>
        <v/>
      </c>
      <c r="CG22" s="51" t="str">
        <f ca="1">IFERROR(IF(LEN(Etapes[[#This Row],[End]])=0,"",IF(AND($C22="MER",CG$6=$F22,$G22=1),1,IF(AND($C22="MEP",CG$6=$F22,$G22=1),2,IF(AND(CG$6=$F22,$G22=1),0,"")))),"")</f>
        <v/>
      </c>
      <c r="CH22" s="51" t="str">
        <f ca="1">IFERROR(IF(LEN(Etapes[[#This Row],[Réalisé]])=0,"",IF(AND($C22="MER",CH$6=$F22,$G22=1),1,IF(AND($C22="MEP",CH$6=$F22,$G22=1),2,IF(AND(CH$6=$F22,$G22=1),0,"")))),"")</f>
        <v/>
      </c>
      <c r="CI22" s="51" t="str">
        <f ca="1">IFERROR(IF(LEN(Etapes[[#This Row],[Activité]])=0,"",IF(AND($C22="MER",CI$6=$F22,$G22=1),1,IF(AND($C22="MEP",CI$6=$F22,$G22=1),2,IF(AND(CI$6=$F22,$G22=1),0,"")))),"")</f>
        <v/>
      </c>
      <c r="CJ22" s="51" t="str">
        <f ca="1">IFERROR(IF(LEN(Etapes[[#This Row],[Statut]])=0,"",IF(AND($C22="MER",CJ$6=$F22,$G22=1),1,IF(AND($C22="MEP",CJ$6=$F22,$G22=1),2,IF(AND(CJ$6=$F22,$G22=1),0,"")))),"")</f>
        <v/>
      </c>
      <c r="CK22" s="51" t="str">
        <f>IFERROR(IF(LEN(Etapes[[#This Row],[Progress]])=0,"",IF(AND($C22="MER",CK$6=$F22,$G22=1),1,IF(AND($C22="MEP",CK$6=$F22,$G22=1),2,IF(AND(CK$6=$F22,$G22=1),0,"")))),"")</f>
        <v/>
      </c>
      <c r="CL22" s="51" t="str">
        <f ca="1">IFERROR(IF(LEN(Etapes[[#This Row],[Start]])=0,"",IF(AND($C22="MER",CL$6=$F22,$G22=1),1,IF(AND($C22="MEP",CL$6=$F22,$G22=1),2,IF(AND(CL$6=$F22,$G22=1),0,"")))),"")</f>
        <v/>
      </c>
      <c r="CM22" s="51" t="str">
        <f ca="1">IFERROR(IF(LEN(Etapes[[#This Row],[Planned]])=0,"",IF(AND($C22="MER",CM$6=$F22,$G22=1),1,IF(AND($C22="MEP",CM$6=$F22,$G22=1),2,IF(AND(CM$6=$F22,$G22=1),0,"")))),"")</f>
        <v/>
      </c>
      <c r="CN22" s="51" t="str">
        <f>IFERROR(IF(LEN(Etapes[[#This Row],[Add]])=0,"",IF(AND($C22="MER",CN$6=$F22,$G22=1),1,IF(AND($C22="MEP",CN$6=$F22,$G22=1),2,IF(AND(CN$6=$F22,$G22=1),0,"")))),"")</f>
        <v/>
      </c>
      <c r="CO22" s="51" t="str">
        <f ca="1">IFERROR(IF(LEN(Etapes[[#This Row],[End]])=0,"",IF(AND($C22="MER",CO$6=$F22,$G22=1),1,IF(AND($C22="MEP",CO$6=$F22,$G22=1),2,IF(AND(CO$6=$F22,$G22=1),0,"")))),"")</f>
        <v/>
      </c>
      <c r="CP22" s="51" t="str">
        <f ca="1">IFERROR(IF(LEN(Etapes[[#This Row],[Réalisé]])=0,"",IF(AND($C22="MER",CP$6=$F22,$G22=1),1,IF(AND($C22="MEP",CP$6=$F22,$G22=1),2,IF(AND(CP$6=$F22,$G22=1),0,"")))),"")</f>
        <v/>
      </c>
      <c r="CQ22" s="51" t="str">
        <f ca="1">IFERROR(IF(LEN(Etapes[[#This Row],[Activité]])=0,"",IF(AND($C22="MER",CQ$6=$F22,$G22=1),1,IF(AND($C22="MEP",CQ$6=$F22,$G22=1),2,IF(AND(CQ$6=$F22,$G22=1),0,"")))),"")</f>
        <v/>
      </c>
      <c r="CR22" s="51" t="str">
        <f ca="1">IFERROR(IF(LEN(Etapes[[#This Row],[Statut]])=0,"",IF(AND($C22="MER",CR$6=$F22,$G22=1),1,IF(AND($C22="MEP",CR$6=$F22,$G22=1),2,IF(AND(CR$6=$F22,$G22=1),0,"")))),"")</f>
        <v/>
      </c>
      <c r="CS22" s="51" t="str">
        <f>IFERROR(IF(LEN(Etapes[[#This Row],[Progress]])=0,"",IF(AND($C22="MER",CS$6=$F22,$G22=1),1,IF(AND($C22="MEP",CS$6=$F22,$G22=1),2,IF(AND(CS$6=$F22,$G22=1),0,"")))),"")</f>
        <v/>
      </c>
      <c r="CT22" s="51" t="str">
        <f ca="1">IFERROR(IF(LEN(Etapes[[#This Row],[Start]])=0,"",IF(AND($C22="MER",CT$6=$F22,$G22=1),1,IF(AND($C22="MEP",CT$6=$F22,$G22=1),2,IF(AND(CT$6=$F22,$G22=1),0,"")))),"")</f>
        <v/>
      </c>
      <c r="CU22" s="51" t="str">
        <f ca="1">IFERROR(IF(LEN(Etapes[[#This Row],[Planned]])=0,"",IF(AND($C22="MER",CU$6=$F22,$G22=1),1,IF(AND($C22="MEP",CU$6=$F22,$G22=1),2,IF(AND(CU$6=$F22,$G22=1),0,"")))),"")</f>
        <v/>
      </c>
      <c r="CV22" s="51" t="str">
        <f>IFERROR(IF(LEN(Etapes[[#This Row],[Add]])=0,"",IF(AND($C22="MER",CV$6=$F22,$G22=1),1,IF(AND($C22="MEP",CV$6=$F22,$G22=1),2,IF(AND(CV$6=$F22,$G22=1),0,"")))),"")</f>
        <v/>
      </c>
      <c r="CW22" s="51" t="str">
        <f ca="1">IFERROR(IF(LEN(Etapes[[#This Row],[End]])=0,"",IF(AND($C22="MER",CW$6=$F22,$G22=1),1,IF(AND($C22="MEP",CW$6=$F22,$G22=1),2,IF(AND(CW$6=$F22,$G22=1),0,"")))),"")</f>
        <v/>
      </c>
    </row>
    <row r="23" spans="1:101" s="52" customFormat="1" ht="13" customHeight="1" x14ac:dyDescent="0.3">
      <c r="A23" s="71" t="s">
        <v>58</v>
      </c>
      <c r="B23" s="56" t="s">
        <v>83</v>
      </c>
      <c r="C23" s="53"/>
      <c r="D23" s="53" t="str">
        <f>Settings!D46</f>
        <v>NAN</v>
      </c>
      <c r="E23" s="43"/>
      <c r="F23" s="54">
        <f t="shared" si="19"/>
        <v>44776</v>
      </c>
      <c r="G23" s="154">
        <f>RàF!D14</f>
        <v>0</v>
      </c>
      <c r="H23" s="55"/>
      <c r="I23" s="54">
        <f>IF(Etapes[[#This Row],[Start]]&lt;&gt;"",WORKDAY(Etapes[[#This Row],[Start]],IF(WEEKDAY(Etapes[[#This Row],[Start]],1)&gt;=6,Etapes[[#This Row],[Planned]]+Etapes[[#This Row],[Add]],Etapes[[#This Row],[Planned]]+Etapes[[#This Row],[Add]]-1),Férié),"")</f>
        <v>44775</v>
      </c>
      <c r="J23" s="54">
        <f>IF(Etapes[[#This Row],[Start]]&lt;&gt;"",WORKDAY(Etapes[[#This Row],[Start]],IF(WEEKDAY(Etapes[[#This Row],[Start]],1)&gt;=6,Etapes[[#This Row],[Progress]]*Etapes[[#This Row],[Planned]]+Etapes[[#This Row],[Add]],(Etapes[[#This Row],[Progress]]*Etapes[[#This Row],[Planned]]+Etapes[[#This Row],[Add]])-1),Férié),"")</f>
        <v>44775</v>
      </c>
      <c r="K23" s="50"/>
      <c r="L23" s="51" t="str">
        <f ca="1">IFERROR(IF(LEN(Etapes[[#This Row],[Planned]])=0,"",IF(AND($C23="MER",L$6=$F23,$G23=1),1,IF(AND($C23="MEP",L$6=$F23,$G23=1),2,IF(AND(L$6=$F23,$G23=1),0,"")))),"")</f>
        <v/>
      </c>
      <c r="M23" s="51" t="str">
        <f ca="1">IFERROR(IF(LEN(Etapes[[#This Row],[Planned]])=0,"",IF(AND($C23="MER",M$6=$F23,$G23=1),1,IF(AND($C23="MEP",M$6=$F23,$G23=1),2,IF(AND(M$6=$F23,$G23=1),0,"")))),"")</f>
        <v/>
      </c>
      <c r="N23" s="51" t="str">
        <f ca="1">IFERROR(IF(LEN(Etapes[[#This Row],[Planned]])=0,"",IF(AND($C23="MER",N$6=$F23,$G23=1),1,IF(AND($C23="MEP",N$6=$F23,$G23=1),2,IF(AND(N$6=$F23,$G23=1),0,"")))),"")</f>
        <v/>
      </c>
      <c r="O23" s="51" t="str">
        <f ca="1">IFERROR(IF(LEN(Etapes[[#This Row],[Planned]])=0,"",IF(AND($C23="MER",O$6=$F23,$G23=1),1,IF(AND($C23="MEP",O$6=$F23,$G23=1),2,IF(AND(O$6=$F23,$G23=1),0,"")))),"")</f>
        <v/>
      </c>
      <c r="P23" s="51" t="str">
        <f ca="1">IFERROR(IF(LEN(Etapes[[#This Row],[Planned]])=0,"",IF(AND($C23="MER",P$6=$F23,$G23=1),1,IF(AND($C23="MEP",P$6=$F23,$G23=1),2,IF(AND(P$6=$F23,$G23=1),0,"")))),"")</f>
        <v/>
      </c>
      <c r="Q23" s="51" t="str">
        <f ca="1">IFERROR(IF(LEN(Etapes[[#This Row],[Planned]])=0,"",IF(AND($C23="MER",Q$6=$F23,$G23=1),1,IF(AND($C23="MEP",Q$6=$F23,$G23=1),2,IF(AND(Q$6=$F23,$G23=1),0,"")))),"")</f>
        <v/>
      </c>
      <c r="R23" s="51" t="str">
        <f ca="1">IFERROR(IF(LEN(Etapes[[#This Row],[Planned]])=0,"",IF(AND($C23="MER",R$6=$F23,$G23=1),1,IF(AND($C23="MEP",R$6=$F23,$G23=1),2,IF(AND(R$6=$F23,$G23=1),0,"")))),"")</f>
        <v/>
      </c>
      <c r="S23" s="51" t="str">
        <f ca="1">IFERROR(IF(LEN(Etapes[[#This Row],[Planned]])=0,"",IF(AND($C23="MER",S$6=$F23,$G23=1),1,IF(AND($C23="MEP",S$6=$F23,$G23=1),2,IF(AND(S$6=$F23,$G23=1),0,"")))),"")</f>
        <v/>
      </c>
      <c r="T23" s="51" t="str">
        <f ca="1">IFERROR(IF(LEN(Etapes[[#This Row],[Planned]])=0,"",IF(AND($C23="MER",T$6=$F23,$G23=1),1,IF(AND($C23="MEP",T$6=$F23,$G23=1),2,IF(AND(T$6=$F23,$G23=1),0,"")))),"")</f>
        <v/>
      </c>
      <c r="U23" s="51" t="str">
        <f ca="1">IFERROR(IF(LEN(Etapes[[#This Row],[Planned]])=0,"",IF(AND($C23="MER",U$6=$F23,$G23=1),1,IF(AND($C23="MEP",U$6=$F23,$G23=1),2,IF(AND(U$6=$F23,$G23=1),0,"")))),"")</f>
        <v/>
      </c>
      <c r="V23" s="51" t="str">
        <f ca="1">IFERROR(IF(LEN(Etapes[[#This Row],[Planned]])=0,"",IF(AND($C23="MER",V$6=$F23,$G23=1),1,IF(AND($C23="MEP",V$6=$F23,$G23=1),2,IF(AND(V$6=$F23,$G23=1),0,"")))),"")</f>
        <v/>
      </c>
      <c r="W23" s="51" t="str">
        <f ca="1">IFERROR(IF(LEN(Etapes[[#This Row],[Planned]])=0,"",IF(AND($C23="MER",W$6=$F23,$G23=1),1,IF(AND($C23="MEP",W$6=$F23,$G23=1),2,IF(AND(W$6=$F23,$G23=1),0,"")))),"")</f>
        <v/>
      </c>
      <c r="X23" s="51" t="str">
        <f ca="1">IFERROR(IF(LEN(Etapes[[#This Row],[Planned]])=0,"",IF(AND($C23="MER",X$6=$F23,$G23=1),1,IF(AND($C23="MEP",X$6=$F23,$G23=1),2,IF(AND(X$6=$F23,$G23=1),0,"")))),"")</f>
        <v/>
      </c>
      <c r="Y23" s="51" t="str">
        <f ca="1">IFERROR(IF(LEN(Etapes[[#This Row],[Planned]])=0,"",IF(AND($C23="MER",Y$6=$F23,$G23=1),1,IF(AND($C23="MEP",Y$6=$F23,$G23=1),2,IF(AND(Y$6=$F23,$G23=1),0,"")))),"")</f>
        <v/>
      </c>
      <c r="Z23" s="51" t="str">
        <f ca="1">IFERROR(IF(LEN(Etapes[[#This Row],[Planned]])=0,"",IF(AND($C23="MER",Z$6=$F23,$G23=1),1,IF(AND($C23="MEP",Z$6=$F23,$G23=1),2,IF(AND(Z$6=$F23,$G23=1),0,"")))),"")</f>
        <v/>
      </c>
      <c r="AA23" s="51" t="str">
        <f ca="1">IFERROR(IF(LEN(Etapes[[#This Row],[Planned]])=0,"",IF(AND($C23="MER",AA$6=$F23,$G23=1),1,IF(AND($C23="MEP",AA$6=$F23,$G23=1),2,IF(AND(AA$6=$F23,$G23=1),0,"")))),"")</f>
        <v/>
      </c>
      <c r="AB23" s="51" t="str">
        <f ca="1">IFERROR(IF(LEN(Etapes[[#This Row],[Planned]])=0,"",IF(AND($C23="MER",AB$6=$F23,$G23=1),1,IF(AND($C23="MEP",AB$6=$F23,$G23=1),2,IF(AND(AB$6=$F23,$G23=1),0,"")))),"")</f>
        <v/>
      </c>
      <c r="AC23" s="51" t="str">
        <f ca="1">IFERROR(IF(LEN(Etapes[[#This Row],[Planned]])=0,"",IF(AND($C23="MER",AC$6=$F23,$G23=1),1,IF(AND($C23="MEP",AC$6=$F23,$G23=1),2,IF(AND(AC$6=$F23,$G23=1),0,"")))),"")</f>
        <v/>
      </c>
      <c r="AD23" s="51" t="str">
        <f ca="1">IFERROR(IF(LEN(Etapes[[#This Row],[Planned]])=0,"",IF(AND($C23="MER",AD$6=$F23,$G23=1),1,IF(AND($C23="MEP",AD$6=$F23,$G23=1),2,IF(AND(AD$6=$F23,$G23=1),0,"")))),"")</f>
        <v/>
      </c>
      <c r="AE23" s="51" t="str">
        <f ca="1">IFERROR(IF(LEN(Etapes[[#This Row],[Planned]])=0,"",IF(AND($C23="MER",AE$6=$F23,$G23=1),1,IF(AND($C23="MEP",AE$6=$F23,$G23=1),2,IF(AND(AE$6=$F23,$G23=1),0,"")))),"")</f>
        <v/>
      </c>
      <c r="AF23" s="51" t="str">
        <f ca="1">IFERROR(IF(LEN(Etapes[[#This Row],[Planned]])=0,"",IF(AND($C23="MER",AF$6=$F23,$G23=1),1,IF(AND($C23="MEP",AF$6=$F23,$G23=1),2,IF(AND(AF$6=$F23,$G23=1),0,"")))),"")</f>
        <v/>
      </c>
      <c r="AG23" s="51" t="str">
        <f ca="1">IFERROR(IF(LEN(Etapes[[#This Row],[Planned]])=0,"",IF(AND($C23="MER",AG$6=$F23,$G23=1),1,IF(AND($C23="MEP",AG$6=$F23,$G23=1),2,IF(AND(AG$6=$F23,$G23=1),0,"")))),"")</f>
        <v/>
      </c>
      <c r="AH23" s="51" t="str">
        <f ca="1">IFERROR(IF(LEN(Etapes[[#This Row],[Planned]])=0,"",IF(AND($C23="MER",AH$6=$F23,$G23=1),1,IF(AND($C23="MEP",AH$6=$F23,$G23=1),2,IF(AND(AH$6=$F23,$G23=1),0,"")))),"")</f>
        <v/>
      </c>
      <c r="AI23" s="51" t="str">
        <f ca="1">IFERROR(IF(LEN(Etapes[[#This Row],[Planned]])=0,"",IF(AND($C23="MER",AI$6=$F23,$G23=1),1,IF(AND($C23="MEP",AI$6=$F23,$G23=1),2,IF(AND(AI$6=$F23,$G23=1),0,"")))),"")</f>
        <v/>
      </c>
      <c r="AJ23" s="51" t="str">
        <f ca="1">IFERROR(IF(LEN(Etapes[[#This Row],[Planned]])=0,"",IF(AND($C23="MER",AJ$6=$F23,$G23=1),1,IF(AND($C23="MEP",AJ$6=$F23,$G23=1),2,IF(AND(AJ$6=$F23,$G23=1),0,"")))),"")</f>
        <v/>
      </c>
      <c r="AK23" s="51" t="str">
        <f ca="1">IFERROR(IF(LEN(Etapes[[#This Row],[Planned]])=0,"",IF(AND($C23="MER",AK$6=$F23,$G23=1),1,IF(AND($C23="MEP",AK$6=$F23,$G23=1),2,IF(AND(AK$6=$F23,$G23=1),0,"")))),"")</f>
        <v/>
      </c>
      <c r="AL23" s="51" t="str">
        <f ca="1">IFERROR(IF(LEN(Etapes[[#This Row],[Planned]])=0,"",IF(AND($C23="MER",AL$6=$F23,$G23=1),1,IF(AND($C23="MEP",AL$6=$F23,$G23=1),2,IF(AND(AL$6=$F23,$G23=1),0,"")))),"")</f>
        <v/>
      </c>
      <c r="AM23" s="51" t="str">
        <f ca="1">IFERROR(IF(LEN(Etapes[[#This Row],[Planned]])=0,"",IF(AND($C23="MER",AM$6=$F23,$G23=1),1,IF(AND($C23="MEP",AM$6=$F23,$G23=1),2,IF(AND(AM$6=$F23,$G23=1),0,"")))),"")</f>
        <v/>
      </c>
      <c r="AN23" s="51" t="str">
        <f ca="1">IFERROR(IF(LEN(Etapes[[#This Row],[Planned]])=0,"",IF(AND($C23="MER",AN$6=$F23,$G23=1),1,IF(AND($C23="MEP",AN$6=$F23,$G23=1),2,IF(AND(AN$6=$F23,$G23=1),0,"")))),"")</f>
        <v/>
      </c>
      <c r="AO23" s="51" t="str">
        <f ca="1">IFERROR(IF(LEN(Etapes[[#This Row],[Planned]])=0,"",IF(AND($C23="MER",AO$6=$F23,$G23=1),1,IF(AND($C23="MEP",AO$6=$F23,$G23=1),2,IF(AND(AO$6=$F23,$G23=1),0,"")))),"")</f>
        <v/>
      </c>
      <c r="AP23" s="51" t="str">
        <f ca="1">IFERROR(IF(LEN(Etapes[[#This Row],[Planned]])=0,"",IF(AND($C23="MER",AP$6=$F23,$G23=1),1,IF(AND($C23="MEP",AP$6=$F23,$G23=1),2,IF(AND(AP$6=$F23,$G23=1),0,"")))),"")</f>
        <v/>
      </c>
      <c r="AQ23" s="51" t="str">
        <f ca="1">IFERROR(IF(LEN(Etapes[[#This Row],[Planned]])=0,"",IF(AND($C23="MER",AQ$6=$F23,$G23=1),1,IF(AND($C23="MEP",AQ$6=$F23,$G23=1),2,IF(AND(AQ$6=$F23,$G23=1),0,"")))),"")</f>
        <v/>
      </c>
      <c r="AR23" s="51" t="str">
        <f ca="1">IFERROR(IF(LEN(Etapes[[#This Row],[Planned]])=0,"",IF(AND($C23="MER",AR$6=$F23,$G23=1),1,IF(AND($C23="MEP",AR$6=$F23,$G23=1),2,IF(AND(AR$6=$F23,$G23=1),0,"")))),"")</f>
        <v/>
      </c>
      <c r="AS23" s="51" t="str">
        <f ca="1">IFERROR(IF(LEN(Etapes[[#This Row],[Planned]])=0,"",IF(AND($C23="MER",AS$6=$F23,$G23=1),1,IF(AND($C23="MEP",AS$6=$F23,$G23=1),2,IF(AND(AS$6=$F23,$G23=1),0,"")))),"")</f>
        <v/>
      </c>
      <c r="AT23" s="51" t="str">
        <f ca="1">IFERROR(IF(LEN(Etapes[[#This Row],[Planned]])=0,"",IF(AND($C23="MER",AT$6=$F23,$G23=1),1,IF(AND($C23="MEP",AT$6=$F23,$G23=1),2,IF(AND(AT$6=$F23,$G23=1),0,"")))),"")</f>
        <v/>
      </c>
      <c r="AU23" s="51" t="str">
        <f ca="1">IFERROR(IF(LEN(Etapes[[#This Row],[Planned]])=0,"",IF(AND($C23="MER",AU$6=$F23,$G23=1),1,IF(AND($C23="MEP",AU$6=$F23,$G23=1),2,IF(AND(AU$6=$F23,$G23=1),0,"")))),"")</f>
        <v/>
      </c>
      <c r="AV23" s="51" t="str">
        <f ca="1">IFERROR(IF(LEN(Etapes[[#This Row],[Planned]])=0,"",IF(AND($C23="MER",AV$6=$F23,$G23=1),1,IF(AND($C23="MEP",AV$6=$F23,$G23=1),2,IF(AND(AV$6=$F23,$G23=1),0,"")))),"")</f>
        <v/>
      </c>
      <c r="AW23" s="51" t="str">
        <f ca="1">IFERROR(IF(LEN(Etapes[[#This Row],[Planned]])=0,"",IF(AND($C23="MER",AW$6=$F23,$G23=1),1,IF(AND($C23="MEP",AW$6=$F23,$G23=1),2,IF(AND(AW$6=$F23,$G23=1),0,"")))),"")</f>
        <v/>
      </c>
      <c r="AX23" s="51" t="str">
        <f ca="1">IFERROR(IF(LEN(Etapes[[#This Row],[Planned]])=0,"",IF(AND($C23="MER",AX$6=$F23,$G23=1),1,IF(AND($C23="MEP",AX$6=$F23,$G23=1),2,IF(AND(AX$6=$F23,$G23=1),0,"")))),"")</f>
        <v/>
      </c>
      <c r="AY23" s="51" t="str">
        <f ca="1">IFERROR(IF(LEN(Etapes[[#This Row],[Planned]])=0,"",IF(AND($C23="MER",AY$6=$F23,$G23=1),1,IF(AND($C23="MEP",AY$6=$F23,$G23=1),2,IF(AND(AY$6=$F23,$G23=1),0,"")))),"")</f>
        <v/>
      </c>
      <c r="AZ23" s="51" t="str">
        <f ca="1">IFERROR(IF(LEN(Etapes[[#This Row],[Planned]])=0,"",IF(AND($C23="MER",AZ$6=$F23,$G23=1),1,IF(AND($C23="MEP",AZ$6=$F23,$G23=1),2,IF(AND(AZ$6=$F23,$G23=1),0,"")))),"")</f>
        <v/>
      </c>
      <c r="BA23" s="51" t="str">
        <f ca="1">IFERROR(IF(LEN(Etapes[[#This Row],[Planned]])=0,"",IF(AND($C23="MER",BA$6=$F23,$G23=1),1,IF(AND($C23="MEP",BA$6=$F23,$G23=1),2,IF(AND(BA$6=$F23,$G23=1),0,"")))),"")</f>
        <v/>
      </c>
      <c r="BB23" s="51" t="str">
        <f ca="1">IFERROR(IF(LEN(Etapes[[#This Row],[Planned]])=0,"",IF(AND($C23="MER",BB$6=$F23,$G23=1),1,IF(AND($C23="MEP",BB$6=$F23,$G23=1),2,IF(AND(BB$6=$F23,$G23=1),0,"")))),"")</f>
        <v/>
      </c>
      <c r="BC23" s="51" t="str">
        <f ca="1">IFERROR(IF(LEN(Etapes[[#This Row],[Planned]])=0,"",IF(AND($C23="MER",BC$6=$F23,$G23=1),1,IF(AND($C23="MEP",BC$6=$F23,$G23=1),2,IF(AND(BC$6=$F23,$G23=1),0,"")))),"")</f>
        <v/>
      </c>
      <c r="BD23" s="51" t="str">
        <f ca="1">IFERROR(IF(LEN(Etapes[[#This Row],[Planned]])=0,"",IF(AND($C23="MER",BD$6=$F23,$G23=1),1,IF(AND($C23="MEP",BD$6=$F23,$G23=1),2,IF(AND(BD$6=$F23,$G23=1),0,"")))),"")</f>
        <v/>
      </c>
      <c r="BE23" s="51" t="str">
        <f ca="1">IFERROR(IF(LEN(Etapes[[#This Row],[Planned]])=0,"",IF(AND($C23="MER",BE$6=$F23,$G23=1),1,IF(AND($C23="MEP",BE$6=$F23,$G23=1),2,IF(AND(BE$6=$F23,$G23=1),0,"")))),"")</f>
        <v/>
      </c>
      <c r="BF23" s="51" t="str">
        <f ca="1">IFERROR(IF(LEN(Etapes[[#This Row],[Planned]])=0,"",IF(AND($C23="MER",BF$6=$F23,$G23=1),1,IF(AND($C23="MEP",BF$6=$F23,$G23=1),2,IF(AND(BF$6=$F23,$G23=1),0,"")))),"")</f>
        <v/>
      </c>
      <c r="BG23" s="51" t="str">
        <f ca="1">IFERROR(IF(LEN(Etapes[[#This Row],[Planned]])=0,"",IF(AND($C23="MER",BG$6=$F23,$G23=1),1,IF(AND($C23="MEP",BG$6=$F23,$G23=1),2,IF(AND(BG$6=$F23,$G23=1),0,"")))),"")</f>
        <v/>
      </c>
      <c r="BH23" s="51" t="str">
        <f ca="1">IFERROR(IF(LEN(Etapes[[#This Row],[Planned]])=0,"",IF(AND($C23="MER",BH$6=$F23,$G23=1),1,IF(AND($C23="MEP",BH$6=$F23,$G23=1),2,IF(AND(BH$6=$F23,$G23=1),0,"")))),"")</f>
        <v/>
      </c>
      <c r="BI23" s="51" t="str">
        <f ca="1">IFERROR(IF(LEN(Etapes[[#This Row],[Planned]])=0,"",IF(AND($C23="MER",BI$6=$F23,$G23=1),1,IF(AND($C23="MEP",BI$6=$F23,$G23=1),2,IF(AND(BI$6=$F23,$G23=1),0,"")))),"")</f>
        <v/>
      </c>
      <c r="BJ23" s="51" t="str">
        <f ca="1">IFERROR(IF(LEN(Etapes[[#This Row],[Planned]])=0,"",IF(AND($C23="MER",BJ$6=$F23,$G23=1),1,IF(AND($C23="MEP",BJ$6=$F23,$G23=1),2,IF(AND(BJ$6=$F23,$G23=1),0,"")))),"")</f>
        <v/>
      </c>
      <c r="BK23" s="51" t="str">
        <f ca="1">IFERROR(IF(LEN(Etapes[[#This Row],[Planned]])=0,"",IF(AND($C23="MER",BK$6=$F23,$G23=1),1,IF(AND($C23="MEP",BK$6=$F23,$G23=1),2,IF(AND(BK$6=$F23,$G23=1),0,"")))),"")</f>
        <v/>
      </c>
      <c r="BL23" s="51" t="str">
        <f ca="1">IFERROR(IF(LEN(Etapes[[#This Row],[Planned]])=0,"",IF(AND($C23="MER",BL$6=$F23,$G23=1),1,IF(AND($C23="MEP",BL$6=$F23,$G23=1),2,IF(AND(BL$6=$F23,$G23=1),0,"")))),"")</f>
        <v/>
      </c>
      <c r="BM23" s="51" t="str">
        <f ca="1">IFERROR(IF(LEN(Etapes[[#This Row],[Planned]])=0,"",IF(AND($C23="MER",BM$6=$F23,$G23=1),1,IF(AND($C23="MEP",BM$6=$F23,$G23=1),2,IF(AND(BM$6=$F23,$G23=1),0,"")))),"")</f>
        <v/>
      </c>
      <c r="BN23" s="51" t="str">
        <f ca="1">IFERROR(IF(LEN(Etapes[[#This Row],[Planned]])=0,"",IF(AND($C23="MER",BN$6=$F23,$G23=1),1,IF(AND($C23="MEP",BN$6=$F23,$G23=1),2,IF(AND(BN$6=$F23,$G23=1),0,"")))),"")</f>
        <v/>
      </c>
      <c r="BO23" s="51" t="str">
        <f ca="1">IFERROR(IF(LEN(Etapes[[#This Row],[Planned]])=0,"",IF(AND($C23="MER",BO$6=$F23,$G23=1),1,IF(AND($C23="MEP",BO$6=$F23,$G23=1),2,IF(AND(BO$6=$F23,$G23=1),0,"")))),"")</f>
        <v/>
      </c>
      <c r="BP23" s="51" t="str">
        <f>IFERROR(IF(LEN(Etapes[[#This Row],[Add]])=0,"",IF(AND($C23="MER",BP$6=$F23,$G23=1),1,IF(AND($C23="MEP",BP$6=$F23,$G23=1),2,IF(AND(BP$6=$F23,$G23=1),0,"")))),"")</f>
        <v/>
      </c>
      <c r="BQ23" s="51" t="str">
        <f ca="1">IFERROR(IF(LEN(Etapes[[#This Row],[End]])=0,"",IF(AND($C23="MER",BQ$6=$F23,$G23=1),1,IF(AND($C23="MEP",BQ$6=$F23,$G23=1),2,IF(AND(BQ$6=$F23,$G23=1),0,"")))),"")</f>
        <v/>
      </c>
      <c r="BR23" s="51" t="str">
        <f ca="1">IFERROR(IF(LEN(Etapes[[#This Row],[Réalisé]])=0,"",IF(AND($C23="MER",BR$6=$F23,$G23=1),1,IF(AND($C23="MEP",BR$6=$F23,$G23=1),2,IF(AND(BR$6=$F23,$G23=1),0,"")))),"")</f>
        <v/>
      </c>
      <c r="BS23" s="51" t="str">
        <f ca="1">IFERROR(IF(LEN(Etapes[[#This Row],[Activité]])=0,"",IF(AND($C23="MER",BS$6=$F23,$G23=1),1,IF(AND($C23="MEP",BS$6=$F23,$G23=1),2,IF(AND(BS$6=$F23,$G23=1),0,"")))),"")</f>
        <v/>
      </c>
      <c r="BT23" s="51" t="str">
        <f>IFERROR(IF(LEN(Etapes[[#This Row],[Statut]])=0,"",IF(AND($C23="MER",BT$6=$F23,$G23=1),1,IF(AND($C23="MEP",BT$6=$F23,$G23=1),2,IF(AND(BT$6=$F23,$G23=1),0,"")))),"")</f>
        <v/>
      </c>
      <c r="BU23" s="51" t="str">
        <f>IFERROR(IF(LEN(Etapes[[#This Row],[Progress]])=0,"",IF(AND($C23="MER",BU$6=$F23,$G23=1),1,IF(AND($C23="MEP",BU$6=$F23,$G23=1),2,IF(AND(BU$6=$F23,$G23=1),0,"")))),"")</f>
        <v/>
      </c>
      <c r="BV23" s="51" t="str">
        <f ca="1">IFERROR(IF(LEN(Etapes[[#This Row],[Start]])=0,"",IF(AND($C23="MER",BV$6=$F23,$G23=1),1,IF(AND($C23="MEP",BV$6=$F23,$G23=1),2,IF(AND(BV$6=$F23,$G23=1),0,"")))),"")</f>
        <v/>
      </c>
      <c r="BW23" s="51" t="str">
        <f ca="1">IFERROR(IF(LEN(Etapes[[#This Row],[Planned]])=0,"",IF(AND($C23="MER",BW$6=$F23,$G23=1),1,IF(AND($C23="MEP",BW$6=$F23,$G23=1),2,IF(AND(BW$6=$F23,$G23=1),0,"")))),"")</f>
        <v/>
      </c>
      <c r="BX23" s="51" t="str">
        <f>IFERROR(IF(LEN(Etapes[[#This Row],[Add]])=0,"",IF(AND($C23="MER",BX$6=$F23,$G23=1),1,IF(AND($C23="MEP",BX$6=$F23,$G23=1),2,IF(AND(BX$6=$F23,$G23=1),0,"")))),"")</f>
        <v/>
      </c>
      <c r="BY23" s="51" t="str">
        <f ca="1">IFERROR(IF(LEN(Etapes[[#This Row],[End]])=0,"",IF(AND($C23="MER",BY$6=$F23,$G23=1),1,IF(AND($C23="MEP",BY$6=$F23,$G23=1),2,IF(AND(BY$6=$F23,$G23=1),0,"")))),"")</f>
        <v/>
      </c>
      <c r="BZ23" s="51" t="str">
        <f ca="1">IFERROR(IF(LEN(Etapes[[#This Row],[Réalisé]])=0,"",IF(AND($C23="MER",BZ$6=$F23,$G23=1),1,IF(AND($C23="MEP",BZ$6=$F23,$G23=1),2,IF(AND(BZ$6=$F23,$G23=1),0,"")))),"")</f>
        <v/>
      </c>
      <c r="CA23" s="51" t="str">
        <f ca="1">IFERROR(IF(LEN(Etapes[[#This Row],[Activité]])=0,"",IF(AND($C23="MER",CA$6=$F23,$G23=1),1,IF(AND($C23="MEP",CA$6=$F23,$G23=1),2,IF(AND(CA$6=$F23,$G23=1),0,"")))),"")</f>
        <v/>
      </c>
      <c r="CB23" s="51" t="str">
        <f>IFERROR(IF(LEN(Etapes[[#This Row],[Statut]])=0,"",IF(AND($C23="MER",CB$6=$F23,$G23=1),1,IF(AND($C23="MEP",CB$6=$F23,$G23=1),2,IF(AND(CB$6=$F23,$G23=1),0,"")))),"")</f>
        <v/>
      </c>
      <c r="CC23" s="51" t="str">
        <f>IFERROR(IF(LEN(Etapes[[#This Row],[Progress]])=0,"",IF(AND($C23="MER",CC$6=$F23,$G23=1),1,IF(AND($C23="MEP",CC$6=$F23,$G23=1),2,IF(AND(CC$6=$F23,$G23=1),0,"")))),"")</f>
        <v/>
      </c>
      <c r="CD23" s="51" t="str">
        <f ca="1">IFERROR(IF(LEN(Etapes[[#This Row],[Start]])=0,"",IF(AND($C23="MER",CD$6=$F23,$G23=1),1,IF(AND($C23="MEP",CD$6=$F23,$G23=1),2,IF(AND(CD$6=$F23,$G23=1),0,"")))),"")</f>
        <v/>
      </c>
      <c r="CE23" s="51" t="str">
        <f ca="1">IFERROR(IF(LEN(Etapes[[#This Row],[Planned]])=0,"",IF(AND($C23="MER",CE$6=$F23,$G23=1),1,IF(AND($C23="MEP",CE$6=$F23,$G23=1),2,IF(AND(CE$6=$F23,$G23=1),0,"")))),"")</f>
        <v/>
      </c>
      <c r="CF23" s="51" t="str">
        <f>IFERROR(IF(LEN(Etapes[[#This Row],[Add]])=0,"",IF(AND($C23="MER",CF$6=$F23,$G23=1),1,IF(AND($C23="MEP",CF$6=$F23,$G23=1),2,IF(AND(CF$6=$F23,$G23=1),0,"")))),"")</f>
        <v/>
      </c>
      <c r="CG23" s="51" t="str">
        <f ca="1">IFERROR(IF(LEN(Etapes[[#This Row],[End]])=0,"",IF(AND($C23="MER",CG$6=$F23,$G23=1),1,IF(AND($C23="MEP",CG$6=$F23,$G23=1),2,IF(AND(CG$6=$F23,$G23=1),0,"")))),"")</f>
        <v/>
      </c>
      <c r="CH23" s="51" t="str">
        <f ca="1">IFERROR(IF(LEN(Etapes[[#This Row],[Réalisé]])=0,"",IF(AND($C23="MER",CH$6=$F23,$G23=1),1,IF(AND($C23="MEP",CH$6=$F23,$G23=1),2,IF(AND(CH$6=$F23,$G23=1),0,"")))),"")</f>
        <v/>
      </c>
      <c r="CI23" s="51" t="str">
        <f ca="1">IFERROR(IF(LEN(Etapes[[#This Row],[Activité]])=0,"",IF(AND($C23="MER",CI$6=$F23,$G23=1),1,IF(AND($C23="MEP",CI$6=$F23,$G23=1),2,IF(AND(CI$6=$F23,$G23=1),0,"")))),"")</f>
        <v/>
      </c>
      <c r="CJ23" s="51" t="str">
        <f>IFERROR(IF(LEN(Etapes[[#This Row],[Statut]])=0,"",IF(AND($C23="MER",CJ$6=$F23,$G23=1),1,IF(AND($C23="MEP",CJ$6=$F23,$G23=1),2,IF(AND(CJ$6=$F23,$G23=1),0,"")))),"")</f>
        <v/>
      </c>
      <c r="CK23" s="51" t="str">
        <f>IFERROR(IF(LEN(Etapes[[#This Row],[Progress]])=0,"",IF(AND($C23="MER",CK$6=$F23,$G23=1),1,IF(AND($C23="MEP",CK$6=$F23,$G23=1),2,IF(AND(CK$6=$F23,$G23=1),0,"")))),"")</f>
        <v/>
      </c>
      <c r="CL23" s="51" t="str">
        <f ca="1">IFERROR(IF(LEN(Etapes[[#This Row],[Start]])=0,"",IF(AND($C23="MER",CL$6=$F23,$G23=1),1,IF(AND($C23="MEP",CL$6=$F23,$G23=1),2,IF(AND(CL$6=$F23,$G23=1),0,"")))),"")</f>
        <v/>
      </c>
      <c r="CM23" s="51" t="str">
        <f ca="1">IFERROR(IF(LEN(Etapes[[#This Row],[Planned]])=0,"",IF(AND($C23="MER",CM$6=$F23,$G23=1),1,IF(AND($C23="MEP",CM$6=$F23,$G23=1),2,IF(AND(CM$6=$F23,$G23=1),0,"")))),"")</f>
        <v/>
      </c>
      <c r="CN23" s="51" t="str">
        <f>IFERROR(IF(LEN(Etapes[[#This Row],[Add]])=0,"",IF(AND($C23="MER",CN$6=$F23,$G23=1),1,IF(AND($C23="MEP",CN$6=$F23,$G23=1),2,IF(AND(CN$6=$F23,$G23=1),0,"")))),"")</f>
        <v/>
      </c>
      <c r="CO23" s="51" t="str">
        <f ca="1">IFERROR(IF(LEN(Etapes[[#This Row],[End]])=0,"",IF(AND($C23="MER",CO$6=$F23,$G23=1),1,IF(AND($C23="MEP",CO$6=$F23,$G23=1),2,IF(AND(CO$6=$F23,$G23=1),0,"")))),"")</f>
        <v/>
      </c>
      <c r="CP23" s="51" t="str">
        <f ca="1">IFERROR(IF(LEN(Etapes[[#This Row],[Réalisé]])=0,"",IF(AND($C23="MER",CP$6=$F23,$G23=1),1,IF(AND($C23="MEP",CP$6=$F23,$G23=1),2,IF(AND(CP$6=$F23,$G23=1),0,"")))),"")</f>
        <v/>
      </c>
      <c r="CQ23" s="51" t="str">
        <f ca="1">IFERROR(IF(LEN(Etapes[[#This Row],[Activité]])=0,"",IF(AND($C23="MER",CQ$6=$F23,$G23=1),1,IF(AND($C23="MEP",CQ$6=$F23,$G23=1),2,IF(AND(CQ$6=$F23,$G23=1),0,"")))),"")</f>
        <v/>
      </c>
      <c r="CR23" s="51" t="str">
        <f>IFERROR(IF(LEN(Etapes[[#This Row],[Statut]])=0,"",IF(AND($C23="MER",CR$6=$F23,$G23=1),1,IF(AND($C23="MEP",CR$6=$F23,$G23=1),2,IF(AND(CR$6=$F23,$G23=1),0,"")))),"")</f>
        <v/>
      </c>
      <c r="CS23" s="51" t="str">
        <f>IFERROR(IF(LEN(Etapes[[#This Row],[Progress]])=0,"",IF(AND($C23="MER",CS$6=$F23,$G23=1),1,IF(AND($C23="MEP",CS$6=$F23,$G23=1),2,IF(AND(CS$6=$F23,$G23=1),0,"")))),"")</f>
        <v/>
      </c>
      <c r="CT23" s="51" t="str">
        <f ca="1">IFERROR(IF(LEN(Etapes[[#This Row],[Start]])=0,"",IF(AND($C23="MER",CT$6=$F23,$G23=1),1,IF(AND($C23="MEP",CT$6=$F23,$G23=1),2,IF(AND(CT$6=$F23,$G23=1),0,"")))),"")</f>
        <v/>
      </c>
      <c r="CU23" s="51" t="str">
        <f ca="1">IFERROR(IF(LEN(Etapes[[#This Row],[Planned]])=0,"",IF(AND($C23="MER",CU$6=$F23,$G23=1),1,IF(AND($C23="MEP",CU$6=$F23,$G23=1),2,IF(AND(CU$6=$F23,$G23=1),0,"")))),"")</f>
        <v/>
      </c>
      <c r="CV23" s="51" t="str">
        <f>IFERROR(IF(LEN(Etapes[[#This Row],[Add]])=0,"",IF(AND($C23="MER",CV$6=$F23,$G23=1),1,IF(AND($C23="MEP",CV$6=$F23,$G23=1),2,IF(AND(CV$6=$F23,$G23=1),0,"")))),"")</f>
        <v/>
      </c>
      <c r="CW23" s="51" t="str">
        <f ca="1">IFERROR(IF(LEN(Etapes[[#This Row],[End]])=0,"",IF(AND($C23="MER",CW$6=$F23,$G23=1),1,IF(AND($C23="MEP",CW$6=$F23,$G23=1),2,IF(AND(CW$6=$F23,$G23=1),0,"")))),"")</f>
        <v/>
      </c>
    </row>
    <row r="24" spans="1:101" s="52" customFormat="1" ht="13" customHeight="1" x14ac:dyDescent="0.3">
      <c r="A24" s="71" t="s">
        <v>59</v>
      </c>
      <c r="B24" s="56" t="s">
        <v>84</v>
      </c>
      <c r="C24" s="53" t="s">
        <v>44</v>
      </c>
      <c r="D24" s="53" t="str">
        <f>Settings!E46</f>
        <v>NAN</v>
      </c>
      <c r="E24" s="43"/>
      <c r="F24" s="54">
        <f t="shared" si="19"/>
        <v>44776</v>
      </c>
      <c r="G24" s="154">
        <f>RàF!D15</f>
        <v>0</v>
      </c>
      <c r="H24" s="55"/>
      <c r="I24" s="54">
        <f>IF(Etapes[[#This Row],[Start]]&lt;&gt;"",WORKDAY(Etapes[[#This Row],[Start]],IF(WEEKDAY(Etapes[[#This Row],[Start]],1)&gt;=6,Etapes[[#This Row],[Planned]]+Etapes[[#This Row],[Add]],Etapes[[#This Row],[Planned]]+Etapes[[#This Row],[Add]]-1),Férié),"")</f>
        <v>44775</v>
      </c>
      <c r="J24" s="54">
        <f>IF(Etapes[[#This Row],[Start]]&lt;&gt;"",WORKDAY(Etapes[[#This Row],[Start]],IF(WEEKDAY(Etapes[[#This Row],[Start]],1)&gt;=6,Etapes[[#This Row],[Progress]]*Etapes[[#This Row],[Planned]]+Etapes[[#This Row],[Add]],(Etapes[[#This Row],[Progress]]*Etapes[[#This Row],[Planned]]+Etapes[[#This Row],[Add]])-1),Férié),"")</f>
        <v>44775</v>
      </c>
      <c r="K24" s="50"/>
      <c r="L24" s="51" t="str">
        <f ca="1">IFERROR(IF(LEN(Etapes[[#This Row],[Planned]])=0,"",IF(AND($C24="MER",L$6=$F24,$G24=1),1,IF(AND($C24="MEP",L$6=$F24,$G24=1),2,IF(AND(L$6=$F24,$G24=1),0,"")))),"")</f>
        <v/>
      </c>
      <c r="M24" s="51" t="str">
        <f ca="1">IFERROR(IF(LEN(Etapes[[#This Row],[Planned]])=0,"",IF(AND($C24="MER",M$6=$F24,$G24=1),1,IF(AND($C24="MEP",M$6=$F24,$G24=1),2,IF(AND(M$6=$F24,$G24=1),0,"")))),"")</f>
        <v/>
      </c>
      <c r="N24" s="51" t="str">
        <f ca="1">IFERROR(IF(LEN(Etapes[[#This Row],[Planned]])=0,"",IF(AND($C24="MER",N$6=$F24,$G24=1),1,IF(AND($C24="MEP",N$6=$F24,$G24=1),2,IF(AND(N$6=$F24,$G24=1),0,"")))),"")</f>
        <v/>
      </c>
      <c r="O24" s="51" t="str">
        <f ca="1">IFERROR(IF(LEN(Etapes[[#This Row],[Planned]])=0,"",IF(AND($C24="MER",O$6=$F24,$G24=1),1,IF(AND($C24="MEP",O$6=$F24,$G24=1),2,IF(AND(O$6=$F24,$G24=1),0,"")))),"")</f>
        <v/>
      </c>
      <c r="P24" s="51" t="str">
        <f ca="1">IFERROR(IF(LEN(Etapes[[#This Row],[Planned]])=0,"",IF(AND($C24="MER",P$6=$F24,$G24=1),1,IF(AND($C24="MEP",P$6=$F24,$G24=1),2,IF(AND(P$6=$F24,$G24=1),0,"")))),"")</f>
        <v/>
      </c>
      <c r="Q24" s="51" t="str">
        <f ca="1">IFERROR(IF(LEN(Etapes[[#This Row],[Planned]])=0,"",IF(AND($C24="MER",Q$6=$F24,$G24=1),1,IF(AND($C24="MEP",Q$6=$F24,$G24=1),2,IF(AND(Q$6=$F24,$G24=1),0,"")))),"")</f>
        <v/>
      </c>
      <c r="R24" s="51" t="str">
        <f ca="1">IFERROR(IF(LEN(Etapes[[#This Row],[Planned]])=0,"",IF(AND($C24="MER",R$6=$F24,$G24=1),1,IF(AND($C24="MEP",R$6=$F24,$G24=1),2,IF(AND(R$6=$F24,$G24=1),0,"")))),"")</f>
        <v/>
      </c>
      <c r="S24" s="51" t="str">
        <f ca="1">IFERROR(IF(LEN(Etapes[[#This Row],[Planned]])=0,"",IF(AND($C24="MER",S$6=$F24,$G24=1),1,IF(AND($C24="MEP",S$6=$F24,$G24=1),2,IF(AND(S$6=$F24,$G24=1),0,"")))),"")</f>
        <v/>
      </c>
      <c r="T24" s="51" t="str">
        <f ca="1">IFERROR(IF(LEN(Etapes[[#This Row],[Planned]])=0,"",IF(AND($C24="MER",T$6=$F24,$G24=1),1,IF(AND($C24="MEP",T$6=$F24,$G24=1),2,IF(AND(T$6=$F24,$G24=1),0,"")))),"")</f>
        <v/>
      </c>
      <c r="U24" s="51" t="str">
        <f ca="1">IFERROR(IF(LEN(Etapes[[#This Row],[Planned]])=0,"",IF(AND($C24="MER",U$6=$F24,$G24=1),1,IF(AND($C24="MEP",U$6=$F24,$G24=1),2,IF(AND(U$6=$F24,$G24=1),0,"")))),"")</f>
        <v/>
      </c>
      <c r="V24" s="51" t="str">
        <f ca="1">IFERROR(IF(LEN(Etapes[[#This Row],[Planned]])=0,"",IF(AND($C24="MER",V$6=$F24,$G24=1),1,IF(AND($C24="MEP",V$6=$F24,$G24=1),2,IF(AND(V$6=$F24,$G24=1),0,"")))),"")</f>
        <v/>
      </c>
      <c r="W24" s="51" t="str">
        <f ca="1">IFERROR(IF(LEN(Etapes[[#This Row],[Planned]])=0,"",IF(AND($C24="MER",W$6=$F24,$G24=1),1,IF(AND($C24="MEP",W$6=$F24,$G24=1),2,IF(AND(W$6=$F24,$G24=1),0,"")))),"")</f>
        <v/>
      </c>
      <c r="X24" s="51" t="str">
        <f ca="1">IFERROR(IF(LEN(Etapes[[#This Row],[Planned]])=0,"",IF(AND($C24="MER",X$6=$F24,$G24=1),1,IF(AND($C24="MEP",X$6=$F24,$G24=1),2,IF(AND(X$6=$F24,$G24=1),0,"")))),"")</f>
        <v/>
      </c>
      <c r="Y24" s="51" t="str">
        <f ca="1">IFERROR(IF(LEN(Etapes[[#This Row],[Planned]])=0,"",IF(AND($C24="MER",Y$6=$F24,$G24=1),1,IF(AND($C24="MEP",Y$6=$F24,$G24=1),2,IF(AND(Y$6=$F24,$G24=1),0,"")))),"")</f>
        <v/>
      </c>
      <c r="Z24" s="51" t="str">
        <f ca="1">IFERROR(IF(LEN(Etapes[[#This Row],[Planned]])=0,"",IF(AND($C24="MER",Z$6=$F24,$G24=1),1,IF(AND($C24="MEP",Z$6=$F24,$G24=1),2,IF(AND(Z$6=$F24,$G24=1),0,"")))),"")</f>
        <v/>
      </c>
      <c r="AA24" s="51" t="str">
        <f ca="1">IFERROR(IF(LEN(Etapes[[#This Row],[Planned]])=0,"",IF(AND($C24="MER",AA$6=$F24,$G24=1),1,IF(AND($C24="MEP",AA$6=$F24,$G24=1),2,IF(AND(AA$6=$F24,$G24=1),0,"")))),"")</f>
        <v/>
      </c>
      <c r="AB24" s="51" t="str">
        <f ca="1">IFERROR(IF(LEN(Etapes[[#This Row],[Planned]])=0,"",IF(AND($C24="MER",AB$6=$F24,$G24=1),1,IF(AND($C24="MEP",AB$6=$F24,$G24=1),2,IF(AND(AB$6=$F24,$G24=1),0,"")))),"")</f>
        <v/>
      </c>
      <c r="AC24" s="51" t="str">
        <f ca="1">IFERROR(IF(LEN(Etapes[[#This Row],[Planned]])=0,"",IF(AND($C24="MER",AC$6=$F24,$G24=1),1,IF(AND($C24="MEP",AC$6=$F24,$G24=1),2,IF(AND(AC$6=$F24,$G24=1),0,"")))),"")</f>
        <v/>
      </c>
      <c r="AD24" s="51" t="str">
        <f ca="1">IFERROR(IF(LEN(Etapes[[#This Row],[Planned]])=0,"",IF(AND($C24="MER",AD$6=$F24,$G24=1),1,IF(AND($C24="MEP",AD$6=$F24,$G24=1),2,IF(AND(AD$6=$F24,$G24=1),0,"")))),"")</f>
        <v/>
      </c>
      <c r="AE24" s="51" t="str">
        <f ca="1">IFERROR(IF(LEN(Etapes[[#This Row],[Planned]])=0,"",IF(AND($C24="MER",AE$6=$F24,$G24=1),1,IF(AND($C24="MEP",AE$6=$F24,$G24=1),2,IF(AND(AE$6=$F24,$G24=1),0,"")))),"")</f>
        <v/>
      </c>
      <c r="AF24" s="51" t="str">
        <f ca="1">IFERROR(IF(LEN(Etapes[[#This Row],[Planned]])=0,"",IF(AND($C24="MER",AF$6=$F24,$G24=1),1,IF(AND($C24="MEP",AF$6=$F24,$G24=1),2,IF(AND(AF$6=$F24,$G24=1),0,"")))),"")</f>
        <v/>
      </c>
      <c r="AG24" s="51" t="str">
        <f ca="1">IFERROR(IF(LEN(Etapes[[#This Row],[Planned]])=0,"",IF(AND($C24="MER",AG$6=$F24,$G24=1),1,IF(AND($C24="MEP",AG$6=$F24,$G24=1),2,IF(AND(AG$6=$F24,$G24=1),0,"")))),"")</f>
        <v/>
      </c>
      <c r="AH24" s="51" t="str">
        <f ca="1">IFERROR(IF(LEN(Etapes[[#This Row],[Planned]])=0,"",IF(AND($C24="MER",AH$6=$F24,$G24=1),1,IF(AND($C24="MEP",AH$6=$F24,$G24=1),2,IF(AND(AH$6=$F24,$G24=1),0,"")))),"")</f>
        <v/>
      </c>
      <c r="AI24" s="51" t="str">
        <f ca="1">IFERROR(IF(LEN(Etapes[[#This Row],[Planned]])=0,"",IF(AND($C24="MER",AI$6=$F24,$G24=1),1,IF(AND($C24="MEP",AI$6=$F24,$G24=1),2,IF(AND(AI$6=$F24,$G24=1),0,"")))),"")</f>
        <v/>
      </c>
      <c r="AJ24" s="51" t="str">
        <f ca="1">IFERROR(IF(LEN(Etapes[[#This Row],[Planned]])=0,"",IF(AND($C24="MER",AJ$6=$F24,$G24=1),1,IF(AND($C24="MEP",AJ$6=$F24,$G24=1),2,IF(AND(AJ$6=$F24,$G24=1),0,"")))),"")</f>
        <v/>
      </c>
      <c r="AK24" s="51" t="str">
        <f ca="1">IFERROR(IF(LEN(Etapes[[#This Row],[Planned]])=0,"",IF(AND($C24="MER",AK$6=$F24,$G24=1),1,IF(AND($C24="MEP",AK$6=$F24,$G24=1),2,IF(AND(AK$6=$F24,$G24=1),0,"")))),"")</f>
        <v/>
      </c>
      <c r="AL24" s="51" t="str">
        <f ca="1">IFERROR(IF(LEN(Etapes[[#This Row],[Planned]])=0,"",IF(AND($C24="MER",AL$6=$F24,$G24=1),1,IF(AND($C24="MEP",AL$6=$F24,$G24=1),2,IF(AND(AL$6=$F24,$G24=1),0,"")))),"")</f>
        <v/>
      </c>
      <c r="AM24" s="51" t="str">
        <f ca="1">IFERROR(IF(LEN(Etapes[[#This Row],[Planned]])=0,"",IF(AND($C24="MER",AM$6=$F24,$G24=1),1,IF(AND($C24="MEP",AM$6=$F24,$G24=1),2,IF(AND(AM$6=$F24,$G24=1),0,"")))),"")</f>
        <v/>
      </c>
      <c r="AN24" s="51" t="str">
        <f ca="1">IFERROR(IF(LEN(Etapes[[#This Row],[Planned]])=0,"",IF(AND($C24="MER",AN$6=$F24,$G24=1),1,IF(AND($C24="MEP",AN$6=$F24,$G24=1),2,IF(AND(AN$6=$F24,$G24=1),0,"")))),"")</f>
        <v/>
      </c>
      <c r="AO24" s="51" t="str">
        <f ca="1">IFERROR(IF(LEN(Etapes[[#This Row],[Planned]])=0,"",IF(AND($C24="MER",AO$6=$F24,$G24=1),1,IF(AND($C24="MEP",AO$6=$F24,$G24=1),2,IF(AND(AO$6=$F24,$G24=1),0,"")))),"")</f>
        <v/>
      </c>
      <c r="AP24" s="51" t="str">
        <f ca="1">IFERROR(IF(LEN(Etapes[[#This Row],[Planned]])=0,"",IF(AND($C24="MER",AP$6=$F24,$G24=1),1,IF(AND($C24="MEP",AP$6=$F24,$G24=1),2,IF(AND(AP$6=$F24,$G24=1),0,"")))),"")</f>
        <v/>
      </c>
      <c r="AQ24" s="51" t="str">
        <f ca="1">IFERROR(IF(LEN(Etapes[[#This Row],[Planned]])=0,"",IF(AND($C24="MER",AQ$6=$F24,$G24=1),1,IF(AND($C24="MEP",AQ$6=$F24,$G24=1),2,IF(AND(AQ$6=$F24,$G24=1),0,"")))),"")</f>
        <v/>
      </c>
      <c r="AR24" s="51" t="str">
        <f ca="1">IFERROR(IF(LEN(Etapes[[#This Row],[Planned]])=0,"",IF(AND($C24="MER",AR$6=$F24,$G24=1),1,IF(AND($C24="MEP",AR$6=$F24,$G24=1),2,IF(AND(AR$6=$F24,$G24=1),0,"")))),"")</f>
        <v/>
      </c>
      <c r="AS24" s="51" t="str">
        <f ca="1">IFERROR(IF(LEN(Etapes[[#This Row],[Planned]])=0,"",IF(AND($C24="MER",AS$6=$F24,$G24=1),1,IF(AND($C24="MEP",AS$6=$F24,$G24=1),2,IF(AND(AS$6=$F24,$G24=1),0,"")))),"")</f>
        <v/>
      </c>
      <c r="AT24" s="51" t="str">
        <f ca="1">IFERROR(IF(LEN(Etapes[[#This Row],[Planned]])=0,"",IF(AND($C24="MER",AT$6=$F24,$G24=1),1,IF(AND($C24="MEP",AT$6=$F24,$G24=1),2,IF(AND(AT$6=$F24,$G24=1),0,"")))),"")</f>
        <v/>
      </c>
      <c r="AU24" s="51" t="str">
        <f ca="1">IFERROR(IF(LEN(Etapes[[#This Row],[Planned]])=0,"",IF(AND($C24="MER",AU$6=$F24,$G24=1),1,IF(AND($C24="MEP",AU$6=$F24,$G24=1),2,IF(AND(AU$6=$F24,$G24=1),0,"")))),"")</f>
        <v/>
      </c>
      <c r="AV24" s="51" t="str">
        <f ca="1">IFERROR(IF(LEN(Etapes[[#This Row],[Planned]])=0,"",IF(AND($C24="MER",AV$6=$F24,$G24=1),1,IF(AND($C24="MEP",AV$6=$F24,$G24=1),2,IF(AND(AV$6=$F24,$G24=1),0,"")))),"")</f>
        <v/>
      </c>
      <c r="AW24" s="51" t="str">
        <f ca="1">IFERROR(IF(LEN(Etapes[[#This Row],[Planned]])=0,"",IF(AND($C24="MER",AW$6=$F24,$G24=1),1,IF(AND($C24="MEP",AW$6=$F24,$G24=1),2,IF(AND(AW$6=$F24,$G24=1),0,"")))),"")</f>
        <v/>
      </c>
      <c r="AX24" s="51" t="str">
        <f ca="1">IFERROR(IF(LEN(Etapes[[#This Row],[Planned]])=0,"",IF(AND($C24="MER",AX$6=$F24,$G24=1),1,IF(AND($C24="MEP",AX$6=$F24,$G24=1),2,IF(AND(AX$6=$F24,$G24=1),0,"")))),"")</f>
        <v/>
      </c>
      <c r="AY24" s="51" t="str">
        <f ca="1">IFERROR(IF(LEN(Etapes[[#This Row],[Planned]])=0,"",IF(AND($C24="MER",AY$6=$F24,$G24=1),1,IF(AND($C24="MEP",AY$6=$F24,$G24=1),2,IF(AND(AY$6=$F24,$G24=1),0,"")))),"")</f>
        <v/>
      </c>
      <c r="AZ24" s="51" t="str">
        <f ca="1">IFERROR(IF(LEN(Etapes[[#This Row],[Planned]])=0,"",IF(AND($C24="MER",AZ$6=$F24,$G24=1),1,IF(AND($C24="MEP",AZ$6=$F24,$G24=1),2,IF(AND(AZ$6=$F24,$G24=1),0,"")))),"")</f>
        <v/>
      </c>
      <c r="BA24" s="51" t="str">
        <f ca="1">IFERROR(IF(LEN(Etapes[[#This Row],[Planned]])=0,"",IF(AND($C24="MER",BA$6=$F24,$G24=1),1,IF(AND($C24="MEP",BA$6=$F24,$G24=1),2,IF(AND(BA$6=$F24,$G24=1),0,"")))),"")</f>
        <v/>
      </c>
      <c r="BB24" s="51" t="str">
        <f ca="1">IFERROR(IF(LEN(Etapes[[#This Row],[Planned]])=0,"",IF(AND($C24="MER",BB$6=$F24,$G24=1),1,IF(AND($C24="MEP",BB$6=$F24,$G24=1),2,IF(AND(BB$6=$F24,$G24=1),0,"")))),"")</f>
        <v/>
      </c>
      <c r="BC24" s="51" t="str">
        <f ca="1">IFERROR(IF(LEN(Etapes[[#This Row],[Planned]])=0,"",IF(AND($C24="MER",BC$6=$F24,$G24=1),1,IF(AND($C24="MEP",BC$6=$F24,$G24=1),2,IF(AND(BC$6=$F24,$G24=1),0,"")))),"")</f>
        <v/>
      </c>
      <c r="BD24" s="51" t="str">
        <f ca="1">IFERROR(IF(LEN(Etapes[[#This Row],[Planned]])=0,"",IF(AND($C24="MER",BD$6=$F24,$G24=1),1,IF(AND($C24="MEP",BD$6=$F24,$G24=1),2,IF(AND(BD$6=$F24,$G24=1),0,"")))),"")</f>
        <v/>
      </c>
      <c r="BE24" s="51" t="str">
        <f ca="1">IFERROR(IF(LEN(Etapes[[#This Row],[Planned]])=0,"",IF(AND($C24="MER",BE$6=$F24,$G24=1),1,IF(AND($C24="MEP",BE$6=$F24,$G24=1),2,IF(AND(BE$6=$F24,$G24=1),0,"")))),"")</f>
        <v/>
      </c>
      <c r="BF24" s="51" t="str">
        <f ca="1">IFERROR(IF(LEN(Etapes[[#This Row],[Planned]])=0,"",IF(AND($C24="MER",BF$6=$F24,$G24=1),1,IF(AND($C24="MEP",BF$6=$F24,$G24=1),2,IF(AND(BF$6=$F24,$G24=1),0,"")))),"")</f>
        <v/>
      </c>
      <c r="BG24" s="51" t="str">
        <f ca="1">IFERROR(IF(LEN(Etapes[[#This Row],[Planned]])=0,"",IF(AND($C24="MER",BG$6=$F24,$G24=1),1,IF(AND($C24="MEP",BG$6=$F24,$G24=1),2,IF(AND(BG$6=$F24,$G24=1),0,"")))),"")</f>
        <v/>
      </c>
      <c r="BH24" s="51" t="str">
        <f ca="1">IFERROR(IF(LEN(Etapes[[#This Row],[Planned]])=0,"",IF(AND($C24="MER",BH$6=$F24,$G24=1),1,IF(AND($C24="MEP",BH$6=$F24,$G24=1),2,IF(AND(BH$6=$F24,$G24=1),0,"")))),"")</f>
        <v/>
      </c>
      <c r="BI24" s="51" t="str">
        <f ca="1">IFERROR(IF(LEN(Etapes[[#This Row],[Planned]])=0,"",IF(AND($C24="MER",BI$6=$F24,$G24=1),1,IF(AND($C24="MEP",BI$6=$F24,$G24=1),2,IF(AND(BI$6=$F24,$G24=1),0,"")))),"")</f>
        <v/>
      </c>
      <c r="BJ24" s="51" t="str">
        <f ca="1">IFERROR(IF(LEN(Etapes[[#This Row],[Planned]])=0,"",IF(AND($C24="MER",BJ$6=$F24,$G24=1),1,IF(AND($C24="MEP",BJ$6=$F24,$G24=1),2,IF(AND(BJ$6=$F24,$G24=1),0,"")))),"")</f>
        <v/>
      </c>
      <c r="BK24" s="51" t="str">
        <f ca="1">IFERROR(IF(LEN(Etapes[[#This Row],[Planned]])=0,"",IF(AND($C24="MER",BK$6=$F24,$G24=1),1,IF(AND($C24="MEP",BK$6=$F24,$G24=1),2,IF(AND(BK$6=$F24,$G24=1),0,"")))),"")</f>
        <v/>
      </c>
      <c r="BL24" s="51" t="str">
        <f ca="1">IFERROR(IF(LEN(Etapes[[#This Row],[Planned]])=0,"",IF(AND($C24="MER",BL$6=$F24,$G24=1),1,IF(AND($C24="MEP",BL$6=$F24,$G24=1),2,IF(AND(BL$6=$F24,$G24=1),0,"")))),"")</f>
        <v/>
      </c>
      <c r="BM24" s="51" t="str">
        <f ca="1">IFERROR(IF(LEN(Etapes[[#This Row],[Planned]])=0,"",IF(AND($C24="MER",BM$6=$F24,$G24=1),1,IF(AND($C24="MEP",BM$6=$F24,$G24=1),2,IF(AND(BM$6=$F24,$G24=1),0,"")))),"")</f>
        <v/>
      </c>
      <c r="BN24" s="51" t="str">
        <f ca="1">IFERROR(IF(LEN(Etapes[[#This Row],[Planned]])=0,"",IF(AND($C24="MER",BN$6=$F24,$G24=1),1,IF(AND($C24="MEP",BN$6=$F24,$G24=1),2,IF(AND(BN$6=$F24,$G24=1),0,"")))),"")</f>
        <v/>
      </c>
      <c r="BO24" s="51" t="str">
        <f ca="1">IFERROR(IF(LEN(Etapes[[#This Row],[Planned]])=0,"",IF(AND($C24="MER",BO$6=$F24,$G24=1),1,IF(AND($C24="MEP",BO$6=$F24,$G24=1),2,IF(AND(BO$6=$F24,$G24=1),0,"")))),"")</f>
        <v/>
      </c>
      <c r="BP24" s="51" t="str">
        <f>IFERROR(IF(LEN(Etapes[[#This Row],[Add]])=0,"",IF(AND($C24="MER",BP$6=$F24,$G24=1),1,IF(AND($C24="MEP",BP$6=$F24,$G24=1),2,IF(AND(BP$6=$F24,$G24=1),0,"")))),"")</f>
        <v/>
      </c>
      <c r="BQ24" s="51" t="str">
        <f ca="1">IFERROR(IF(LEN(Etapes[[#This Row],[End]])=0,"",IF(AND($C24="MER",BQ$6=$F24,$G24=1),1,IF(AND($C24="MEP",BQ$6=$F24,$G24=1),2,IF(AND(BQ$6=$F24,$G24=1),0,"")))),"")</f>
        <v/>
      </c>
      <c r="BR24" s="51" t="str">
        <f ca="1">IFERROR(IF(LEN(Etapes[[#This Row],[Réalisé]])=0,"",IF(AND($C24="MER",BR$6=$F24,$G24=1),1,IF(AND($C24="MEP",BR$6=$F24,$G24=1),2,IF(AND(BR$6=$F24,$G24=1),0,"")))),"")</f>
        <v/>
      </c>
      <c r="BS24" s="51" t="str">
        <f ca="1">IFERROR(IF(LEN(Etapes[[#This Row],[Activité]])=0,"",IF(AND($C24="MER",BS$6=$F24,$G24=1),1,IF(AND($C24="MEP",BS$6=$F24,$G24=1),2,IF(AND(BS$6=$F24,$G24=1),0,"")))),"")</f>
        <v/>
      </c>
      <c r="BT24" s="51" t="str">
        <f ca="1">IFERROR(IF(LEN(Etapes[[#This Row],[Statut]])=0,"",IF(AND($C24="MER",BT$6=$F24,$G24=1),1,IF(AND($C24="MEP",BT$6=$F24,$G24=1),2,IF(AND(BT$6=$F24,$G24=1),0,"")))),"")</f>
        <v/>
      </c>
      <c r="BU24" s="51" t="str">
        <f>IFERROR(IF(LEN(Etapes[[#This Row],[Progress]])=0,"",IF(AND($C24="MER",BU$6=$F24,$G24=1),1,IF(AND($C24="MEP",BU$6=$F24,$G24=1),2,IF(AND(BU$6=$F24,$G24=1),0,"")))),"")</f>
        <v/>
      </c>
      <c r="BV24" s="51" t="str">
        <f ca="1">IFERROR(IF(LEN(Etapes[[#This Row],[Start]])=0,"",IF(AND($C24="MER",BV$6=$F24,$G24=1),1,IF(AND($C24="MEP",BV$6=$F24,$G24=1),2,IF(AND(BV$6=$F24,$G24=1),0,"")))),"")</f>
        <v/>
      </c>
      <c r="BW24" s="51" t="str">
        <f ca="1">IFERROR(IF(LEN(Etapes[[#This Row],[Planned]])=0,"",IF(AND($C24="MER",BW$6=$F24,$G24=1),1,IF(AND($C24="MEP",BW$6=$F24,$G24=1),2,IF(AND(BW$6=$F24,$G24=1),0,"")))),"")</f>
        <v/>
      </c>
      <c r="BX24" s="51" t="str">
        <f>IFERROR(IF(LEN(Etapes[[#This Row],[Add]])=0,"",IF(AND($C24="MER",BX$6=$F24,$G24=1),1,IF(AND($C24="MEP",BX$6=$F24,$G24=1),2,IF(AND(BX$6=$F24,$G24=1),0,"")))),"")</f>
        <v/>
      </c>
      <c r="BY24" s="51" t="str">
        <f ca="1">IFERROR(IF(LEN(Etapes[[#This Row],[End]])=0,"",IF(AND($C24="MER",BY$6=$F24,$G24=1),1,IF(AND($C24="MEP",BY$6=$F24,$G24=1),2,IF(AND(BY$6=$F24,$G24=1),0,"")))),"")</f>
        <v/>
      </c>
      <c r="BZ24" s="51" t="str">
        <f ca="1">IFERROR(IF(LEN(Etapes[[#This Row],[Réalisé]])=0,"",IF(AND($C24="MER",BZ$6=$F24,$G24=1),1,IF(AND($C24="MEP",BZ$6=$F24,$G24=1),2,IF(AND(BZ$6=$F24,$G24=1),0,"")))),"")</f>
        <v/>
      </c>
      <c r="CA24" s="51" t="str">
        <f ca="1">IFERROR(IF(LEN(Etapes[[#This Row],[Activité]])=0,"",IF(AND($C24="MER",CA$6=$F24,$G24=1),1,IF(AND($C24="MEP",CA$6=$F24,$G24=1),2,IF(AND(CA$6=$F24,$G24=1),0,"")))),"")</f>
        <v/>
      </c>
      <c r="CB24" s="51" t="str">
        <f ca="1">IFERROR(IF(LEN(Etapes[[#This Row],[Statut]])=0,"",IF(AND($C24="MER",CB$6=$F24,$G24=1),1,IF(AND($C24="MEP",CB$6=$F24,$G24=1),2,IF(AND(CB$6=$F24,$G24=1),0,"")))),"")</f>
        <v/>
      </c>
      <c r="CC24" s="51" t="str">
        <f>IFERROR(IF(LEN(Etapes[[#This Row],[Progress]])=0,"",IF(AND($C24="MER",CC$6=$F24,$G24=1),1,IF(AND($C24="MEP",CC$6=$F24,$G24=1),2,IF(AND(CC$6=$F24,$G24=1),0,"")))),"")</f>
        <v/>
      </c>
      <c r="CD24" s="51" t="str">
        <f ca="1">IFERROR(IF(LEN(Etapes[[#This Row],[Start]])=0,"",IF(AND($C24="MER",CD$6=$F24,$G24=1),1,IF(AND($C24="MEP",CD$6=$F24,$G24=1),2,IF(AND(CD$6=$F24,$G24=1),0,"")))),"")</f>
        <v/>
      </c>
      <c r="CE24" s="51" t="str">
        <f ca="1">IFERROR(IF(LEN(Etapes[[#This Row],[Planned]])=0,"",IF(AND($C24="MER",CE$6=$F24,$G24=1),1,IF(AND($C24="MEP",CE$6=$F24,$G24=1),2,IF(AND(CE$6=$F24,$G24=1),0,"")))),"")</f>
        <v/>
      </c>
      <c r="CF24" s="51" t="str">
        <f>IFERROR(IF(LEN(Etapes[[#This Row],[Add]])=0,"",IF(AND($C24="MER",CF$6=$F24,$G24=1),1,IF(AND($C24="MEP",CF$6=$F24,$G24=1),2,IF(AND(CF$6=$F24,$G24=1),0,"")))),"")</f>
        <v/>
      </c>
      <c r="CG24" s="51" t="str">
        <f ca="1">IFERROR(IF(LEN(Etapes[[#This Row],[End]])=0,"",IF(AND($C24="MER",CG$6=$F24,$G24=1),1,IF(AND($C24="MEP",CG$6=$F24,$G24=1),2,IF(AND(CG$6=$F24,$G24=1),0,"")))),"")</f>
        <v/>
      </c>
      <c r="CH24" s="51" t="str">
        <f ca="1">IFERROR(IF(LEN(Etapes[[#This Row],[Réalisé]])=0,"",IF(AND($C24="MER",CH$6=$F24,$G24=1),1,IF(AND($C24="MEP",CH$6=$F24,$G24=1),2,IF(AND(CH$6=$F24,$G24=1),0,"")))),"")</f>
        <v/>
      </c>
      <c r="CI24" s="51" t="str">
        <f ca="1">IFERROR(IF(LEN(Etapes[[#This Row],[Activité]])=0,"",IF(AND($C24="MER",CI$6=$F24,$G24=1),1,IF(AND($C24="MEP",CI$6=$F24,$G24=1),2,IF(AND(CI$6=$F24,$G24=1),0,"")))),"")</f>
        <v/>
      </c>
      <c r="CJ24" s="51" t="str">
        <f ca="1">IFERROR(IF(LEN(Etapes[[#This Row],[Statut]])=0,"",IF(AND($C24="MER",CJ$6=$F24,$G24=1),1,IF(AND($C24="MEP",CJ$6=$F24,$G24=1),2,IF(AND(CJ$6=$F24,$G24=1),0,"")))),"")</f>
        <v/>
      </c>
      <c r="CK24" s="51" t="str">
        <f>IFERROR(IF(LEN(Etapes[[#This Row],[Progress]])=0,"",IF(AND($C24="MER",CK$6=$F24,$G24=1),1,IF(AND($C24="MEP",CK$6=$F24,$G24=1),2,IF(AND(CK$6=$F24,$G24=1),0,"")))),"")</f>
        <v/>
      </c>
      <c r="CL24" s="51" t="str">
        <f ca="1">IFERROR(IF(LEN(Etapes[[#This Row],[Start]])=0,"",IF(AND($C24="MER",CL$6=$F24,$G24=1),1,IF(AND($C24="MEP",CL$6=$F24,$G24=1),2,IF(AND(CL$6=$F24,$G24=1),0,"")))),"")</f>
        <v/>
      </c>
      <c r="CM24" s="51" t="str">
        <f ca="1">IFERROR(IF(LEN(Etapes[[#This Row],[Planned]])=0,"",IF(AND($C24="MER",CM$6=$F24,$G24=1),1,IF(AND($C24="MEP",CM$6=$F24,$G24=1),2,IF(AND(CM$6=$F24,$G24=1),0,"")))),"")</f>
        <v/>
      </c>
      <c r="CN24" s="51" t="str">
        <f>IFERROR(IF(LEN(Etapes[[#This Row],[Add]])=0,"",IF(AND($C24="MER",CN$6=$F24,$G24=1),1,IF(AND($C24="MEP",CN$6=$F24,$G24=1),2,IF(AND(CN$6=$F24,$G24=1),0,"")))),"")</f>
        <v/>
      </c>
      <c r="CO24" s="51" t="str">
        <f ca="1">IFERROR(IF(LEN(Etapes[[#This Row],[End]])=0,"",IF(AND($C24="MER",CO$6=$F24,$G24=1),1,IF(AND($C24="MEP",CO$6=$F24,$G24=1),2,IF(AND(CO$6=$F24,$G24=1),0,"")))),"")</f>
        <v/>
      </c>
      <c r="CP24" s="51" t="str">
        <f ca="1">IFERROR(IF(LEN(Etapes[[#This Row],[Réalisé]])=0,"",IF(AND($C24="MER",CP$6=$F24,$G24=1),1,IF(AND($C24="MEP",CP$6=$F24,$G24=1),2,IF(AND(CP$6=$F24,$G24=1),0,"")))),"")</f>
        <v/>
      </c>
      <c r="CQ24" s="51" t="str">
        <f ca="1">IFERROR(IF(LEN(Etapes[[#This Row],[Activité]])=0,"",IF(AND($C24="MER",CQ$6=$F24,$G24=1),1,IF(AND($C24="MEP",CQ$6=$F24,$G24=1),2,IF(AND(CQ$6=$F24,$G24=1),0,"")))),"")</f>
        <v/>
      </c>
      <c r="CR24" s="51" t="str">
        <f ca="1">IFERROR(IF(LEN(Etapes[[#This Row],[Statut]])=0,"",IF(AND($C24="MER",CR$6=$F24,$G24=1),1,IF(AND($C24="MEP",CR$6=$F24,$G24=1),2,IF(AND(CR$6=$F24,$G24=1),0,"")))),"")</f>
        <v/>
      </c>
      <c r="CS24" s="51" t="str">
        <f>IFERROR(IF(LEN(Etapes[[#This Row],[Progress]])=0,"",IF(AND($C24="MER",CS$6=$F24,$G24=1),1,IF(AND($C24="MEP",CS$6=$F24,$G24=1),2,IF(AND(CS$6=$F24,$G24=1),0,"")))),"")</f>
        <v/>
      </c>
      <c r="CT24" s="51" t="str">
        <f ca="1">IFERROR(IF(LEN(Etapes[[#This Row],[Start]])=0,"",IF(AND($C24="MER",CT$6=$F24,$G24=1),1,IF(AND($C24="MEP",CT$6=$F24,$G24=1),2,IF(AND(CT$6=$F24,$G24=1),0,"")))),"")</f>
        <v/>
      </c>
      <c r="CU24" s="51" t="str">
        <f ca="1">IFERROR(IF(LEN(Etapes[[#This Row],[Planned]])=0,"",IF(AND($C24="MER",CU$6=$F24,$G24=1),1,IF(AND($C24="MEP",CU$6=$F24,$G24=1),2,IF(AND(CU$6=$F24,$G24=1),0,"")))),"")</f>
        <v/>
      </c>
      <c r="CV24" s="51" t="str">
        <f>IFERROR(IF(LEN(Etapes[[#This Row],[Add]])=0,"",IF(AND($C24="MER",CV$6=$F24,$G24=1),1,IF(AND($C24="MEP",CV$6=$F24,$G24=1),2,IF(AND(CV$6=$F24,$G24=1),0,"")))),"")</f>
        <v/>
      </c>
      <c r="CW24" s="51" t="str">
        <f ca="1">IFERROR(IF(LEN(Etapes[[#This Row],[End]])=0,"",IF(AND($C24="MER",CW$6=$F24,$G24=1),1,IF(AND($C24="MEP",CW$6=$F24,$G24=1),2,IF(AND(CW$6=$F24,$G24=1),0,"")))),"")</f>
        <v/>
      </c>
    </row>
    <row r="25" spans="1:101" s="52" customFormat="1" ht="13" customHeight="1" x14ac:dyDescent="0.3">
      <c r="A25" s="72">
        <v>4</v>
      </c>
      <c r="B25" s="73" t="str">
        <f>RàF!A16</f>
        <v>E1.3.4</v>
      </c>
      <c r="C25" s="53"/>
      <c r="D25" s="53"/>
      <c r="E25" s="43"/>
      <c r="F25" s="54">
        <f t="shared" si="19"/>
        <v>44776</v>
      </c>
      <c r="G25" s="154"/>
      <c r="H25" s="55"/>
      <c r="I25" s="54">
        <f>IF(Etapes[[#This Row],[Start]]&lt;&gt;"",WORKDAY(Etapes[[#This Row],[Start]],IF(WEEKDAY(Etapes[[#This Row],[Start]],1)&gt;=6,Etapes[[#This Row],[Planned]]+Etapes[[#This Row],[Add]],Etapes[[#This Row],[Planned]]+Etapes[[#This Row],[Add]]-1),Férié),"")</f>
        <v>44775</v>
      </c>
      <c r="J25" s="54">
        <f>IF(Etapes[[#This Row],[Start]]&lt;&gt;"",WORKDAY(Etapes[[#This Row],[Start]],IF(WEEKDAY(Etapes[[#This Row],[Start]],1)&gt;=6,Etapes[[#This Row],[Progress]]*Etapes[[#This Row],[Planned]]+Etapes[[#This Row],[Add]],(Etapes[[#This Row],[Progress]]*Etapes[[#This Row],[Planned]]+Etapes[[#This Row],[Add]])-1),Férié),"")</f>
        <v>44775</v>
      </c>
      <c r="K25" s="50"/>
      <c r="L25" s="51" t="str">
        <f>IFERROR(IF(LEN(Etapes[[#This Row],[Planned]])=0,"",IF(AND($C25="MER",L$6=$F25,$G25=1),1,IF(AND($C25="MEP",L$6=$F25,$G25=1),2,IF(AND(L$6=$F25,$G25=1),0,"")))),"")</f>
        <v/>
      </c>
      <c r="M25" s="51" t="str">
        <f>IFERROR(IF(LEN(Etapes[[#This Row],[Planned]])=0,"",IF(AND($C25="MER",M$6=$F25,$G25=1),1,IF(AND($C25="MEP",M$6=$F25,$G25=1),2,IF(AND(M$6=$F25,$G25=1),0,"")))),"")</f>
        <v/>
      </c>
      <c r="N25" s="51" t="str">
        <f>IFERROR(IF(LEN(Etapes[[#This Row],[Planned]])=0,"",IF(AND($C25="MER",N$6=$F25,$G25=1),1,IF(AND($C25="MEP",N$6=$F25,$G25=1),2,IF(AND(N$6=$F25,$G25=1),0,"")))),"")</f>
        <v/>
      </c>
      <c r="O25" s="51" t="str">
        <f>IFERROR(IF(LEN(Etapes[[#This Row],[Planned]])=0,"",IF(AND($C25="MER",O$6=$F25,$G25=1),1,IF(AND($C25="MEP",O$6=$F25,$G25=1),2,IF(AND(O$6=$F25,$G25=1),0,"")))),"")</f>
        <v/>
      </c>
      <c r="P25" s="51" t="str">
        <f>IFERROR(IF(LEN(Etapes[[#This Row],[Planned]])=0,"",IF(AND($C25="MER",P$6=$F25,$G25=1),1,IF(AND($C25="MEP",P$6=$F25,$G25=1),2,IF(AND(P$6=$F25,$G25=1),0,"")))),"")</f>
        <v/>
      </c>
      <c r="Q25" s="51" t="str">
        <f>IFERROR(IF(LEN(Etapes[[#This Row],[Planned]])=0,"",IF(AND($C25="MER",Q$6=$F25,$G25=1),1,IF(AND($C25="MEP",Q$6=$F25,$G25=1),2,IF(AND(Q$6=$F25,$G25=1),0,"")))),"")</f>
        <v/>
      </c>
      <c r="R25" s="51" t="str">
        <f>IFERROR(IF(LEN(Etapes[[#This Row],[Planned]])=0,"",IF(AND($C25="MER",R$6=$F25,$G25=1),1,IF(AND($C25="MEP",R$6=$F25,$G25=1),2,IF(AND(R$6=$F25,$G25=1),0,"")))),"")</f>
        <v/>
      </c>
      <c r="S25" s="51" t="str">
        <f>IFERROR(IF(LEN(Etapes[[#This Row],[Planned]])=0,"",IF(AND($C25="MER",S$6=$F25,$G25=1),1,IF(AND($C25="MEP",S$6=$F25,$G25=1),2,IF(AND(S$6=$F25,$G25=1),0,"")))),"")</f>
        <v/>
      </c>
      <c r="T25" s="51" t="str">
        <f>IFERROR(IF(LEN(Etapes[[#This Row],[Planned]])=0,"",IF(AND($C25="MER",T$6=$F25,$G25=1),1,IF(AND($C25="MEP",T$6=$F25,$G25=1),2,IF(AND(T$6=$F25,$G25=1),0,"")))),"")</f>
        <v/>
      </c>
      <c r="U25" s="51" t="str">
        <f>IFERROR(IF(LEN(Etapes[[#This Row],[Planned]])=0,"",IF(AND($C25="MER",U$6=$F25,$G25=1),1,IF(AND($C25="MEP",U$6=$F25,$G25=1),2,IF(AND(U$6=$F25,$G25=1),0,"")))),"")</f>
        <v/>
      </c>
      <c r="V25" s="51" t="str">
        <f>IFERROR(IF(LEN(Etapes[[#This Row],[Planned]])=0,"",IF(AND($C25="MER",V$6=$F25,$G25=1),1,IF(AND($C25="MEP",V$6=$F25,$G25=1),2,IF(AND(V$6=$F25,$G25=1),0,"")))),"")</f>
        <v/>
      </c>
      <c r="W25" s="51" t="str">
        <f>IFERROR(IF(LEN(Etapes[[#This Row],[Planned]])=0,"",IF(AND($C25="MER",W$6=$F25,$G25=1),1,IF(AND($C25="MEP",W$6=$F25,$G25=1),2,IF(AND(W$6=$F25,$G25=1),0,"")))),"")</f>
        <v/>
      </c>
      <c r="X25" s="51" t="str">
        <f>IFERROR(IF(LEN(Etapes[[#This Row],[Planned]])=0,"",IF(AND($C25="MER",X$6=$F25,$G25=1),1,IF(AND($C25="MEP",X$6=$F25,$G25=1),2,IF(AND(X$6=$F25,$G25=1),0,"")))),"")</f>
        <v/>
      </c>
      <c r="Y25" s="51" t="str">
        <f>IFERROR(IF(LEN(Etapes[[#This Row],[Planned]])=0,"",IF(AND($C25="MER",Y$6=$F25,$G25=1),1,IF(AND($C25="MEP",Y$6=$F25,$G25=1),2,IF(AND(Y$6=$F25,$G25=1),0,"")))),"")</f>
        <v/>
      </c>
      <c r="Z25" s="51" t="str">
        <f>IFERROR(IF(LEN(Etapes[[#This Row],[Planned]])=0,"",IF(AND($C25="MER",Z$6=$F25,$G25=1),1,IF(AND($C25="MEP",Z$6=$F25,$G25=1),2,IF(AND(Z$6=$F25,$G25=1),0,"")))),"")</f>
        <v/>
      </c>
      <c r="AA25" s="51" t="str">
        <f>IFERROR(IF(LEN(Etapes[[#This Row],[Planned]])=0,"",IF(AND($C25="MER",AA$6=$F25,$G25=1),1,IF(AND($C25="MEP",AA$6=$F25,$G25=1),2,IF(AND(AA$6=$F25,$G25=1),0,"")))),"")</f>
        <v/>
      </c>
      <c r="AB25" s="51" t="str">
        <f>IFERROR(IF(LEN(Etapes[[#This Row],[Planned]])=0,"",IF(AND($C25="MER",AB$6=$F25,$G25=1),1,IF(AND($C25="MEP",AB$6=$F25,$G25=1),2,IF(AND(AB$6=$F25,$G25=1),0,"")))),"")</f>
        <v/>
      </c>
      <c r="AC25" s="51" t="str">
        <f>IFERROR(IF(LEN(Etapes[[#This Row],[Planned]])=0,"",IF(AND($C25="MER",AC$6=$F25,$G25=1),1,IF(AND($C25="MEP",AC$6=$F25,$G25=1),2,IF(AND(AC$6=$F25,$G25=1),0,"")))),"")</f>
        <v/>
      </c>
      <c r="AD25" s="51" t="str">
        <f>IFERROR(IF(LEN(Etapes[[#This Row],[Planned]])=0,"",IF(AND($C25="MER",AD$6=$F25,$G25=1),1,IF(AND($C25="MEP",AD$6=$F25,$G25=1),2,IF(AND(AD$6=$F25,$G25=1),0,"")))),"")</f>
        <v/>
      </c>
      <c r="AE25" s="51" t="str">
        <f>IFERROR(IF(LEN(Etapes[[#This Row],[Planned]])=0,"",IF(AND($C25="MER",AE$6=$F25,$G25=1),1,IF(AND($C25="MEP",AE$6=$F25,$G25=1),2,IF(AND(AE$6=$F25,$G25=1),0,"")))),"")</f>
        <v/>
      </c>
      <c r="AF25" s="51" t="str">
        <f>IFERROR(IF(LEN(Etapes[[#This Row],[Planned]])=0,"",IF(AND($C25="MER",AF$6=$F25,$G25=1),1,IF(AND($C25="MEP",AF$6=$F25,$G25=1),2,IF(AND(AF$6=$F25,$G25=1),0,"")))),"")</f>
        <v/>
      </c>
      <c r="AG25" s="51" t="str">
        <f>IFERROR(IF(LEN(Etapes[[#This Row],[Planned]])=0,"",IF(AND($C25="MER",AG$6=$F25,$G25=1),1,IF(AND($C25="MEP",AG$6=$F25,$G25=1),2,IF(AND(AG$6=$F25,$G25=1),0,"")))),"")</f>
        <v/>
      </c>
      <c r="AH25" s="51" t="str">
        <f>IFERROR(IF(LEN(Etapes[[#This Row],[Planned]])=0,"",IF(AND($C25="MER",AH$6=$F25,$G25=1),1,IF(AND($C25="MEP",AH$6=$F25,$G25=1),2,IF(AND(AH$6=$F25,$G25=1),0,"")))),"")</f>
        <v/>
      </c>
      <c r="AI25" s="51" t="str">
        <f>IFERROR(IF(LEN(Etapes[[#This Row],[Planned]])=0,"",IF(AND($C25="MER",AI$6=$F25,$G25=1),1,IF(AND($C25="MEP",AI$6=$F25,$G25=1),2,IF(AND(AI$6=$F25,$G25=1),0,"")))),"")</f>
        <v/>
      </c>
      <c r="AJ25" s="51" t="str">
        <f>IFERROR(IF(LEN(Etapes[[#This Row],[Planned]])=0,"",IF(AND($C25="MER",AJ$6=$F25,$G25=1),1,IF(AND($C25="MEP",AJ$6=$F25,$G25=1),2,IF(AND(AJ$6=$F25,$G25=1),0,"")))),"")</f>
        <v/>
      </c>
      <c r="AK25" s="51" t="str">
        <f>IFERROR(IF(LEN(Etapes[[#This Row],[Planned]])=0,"",IF(AND($C25="MER",AK$6=$F25,$G25=1),1,IF(AND($C25="MEP",AK$6=$F25,$G25=1),2,IF(AND(AK$6=$F25,$G25=1),0,"")))),"")</f>
        <v/>
      </c>
      <c r="AL25" s="51" t="str">
        <f>IFERROR(IF(LEN(Etapes[[#This Row],[Planned]])=0,"",IF(AND($C25="MER",AL$6=$F25,$G25=1),1,IF(AND($C25="MEP",AL$6=$F25,$G25=1),2,IF(AND(AL$6=$F25,$G25=1),0,"")))),"")</f>
        <v/>
      </c>
      <c r="AM25" s="51" t="str">
        <f>IFERROR(IF(LEN(Etapes[[#This Row],[Planned]])=0,"",IF(AND($C25="MER",AM$6=$F25,$G25=1),1,IF(AND($C25="MEP",AM$6=$F25,$G25=1),2,IF(AND(AM$6=$F25,$G25=1),0,"")))),"")</f>
        <v/>
      </c>
      <c r="AN25" s="51" t="str">
        <f>IFERROR(IF(LEN(Etapes[[#This Row],[Planned]])=0,"",IF(AND($C25="MER",AN$6=$F25,$G25=1),1,IF(AND($C25="MEP",AN$6=$F25,$G25=1),2,IF(AND(AN$6=$F25,$G25=1),0,"")))),"")</f>
        <v/>
      </c>
      <c r="AO25" s="51" t="str">
        <f>IFERROR(IF(LEN(Etapes[[#This Row],[Planned]])=0,"",IF(AND($C25="MER",AO$6=$F25,$G25=1),1,IF(AND($C25="MEP",AO$6=$F25,$G25=1),2,IF(AND(AO$6=$F25,$G25=1),0,"")))),"")</f>
        <v/>
      </c>
      <c r="AP25" s="51" t="str">
        <f>IFERROR(IF(LEN(Etapes[[#This Row],[Planned]])=0,"",IF(AND($C25="MER",AP$6=$F25,$G25=1),1,IF(AND($C25="MEP",AP$6=$F25,$G25=1),2,IF(AND(AP$6=$F25,$G25=1),0,"")))),"")</f>
        <v/>
      </c>
      <c r="AQ25" s="51" t="str">
        <f>IFERROR(IF(LEN(Etapes[[#This Row],[Planned]])=0,"",IF(AND($C25="MER",AQ$6=$F25,$G25=1),1,IF(AND($C25="MEP",AQ$6=$F25,$G25=1),2,IF(AND(AQ$6=$F25,$G25=1),0,"")))),"")</f>
        <v/>
      </c>
      <c r="AR25" s="51" t="str">
        <f>IFERROR(IF(LEN(Etapes[[#This Row],[Planned]])=0,"",IF(AND($C25="MER",AR$6=$F25,$G25=1),1,IF(AND($C25="MEP",AR$6=$F25,$G25=1),2,IF(AND(AR$6=$F25,$G25=1),0,"")))),"")</f>
        <v/>
      </c>
      <c r="AS25" s="51" t="str">
        <f>IFERROR(IF(LEN(Etapes[[#This Row],[Planned]])=0,"",IF(AND($C25="MER",AS$6=$F25,$G25=1),1,IF(AND($C25="MEP",AS$6=$F25,$G25=1),2,IF(AND(AS$6=$F25,$G25=1),0,"")))),"")</f>
        <v/>
      </c>
      <c r="AT25" s="51" t="str">
        <f>IFERROR(IF(LEN(Etapes[[#This Row],[Planned]])=0,"",IF(AND($C25="MER",AT$6=$F25,$G25=1),1,IF(AND($C25="MEP",AT$6=$F25,$G25=1),2,IF(AND(AT$6=$F25,$G25=1),0,"")))),"")</f>
        <v/>
      </c>
      <c r="AU25" s="51" t="str">
        <f>IFERROR(IF(LEN(Etapes[[#This Row],[Planned]])=0,"",IF(AND($C25="MER",AU$6=$F25,$G25=1),1,IF(AND($C25="MEP",AU$6=$F25,$G25=1),2,IF(AND(AU$6=$F25,$G25=1),0,"")))),"")</f>
        <v/>
      </c>
      <c r="AV25" s="51" t="str">
        <f>IFERROR(IF(LEN(Etapes[[#This Row],[Planned]])=0,"",IF(AND($C25="MER",AV$6=$F25,$G25=1),1,IF(AND($C25="MEP",AV$6=$F25,$G25=1),2,IF(AND(AV$6=$F25,$G25=1),0,"")))),"")</f>
        <v/>
      </c>
      <c r="AW25" s="51" t="str">
        <f>IFERROR(IF(LEN(Etapes[[#This Row],[Planned]])=0,"",IF(AND($C25="MER",AW$6=$F25,$G25=1),1,IF(AND($C25="MEP",AW$6=$F25,$G25=1),2,IF(AND(AW$6=$F25,$G25=1),0,"")))),"")</f>
        <v/>
      </c>
      <c r="AX25" s="51" t="str">
        <f>IFERROR(IF(LEN(Etapes[[#This Row],[Planned]])=0,"",IF(AND($C25="MER",AX$6=$F25,$G25=1),1,IF(AND($C25="MEP",AX$6=$F25,$G25=1),2,IF(AND(AX$6=$F25,$G25=1),0,"")))),"")</f>
        <v/>
      </c>
      <c r="AY25" s="51" t="str">
        <f>IFERROR(IF(LEN(Etapes[[#This Row],[Planned]])=0,"",IF(AND($C25="MER",AY$6=$F25,$G25=1),1,IF(AND($C25="MEP",AY$6=$F25,$G25=1),2,IF(AND(AY$6=$F25,$G25=1),0,"")))),"")</f>
        <v/>
      </c>
      <c r="AZ25" s="51" t="str">
        <f>IFERROR(IF(LEN(Etapes[[#This Row],[Planned]])=0,"",IF(AND($C25="MER",AZ$6=$F25,$G25=1),1,IF(AND($C25="MEP",AZ$6=$F25,$G25=1),2,IF(AND(AZ$6=$F25,$G25=1),0,"")))),"")</f>
        <v/>
      </c>
      <c r="BA25" s="51" t="str">
        <f>IFERROR(IF(LEN(Etapes[[#This Row],[Planned]])=0,"",IF(AND($C25="MER",BA$6=$F25,$G25=1),1,IF(AND($C25="MEP",BA$6=$F25,$G25=1),2,IF(AND(BA$6=$F25,$G25=1),0,"")))),"")</f>
        <v/>
      </c>
      <c r="BB25" s="51" t="str">
        <f>IFERROR(IF(LEN(Etapes[[#This Row],[Planned]])=0,"",IF(AND($C25="MER",BB$6=$F25,$G25=1),1,IF(AND($C25="MEP",BB$6=$F25,$G25=1),2,IF(AND(BB$6=$F25,$G25=1),0,"")))),"")</f>
        <v/>
      </c>
      <c r="BC25" s="51" t="str">
        <f>IFERROR(IF(LEN(Etapes[[#This Row],[Planned]])=0,"",IF(AND($C25="MER",BC$6=$F25,$G25=1),1,IF(AND($C25="MEP",BC$6=$F25,$G25=1),2,IF(AND(BC$6=$F25,$G25=1),0,"")))),"")</f>
        <v/>
      </c>
      <c r="BD25" s="51" t="str">
        <f>IFERROR(IF(LEN(Etapes[[#This Row],[Planned]])=0,"",IF(AND($C25="MER",BD$6=$F25,$G25=1),1,IF(AND($C25="MEP",BD$6=$F25,$G25=1),2,IF(AND(BD$6=$F25,$G25=1),0,"")))),"")</f>
        <v/>
      </c>
      <c r="BE25" s="51" t="str">
        <f>IFERROR(IF(LEN(Etapes[[#This Row],[Planned]])=0,"",IF(AND($C25="MER",BE$6=$F25,$G25=1),1,IF(AND($C25="MEP",BE$6=$F25,$G25=1),2,IF(AND(BE$6=$F25,$G25=1),0,"")))),"")</f>
        <v/>
      </c>
      <c r="BF25" s="51" t="str">
        <f>IFERROR(IF(LEN(Etapes[[#This Row],[Planned]])=0,"",IF(AND($C25="MER",BF$6=$F25,$G25=1),1,IF(AND($C25="MEP",BF$6=$F25,$G25=1),2,IF(AND(BF$6=$F25,$G25=1),0,"")))),"")</f>
        <v/>
      </c>
      <c r="BG25" s="51" t="str">
        <f>IFERROR(IF(LEN(Etapes[[#This Row],[Planned]])=0,"",IF(AND($C25="MER",BG$6=$F25,$G25=1),1,IF(AND($C25="MEP",BG$6=$F25,$G25=1),2,IF(AND(BG$6=$F25,$G25=1),0,"")))),"")</f>
        <v/>
      </c>
      <c r="BH25" s="51" t="str">
        <f>IFERROR(IF(LEN(Etapes[[#This Row],[Planned]])=0,"",IF(AND($C25="MER",BH$6=$F25,$G25=1),1,IF(AND($C25="MEP",BH$6=$F25,$G25=1),2,IF(AND(BH$6=$F25,$G25=1),0,"")))),"")</f>
        <v/>
      </c>
      <c r="BI25" s="51" t="str">
        <f>IFERROR(IF(LEN(Etapes[[#This Row],[Planned]])=0,"",IF(AND($C25="MER",BI$6=$F25,$G25=1),1,IF(AND($C25="MEP",BI$6=$F25,$G25=1),2,IF(AND(BI$6=$F25,$G25=1),0,"")))),"")</f>
        <v/>
      </c>
      <c r="BJ25" s="51" t="str">
        <f>IFERROR(IF(LEN(Etapes[[#This Row],[Planned]])=0,"",IF(AND($C25="MER",BJ$6=$F25,$G25=1),1,IF(AND($C25="MEP",BJ$6=$F25,$G25=1),2,IF(AND(BJ$6=$F25,$G25=1),0,"")))),"")</f>
        <v/>
      </c>
      <c r="BK25" s="51" t="str">
        <f>IFERROR(IF(LEN(Etapes[[#This Row],[Planned]])=0,"",IF(AND($C25="MER",BK$6=$F25,$G25=1),1,IF(AND($C25="MEP",BK$6=$F25,$G25=1),2,IF(AND(BK$6=$F25,$G25=1),0,"")))),"")</f>
        <v/>
      </c>
      <c r="BL25" s="51" t="str">
        <f>IFERROR(IF(LEN(Etapes[[#This Row],[Planned]])=0,"",IF(AND($C25="MER",BL$6=$F25,$G25=1),1,IF(AND($C25="MEP",BL$6=$F25,$G25=1),2,IF(AND(BL$6=$F25,$G25=1),0,"")))),"")</f>
        <v/>
      </c>
      <c r="BM25" s="51" t="str">
        <f>IFERROR(IF(LEN(Etapes[[#This Row],[Planned]])=0,"",IF(AND($C25="MER",BM$6=$F25,$G25=1),1,IF(AND($C25="MEP",BM$6=$F25,$G25=1),2,IF(AND(BM$6=$F25,$G25=1),0,"")))),"")</f>
        <v/>
      </c>
      <c r="BN25" s="51" t="str">
        <f>IFERROR(IF(LEN(Etapes[[#This Row],[Planned]])=0,"",IF(AND($C25="MER",BN$6=$F25,$G25=1),1,IF(AND($C25="MEP",BN$6=$F25,$G25=1),2,IF(AND(BN$6=$F25,$G25=1),0,"")))),"")</f>
        <v/>
      </c>
      <c r="BO25" s="51" t="str">
        <f>IFERROR(IF(LEN(Etapes[[#This Row],[Planned]])=0,"",IF(AND($C25="MER",BO$6=$F25,$G25=1),1,IF(AND($C25="MEP",BO$6=$F25,$G25=1),2,IF(AND(BO$6=$F25,$G25=1),0,"")))),"")</f>
        <v/>
      </c>
      <c r="BP25" s="51" t="str">
        <f>IFERROR(IF(LEN(Etapes[[#This Row],[Add]])=0,"",IF(AND($C25="MER",BP$6=$F25,$G25=1),1,IF(AND($C25="MEP",BP$6=$F25,$G25=1),2,IF(AND(BP$6=$F25,$G25=1),0,"")))),"")</f>
        <v/>
      </c>
      <c r="BQ25" s="51" t="str">
        <f ca="1">IFERROR(IF(LEN(Etapes[[#This Row],[End]])=0,"",IF(AND($C25="MER",BQ$6=$F25,$G25=1),1,IF(AND($C25="MEP",BQ$6=$F25,$G25=1),2,IF(AND(BQ$6=$F25,$G25=1),0,"")))),"")</f>
        <v/>
      </c>
      <c r="BR25" s="51" t="str">
        <f ca="1">IFERROR(IF(LEN(Etapes[[#This Row],[Réalisé]])=0,"",IF(AND($C25="MER",BR$6=$F25,$G25=1),1,IF(AND($C25="MEP",BR$6=$F25,$G25=1),2,IF(AND(BR$6=$F25,$G25=1),0,"")))),"")</f>
        <v/>
      </c>
      <c r="BS25" s="51" t="str">
        <f ca="1">IFERROR(IF(LEN(Etapes[[#This Row],[Activité]])=0,"",IF(AND($C25="MER",BS$6=$F25,$G25=1),1,IF(AND($C25="MEP",BS$6=$F25,$G25=1),2,IF(AND(BS$6=$F25,$G25=1),0,"")))),"")</f>
        <v/>
      </c>
      <c r="BT25" s="51" t="str">
        <f>IFERROR(IF(LEN(Etapes[[#This Row],[Statut]])=0,"",IF(AND($C25="MER",BT$6=$F25,$G25=1),1,IF(AND($C25="MEP",BT$6=$F25,$G25=1),2,IF(AND(BT$6=$F25,$G25=1),0,"")))),"")</f>
        <v/>
      </c>
      <c r="BU25" s="51" t="str">
        <f>IFERROR(IF(LEN(Etapes[[#This Row],[Progress]])=0,"",IF(AND($C25="MER",BU$6=$F25,$G25=1),1,IF(AND($C25="MEP",BU$6=$F25,$G25=1),2,IF(AND(BU$6=$F25,$G25=1),0,"")))),"")</f>
        <v/>
      </c>
      <c r="BV25" s="51" t="str">
        <f ca="1">IFERROR(IF(LEN(Etapes[[#This Row],[Start]])=0,"",IF(AND($C25="MER",BV$6=$F25,$G25=1),1,IF(AND($C25="MEP",BV$6=$F25,$G25=1),2,IF(AND(BV$6=$F25,$G25=1),0,"")))),"")</f>
        <v/>
      </c>
      <c r="BW25" s="51" t="str">
        <f>IFERROR(IF(LEN(Etapes[[#This Row],[Planned]])=0,"",IF(AND($C25="MER",BW$6=$F25,$G25=1),1,IF(AND($C25="MEP",BW$6=$F25,$G25=1),2,IF(AND(BW$6=$F25,$G25=1),0,"")))),"")</f>
        <v/>
      </c>
      <c r="BX25" s="51" t="str">
        <f>IFERROR(IF(LEN(Etapes[[#This Row],[Add]])=0,"",IF(AND($C25="MER",BX$6=$F25,$G25=1),1,IF(AND($C25="MEP",BX$6=$F25,$G25=1),2,IF(AND(BX$6=$F25,$G25=1),0,"")))),"")</f>
        <v/>
      </c>
      <c r="BY25" s="51" t="str">
        <f ca="1">IFERROR(IF(LEN(Etapes[[#This Row],[End]])=0,"",IF(AND($C25="MER",BY$6=$F25,$G25=1),1,IF(AND($C25="MEP",BY$6=$F25,$G25=1),2,IF(AND(BY$6=$F25,$G25=1),0,"")))),"")</f>
        <v/>
      </c>
      <c r="BZ25" s="51" t="str">
        <f ca="1">IFERROR(IF(LEN(Etapes[[#This Row],[Réalisé]])=0,"",IF(AND($C25="MER",BZ$6=$F25,$G25=1),1,IF(AND($C25="MEP",BZ$6=$F25,$G25=1),2,IF(AND(BZ$6=$F25,$G25=1),0,"")))),"")</f>
        <v/>
      </c>
      <c r="CA25" s="51" t="str">
        <f ca="1">IFERROR(IF(LEN(Etapes[[#This Row],[Activité]])=0,"",IF(AND($C25="MER",CA$6=$F25,$G25=1),1,IF(AND($C25="MEP",CA$6=$F25,$G25=1),2,IF(AND(CA$6=$F25,$G25=1),0,"")))),"")</f>
        <v/>
      </c>
      <c r="CB25" s="51" t="str">
        <f>IFERROR(IF(LEN(Etapes[[#This Row],[Statut]])=0,"",IF(AND($C25="MER",CB$6=$F25,$G25=1),1,IF(AND($C25="MEP",CB$6=$F25,$G25=1),2,IF(AND(CB$6=$F25,$G25=1),0,"")))),"")</f>
        <v/>
      </c>
      <c r="CC25" s="51" t="str">
        <f>IFERROR(IF(LEN(Etapes[[#This Row],[Progress]])=0,"",IF(AND($C25="MER",CC$6=$F25,$G25=1),1,IF(AND($C25="MEP",CC$6=$F25,$G25=1),2,IF(AND(CC$6=$F25,$G25=1),0,"")))),"")</f>
        <v/>
      </c>
      <c r="CD25" s="51" t="str">
        <f ca="1">IFERROR(IF(LEN(Etapes[[#This Row],[Start]])=0,"",IF(AND($C25="MER",CD$6=$F25,$G25=1),1,IF(AND($C25="MEP",CD$6=$F25,$G25=1),2,IF(AND(CD$6=$F25,$G25=1),0,"")))),"")</f>
        <v/>
      </c>
      <c r="CE25" s="51" t="str">
        <f>IFERROR(IF(LEN(Etapes[[#This Row],[Planned]])=0,"",IF(AND($C25="MER",CE$6=$F25,$G25=1),1,IF(AND($C25="MEP",CE$6=$F25,$G25=1),2,IF(AND(CE$6=$F25,$G25=1),0,"")))),"")</f>
        <v/>
      </c>
      <c r="CF25" s="51" t="str">
        <f>IFERROR(IF(LEN(Etapes[[#This Row],[Add]])=0,"",IF(AND($C25="MER",CF$6=$F25,$G25=1),1,IF(AND($C25="MEP",CF$6=$F25,$G25=1),2,IF(AND(CF$6=$F25,$G25=1),0,"")))),"")</f>
        <v/>
      </c>
      <c r="CG25" s="51" t="str">
        <f ca="1">IFERROR(IF(LEN(Etapes[[#This Row],[End]])=0,"",IF(AND($C25="MER",CG$6=$F25,$G25=1),1,IF(AND($C25="MEP",CG$6=$F25,$G25=1),2,IF(AND(CG$6=$F25,$G25=1),0,"")))),"")</f>
        <v/>
      </c>
      <c r="CH25" s="51" t="str">
        <f ca="1">IFERROR(IF(LEN(Etapes[[#This Row],[Réalisé]])=0,"",IF(AND($C25="MER",CH$6=$F25,$G25=1),1,IF(AND($C25="MEP",CH$6=$F25,$G25=1),2,IF(AND(CH$6=$F25,$G25=1),0,"")))),"")</f>
        <v/>
      </c>
      <c r="CI25" s="51" t="str">
        <f ca="1">IFERROR(IF(LEN(Etapes[[#This Row],[Activité]])=0,"",IF(AND($C25="MER",CI$6=$F25,$G25=1),1,IF(AND($C25="MEP",CI$6=$F25,$G25=1),2,IF(AND(CI$6=$F25,$G25=1),0,"")))),"")</f>
        <v/>
      </c>
      <c r="CJ25" s="51" t="str">
        <f>IFERROR(IF(LEN(Etapes[[#This Row],[Statut]])=0,"",IF(AND($C25="MER",CJ$6=$F25,$G25=1),1,IF(AND($C25="MEP",CJ$6=$F25,$G25=1),2,IF(AND(CJ$6=$F25,$G25=1),0,"")))),"")</f>
        <v/>
      </c>
      <c r="CK25" s="51" t="str">
        <f>IFERROR(IF(LEN(Etapes[[#This Row],[Progress]])=0,"",IF(AND($C25="MER",CK$6=$F25,$G25=1),1,IF(AND($C25="MEP",CK$6=$F25,$G25=1),2,IF(AND(CK$6=$F25,$G25=1),0,"")))),"")</f>
        <v/>
      </c>
      <c r="CL25" s="51" t="str">
        <f ca="1">IFERROR(IF(LEN(Etapes[[#This Row],[Start]])=0,"",IF(AND($C25="MER",CL$6=$F25,$G25=1),1,IF(AND($C25="MEP",CL$6=$F25,$G25=1),2,IF(AND(CL$6=$F25,$G25=1),0,"")))),"")</f>
        <v/>
      </c>
      <c r="CM25" s="51" t="str">
        <f>IFERROR(IF(LEN(Etapes[[#This Row],[Planned]])=0,"",IF(AND($C25="MER",CM$6=$F25,$G25=1),1,IF(AND($C25="MEP",CM$6=$F25,$G25=1),2,IF(AND(CM$6=$F25,$G25=1),0,"")))),"")</f>
        <v/>
      </c>
      <c r="CN25" s="51" t="str">
        <f>IFERROR(IF(LEN(Etapes[[#This Row],[Add]])=0,"",IF(AND($C25="MER",CN$6=$F25,$G25=1),1,IF(AND($C25="MEP",CN$6=$F25,$G25=1),2,IF(AND(CN$6=$F25,$G25=1),0,"")))),"")</f>
        <v/>
      </c>
      <c r="CO25" s="51" t="str">
        <f ca="1">IFERROR(IF(LEN(Etapes[[#This Row],[End]])=0,"",IF(AND($C25="MER",CO$6=$F25,$G25=1),1,IF(AND($C25="MEP",CO$6=$F25,$G25=1),2,IF(AND(CO$6=$F25,$G25=1),0,"")))),"")</f>
        <v/>
      </c>
      <c r="CP25" s="51" t="str">
        <f ca="1">IFERROR(IF(LEN(Etapes[[#This Row],[Réalisé]])=0,"",IF(AND($C25="MER",CP$6=$F25,$G25=1),1,IF(AND($C25="MEP",CP$6=$F25,$G25=1),2,IF(AND(CP$6=$F25,$G25=1),0,"")))),"")</f>
        <v/>
      </c>
      <c r="CQ25" s="51" t="str">
        <f ca="1">IFERROR(IF(LEN(Etapes[[#This Row],[Activité]])=0,"",IF(AND($C25="MER",CQ$6=$F25,$G25=1),1,IF(AND($C25="MEP",CQ$6=$F25,$G25=1),2,IF(AND(CQ$6=$F25,$G25=1),0,"")))),"")</f>
        <v/>
      </c>
      <c r="CR25" s="51" t="str">
        <f>IFERROR(IF(LEN(Etapes[[#This Row],[Statut]])=0,"",IF(AND($C25="MER",CR$6=$F25,$G25=1),1,IF(AND($C25="MEP",CR$6=$F25,$G25=1),2,IF(AND(CR$6=$F25,$G25=1),0,"")))),"")</f>
        <v/>
      </c>
      <c r="CS25" s="51" t="str">
        <f>IFERROR(IF(LEN(Etapes[[#This Row],[Progress]])=0,"",IF(AND($C25="MER",CS$6=$F25,$G25=1),1,IF(AND($C25="MEP",CS$6=$F25,$G25=1),2,IF(AND(CS$6=$F25,$G25=1),0,"")))),"")</f>
        <v/>
      </c>
      <c r="CT25" s="51" t="str">
        <f ca="1">IFERROR(IF(LEN(Etapes[[#This Row],[Start]])=0,"",IF(AND($C25="MER",CT$6=$F25,$G25=1),1,IF(AND($C25="MEP",CT$6=$F25,$G25=1),2,IF(AND(CT$6=$F25,$G25=1),0,"")))),"")</f>
        <v/>
      </c>
      <c r="CU25" s="51" t="str">
        <f>IFERROR(IF(LEN(Etapes[[#This Row],[Planned]])=0,"",IF(AND($C25="MER",CU$6=$F25,$G25=1),1,IF(AND($C25="MEP",CU$6=$F25,$G25=1),2,IF(AND(CU$6=$F25,$G25=1),0,"")))),"")</f>
        <v/>
      </c>
      <c r="CV25" s="51" t="str">
        <f>IFERROR(IF(LEN(Etapes[[#This Row],[Add]])=0,"",IF(AND($C25="MER",CV$6=$F25,$G25=1),1,IF(AND($C25="MEP",CV$6=$F25,$G25=1),2,IF(AND(CV$6=$F25,$G25=1),0,"")))),"")</f>
        <v/>
      </c>
      <c r="CW25" s="51" t="str">
        <f ca="1">IFERROR(IF(LEN(Etapes[[#This Row],[End]])=0,"",IF(AND($C25="MER",CW$6=$F25,$G25=1),1,IF(AND($C25="MEP",CW$6=$F25,$G25=1),2,IF(AND(CW$6=$F25,$G25=1),0,"")))),"")</f>
        <v/>
      </c>
    </row>
    <row r="26" spans="1:101" s="52" customFormat="1" ht="13" customHeight="1" x14ac:dyDescent="0.3">
      <c r="A26" s="71" t="s">
        <v>60</v>
      </c>
      <c r="B26" s="56" t="s">
        <v>81</v>
      </c>
      <c r="C26" s="53" t="s">
        <v>40</v>
      </c>
      <c r="D26" s="53" t="str">
        <f>Settings!B47</f>
        <v>NAN</v>
      </c>
      <c r="E26" s="43">
        <v>0.1</v>
      </c>
      <c r="F26" s="54">
        <f t="shared" si="19"/>
        <v>44776</v>
      </c>
      <c r="G26" s="154">
        <f>RàF!D16</f>
        <v>0</v>
      </c>
      <c r="H26" s="55"/>
      <c r="I26" s="54">
        <f>IF(Etapes[[#This Row],[Start]]&lt;&gt;"",WORKDAY(Etapes[[#This Row],[Start]],IF(WEEKDAY(Etapes[[#This Row],[Start]],1)&gt;=6,Etapes[[#This Row],[Planned]]+Etapes[[#This Row],[Add]],Etapes[[#This Row],[Planned]]+Etapes[[#This Row],[Add]]-1),Férié),"")</f>
        <v>44775</v>
      </c>
      <c r="J26" s="54">
        <f>IF(Etapes[[#This Row],[Start]]&lt;&gt;"",WORKDAY(Etapes[[#This Row],[Start]],IF(WEEKDAY(Etapes[[#This Row],[Start]],1)&gt;=6,Etapes[[#This Row],[Progress]]*Etapes[[#This Row],[Planned]]+Etapes[[#This Row],[Add]],(Etapes[[#This Row],[Progress]]*Etapes[[#This Row],[Planned]]+Etapes[[#This Row],[Add]])-1),Férié),"")</f>
        <v>44775</v>
      </c>
      <c r="K26" s="50"/>
      <c r="L26" s="51" t="str">
        <f ca="1">IFERROR(IF(LEN(Etapes[[#This Row],[Planned]])=0,"",IF(AND($C26="MER",L$6=$F26,$G26=1),1,IF(AND($C26="MEP",L$6=$F26,$G26=1),2,IF(AND(L$6=$F26,$G26=1),0,"")))),"")</f>
        <v/>
      </c>
      <c r="M26" s="51" t="str">
        <f ca="1">IFERROR(IF(LEN(Etapes[[#This Row],[Planned]])=0,"",IF(AND($C26="MER",M$6=$F26,$G26=1),1,IF(AND($C26="MEP",M$6=$F26,$G26=1),2,IF(AND(M$6=$F26,$G26=1),0,"")))),"")</f>
        <v/>
      </c>
      <c r="N26" s="51" t="str">
        <f ca="1">IFERROR(IF(LEN(Etapes[[#This Row],[Planned]])=0,"",IF(AND($C26="MER",N$6=$F26,$G26=1),1,IF(AND($C26="MEP",N$6=$F26,$G26=1),2,IF(AND(N$6=$F26,$G26=1),0,"")))),"")</f>
        <v/>
      </c>
      <c r="O26" s="51" t="str">
        <f ca="1">IFERROR(IF(LEN(Etapes[[#This Row],[Planned]])=0,"",IF(AND($C26="MER",O$6=$F26,$G26=1),1,IF(AND($C26="MEP",O$6=$F26,$G26=1),2,IF(AND(O$6=$F26,$G26=1),0,"")))),"")</f>
        <v/>
      </c>
      <c r="P26" s="51" t="str">
        <f ca="1">IFERROR(IF(LEN(Etapes[[#This Row],[Planned]])=0,"",IF(AND($C26="MER",P$6=$F26,$G26=1),1,IF(AND($C26="MEP",P$6=$F26,$G26=1),2,IF(AND(P$6=$F26,$G26=1),0,"")))),"")</f>
        <v/>
      </c>
      <c r="Q26" s="51" t="str">
        <f ca="1">IFERROR(IF(LEN(Etapes[[#This Row],[Planned]])=0,"",IF(AND($C26="MER",Q$6=$F26,$G26=1),1,IF(AND($C26="MEP",Q$6=$F26,$G26=1),2,IF(AND(Q$6=$F26,$G26=1),0,"")))),"")</f>
        <v/>
      </c>
      <c r="R26" s="51" t="str">
        <f ca="1">IFERROR(IF(LEN(Etapes[[#This Row],[Planned]])=0,"",IF(AND($C26="MER",R$6=$F26,$G26=1),1,IF(AND($C26="MEP",R$6=$F26,$G26=1),2,IF(AND(R$6=$F26,$G26=1),0,"")))),"")</f>
        <v/>
      </c>
      <c r="S26" s="51" t="str">
        <f ca="1">IFERROR(IF(LEN(Etapes[[#This Row],[Planned]])=0,"",IF(AND($C26="MER",S$6=$F26,$G26=1),1,IF(AND($C26="MEP",S$6=$F26,$G26=1),2,IF(AND(S$6=$F26,$G26=1),0,"")))),"")</f>
        <v/>
      </c>
      <c r="T26" s="51" t="str">
        <f ca="1">IFERROR(IF(LEN(Etapes[[#This Row],[Planned]])=0,"",IF(AND($C26="MER",T$6=$F26,$G26=1),1,IF(AND($C26="MEP",T$6=$F26,$G26=1),2,IF(AND(T$6=$F26,$G26=1),0,"")))),"")</f>
        <v/>
      </c>
      <c r="U26" s="51" t="str">
        <f ca="1">IFERROR(IF(LEN(Etapes[[#This Row],[Planned]])=0,"",IF(AND($C26="MER",U$6=$F26,$G26=1),1,IF(AND($C26="MEP",U$6=$F26,$G26=1),2,IF(AND(U$6=$F26,$G26=1),0,"")))),"")</f>
        <v/>
      </c>
      <c r="V26" s="51" t="str">
        <f ca="1">IFERROR(IF(LEN(Etapes[[#This Row],[Planned]])=0,"",IF(AND($C26="MER",V$6=$F26,$G26=1),1,IF(AND($C26="MEP",V$6=$F26,$G26=1),2,IF(AND(V$6=$F26,$G26=1),0,"")))),"")</f>
        <v/>
      </c>
      <c r="W26" s="51" t="str">
        <f ca="1">IFERROR(IF(LEN(Etapes[[#This Row],[Planned]])=0,"",IF(AND($C26="MER",W$6=$F26,$G26=1),1,IF(AND($C26="MEP",W$6=$F26,$G26=1),2,IF(AND(W$6=$F26,$G26=1),0,"")))),"")</f>
        <v/>
      </c>
      <c r="X26" s="51" t="str">
        <f ca="1">IFERROR(IF(LEN(Etapes[[#This Row],[Planned]])=0,"",IF(AND($C26="MER",X$6=$F26,$G26=1),1,IF(AND($C26="MEP",X$6=$F26,$G26=1),2,IF(AND(X$6=$F26,$G26=1),0,"")))),"")</f>
        <v/>
      </c>
      <c r="Y26" s="51" t="str">
        <f ca="1">IFERROR(IF(LEN(Etapes[[#This Row],[Planned]])=0,"",IF(AND($C26="MER",Y$6=$F26,$G26=1),1,IF(AND($C26="MEP",Y$6=$F26,$G26=1),2,IF(AND(Y$6=$F26,$G26=1),0,"")))),"")</f>
        <v/>
      </c>
      <c r="Z26" s="51" t="str">
        <f ca="1">IFERROR(IF(LEN(Etapes[[#This Row],[Planned]])=0,"",IF(AND($C26="MER",Z$6=$F26,$G26=1),1,IF(AND($C26="MEP",Z$6=$F26,$G26=1),2,IF(AND(Z$6=$F26,$G26=1),0,"")))),"")</f>
        <v/>
      </c>
      <c r="AA26" s="51" t="str">
        <f ca="1">IFERROR(IF(LEN(Etapes[[#This Row],[Planned]])=0,"",IF(AND($C26="MER",AA$6=$F26,$G26=1),1,IF(AND($C26="MEP",AA$6=$F26,$G26=1),2,IF(AND(AA$6=$F26,$G26=1),0,"")))),"")</f>
        <v/>
      </c>
      <c r="AB26" s="51" t="str">
        <f ca="1">IFERROR(IF(LEN(Etapes[[#This Row],[Planned]])=0,"",IF(AND($C26="MER",AB$6=$F26,$G26=1),1,IF(AND($C26="MEP",AB$6=$F26,$G26=1),2,IF(AND(AB$6=$F26,$G26=1),0,"")))),"")</f>
        <v/>
      </c>
      <c r="AC26" s="51" t="str">
        <f ca="1">IFERROR(IF(LEN(Etapes[[#This Row],[Planned]])=0,"",IF(AND($C26="MER",AC$6=$F26,$G26=1),1,IF(AND($C26="MEP",AC$6=$F26,$G26=1),2,IF(AND(AC$6=$F26,$G26=1),0,"")))),"")</f>
        <v/>
      </c>
      <c r="AD26" s="51" t="str">
        <f ca="1">IFERROR(IF(LEN(Etapes[[#This Row],[Planned]])=0,"",IF(AND($C26="MER",AD$6=$F26,$G26=1),1,IF(AND($C26="MEP",AD$6=$F26,$G26=1),2,IF(AND(AD$6=$F26,$G26=1),0,"")))),"")</f>
        <v/>
      </c>
      <c r="AE26" s="51" t="str">
        <f ca="1">IFERROR(IF(LEN(Etapes[[#This Row],[Planned]])=0,"",IF(AND($C26="MER",AE$6=$F26,$G26=1),1,IF(AND($C26="MEP",AE$6=$F26,$G26=1),2,IF(AND(AE$6=$F26,$G26=1),0,"")))),"")</f>
        <v/>
      </c>
      <c r="AF26" s="51" t="str">
        <f ca="1">IFERROR(IF(LEN(Etapes[[#This Row],[Planned]])=0,"",IF(AND($C26="MER",AF$6=$F26,$G26=1),1,IF(AND($C26="MEP",AF$6=$F26,$G26=1),2,IF(AND(AF$6=$F26,$G26=1),0,"")))),"")</f>
        <v/>
      </c>
      <c r="AG26" s="51" t="str">
        <f ca="1">IFERROR(IF(LEN(Etapes[[#This Row],[Planned]])=0,"",IF(AND($C26="MER",AG$6=$F26,$G26=1),1,IF(AND($C26="MEP",AG$6=$F26,$G26=1),2,IF(AND(AG$6=$F26,$G26=1),0,"")))),"")</f>
        <v/>
      </c>
      <c r="AH26" s="51" t="str">
        <f ca="1">IFERROR(IF(LEN(Etapes[[#This Row],[Planned]])=0,"",IF(AND($C26="MER",AH$6=$F26,$G26=1),1,IF(AND($C26="MEP",AH$6=$F26,$G26=1),2,IF(AND(AH$6=$F26,$G26=1),0,"")))),"")</f>
        <v/>
      </c>
      <c r="AI26" s="51" t="str">
        <f ca="1">IFERROR(IF(LEN(Etapes[[#This Row],[Planned]])=0,"",IF(AND($C26="MER",AI$6=$F26,$G26=1),1,IF(AND($C26="MEP",AI$6=$F26,$G26=1),2,IF(AND(AI$6=$F26,$G26=1),0,"")))),"")</f>
        <v/>
      </c>
      <c r="AJ26" s="51" t="str">
        <f ca="1">IFERROR(IF(LEN(Etapes[[#This Row],[Planned]])=0,"",IF(AND($C26="MER",AJ$6=$F26,$G26=1),1,IF(AND($C26="MEP",AJ$6=$F26,$G26=1),2,IF(AND(AJ$6=$F26,$G26=1),0,"")))),"")</f>
        <v/>
      </c>
      <c r="AK26" s="51" t="str">
        <f ca="1">IFERROR(IF(LEN(Etapes[[#This Row],[Planned]])=0,"",IF(AND($C26="MER",AK$6=$F26,$G26=1),1,IF(AND($C26="MEP",AK$6=$F26,$G26=1),2,IF(AND(AK$6=$F26,$G26=1),0,"")))),"")</f>
        <v/>
      </c>
      <c r="AL26" s="51" t="str">
        <f ca="1">IFERROR(IF(LEN(Etapes[[#This Row],[Planned]])=0,"",IF(AND($C26="MER",AL$6=$F26,$G26=1),1,IF(AND($C26="MEP",AL$6=$F26,$G26=1),2,IF(AND(AL$6=$F26,$G26=1),0,"")))),"")</f>
        <v/>
      </c>
      <c r="AM26" s="51" t="str">
        <f ca="1">IFERROR(IF(LEN(Etapes[[#This Row],[Planned]])=0,"",IF(AND($C26="MER",AM$6=$F26,$G26=1),1,IF(AND($C26="MEP",AM$6=$F26,$G26=1),2,IF(AND(AM$6=$F26,$G26=1),0,"")))),"")</f>
        <v/>
      </c>
      <c r="AN26" s="51" t="str">
        <f ca="1">IFERROR(IF(LEN(Etapes[[#This Row],[Planned]])=0,"",IF(AND($C26="MER",AN$6=$F26,$G26=1),1,IF(AND($C26="MEP",AN$6=$F26,$G26=1),2,IF(AND(AN$6=$F26,$G26=1),0,"")))),"")</f>
        <v/>
      </c>
      <c r="AO26" s="51" t="str">
        <f ca="1">IFERROR(IF(LEN(Etapes[[#This Row],[Planned]])=0,"",IF(AND($C26="MER",AO$6=$F26,$G26=1),1,IF(AND($C26="MEP",AO$6=$F26,$G26=1),2,IF(AND(AO$6=$F26,$G26=1),0,"")))),"")</f>
        <v/>
      </c>
      <c r="AP26" s="51" t="str">
        <f ca="1">IFERROR(IF(LEN(Etapes[[#This Row],[Planned]])=0,"",IF(AND($C26="MER",AP$6=$F26,$G26=1),1,IF(AND($C26="MEP",AP$6=$F26,$G26=1),2,IF(AND(AP$6=$F26,$G26=1),0,"")))),"")</f>
        <v/>
      </c>
      <c r="AQ26" s="51" t="str">
        <f ca="1">IFERROR(IF(LEN(Etapes[[#This Row],[Planned]])=0,"",IF(AND($C26="MER",AQ$6=$F26,$G26=1),1,IF(AND($C26="MEP",AQ$6=$F26,$G26=1),2,IF(AND(AQ$6=$F26,$G26=1),0,"")))),"")</f>
        <v/>
      </c>
      <c r="AR26" s="51" t="str">
        <f ca="1">IFERROR(IF(LEN(Etapes[[#This Row],[Planned]])=0,"",IF(AND($C26="MER",AR$6=$F26,$G26=1),1,IF(AND($C26="MEP",AR$6=$F26,$G26=1),2,IF(AND(AR$6=$F26,$G26=1),0,"")))),"")</f>
        <v/>
      </c>
      <c r="AS26" s="51" t="str">
        <f ca="1">IFERROR(IF(LEN(Etapes[[#This Row],[Planned]])=0,"",IF(AND($C26="MER",AS$6=$F26,$G26=1),1,IF(AND($C26="MEP",AS$6=$F26,$G26=1),2,IF(AND(AS$6=$F26,$G26=1),0,"")))),"")</f>
        <v/>
      </c>
      <c r="AT26" s="51" t="str">
        <f ca="1">IFERROR(IF(LEN(Etapes[[#This Row],[Planned]])=0,"",IF(AND($C26="MER",AT$6=$F26,$G26=1),1,IF(AND($C26="MEP",AT$6=$F26,$G26=1),2,IF(AND(AT$6=$F26,$G26=1),0,"")))),"")</f>
        <v/>
      </c>
      <c r="AU26" s="51" t="str">
        <f ca="1">IFERROR(IF(LEN(Etapes[[#This Row],[Planned]])=0,"",IF(AND($C26="MER",AU$6=$F26,$G26=1),1,IF(AND($C26="MEP",AU$6=$F26,$G26=1),2,IF(AND(AU$6=$F26,$G26=1),0,"")))),"")</f>
        <v/>
      </c>
      <c r="AV26" s="51" t="str">
        <f ca="1">IFERROR(IF(LEN(Etapes[[#This Row],[Planned]])=0,"",IF(AND($C26="MER",AV$6=$F26,$G26=1),1,IF(AND($C26="MEP",AV$6=$F26,$G26=1),2,IF(AND(AV$6=$F26,$G26=1),0,"")))),"")</f>
        <v/>
      </c>
      <c r="AW26" s="51" t="str">
        <f ca="1">IFERROR(IF(LEN(Etapes[[#This Row],[Planned]])=0,"",IF(AND($C26="MER",AW$6=$F26,$G26=1),1,IF(AND($C26="MEP",AW$6=$F26,$G26=1),2,IF(AND(AW$6=$F26,$G26=1),0,"")))),"")</f>
        <v/>
      </c>
      <c r="AX26" s="51" t="str">
        <f ca="1">IFERROR(IF(LEN(Etapes[[#This Row],[Planned]])=0,"",IF(AND($C26="MER",AX$6=$F26,$G26=1),1,IF(AND($C26="MEP",AX$6=$F26,$G26=1),2,IF(AND(AX$6=$F26,$G26=1),0,"")))),"")</f>
        <v/>
      </c>
      <c r="AY26" s="51" t="str">
        <f ca="1">IFERROR(IF(LEN(Etapes[[#This Row],[Planned]])=0,"",IF(AND($C26="MER",AY$6=$F26,$G26=1),1,IF(AND($C26="MEP",AY$6=$F26,$G26=1),2,IF(AND(AY$6=$F26,$G26=1),0,"")))),"")</f>
        <v/>
      </c>
      <c r="AZ26" s="51" t="str">
        <f ca="1">IFERROR(IF(LEN(Etapes[[#This Row],[Planned]])=0,"",IF(AND($C26="MER",AZ$6=$F26,$G26=1),1,IF(AND($C26="MEP",AZ$6=$F26,$G26=1),2,IF(AND(AZ$6=$F26,$G26=1),0,"")))),"")</f>
        <v/>
      </c>
      <c r="BA26" s="51" t="str">
        <f ca="1">IFERROR(IF(LEN(Etapes[[#This Row],[Planned]])=0,"",IF(AND($C26="MER",BA$6=$F26,$G26=1),1,IF(AND($C26="MEP",BA$6=$F26,$G26=1),2,IF(AND(BA$6=$F26,$G26=1),0,"")))),"")</f>
        <v/>
      </c>
      <c r="BB26" s="51" t="str">
        <f ca="1">IFERROR(IF(LEN(Etapes[[#This Row],[Planned]])=0,"",IF(AND($C26="MER",BB$6=$F26,$G26=1),1,IF(AND($C26="MEP",BB$6=$F26,$G26=1),2,IF(AND(BB$6=$F26,$G26=1),0,"")))),"")</f>
        <v/>
      </c>
      <c r="BC26" s="51" t="str">
        <f ca="1">IFERROR(IF(LEN(Etapes[[#This Row],[Planned]])=0,"",IF(AND($C26="MER",BC$6=$F26,$G26=1),1,IF(AND($C26="MEP",BC$6=$F26,$G26=1),2,IF(AND(BC$6=$F26,$G26=1),0,"")))),"")</f>
        <v/>
      </c>
      <c r="BD26" s="51" t="str">
        <f ca="1">IFERROR(IF(LEN(Etapes[[#This Row],[Planned]])=0,"",IF(AND($C26="MER",BD$6=$F26,$G26=1),1,IF(AND($C26="MEP",BD$6=$F26,$G26=1),2,IF(AND(BD$6=$F26,$G26=1),0,"")))),"")</f>
        <v/>
      </c>
      <c r="BE26" s="51" t="str">
        <f ca="1">IFERROR(IF(LEN(Etapes[[#This Row],[Planned]])=0,"",IF(AND($C26="MER",BE$6=$F26,$G26=1),1,IF(AND($C26="MEP",BE$6=$F26,$G26=1),2,IF(AND(BE$6=$F26,$G26=1),0,"")))),"")</f>
        <v/>
      </c>
      <c r="BF26" s="51" t="str">
        <f ca="1">IFERROR(IF(LEN(Etapes[[#This Row],[Planned]])=0,"",IF(AND($C26="MER",BF$6=$F26,$G26=1),1,IF(AND($C26="MEP",BF$6=$F26,$G26=1),2,IF(AND(BF$6=$F26,$G26=1),0,"")))),"")</f>
        <v/>
      </c>
      <c r="BG26" s="51" t="str">
        <f ca="1">IFERROR(IF(LEN(Etapes[[#This Row],[Planned]])=0,"",IF(AND($C26="MER",BG$6=$F26,$G26=1),1,IF(AND($C26="MEP",BG$6=$F26,$G26=1),2,IF(AND(BG$6=$F26,$G26=1),0,"")))),"")</f>
        <v/>
      </c>
      <c r="BH26" s="51" t="str">
        <f ca="1">IFERROR(IF(LEN(Etapes[[#This Row],[Planned]])=0,"",IF(AND($C26="MER",BH$6=$F26,$G26=1),1,IF(AND($C26="MEP",BH$6=$F26,$G26=1),2,IF(AND(BH$6=$F26,$G26=1),0,"")))),"")</f>
        <v/>
      </c>
      <c r="BI26" s="51" t="str">
        <f ca="1">IFERROR(IF(LEN(Etapes[[#This Row],[Planned]])=0,"",IF(AND($C26="MER",BI$6=$F26,$G26=1),1,IF(AND($C26="MEP",BI$6=$F26,$G26=1),2,IF(AND(BI$6=$F26,$G26=1),0,"")))),"")</f>
        <v/>
      </c>
      <c r="BJ26" s="51" t="str">
        <f ca="1">IFERROR(IF(LEN(Etapes[[#This Row],[Planned]])=0,"",IF(AND($C26="MER",BJ$6=$F26,$G26=1),1,IF(AND($C26="MEP",BJ$6=$F26,$G26=1),2,IF(AND(BJ$6=$F26,$G26=1),0,"")))),"")</f>
        <v/>
      </c>
      <c r="BK26" s="51" t="str">
        <f ca="1">IFERROR(IF(LEN(Etapes[[#This Row],[Planned]])=0,"",IF(AND($C26="MER",BK$6=$F26,$G26=1),1,IF(AND($C26="MEP",BK$6=$F26,$G26=1),2,IF(AND(BK$6=$F26,$G26=1),0,"")))),"")</f>
        <v/>
      </c>
      <c r="BL26" s="51" t="str">
        <f ca="1">IFERROR(IF(LEN(Etapes[[#This Row],[Planned]])=0,"",IF(AND($C26="MER",BL$6=$F26,$G26=1),1,IF(AND($C26="MEP",BL$6=$F26,$G26=1),2,IF(AND(BL$6=$F26,$G26=1),0,"")))),"")</f>
        <v/>
      </c>
      <c r="BM26" s="51" t="str">
        <f ca="1">IFERROR(IF(LEN(Etapes[[#This Row],[Planned]])=0,"",IF(AND($C26="MER",BM$6=$F26,$G26=1),1,IF(AND($C26="MEP",BM$6=$F26,$G26=1),2,IF(AND(BM$6=$F26,$G26=1),0,"")))),"")</f>
        <v/>
      </c>
      <c r="BN26" s="51" t="str">
        <f ca="1">IFERROR(IF(LEN(Etapes[[#This Row],[Planned]])=0,"",IF(AND($C26="MER",BN$6=$F26,$G26=1),1,IF(AND($C26="MEP",BN$6=$F26,$G26=1),2,IF(AND(BN$6=$F26,$G26=1),0,"")))),"")</f>
        <v/>
      </c>
      <c r="BO26" s="51" t="str">
        <f ca="1">IFERROR(IF(LEN(Etapes[[#This Row],[Planned]])=0,"",IF(AND($C26="MER",BO$6=$F26,$G26=1),1,IF(AND($C26="MEP",BO$6=$F26,$G26=1),2,IF(AND(BO$6=$F26,$G26=1),0,"")))),"")</f>
        <v/>
      </c>
      <c r="BP26" s="51" t="str">
        <f>IFERROR(IF(LEN(Etapes[[#This Row],[Add]])=0,"",IF(AND($C26="MER",BP$6=$F26,$G26=1),1,IF(AND($C26="MEP",BP$6=$F26,$G26=1),2,IF(AND(BP$6=$F26,$G26=1),0,"")))),"")</f>
        <v/>
      </c>
      <c r="BQ26" s="51" t="str">
        <f ca="1">IFERROR(IF(LEN(Etapes[[#This Row],[End]])=0,"",IF(AND($C26="MER",BQ$6=$F26,$G26=1),1,IF(AND($C26="MEP",BQ$6=$F26,$G26=1),2,IF(AND(BQ$6=$F26,$G26=1),0,"")))),"")</f>
        <v/>
      </c>
      <c r="BR26" s="51" t="str">
        <f ca="1">IFERROR(IF(LEN(Etapes[[#This Row],[Réalisé]])=0,"",IF(AND($C26="MER",BR$6=$F26,$G26=1),1,IF(AND($C26="MEP",BR$6=$F26,$G26=1),2,IF(AND(BR$6=$F26,$G26=1),0,"")))),"")</f>
        <v/>
      </c>
      <c r="BS26" s="51" t="str">
        <f ca="1">IFERROR(IF(LEN(Etapes[[#This Row],[Activité]])=0,"",IF(AND($C26="MER",BS$6=$F26,$G26=1),1,IF(AND($C26="MEP",BS$6=$F26,$G26=1),2,IF(AND(BS$6=$F26,$G26=1),0,"")))),"")</f>
        <v/>
      </c>
      <c r="BT26" s="51" t="str">
        <f ca="1">IFERROR(IF(LEN(Etapes[[#This Row],[Statut]])=0,"",IF(AND($C26="MER",BT$6=$F26,$G26=1),1,IF(AND($C26="MEP",BT$6=$F26,$G26=1),2,IF(AND(BT$6=$F26,$G26=1),0,"")))),"")</f>
        <v/>
      </c>
      <c r="BU26" s="51" t="str">
        <f ca="1">IFERROR(IF(LEN(Etapes[[#This Row],[Progress]])=0,"",IF(AND($C26="MER",BU$6=$F26,$G26=1),1,IF(AND($C26="MEP",BU$6=$F26,$G26=1),2,IF(AND(BU$6=$F26,$G26=1),0,"")))),"")</f>
        <v/>
      </c>
      <c r="BV26" s="51" t="str">
        <f ca="1">IFERROR(IF(LEN(Etapes[[#This Row],[Start]])=0,"",IF(AND($C26="MER",BV$6=$F26,$G26=1),1,IF(AND($C26="MEP",BV$6=$F26,$G26=1),2,IF(AND(BV$6=$F26,$G26=1),0,"")))),"")</f>
        <v/>
      </c>
      <c r="BW26" s="51" t="str">
        <f ca="1">IFERROR(IF(LEN(Etapes[[#This Row],[Planned]])=0,"",IF(AND($C26="MER",BW$6=$F26,$G26=1),1,IF(AND($C26="MEP",BW$6=$F26,$G26=1),2,IF(AND(BW$6=$F26,$G26=1),0,"")))),"")</f>
        <v/>
      </c>
      <c r="BX26" s="51" t="str">
        <f>IFERROR(IF(LEN(Etapes[[#This Row],[Add]])=0,"",IF(AND($C26="MER",BX$6=$F26,$G26=1),1,IF(AND($C26="MEP",BX$6=$F26,$G26=1),2,IF(AND(BX$6=$F26,$G26=1),0,"")))),"")</f>
        <v/>
      </c>
      <c r="BY26" s="51" t="str">
        <f ca="1">IFERROR(IF(LEN(Etapes[[#This Row],[End]])=0,"",IF(AND($C26="MER",BY$6=$F26,$G26=1),1,IF(AND($C26="MEP",BY$6=$F26,$G26=1),2,IF(AND(BY$6=$F26,$G26=1),0,"")))),"")</f>
        <v/>
      </c>
      <c r="BZ26" s="51" t="str">
        <f ca="1">IFERROR(IF(LEN(Etapes[[#This Row],[Réalisé]])=0,"",IF(AND($C26="MER",BZ$6=$F26,$G26=1),1,IF(AND($C26="MEP",BZ$6=$F26,$G26=1),2,IF(AND(BZ$6=$F26,$G26=1),0,"")))),"")</f>
        <v/>
      </c>
      <c r="CA26" s="51" t="str">
        <f ca="1">IFERROR(IF(LEN(Etapes[[#This Row],[Activité]])=0,"",IF(AND($C26="MER",CA$6=$F26,$G26=1),1,IF(AND($C26="MEP",CA$6=$F26,$G26=1),2,IF(AND(CA$6=$F26,$G26=1),0,"")))),"")</f>
        <v/>
      </c>
      <c r="CB26" s="51" t="str">
        <f ca="1">IFERROR(IF(LEN(Etapes[[#This Row],[Statut]])=0,"",IF(AND($C26="MER",CB$6=$F26,$G26=1),1,IF(AND($C26="MEP",CB$6=$F26,$G26=1),2,IF(AND(CB$6=$F26,$G26=1),0,"")))),"")</f>
        <v/>
      </c>
      <c r="CC26" s="51" t="str">
        <f ca="1">IFERROR(IF(LEN(Etapes[[#This Row],[Progress]])=0,"",IF(AND($C26="MER",CC$6=$F26,$G26=1),1,IF(AND($C26="MEP",CC$6=$F26,$G26=1),2,IF(AND(CC$6=$F26,$G26=1),0,"")))),"")</f>
        <v/>
      </c>
      <c r="CD26" s="51" t="str">
        <f ca="1">IFERROR(IF(LEN(Etapes[[#This Row],[Start]])=0,"",IF(AND($C26="MER",CD$6=$F26,$G26=1),1,IF(AND($C26="MEP",CD$6=$F26,$G26=1),2,IF(AND(CD$6=$F26,$G26=1),0,"")))),"")</f>
        <v/>
      </c>
      <c r="CE26" s="51" t="str">
        <f ca="1">IFERROR(IF(LEN(Etapes[[#This Row],[Planned]])=0,"",IF(AND($C26="MER",CE$6=$F26,$G26=1),1,IF(AND($C26="MEP",CE$6=$F26,$G26=1),2,IF(AND(CE$6=$F26,$G26=1),0,"")))),"")</f>
        <v/>
      </c>
      <c r="CF26" s="51" t="str">
        <f>IFERROR(IF(LEN(Etapes[[#This Row],[Add]])=0,"",IF(AND($C26="MER",CF$6=$F26,$G26=1),1,IF(AND($C26="MEP",CF$6=$F26,$G26=1),2,IF(AND(CF$6=$F26,$G26=1),0,"")))),"")</f>
        <v/>
      </c>
      <c r="CG26" s="51" t="str">
        <f ca="1">IFERROR(IF(LEN(Etapes[[#This Row],[End]])=0,"",IF(AND($C26="MER",CG$6=$F26,$G26=1),1,IF(AND($C26="MEP",CG$6=$F26,$G26=1),2,IF(AND(CG$6=$F26,$G26=1),0,"")))),"")</f>
        <v/>
      </c>
      <c r="CH26" s="51" t="str">
        <f ca="1">IFERROR(IF(LEN(Etapes[[#This Row],[Réalisé]])=0,"",IF(AND($C26="MER",CH$6=$F26,$G26=1),1,IF(AND($C26="MEP",CH$6=$F26,$G26=1),2,IF(AND(CH$6=$F26,$G26=1),0,"")))),"")</f>
        <v/>
      </c>
      <c r="CI26" s="51" t="str">
        <f ca="1">IFERROR(IF(LEN(Etapes[[#This Row],[Activité]])=0,"",IF(AND($C26="MER",CI$6=$F26,$G26=1),1,IF(AND($C26="MEP",CI$6=$F26,$G26=1),2,IF(AND(CI$6=$F26,$G26=1),0,"")))),"")</f>
        <v/>
      </c>
      <c r="CJ26" s="51" t="str">
        <f ca="1">IFERROR(IF(LEN(Etapes[[#This Row],[Statut]])=0,"",IF(AND($C26="MER",CJ$6=$F26,$G26=1),1,IF(AND($C26="MEP",CJ$6=$F26,$G26=1),2,IF(AND(CJ$6=$F26,$G26=1),0,"")))),"")</f>
        <v/>
      </c>
      <c r="CK26" s="51" t="str">
        <f ca="1">IFERROR(IF(LEN(Etapes[[#This Row],[Progress]])=0,"",IF(AND($C26="MER",CK$6=$F26,$G26=1),1,IF(AND($C26="MEP",CK$6=$F26,$G26=1),2,IF(AND(CK$6=$F26,$G26=1),0,"")))),"")</f>
        <v/>
      </c>
      <c r="CL26" s="51" t="str">
        <f ca="1">IFERROR(IF(LEN(Etapes[[#This Row],[Start]])=0,"",IF(AND($C26="MER",CL$6=$F26,$G26=1),1,IF(AND($C26="MEP",CL$6=$F26,$G26=1),2,IF(AND(CL$6=$F26,$G26=1),0,"")))),"")</f>
        <v/>
      </c>
      <c r="CM26" s="51" t="str">
        <f ca="1">IFERROR(IF(LEN(Etapes[[#This Row],[Planned]])=0,"",IF(AND($C26="MER",CM$6=$F26,$G26=1),1,IF(AND($C26="MEP",CM$6=$F26,$G26=1),2,IF(AND(CM$6=$F26,$G26=1),0,"")))),"")</f>
        <v/>
      </c>
      <c r="CN26" s="51" t="str">
        <f>IFERROR(IF(LEN(Etapes[[#This Row],[Add]])=0,"",IF(AND($C26="MER",CN$6=$F26,$G26=1),1,IF(AND($C26="MEP",CN$6=$F26,$G26=1),2,IF(AND(CN$6=$F26,$G26=1),0,"")))),"")</f>
        <v/>
      </c>
      <c r="CO26" s="51" t="str">
        <f ca="1">IFERROR(IF(LEN(Etapes[[#This Row],[End]])=0,"",IF(AND($C26="MER",CO$6=$F26,$G26=1),1,IF(AND($C26="MEP",CO$6=$F26,$G26=1),2,IF(AND(CO$6=$F26,$G26=1),0,"")))),"")</f>
        <v/>
      </c>
      <c r="CP26" s="51" t="str">
        <f ca="1">IFERROR(IF(LEN(Etapes[[#This Row],[Réalisé]])=0,"",IF(AND($C26="MER",CP$6=$F26,$G26=1),1,IF(AND($C26="MEP",CP$6=$F26,$G26=1),2,IF(AND(CP$6=$F26,$G26=1),0,"")))),"")</f>
        <v/>
      </c>
      <c r="CQ26" s="51" t="str">
        <f ca="1">IFERROR(IF(LEN(Etapes[[#This Row],[Activité]])=0,"",IF(AND($C26="MER",CQ$6=$F26,$G26=1),1,IF(AND($C26="MEP",CQ$6=$F26,$G26=1),2,IF(AND(CQ$6=$F26,$G26=1),0,"")))),"")</f>
        <v/>
      </c>
      <c r="CR26" s="51" t="str">
        <f ca="1">IFERROR(IF(LEN(Etapes[[#This Row],[Statut]])=0,"",IF(AND($C26="MER",CR$6=$F26,$G26=1),1,IF(AND($C26="MEP",CR$6=$F26,$G26=1),2,IF(AND(CR$6=$F26,$G26=1),0,"")))),"")</f>
        <v/>
      </c>
      <c r="CS26" s="51" t="str">
        <f ca="1">IFERROR(IF(LEN(Etapes[[#This Row],[Progress]])=0,"",IF(AND($C26="MER",CS$6=$F26,$G26=1),1,IF(AND($C26="MEP",CS$6=$F26,$G26=1),2,IF(AND(CS$6=$F26,$G26=1),0,"")))),"")</f>
        <v/>
      </c>
      <c r="CT26" s="51" t="str">
        <f ca="1">IFERROR(IF(LEN(Etapes[[#This Row],[Start]])=0,"",IF(AND($C26="MER",CT$6=$F26,$G26=1),1,IF(AND($C26="MEP",CT$6=$F26,$G26=1),2,IF(AND(CT$6=$F26,$G26=1),0,"")))),"")</f>
        <v/>
      </c>
      <c r="CU26" s="51" t="str">
        <f ca="1">IFERROR(IF(LEN(Etapes[[#This Row],[Planned]])=0,"",IF(AND($C26="MER",CU$6=$F26,$G26=1),1,IF(AND($C26="MEP",CU$6=$F26,$G26=1),2,IF(AND(CU$6=$F26,$G26=1),0,"")))),"")</f>
        <v/>
      </c>
      <c r="CV26" s="51" t="str">
        <f>IFERROR(IF(LEN(Etapes[[#This Row],[Add]])=0,"",IF(AND($C26="MER",CV$6=$F26,$G26=1),1,IF(AND($C26="MEP",CV$6=$F26,$G26=1),2,IF(AND(CV$6=$F26,$G26=1),0,"")))),"")</f>
        <v/>
      </c>
      <c r="CW26" s="51" t="str">
        <f ca="1">IFERROR(IF(LEN(Etapes[[#This Row],[End]])=0,"",IF(AND($C26="MER",CW$6=$F26,$G26=1),1,IF(AND($C26="MEP",CW$6=$F26,$G26=1),2,IF(AND(CW$6=$F26,$G26=1),0,"")))),"")</f>
        <v/>
      </c>
    </row>
    <row r="27" spans="1:101" s="52" customFormat="1" ht="13" customHeight="1" x14ac:dyDescent="0.3">
      <c r="A27" s="71" t="s">
        <v>61</v>
      </c>
      <c r="B27" s="56" t="s">
        <v>82</v>
      </c>
      <c r="C27" s="53"/>
      <c r="D27" s="53" t="str">
        <f>Settings!C47</f>
        <v>NAN</v>
      </c>
      <c r="E27" s="43"/>
      <c r="F27" s="54">
        <f t="shared" si="19"/>
        <v>44776</v>
      </c>
      <c r="G27" s="154">
        <f>RàF!D17</f>
        <v>0</v>
      </c>
      <c r="H27" s="55"/>
      <c r="I27" s="54">
        <f>IF(Etapes[[#This Row],[Start]]&lt;&gt;"",WORKDAY(Etapes[[#This Row],[Start]],IF(WEEKDAY(Etapes[[#This Row],[Start]],1)&gt;=6,Etapes[[#This Row],[Planned]]+Etapes[[#This Row],[Add]],Etapes[[#This Row],[Planned]]+Etapes[[#This Row],[Add]]-1),Férié),"")</f>
        <v>44775</v>
      </c>
      <c r="J27" s="54">
        <f>IF(Etapes[[#This Row],[Start]]&lt;&gt;"",WORKDAY(Etapes[[#This Row],[Start]],IF(WEEKDAY(Etapes[[#This Row],[Start]],1)&gt;=6,Etapes[[#This Row],[Progress]]*Etapes[[#This Row],[Planned]]+Etapes[[#This Row],[Add]],(Etapes[[#This Row],[Progress]]*Etapes[[#This Row],[Planned]]+Etapes[[#This Row],[Add]])-1),Férié),"")</f>
        <v>44775</v>
      </c>
      <c r="K27" s="50"/>
      <c r="L27" s="51" t="str">
        <f ca="1">IFERROR(IF(LEN(Etapes[[#This Row],[Planned]])=0,"",IF(AND($C27="MER",L$6=$F27,$G27=1),1,IF(AND($C27="MEP",L$6=$F27,$G27=1),2,IF(AND(L$6=$F27,$G27=1),0,"")))),"")</f>
        <v/>
      </c>
      <c r="M27" s="51" t="str">
        <f ca="1">IFERROR(IF(LEN(Etapes[[#This Row],[Planned]])=0,"",IF(AND($C27="MER",M$6=$F27,$G27=1),1,IF(AND($C27="MEP",M$6=$F27,$G27=1),2,IF(AND(M$6=$F27,$G27=1),0,"")))),"")</f>
        <v/>
      </c>
      <c r="N27" s="51" t="str">
        <f ca="1">IFERROR(IF(LEN(Etapes[[#This Row],[Planned]])=0,"",IF(AND($C27="MER",N$6=$F27,$G27=1),1,IF(AND($C27="MEP",N$6=$F27,$G27=1),2,IF(AND(N$6=$F27,$G27=1),0,"")))),"")</f>
        <v/>
      </c>
      <c r="O27" s="51" t="str">
        <f ca="1">IFERROR(IF(LEN(Etapes[[#This Row],[Planned]])=0,"",IF(AND($C27="MER",O$6=$F27,$G27=1),1,IF(AND($C27="MEP",O$6=$F27,$G27=1),2,IF(AND(O$6=$F27,$G27=1),0,"")))),"")</f>
        <v/>
      </c>
      <c r="P27" s="51" t="str">
        <f ca="1">IFERROR(IF(LEN(Etapes[[#This Row],[Planned]])=0,"",IF(AND($C27="MER",P$6=$F27,$G27=1),1,IF(AND($C27="MEP",P$6=$F27,$G27=1),2,IF(AND(P$6=$F27,$G27=1),0,"")))),"")</f>
        <v/>
      </c>
      <c r="Q27" s="51" t="str">
        <f ca="1">IFERROR(IF(LEN(Etapes[[#This Row],[Planned]])=0,"",IF(AND($C27="MER",Q$6=$F27,$G27=1),1,IF(AND($C27="MEP",Q$6=$F27,$G27=1),2,IF(AND(Q$6=$F27,$G27=1),0,"")))),"")</f>
        <v/>
      </c>
      <c r="R27" s="51" t="str">
        <f ca="1">IFERROR(IF(LEN(Etapes[[#This Row],[Planned]])=0,"",IF(AND($C27="MER",R$6=$F27,$G27=1),1,IF(AND($C27="MEP",R$6=$F27,$G27=1),2,IF(AND(R$6=$F27,$G27=1),0,"")))),"")</f>
        <v/>
      </c>
      <c r="S27" s="51" t="str">
        <f ca="1">IFERROR(IF(LEN(Etapes[[#This Row],[Planned]])=0,"",IF(AND($C27="MER",S$6=$F27,$G27=1),1,IF(AND($C27="MEP",S$6=$F27,$G27=1),2,IF(AND(S$6=$F27,$G27=1),0,"")))),"")</f>
        <v/>
      </c>
      <c r="T27" s="51" t="str">
        <f ca="1">IFERROR(IF(LEN(Etapes[[#This Row],[Planned]])=0,"",IF(AND($C27="MER",T$6=$F27,$G27=1),1,IF(AND($C27="MEP",T$6=$F27,$G27=1),2,IF(AND(T$6=$F27,$G27=1),0,"")))),"")</f>
        <v/>
      </c>
      <c r="U27" s="51" t="str">
        <f ca="1">IFERROR(IF(LEN(Etapes[[#This Row],[Planned]])=0,"",IF(AND($C27="MER",U$6=$F27,$G27=1),1,IF(AND($C27="MEP",U$6=$F27,$G27=1),2,IF(AND(U$6=$F27,$G27=1),0,"")))),"")</f>
        <v/>
      </c>
      <c r="V27" s="51" t="str">
        <f ca="1">IFERROR(IF(LEN(Etapes[[#This Row],[Planned]])=0,"",IF(AND($C27="MER",V$6=$F27,$G27=1),1,IF(AND($C27="MEP",V$6=$F27,$G27=1),2,IF(AND(V$6=$F27,$G27=1),0,"")))),"")</f>
        <v/>
      </c>
      <c r="W27" s="51" t="str">
        <f ca="1">IFERROR(IF(LEN(Etapes[[#This Row],[Planned]])=0,"",IF(AND($C27="MER",W$6=$F27,$G27=1),1,IF(AND($C27="MEP",W$6=$F27,$G27=1),2,IF(AND(W$6=$F27,$G27=1),0,"")))),"")</f>
        <v/>
      </c>
      <c r="X27" s="51" t="str">
        <f ca="1">IFERROR(IF(LEN(Etapes[[#This Row],[Planned]])=0,"",IF(AND($C27="MER",X$6=$F27,$G27=1),1,IF(AND($C27="MEP",X$6=$F27,$G27=1),2,IF(AND(X$6=$F27,$G27=1),0,"")))),"")</f>
        <v/>
      </c>
      <c r="Y27" s="51" t="str">
        <f ca="1">IFERROR(IF(LEN(Etapes[[#This Row],[Planned]])=0,"",IF(AND($C27="MER",Y$6=$F27,$G27=1),1,IF(AND($C27="MEP",Y$6=$F27,$G27=1),2,IF(AND(Y$6=$F27,$G27=1),0,"")))),"")</f>
        <v/>
      </c>
      <c r="Z27" s="51" t="str">
        <f ca="1">IFERROR(IF(LEN(Etapes[[#This Row],[Planned]])=0,"",IF(AND($C27="MER",Z$6=$F27,$G27=1),1,IF(AND($C27="MEP",Z$6=$F27,$G27=1),2,IF(AND(Z$6=$F27,$G27=1),0,"")))),"")</f>
        <v/>
      </c>
      <c r="AA27" s="51" t="str">
        <f ca="1">IFERROR(IF(LEN(Etapes[[#This Row],[Planned]])=0,"",IF(AND($C27="MER",AA$6=$F27,$G27=1),1,IF(AND($C27="MEP",AA$6=$F27,$G27=1),2,IF(AND(AA$6=$F27,$G27=1),0,"")))),"")</f>
        <v/>
      </c>
      <c r="AB27" s="51" t="str">
        <f ca="1">IFERROR(IF(LEN(Etapes[[#This Row],[Planned]])=0,"",IF(AND($C27="MER",AB$6=$F27,$G27=1),1,IF(AND($C27="MEP",AB$6=$F27,$G27=1),2,IF(AND(AB$6=$F27,$G27=1),0,"")))),"")</f>
        <v/>
      </c>
      <c r="AC27" s="51" t="str">
        <f ca="1">IFERROR(IF(LEN(Etapes[[#This Row],[Planned]])=0,"",IF(AND($C27="MER",AC$6=$F27,$G27=1),1,IF(AND($C27="MEP",AC$6=$F27,$G27=1),2,IF(AND(AC$6=$F27,$G27=1),0,"")))),"")</f>
        <v/>
      </c>
      <c r="AD27" s="51" t="str">
        <f ca="1">IFERROR(IF(LEN(Etapes[[#This Row],[Planned]])=0,"",IF(AND($C27="MER",AD$6=$F27,$G27=1),1,IF(AND($C27="MEP",AD$6=$F27,$G27=1),2,IF(AND(AD$6=$F27,$G27=1),0,"")))),"")</f>
        <v/>
      </c>
      <c r="AE27" s="51" t="str">
        <f ca="1">IFERROR(IF(LEN(Etapes[[#This Row],[Planned]])=0,"",IF(AND($C27="MER",AE$6=$F27,$G27=1),1,IF(AND($C27="MEP",AE$6=$F27,$G27=1),2,IF(AND(AE$6=$F27,$G27=1),0,"")))),"")</f>
        <v/>
      </c>
      <c r="AF27" s="51" t="str">
        <f ca="1">IFERROR(IF(LEN(Etapes[[#This Row],[Planned]])=0,"",IF(AND($C27="MER",AF$6=$F27,$G27=1),1,IF(AND($C27="MEP",AF$6=$F27,$G27=1),2,IF(AND(AF$6=$F27,$G27=1),0,"")))),"")</f>
        <v/>
      </c>
      <c r="AG27" s="51" t="str">
        <f ca="1">IFERROR(IF(LEN(Etapes[[#This Row],[Planned]])=0,"",IF(AND($C27="MER",AG$6=$F27,$G27=1),1,IF(AND($C27="MEP",AG$6=$F27,$G27=1),2,IF(AND(AG$6=$F27,$G27=1),0,"")))),"")</f>
        <v/>
      </c>
      <c r="AH27" s="51" t="str">
        <f ca="1">IFERROR(IF(LEN(Etapes[[#This Row],[Planned]])=0,"",IF(AND($C27="MER",AH$6=$F27,$G27=1),1,IF(AND($C27="MEP",AH$6=$F27,$G27=1),2,IF(AND(AH$6=$F27,$G27=1),0,"")))),"")</f>
        <v/>
      </c>
      <c r="AI27" s="51" t="str">
        <f ca="1">IFERROR(IF(LEN(Etapes[[#This Row],[Planned]])=0,"",IF(AND($C27="MER",AI$6=$F27,$G27=1),1,IF(AND($C27="MEP",AI$6=$F27,$G27=1),2,IF(AND(AI$6=$F27,$G27=1),0,"")))),"")</f>
        <v/>
      </c>
      <c r="AJ27" s="51" t="str">
        <f ca="1">IFERROR(IF(LEN(Etapes[[#This Row],[Planned]])=0,"",IF(AND($C27="MER",AJ$6=$F27,$G27=1),1,IF(AND($C27="MEP",AJ$6=$F27,$G27=1),2,IF(AND(AJ$6=$F27,$G27=1),0,"")))),"")</f>
        <v/>
      </c>
      <c r="AK27" s="51" t="str">
        <f ca="1">IFERROR(IF(LEN(Etapes[[#This Row],[Planned]])=0,"",IF(AND($C27="MER",AK$6=$F27,$G27=1),1,IF(AND($C27="MEP",AK$6=$F27,$G27=1),2,IF(AND(AK$6=$F27,$G27=1),0,"")))),"")</f>
        <v/>
      </c>
      <c r="AL27" s="51" t="str">
        <f ca="1">IFERROR(IF(LEN(Etapes[[#This Row],[Planned]])=0,"",IF(AND($C27="MER",AL$6=$F27,$G27=1),1,IF(AND($C27="MEP",AL$6=$F27,$G27=1),2,IF(AND(AL$6=$F27,$G27=1),0,"")))),"")</f>
        <v/>
      </c>
      <c r="AM27" s="51" t="str">
        <f ca="1">IFERROR(IF(LEN(Etapes[[#This Row],[Planned]])=0,"",IF(AND($C27="MER",AM$6=$F27,$G27=1),1,IF(AND($C27="MEP",AM$6=$F27,$G27=1),2,IF(AND(AM$6=$F27,$G27=1),0,"")))),"")</f>
        <v/>
      </c>
      <c r="AN27" s="51" t="str">
        <f ca="1">IFERROR(IF(LEN(Etapes[[#This Row],[Planned]])=0,"",IF(AND($C27="MER",AN$6=$F27,$G27=1),1,IF(AND($C27="MEP",AN$6=$F27,$G27=1),2,IF(AND(AN$6=$F27,$G27=1),0,"")))),"")</f>
        <v/>
      </c>
      <c r="AO27" s="51" t="str">
        <f ca="1">IFERROR(IF(LEN(Etapes[[#This Row],[Planned]])=0,"",IF(AND($C27="MER",AO$6=$F27,$G27=1),1,IF(AND($C27="MEP",AO$6=$F27,$G27=1),2,IF(AND(AO$6=$F27,$G27=1),0,"")))),"")</f>
        <v/>
      </c>
      <c r="AP27" s="51" t="str">
        <f ca="1">IFERROR(IF(LEN(Etapes[[#This Row],[Planned]])=0,"",IF(AND($C27="MER",AP$6=$F27,$G27=1),1,IF(AND($C27="MEP",AP$6=$F27,$G27=1),2,IF(AND(AP$6=$F27,$G27=1),0,"")))),"")</f>
        <v/>
      </c>
      <c r="AQ27" s="51" t="str">
        <f ca="1">IFERROR(IF(LEN(Etapes[[#This Row],[Planned]])=0,"",IF(AND($C27="MER",AQ$6=$F27,$G27=1),1,IF(AND($C27="MEP",AQ$6=$F27,$G27=1),2,IF(AND(AQ$6=$F27,$G27=1),0,"")))),"")</f>
        <v/>
      </c>
      <c r="AR27" s="51" t="str">
        <f ca="1">IFERROR(IF(LEN(Etapes[[#This Row],[Planned]])=0,"",IF(AND($C27="MER",AR$6=$F27,$G27=1),1,IF(AND($C27="MEP",AR$6=$F27,$G27=1),2,IF(AND(AR$6=$F27,$G27=1),0,"")))),"")</f>
        <v/>
      </c>
      <c r="AS27" s="51" t="str">
        <f ca="1">IFERROR(IF(LEN(Etapes[[#This Row],[Planned]])=0,"",IF(AND($C27="MER",AS$6=$F27,$G27=1),1,IF(AND($C27="MEP",AS$6=$F27,$G27=1),2,IF(AND(AS$6=$F27,$G27=1),0,"")))),"")</f>
        <v/>
      </c>
      <c r="AT27" s="51" t="str">
        <f ca="1">IFERROR(IF(LEN(Etapes[[#This Row],[Planned]])=0,"",IF(AND($C27="MER",AT$6=$F27,$G27=1),1,IF(AND($C27="MEP",AT$6=$F27,$G27=1),2,IF(AND(AT$6=$F27,$G27=1),0,"")))),"")</f>
        <v/>
      </c>
      <c r="AU27" s="51" t="str">
        <f ca="1">IFERROR(IF(LEN(Etapes[[#This Row],[Planned]])=0,"",IF(AND($C27="MER",AU$6=$F27,$G27=1),1,IF(AND($C27="MEP",AU$6=$F27,$G27=1),2,IF(AND(AU$6=$F27,$G27=1),0,"")))),"")</f>
        <v/>
      </c>
      <c r="AV27" s="51" t="str">
        <f ca="1">IFERROR(IF(LEN(Etapes[[#This Row],[Planned]])=0,"",IF(AND($C27="MER",AV$6=$F27,$G27=1),1,IF(AND($C27="MEP",AV$6=$F27,$G27=1),2,IF(AND(AV$6=$F27,$G27=1),0,"")))),"")</f>
        <v/>
      </c>
      <c r="AW27" s="51" t="str">
        <f ca="1">IFERROR(IF(LEN(Etapes[[#This Row],[Planned]])=0,"",IF(AND($C27="MER",AW$6=$F27,$G27=1),1,IF(AND($C27="MEP",AW$6=$F27,$G27=1),2,IF(AND(AW$6=$F27,$G27=1),0,"")))),"")</f>
        <v/>
      </c>
      <c r="AX27" s="51" t="str">
        <f ca="1">IFERROR(IF(LEN(Etapes[[#This Row],[Planned]])=0,"",IF(AND($C27="MER",AX$6=$F27,$G27=1),1,IF(AND($C27="MEP",AX$6=$F27,$G27=1),2,IF(AND(AX$6=$F27,$G27=1),0,"")))),"")</f>
        <v/>
      </c>
      <c r="AY27" s="51" t="str">
        <f ca="1">IFERROR(IF(LEN(Etapes[[#This Row],[Planned]])=0,"",IF(AND($C27="MER",AY$6=$F27,$G27=1),1,IF(AND($C27="MEP",AY$6=$F27,$G27=1),2,IF(AND(AY$6=$F27,$G27=1),0,"")))),"")</f>
        <v/>
      </c>
      <c r="AZ27" s="51" t="str">
        <f ca="1">IFERROR(IF(LEN(Etapes[[#This Row],[Planned]])=0,"",IF(AND($C27="MER",AZ$6=$F27,$G27=1),1,IF(AND($C27="MEP",AZ$6=$F27,$G27=1),2,IF(AND(AZ$6=$F27,$G27=1),0,"")))),"")</f>
        <v/>
      </c>
      <c r="BA27" s="51" t="str">
        <f ca="1">IFERROR(IF(LEN(Etapes[[#This Row],[Planned]])=0,"",IF(AND($C27="MER",BA$6=$F27,$G27=1),1,IF(AND($C27="MEP",BA$6=$F27,$G27=1),2,IF(AND(BA$6=$F27,$G27=1),0,"")))),"")</f>
        <v/>
      </c>
      <c r="BB27" s="51" t="str">
        <f ca="1">IFERROR(IF(LEN(Etapes[[#This Row],[Planned]])=0,"",IF(AND($C27="MER",BB$6=$F27,$G27=1),1,IF(AND($C27="MEP",BB$6=$F27,$G27=1),2,IF(AND(BB$6=$F27,$G27=1),0,"")))),"")</f>
        <v/>
      </c>
      <c r="BC27" s="51" t="str">
        <f ca="1">IFERROR(IF(LEN(Etapes[[#This Row],[Planned]])=0,"",IF(AND($C27="MER",BC$6=$F27,$G27=1),1,IF(AND($C27="MEP",BC$6=$F27,$G27=1),2,IF(AND(BC$6=$F27,$G27=1),0,"")))),"")</f>
        <v/>
      </c>
      <c r="BD27" s="51" t="str">
        <f ca="1">IFERROR(IF(LEN(Etapes[[#This Row],[Planned]])=0,"",IF(AND($C27="MER",BD$6=$F27,$G27=1),1,IF(AND($C27="MEP",BD$6=$F27,$G27=1),2,IF(AND(BD$6=$F27,$G27=1),0,"")))),"")</f>
        <v/>
      </c>
      <c r="BE27" s="51" t="str">
        <f ca="1">IFERROR(IF(LEN(Etapes[[#This Row],[Planned]])=0,"",IF(AND($C27="MER",BE$6=$F27,$G27=1),1,IF(AND($C27="MEP",BE$6=$F27,$G27=1),2,IF(AND(BE$6=$F27,$G27=1),0,"")))),"")</f>
        <v/>
      </c>
      <c r="BF27" s="51" t="str">
        <f ca="1">IFERROR(IF(LEN(Etapes[[#This Row],[Planned]])=0,"",IF(AND($C27="MER",BF$6=$F27,$G27=1),1,IF(AND($C27="MEP",BF$6=$F27,$G27=1),2,IF(AND(BF$6=$F27,$G27=1),0,"")))),"")</f>
        <v/>
      </c>
      <c r="BG27" s="51" t="str">
        <f ca="1">IFERROR(IF(LEN(Etapes[[#This Row],[Planned]])=0,"",IF(AND($C27="MER",BG$6=$F27,$G27=1),1,IF(AND($C27="MEP",BG$6=$F27,$G27=1),2,IF(AND(BG$6=$F27,$G27=1),0,"")))),"")</f>
        <v/>
      </c>
      <c r="BH27" s="51" t="str">
        <f ca="1">IFERROR(IF(LEN(Etapes[[#This Row],[Planned]])=0,"",IF(AND($C27="MER",BH$6=$F27,$G27=1),1,IF(AND($C27="MEP",BH$6=$F27,$G27=1),2,IF(AND(BH$6=$F27,$G27=1),0,"")))),"")</f>
        <v/>
      </c>
      <c r="BI27" s="51" t="str">
        <f ca="1">IFERROR(IF(LEN(Etapes[[#This Row],[Planned]])=0,"",IF(AND($C27="MER",BI$6=$F27,$G27=1),1,IF(AND($C27="MEP",BI$6=$F27,$G27=1),2,IF(AND(BI$6=$F27,$G27=1),0,"")))),"")</f>
        <v/>
      </c>
      <c r="BJ27" s="51" t="str">
        <f ca="1">IFERROR(IF(LEN(Etapes[[#This Row],[Planned]])=0,"",IF(AND($C27="MER",BJ$6=$F27,$G27=1),1,IF(AND($C27="MEP",BJ$6=$F27,$G27=1),2,IF(AND(BJ$6=$F27,$G27=1),0,"")))),"")</f>
        <v/>
      </c>
      <c r="BK27" s="51" t="str">
        <f ca="1">IFERROR(IF(LEN(Etapes[[#This Row],[Planned]])=0,"",IF(AND($C27="MER",BK$6=$F27,$G27=1),1,IF(AND($C27="MEP",BK$6=$F27,$G27=1),2,IF(AND(BK$6=$F27,$G27=1),0,"")))),"")</f>
        <v/>
      </c>
      <c r="BL27" s="51" t="str">
        <f ca="1">IFERROR(IF(LEN(Etapes[[#This Row],[Planned]])=0,"",IF(AND($C27="MER",BL$6=$F27,$G27=1),1,IF(AND($C27="MEP",BL$6=$F27,$G27=1),2,IF(AND(BL$6=$F27,$G27=1),0,"")))),"")</f>
        <v/>
      </c>
      <c r="BM27" s="51" t="str">
        <f ca="1">IFERROR(IF(LEN(Etapes[[#This Row],[Planned]])=0,"",IF(AND($C27="MER",BM$6=$F27,$G27=1),1,IF(AND($C27="MEP",BM$6=$F27,$G27=1),2,IF(AND(BM$6=$F27,$G27=1),0,"")))),"")</f>
        <v/>
      </c>
      <c r="BN27" s="51" t="str">
        <f ca="1">IFERROR(IF(LEN(Etapes[[#This Row],[Planned]])=0,"",IF(AND($C27="MER",BN$6=$F27,$G27=1),1,IF(AND($C27="MEP",BN$6=$F27,$G27=1),2,IF(AND(BN$6=$F27,$G27=1),0,"")))),"")</f>
        <v/>
      </c>
      <c r="BO27" s="51" t="str">
        <f ca="1">IFERROR(IF(LEN(Etapes[[#This Row],[Planned]])=0,"",IF(AND($C27="MER",BO$6=$F27,$G27=1),1,IF(AND($C27="MEP",BO$6=$F27,$G27=1),2,IF(AND(BO$6=$F27,$G27=1),0,"")))),"")</f>
        <v/>
      </c>
      <c r="BP27" s="51" t="str">
        <f>IFERROR(IF(LEN(Etapes[[#This Row],[Add]])=0,"",IF(AND($C27="MER",BP$6=$F27,$G27=1),1,IF(AND($C27="MEP",BP$6=$F27,$G27=1),2,IF(AND(BP$6=$F27,$G27=1),0,"")))),"")</f>
        <v/>
      </c>
      <c r="BQ27" s="51" t="str">
        <f ca="1">IFERROR(IF(LEN(Etapes[[#This Row],[End]])=0,"",IF(AND($C27="MER",BQ$6=$F27,$G27=1),1,IF(AND($C27="MEP",BQ$6=$F27,$G27=1),2,IF(AND(BQ$6=$F27,$G27=1),0,"")))),"")</f>
        <v/>
      </c>
      <c r="BR27" s="51" t="str">
        <f ca="1">IFERROR(IF(LEN(Etapes[[#This Row],[Réalisé]])=0,"",IF(AND($C27="MER",BR$6=$F27,$G27=1),1,IF(AND($C27="MEP",BR$6=$F27,$G27=1),2,IF(AND(BR$6=$F27,$G27=1),0,"")))),"")</f>
        <v/>
      </c>
      <c r="BS27" s="51" t="str">
        <f ca="1">IFERROR(IF(LEN(Etapes[[#This Row],[Activité]])=0,"",IF(AND($C27="MER",BS$6=$F27,$G27=1),1,IF(AND($C27="MEP",BS$6=$F27,$G27=1),2,IF(AND(BS$6=$F27,$G27=1),0,"")))),"")</f>
        <v/>
      </c>
      <c r="BT27" s="51" t="str">
        <f>IFERROR(IF(LEN(Etapes[[#This Row],[Statut]])=0,"",IF(AND($C27="MER",BT$6=$F27,$G27=1),1,IF(AND($C27="MEP",BT$6=$F27,$G27=1),2,IF(AND(BT$6=$F27,$G27=1),0,"")))),"")</f>
        <v/>
      </c>
      <c r="BU27" s="51" t="str">
        <f>IFERROR(IF(LEN(Etapes[[#This Row],[Progress]])=0,"",IF(AND($C27="MER",BU$6=$F27,$G27=1),1,IF(AND($C27="MEP",BU$6=$F27,$G27=1),2,IF(AND(BU$6=$F27,$G27=1),0,"")))),"")</f>
        <v/>
      </c>
      <c r="BV27" s="51" t="str">
        <f ca="1">IFERROR(IF(LEN(Etapes[[#This Row],[Start]])=0,"",IF(AND($C27="MER",BV$6=$F27,$G27=1),1,IF(AND($C27="MEP",BV$6=$F27,$G27=1),2,IF(AND(BV$6=$F27,$G27=1),0,"")))),"")</f>
        <v/>
      </c>
      <c r="BW27" s="51" t="str">
        <f ca="1">IFERROR(IF(LEN(Etapes[[#This Row],[Planned]])=0,"",IF(AND($C27="MER",BW$6=$F27,$G27=1),1,IF(AND($C27="MEP",BW$6=$F27,$G27=1),2,IF(AND(BW$6=$F27,$G27=1),0,"")))),"")</f>
        <v/>
      </c>
      <c r="BX27" s="51" t="str">
        <f>IFERROR(IF(LEN(Etapes[[#This Row],[Add]])=0,"",IF(AND($C27="MER",BX$6=$F27,$G27=1),1,IF(AND($C27="MEP",BX$6=$F27,$G27=1),2,IF(AND(BX$6=$F27,$G27=1),0,"")))),"")</f>
        <v/>
      </c>
      <c r="BY27" s="51" t="str">
        <f ca="1">IFERROR(IF(LEN(Etapes[[#This Row],[End]])=0,"",IF(AND($C27="MER",BY$6=$F27,$G27=1),1,IF(AND($C27="MEP",BY$6=$F27,$G27=1),2,IF(AND(BY$6=$F27,$G27=1),0,"")))),"")</f>
        <v/>
      </c>
      <c r="BZ27" s="51" t="str">
        <f ca="1">IFERROR(IF(LEN(Etapes[[#This Row],[Réalisé]])=0,"",IF(AND($C27="MER",BZ$6=$F27,$G27=1),1,IF(AND($C27="MEP",BZ$6=$F27,$G27=1),2,IF(AND(BZ$6=$F27,$G27=1),0,"")))),"")</f>
        <v/>
      </c>
      <c r="CA27" s="51" t="str">
        <f ca="1">IFERROR(IF(LEN(Etapes[[#This Row],[Activité]])=0,"",IF(AND($C27="MER",CA$6=$F27,$G27=1),1,IF(AND($C27="MEP",CA$6=$F27,$G27=1),2,IF(AND(CA$6=$F27,$G27=1),0,"")))),"")</f>
        <v/>
      </c>
      <c r="CB27" s="51" t="str">
        <f>IFERROR(IF(LEN(Etapes[[#This Row],[Statut]])=0,"",IF(AND($C27="MER",CB$6=$F27,$G27=1),1,IF(AND($C27="MEP",CB$6=$F27,$G27=1),2,IF(AND(CB$6=$F27,$G27=1),0,"")))),"")</f>
        <v/>
      </c>
      <c r="CC27" s="51" t="str">
        <f>IFERROR(IF(LEN(Etapes[[#This Row],[Progress]])=0,"",IF(AND($C27="MER",CC$6=$F27,$G27=1),1,IF(AND($C27="MEP",CC$6=$F27,$G27=1),2,IF(AND(CC$6=$F27,$G27=1),0,"")))),"")</f>
        <v/>
      </c>
      <c r="CD27" s="51" t="str">
        <f ca="1">IFERROR(IF(LEN(Etapes[[#This Row],[Start]])=0,"",IF(AND($C27="MER",CD$6=$F27,$G27=1),1,IF(AND($C27="MEP",CD$6=$F27,$G27=1),2,IF(AND(CD$6=$F27,$G27=1),0,"")))),"")</f>
        <v/>
      </c>
      <c r="CE27" s="51" t="str">
        <f ca="1">IFERROR(IF(LEN(Etapes[[#This Row],[Planned]])=0,"",IF(AND($C27="MER",CE$6=$F27,$G27=1),1,IF(AND($C27="MEP",CE$6=$F27,$G27=1),2,IF(AND(CE$6=$F27,$G27=1),0,"")))),"")</f>
        <v/>
      </c>
      <c r="CF27" s="51" t="str">
        <f>IFERROR(IF(LEN(Etapes[[#This Row],[Add]])=0,"",IF(AND($C27="MER",CF$6=$F27,$G27=1),1,IF(AND($C27="MEP",CF$6=$F27,$G27=1),2,IF(AND(CF$6=$F27,$G27=1),0,"")))),"")</f>
        <v/>
      </c>
      <c r="CG27" s="51" t="str">
        <f ca="1">IFERROR(IF(LEN(Etapes[[#This Row],[End]])=0,"",IF(AND($C27="MER",CG$6=$F27,$G27=1),1,IF(AND($C27="MEP",CG$6=$F27,$G27=1),2,IF(AND(CG$6=$F27,$G27=1),0,"")))),"")</f>
        <v/>
      </c>
      <c r="CH27" s="51" t="str">
        <f ca="1">IFERROR(IF(LEN(Etapes[[#This Row],[Réalisé]])=0,"",IF(AND($C27="MER",CH$6=$F27,$G27=1),1,IF(AND($C27="MEP",CH$6=$F27,$G27=1),2,IF(AND(CH$6=$F27,$G27=1),0,"")))),"")</f>
        <v/>
      </c>
      <c r="CI27" s="51" t="str">
        <f ca="1">IFERROR(IF(LEN(Etapes[[#This Row],[Activité]])=0,"",IF(AND($C27="MER",CI$6=$F27,$G27=1),1,IF(AND($C27="MEP",CI$6=$F27,$G27=1),2,IF(AND(CI$6=$F27,$G27=1),0,"")))),"")</f>
        <v/>
      </c>
      <c r="CJ27" s="51" t="str">
        <f>IFERROR(IF(LEN(Etapes[[#This Row],[Statut]])=0,"",IF(AND($C27="MER",CJ$6=$F27,$G27=1),1,IF(AND($C27="MEP",CJ$6=$F27,$G27=1),2,IF(AND(CJ$6=$F27,$G27=1),0,"")))),"")</f>
        <v/>
      </c>
      <c r="CK27" s="51" t="str">
        <f>IFERROR(IF(LEN(Etapes[[#This Row],[Progress]])=0,"",IF(AND($C27="MER",CK$6=$F27,$G27=1),1,IF(AND($C27="MEP",CK$6=$F27,$G27=1),2,IF(AND(CK$6=$F27,$G27=1),0,"")))),"")</f>
        <v/>
      </c>
      <c r="CL27" s="51" t="str">
        <f ca="1">IFERROR(IF(LEN(Etapes[[#This Row],[Start]])=0,"",IF(AND($C27="MER",CL$6=$F27,$G27=1),1,IF(AND($C27="MEP",CL$6=$F27,$G27=1),2,IF(AND(CL$6=$F27,$G27=1),0,"")))),"")</f>
        <v/>
      </c>
      <c r="CM27" s="51" t="str">
        <f ca="1">IFERROR(IF(LEN(Etapes[[#This Row],[Planned]])=0,"",IF(AND($C27="MER",CM$6=$F27,$G27=1),1,IF(AND($C27="MEP",CM$6=$F27,$G27=1),2,IF(AND(CM$6=$F27,$G27=1),0,"")))),"")</f>
        <v/>
      </c>
      <c r="CN27" s="51" t="str">
        <f>IFERROR(IF(LEN(Etapes[[#This Row],[Add]])=0,"",IF(AND($C27="MER",CN$6=$F27,$G27=1),1,IF(AND($C27="MEP",CN$6=$F27,$G27=1),2,IF(AND(CN$6=$F27,$G27=1),0,"")))),"")</f>
        <v/>
      </c>
      <c r="CO27" s="51" t="str">
        <f ca="1">IFERROR(IF(LEN(Etapes[[#This Row],[End]])=0,"",IF(AND($C27="MER",CO$6=$F27,$G27=1),1,IF(AND($C27="MEP",CO$6=$F27,$G27=1),2,IF(AND(CO$6=$F27,$G27=1),0,"")))),"")</f>
        <v/>
      </c>
      <c r="CP27" s="51" t="str">
        <f ca="1">IFERROR(IF(LEN(Etapes[[#This Row],[Réalisé]])=0,"",IF(AND($C27="MER",CP$6=$F27,$G27=1),1,IF(AND($C27="MEP",CP$6=$F27,$G27=1),2,IF(AND(CP$6=$F27,$G27=1),0,"")))),"")</f>
        <v/>
      </c>
      <c r="CQ27" s="51" t="str">
        <f ca="1">IFERROR(IF(LEN(Etapes[[#This Row],[Activité]])=0,"",IF(AND($C27="MER",CQ$6=$F27,$G27=1),1,IF(AND($C27="MEP",CQ$6=$F27,$G27=1),2,IF(AND(CQ$6=$F27,$G27=1),0,"")))),"")</f>
        <v/>
      </c>
      <c r="CR27" s="51" t="str">
        <f>IFERROR(IF(LEN(Etapes[[#This Row],[Statut]])=0,"",IF(AND($C27="MER",CR$6=$F27,$G27=1),1,IF(AND($C27="MEP",CR$6=$F27,$G27=1),2,IF(AND(CR$6=$F27,$G27=1),0,"")))),"")</f>
        <v/>
      </c>
      <c r="CS27" s="51" t="str">
        <f>IFERROR(IF(LEN(Etapes[[#This Row],[Progress]])=0,"",IF(AND($C27="MER",CS$6=$F27,$G27=1),1,IF(AND($C27="MEP",CS$6=$F27,$G27=1),2,IF(AND(CS$6=$F27,$G27=1),0,"")))),"")</f>
        <v/>
      </c>
      <c r="CT27" s="51" t="str">
        <f ca="1">IFERROR(IF(LEN(Etapes[[#This Row],[Start]])=0,"",IF(AND($C27="MER",CT$6=$F27,$G27=1),1,IF(AND($C27="MEP",CT$6=$F27,$G27=1),2,IF(AND(CT$6=$F27,$G27=1),0,"")))),"")</f>
        <v/>
      </c>
      <c r="CU27" s="51" t="str">
        <f ca="1">IFERROR(IF(LEN(Etapes[[#This Row],[Planned]])=0,"",IF(AND($C27="MER",CU$6=$F27,$G27=1),1,IF(AND($C27="MEP",CU$6=$F27,$G27=1),2,IF(AND(CU$6=$F27,$G27=1),0,"")))),"")</f>
        <v/>
      </c>
      <c r="CV27" s="51" t="str">
        <f>IFERROR(IF(LEN(Etapes[[#This Row],[Add]])=0,"",IF(AND($C27="MER",CV$6=$F27,$G27=1),1,IF(AND($C27="MEP",CV$6=$F27,$G27=1),2,IF(AND(CV$6=$F27,$G27=1),0,"")))),"")</f>
        <v/>
      </c>
      <c r="CW27" s="51" t="str">
        <f ca="1">IFERROR(IF(LEN(Etapes[[#This Row],[End]])=0,"",IF(AND($C27="MER",CW$6=$F27,$G27=1),1,IF(AND($C27="MEP",CW$6=$F27,$G27=1),2,IF(AND(CW$6=$F27,$G27=1),0,"")))),"")</f>
        <v/>
      </c>
    </row>
    <row r="28" spans="1:101" s="52" customFormat="1" ht="13" customHeight="1" x14ac:dyDescent="0.3">
      <c r="A28" s="71" t="s">
        <v>62</v>
      </c>
      <c r="B28" s="56" t="s">
        <v>83</v>
      </c>
      <c r="C28" s="53" t="s">
        <v>40</v>
      </c>
      <c r="D28" s="53" t="str">
        <f>Settings!D47</f>
        <v>VIE</v>
      </c>
      <c r="E28" s="43">
        <v>0.1</v>
      </c>
      <c r="F28" s="54">
        <f t="shared" si="19"/>
        <v>44776</v>
      </c>
      <c r="G28" s="154">
        <f>RàF!D18</f>
        <v>7</v>
      </c>
      <c r="H28" s="55"/>
      <c r="I28" s="54">
        <f>IF(Etapes[[#This Row],[Start]]&lt;&gt;"",WORKDAY(Etapes[[#This Row],[Start]],IF(WEEKDAY(Etapes[[#This Row],[Start]],1)&gt;=6,Etapes[[#This Row],[Planned]]+Etapes[[#This Row],[Add]],Etapes[[#This Row],[Planned]]+Etapes[[#This Row],[Add]]-1),Férié),"")</f>
        <v>44784</v>
      </c>
      <c r="J28" s="54">
        <f>IF(Etapes[[#This Row],[Start]]&lt;&gt;"",WORKDAY(Etapes[[#This Row],[Start]],IF(WEEKDAY(Etapes[[#This Row],[Start]],1)&gt;=6,Etapes[[#This Row],[Progress]]*Etapes[[#This Row],[Planned]]+Etapes[[#This Row],[Add]],(Etapes[[#This Row],[Progress]]*Etapes[[#This Row],[Planned]]+Etapes[[#This Row],[Add]])-1),Férié),"")</f>
        <v>44775</v>
      </c>
      <c r="K28" s="50"/>
      <c r="L28" s="51" t="str">
        <f ca="1">IFERROR(IF(LEN(Etapes[[#This Row],[Planned]])=0,"",IF(AND($C28="MER",L$6=$F28,$G28=1),1,IF(AND($C28="MEP",L$6=$F28,$G28=1),2,IF(AND(L$6=$F28,$G28=1),0,"")))),"")</f>
        <v/>
      </c>
      <c r="M28" s="51" t="str">
        <f ca="1">IFERROR(IF(LEN(Etapes[[#This Row],[Planned]])=0,"",IF(AND($C28="MER",M$6=$F28,$G28=1),1,IF(AND($C28="MEP",M$6=$F28,$G28=1),2,IF(AND(M$6=$F28,$G28=1),0,"")))),"")</f>
        <v/>
      </c>
      <c r="N28" s="51" t="str">
        <f ca="1">IFERROR(IF(LEN(Etapes[[#This Row],[Planned]])=0,"",IF(AND($C28="MER",N$6=$F28,$G28=1),1,IF(AND($C28="MEP",N$6=$F28,$G28=1),2,IF(AND(N$6=$F28,$G28=1),0,"")))),"")</f>
        <v/>
      </c>
      <c r="O28" s="51" t="str">
        <f ca="1">IFERROR(IF(LEN(Etapes[[#This Row],[Planned]])=0,"",IF(AND($C28="MER",O$6=$F28,$G28=1),1,IF(AND($C28="MEP",O$6=$F28,$G28=1),2,IF(AND(O$6=$F28,$G28=1),0,"")))),"")</f>
        <v/>
      </c>
      <c r="P28" s="51" t="str">
        <f ca="1">IFERROR(IF(LEN(Etapes[[#This Row],[Planned]])=0,"",IF(AND($C28="MER",P$6=$F28,$G28=1),1,IF(AND($C28="MEP",P$6=$F28,$G28=1),2,IF(AND(P$6=$F28,$G28=1),0,"")))),"")</f>
        <v/>
      </c>
      <c r="Q28" s="51" t="str">
        <f ca="1">IFERROR(IF(LEN(Etapes[[#This Row],[Planned]])=0,"",IF(AND($C28="MER",Q$6=$F28,$G28=1),1,IF(AND($C28="MEP",Q$6=$F28,$G28=1),2,IF(AND(Q$6=$F28,$G28=1),0,"")))),"")</f>
        <v/>
      </c>
      <c r="R28" s="51" t="str">
        <f ca="1">IFERROR(IF(LEN(Etapes[[#This Row],[Planned]])=0,"",IF(AND($C28="MER",R$6=$F28,$G28=1),1,IF(AND($C28="MEP",R$6=$F28,$G28=1),2,IF(AND(R$6=$F28,$G28=1),0,"")))),"")</f>
        <v/>
      </c>
      <c r="S28" s="51" t="str">
        <f ca="1">IFERROR(IF(LEN(Etapes[[#This Row],[Planned]])=0,"",IF(AND($C28="MER",S$6=$F28,$G28=1),1,IF(AND($C28="MEP",S$6=$F28,$G28=1),2,IF(AND(S$6=$F28,$G28=1),0,"")))),"")</f>
        <v/>
      </c>
      <c r="T28" s="51" t="str">
        <f ca="1">IFERROR(IF(LEN(Etapes[[#This Row],[Planned]])=0,"",IF(AND($C28="MER",T$6=$F28,$G28=1),1,IF(AND($C28="MEP",T$6=$F28,$G28=1),2,IF(AND(T$6=$F28,$G28=1),0,"")))),"")</f>
        <v/>
      </c>
      <c r="U28" s="51" t="str">
        <f ca="1">IFERROR(IF(LEN(Etapes[[#This Row],[Planned]])=0,"",IF(AND($C28="MER",U$6=$F28,$G28=1),1,IF(AND($C28="MEP",U$6=$F28,$G28=1),2,IF(AND(U$6=$F28,$G28=1),0,"")))),"")</f>
        <v/>
      </c>
      <c r="V28" s="51" t="str">
        <f ca="1">IFERROR(IF(LEN(Etapes[[#This Row],[Planned]])=0,"",IF(AND($C28="MER",V$6=$F28,$G28=1),1,IF(AND($C28="MEP",V$6=$F28,$G28=1),2,IF(AND(V$6=$F28,$G28=1),0,"")))),"")</f>
        <v/>
      </c>
      <c r="W28" s="51" t="str">
        <f ca="1">IFERROR(IF(LEN(Etapes[[#This Row],[Planned]])=0,"",IF(AND($C28="MER",W$6=$F28,$G28=1),1,IF(AND($C28="MEP",W$6=$F28,$G28=1),2,IF(AND(W$6=$F28,$G28=1),0,"")))),"")</f>
        <v/>
      </c>
      <c r="X28" s="51" t="str">
        <f ca="1">IFERROR(IF(LEN(Etapes[[#This Row],[Planned]])=0,"",IF(AND($C28="MER",X$6=$F28,$G28=1),1,IF(AND($C28="MEP",X$6=$F28,$G28=1),2,IF(AND(X$6=$F28,$G28=1),0,"")))),"")</f>
        <v/>
      </c>
      <c r="Y28" s="51" t="str">
        <f ca="1">IFERROR(IF(LEN(Etapes[[#This Row],[Planned]])=0,"",IF(AND($C28="MER",Y$6=$F28,$G28=1),1,IF(AND($C28="MEP",Y$6=$F28,$G28=1),2,IF(AND(Y$6=$F28,$G28=1),0,"")))),"")</f>
        <v/>
      </c>
      <c r="Z28" s="51" t="str">
        <f ca="1">IFERROR(IF(LEN(Etapes[[#This Row],[Planned]])=0,"",IF(AND($C28="MER",Z$6=$F28,$G28=1),1,IF(AND($C28="MEP",Z$6=$F28,$G28=1),2,IF(AND(Z$6=$F28,$G28=1),0,"")))),"")</f>
        <v/>
      </c>
      <c r="AA28" s="51" t="str">
        <f ca="1">IFERROR(IF(LEN(Etapes[[#This Row],[Planned]])=0,"",IF(AND($C28="MER",AA$6=$F28,$G28=1),1,IF(AND($C28="MEP",AA$6=$F28,$G28=1),2,IF(AND(AA$6=$F28,$G28=1),0,"")))),"")</f>
        <v/>
      </c>
      <c r="AB28" s="51" t="str">
        <f ca="1">IFERROR(IF(LEN(Etapes[[#This Row],[Planned]])=0,"",IF(AND($C28="MER",AB$6=$F28,$G28=1),1,IF(AND($C28="MEP",AB$6=$F28,$G28=1),2,IF(AND(AB$6=$F28,$G28=1),0,"")))),"")</f>
        <v/>
      </c>
      <c r="AC28" s="51" t="str">
        <f ca="1">IFERROR(IF(LEN(Etapes[[#This Row],[Planned]])=0,"",IF(AND($C28="MER",AC$6=$F28,$G28=1),1,IF(AND($C28="MEP",AC$6=$F28,$G28=1),2,IF(AND(AC$6=$F28,$G28=1),0,"")))),"")</f>
        <v/>
      </c>
      <c r="AD28" s="51" t="str">
        <f ca="1">IFERROR(IF(LEN(Etapes[[#This Row],[Planned]])=0,"",IF(AND($C28="MER",AD$6=$F28,$G28=1),1,IF(AND($C28="MEP",AD$6=$F28,$G28=1),2,IF(AND(AD$6=$F28,$G28=1),0,"")))),"")</f>
        <v/>
      </c>
      <c r="AE28" s="51" t="str">
        <f ca="1">IFERROR(IF(LEN(Etapes[[#This Row],[Planned]])=0,"",IF(AND($C28="MER",AE$6=$F28,$G28=1),1,IF(AND($C28="MEP",AE$6=$F28,$G28=1),2,IF(AND(AE$6=$F28,$G28=1),0,"")))),"")</f>
        <v/>
      </c>
      <c r="AF28" s="51" t="str">
        <f ca="1">IFERROR(IF(LEN(Etapes[[#This Row],[Planned]])=0,"",IF(AND($C28="MER",AF$6=$F28,$G28=1),1,IF(AND($C28="MEP",AF$6=$F28,$G28=1),2,IF(AND(AF$6=$F28,$G28=1),0,"")))),"")</f>
        <v/>
      </c>
      <c r="AG28" s="51" t="str">
        <f ca="1">IFERROR(IF(LEN(Etapes[[#This Row],[Planned]])=0,"",IF(AND($C28="MER",AG$6=$F28,$G28=1),1,IF(AND($C28="MEP",AG$6=$F28,$G28=1),2,IF(AND(AG$6=$F28,$G28=1),0,"")))),"")</f>
        <v/>
      </c>
      <c r="AH28" s="51" t="str">
        <f ca="1">IFERROR(IF(LEN(Etapes[[#This Row],[Planned]])=0,"",IF(AND($C28="MER",AH$6=$F28,$G28=1),1,IF(AND($C28="MEP",AH$6=$F28,$G28=1),2,IF(AND(AH$6=$F28,$G28=1),0,"")))),"")</f>
        <v/>
      </c>
      <c r="AI28" s="51" t="str">
        <f ca="1">IFERROR(IF(LEN(Etapes[[#This Row],[Planned]])=0,"",IF(AND($C28="MER",AI$6=$F28,$G28=1),1,IF(AND($C28="MEP",AI$6=$F28,$G28=1),2,IF(AND(AI$6=$F28,$G28=1),0,"")))),"")</f>
        <v/>
      </c>
      <c r="AJ28" s="51" t="str">
        <f ca="1">IFERROR(IF(LEN(Etapes[[#This Row],[Planned]])=0,"",IF(AND($C28="MER",AJ$6=$F28,$G28=1),1,IF(AND($C28="MEP",AJ$6=$F28,$G28=1),2,IF(AND(AJ$6=$F28,$G28=1),0,"")))),"")</f>
        <v/>
      </c>
      <c r="AK28" s="51" t="str">
        <f ca="1">IFERROR(IF(LEN(Etapes[[#This Row],[Planned]])=0,"",IF(AND($C28="MER",AK$6=$F28,$G28=1),1,IF(AND($C28="MEP",AK$6=$F28,$G28=1),2,IF(AND(AK$6=$F28,$G28=1),0,"")))),"")</f>
        <v/>
      </c>
      <c r="AL28" s="51" t="str">
        <f ca="1">IFERROR(IF(LEN(Etapes[[#This Row],[Planned]])=0,"",IF(AND($C28="MER",AL$6=$F28,$G28=1),1,IF(AND($C28="MEP",AL$6=$F28,$G28=1),2,IF(AND(AL$6=$F28,$G28=1),0,"")))),"")</f>
        <v/>
      </c>
      <c r="AM28" s="51" t="str">
        <f ca="1">IFERROR(IF(LEN(Etapes[[#This Row],[Planned]])=0,"",IF(AND($C28="MER",AM$6=$F28,$G28=1),1,IF(AND($C28="MEP",AM$6=$F28,$G28=1),2,IF(AND(AM$6=$F28,$G28=1),0,"")))),"")</f>
        <v/>
      </c>
      <c r="AN28" s="51" t="str">
        <f ca="1">IFERROR(IF(LEN(Etapes[[#This Row],[Planned]])=0,"",IF(AND($C28="MER",AN$6=$F28,$G28=1),1,IF(AND($C28="MEP",AN$6=$F28,$G28=1),2,IF(AND(AN$6=$F28,$G28=1),0,"")))),"")</f>
        <v/>
      </c>
      <c r="AO28" s="51" t="str">
        <f ca="1">IFERROR(IF(LEN(Etapes[[#This Row],[Planned]])=0,"",IF(AND($C28="MER",AO$6=$F28,$G28=1),1,IF(AND($C28="MEP",AO$6=$F28,$G28=1),2,IF(AND(AO$6=$F28,$G28=1),0,"")))),"")</f>
        <v/>
      </c>
      <c r="AP28" s="51" t="str">
        <f ca="1">IFERROR(IF(LEN(Etapes[[#This Row],[Planned]])=0,"",IF(AND($C28="MER",AP$6=$F28,$G28=1),1,IF(AND($C28="MEP",AP$6=$F28,$G28=1),2,IF(AND(AP$6=$F28,$G28=1),0,"")))),"")</f>
        <v/>
      </c>
      <c r="AQ28" s="51" t="str">
        <f ca="1">IFERROR(IF(LEN(Etapes[[#This Row],[Planned]])=0,"",IF(AND($C28="MER",AQ$6=$F28,$G28=1),1,IF(AND($C28="MEP",AQ$6=$F28,$G28=1),2,IF(AND(AQ$6=$F28,$G28=1),0,"")))),"")</f>
        <v/>
      </c>
      <c r="AR28" s="51" t="str">
        <f ca="1">IFERROR(IF(LEN(Etapes[[#This Row],[Planned]])=0,"",IF(AND($C28="MER",AR$6=$F28,$G28=1),1,IF(AND($C28="MEP",AR$6=$F28,$G28=1),2,IF(AND(AR$6=$F28,$G28=1),0,"")))),"")</f>
        <v/>
      </c>
      <c r="AS28" s="51" t="str">
        <f ca="1">IFERROR(IF(LEN(Etapes[[#This Row],[Planned]])=0,"",IF(AND($C28="MER",AS$6=$F28,$G28=1),1,IF(AND($C28="MEP",AS$6=$F28,$G28=1),2,IF(AND(AS$6=$F28,$G28=1),0,"")))),"")</f>
        <v/>
      </c>
      <c r="AT28" s="51" t="str">
        <f ca="1">IFERROR(IF(LEN(Etapes[[#This Row],[Planned]])=0,"",IF(AND($C28="MER",AT$6=$F28,$G28=1),1,IF(AND($C28="MEP",AT$6=$F28,$G28=1),2,IF(AND(AT$6=$F28,$G28=1),0,"")))),"")</f>
        <v/>
      </c>
      <c r="AU28" s="51" t="str">
        <f ca="1">IFERROR(IF(LEN(Etapes[[#This Row],[Planned]])=0,"",IF(AND($C28="MER",AU$6=$F28,$G28=1),1,IF(AND($C28="MEP",AU$6=$F28,$G28=1),2,IF(AND(AU$6=$F28,$G28=1),0,"")))),"")</f>
        <v/>
      </c>
      <c r="AV28" s="51" t="str">
        <f ca="1">IFERROR(IF(LEN(Etapes[[#This Row],[Planned]])=0,"",IF(AND($C28="MER",AV$6=$F28,$G28=1),1,IF(AND($C28="MEP",AV$6=$F28,$G28=1),2,IF(AND(AV$6=$F28,$G28=1),0,"")))),"")</f>
        <v/>
      </c>
      <c r="AW28" s="51" t="str">
        <f ca="1">IFERROR(IF(LEN(Etapes[[#This Row],[Planned]])=0,"",IF(AND($C28="MER",AW$6=$F28,$G28=1),1,IF(AND($C28="MEP",AW$6=$F28,$G28=1),2,IF(AND(AW$6=$F28,$G28=1),0,"")))),"")</f>
        <v/>
      </c>
      <c r="AX28" s="51" t="str">
        <f ca="1">IFERROR(IF(LEN(Etapes[[#This Row],[Planned]])=0,"",IF(AND($C28="MER",AX$6=$F28,$G28=1),1,IF(AND($C28="MEP",AX$6=$F28,$G28=1),2,IF(AND(AX$6=$F28,$G28=1),0,"")))),"")</f>
        <v/>
      </c>
      <c r="AY28" s="51" t="str">
        <f ca="1">IFERROR(IF(LEN(Etapes[[#This Row],[Planned]])=0,"",IF(AND($C28="MER",AY$6=$F28,$G28=1),1,IF(AND($C28="MEP",AY$6=$F28,$G28=1),2,IF(AND(AY$6=$F28,$G28=1),0,"")))),"")</f>
        <v/>
      </c>
      <c r="AZ28" s="51" t="str">
        <f ca="1">IFERROR(IF(LEN(Etapes[[#This Row],[Planned]])=0,"",IF(AND($C28="MER",AZ$6=$F28,$G28=1),1,IF(AND($C28="MEP",AZ$6=$F28,$G28=1),2,IF(AND(AZ$6=$F28,$G28=1),0,"")))),"")</f>
        <v/>
      </c>
      <c r="BA28" s="51" t="str">
        <f ca="1">IFERROR(IF(LEN(Etapes[[#This Row],[Planned]])=0,"",IF(AND($C28="MER",BA$6=$F28,$G28=1),1,IF(AND($C28="MEP",BA$6=$F28,$G28=1),2,IF(AND(BA$6=$F28,$G28=1),0,"")))),"")</f>
        <v/>
      </c>
      <c r="BB28" s="51" t="str">
        <f ca="1">IFERROR(IF(LEN(Etapes[[#This Row],[Planned]])=0,"",IF(AND($C28="MER",BB$6=$F28,$G28=1),1,IF(AND($C28="MEP",BB$6=$F28,$G28=1),2,IF(AND(BB$6=$F28,$G28=1),0,"")))),"")</f>
        <v/>
      </c>
      <c r="BC28" s="51" t="str">
        <f ca="1">IFERROR(IF(LEN(Etapes[[#This Row],[Planned]])=0,"",IF(AND($C28="MER",BC$6=$F28,$G28=1),1,IF(AND($C28="MEP",BC$6=$F28,$G28=1),2,IF(AND(BC$6=$F28,$G28=1),0,"")))),"")</f>
        <v/>
      </c>
      <c r="BD28" s="51" t="str">
        <f ca="1">IFERROR(IF(LEN(Etapes[[#This Row],[Planned]])=0,"",IF(AND($C28="MER",BD$6=$F28,$G28=1),1,IF(AND($C28="MEP",BD$6=$F28,$G28=1),2,IF(AND(BD$6=$F28,$G28=1),0,"")))),"")</f>
        <v/>
      </c>
      <c r="BE28" s="51" t="str">
        <f ca="1">IFERROR(IF(LEN(Etapes[[#This Row],[Planned]])=0,"",IF(AND($C28="MER",BE$6=$F28,$G28=1),1,IF(AND($C28="MEP",BE$6=$F28,$G28=1),2,IF(AND(BE$6=$F28,$G28=1),0,"")))),"")</f>
        <v/>
      </c>
      <c r="BF28" s="51" t="str">
        <f ca="1">IFERROR(IF(LEN(Etapes[[#This Row],[Planned]])=0,"",IF(AND($C28="MER",BF$6=$F28,$G28=1),1,IF(AND($C28="MEP",BF$6=$F28,$G28=1),2,IF(AND(BF$6=$F28,$G28=1),0,"")))),"")</f>
        <v/>
      </c>
      <c r="BG28" s="51" t="str">
        <f ca="1">IFERROR(IF(LEN(Etapes[[#This Row],[Planned]])=0,"",IF(AND($C28="MER",BG$6=$F28,$G28=1),1,IF(AND($C28="MEP",BG$6=$F28,$G28=1),2,IF(AND(BG$6=$F28,$G28=1),0,"")))),"")</f>
        <v/>
      </c>
      <c r="BH28" s="51" t="str">
        <f ca="1">IFERROR(IF(LEN(Etapes[[#This Row],[Planned]])=0,"",IF(AND($C28="MER",BH$6=$F28,$G28=1),1,IF(AND($C28="MEP",BH$6=$F28,$G28=1),2,IF(AND(BH$6=$F28,$G28=1),0,"")))),"")</f>
        <v/>
      </c>
      <c r="BI28" s="51" t="str">
        <f ca="1">IFERROR(IF(LEN(Etapes[[#This Row],[Planned]])=0,"",IF(AND($C28="MER",BI$6=$F28,$G28=1),1,IF(AND($C28="MEP",BI$6=$F28,$G28=1),2,IF(AND(BI$6=$F28,$G28=1),0,"")))),"")</f>
        <v/>
      </c>
      <c r="BJ28" s="51" t="str">
        <f ca="1">IFERROR(IF(LEN(Etapes[[#This Row],[Planned]])=0,"",IF(AND($C28="MER",BJ$6=$F28,$G28=1),1,IF(AND($C28="MEP",BJ$6=$F28,$G28=1),2,IF(AND(BJ$6=$F28,$G28=1),0,"")))),"")</f>
        <v/>
      </c>
      <c r="BK28" s="51" t="str">
        <f ca="1">IFERROR(IF(LEN(Etapes[[#This Row],[Planned]])=0,"",IF(AND($C28="MER",BK$6=$F28,$G28=1),1,IF(AND($C28="MEP",BK$6=$F28,$G28=1),2,IF(AND(BK$6=$F28,$G28=1),0,"")))),"")</f>
        <v/>
      </c>
      <c r="BL28" s="51" t="str">
        <f ca="1">IFERROR(IF(LEN(Etapes[[#This Row],[Planned]])=0,"",IF(AND($C28="MER",BL$6=$F28,$G28=1),1,IF(AND($C28="MEP",BL$6=$F28,$G28=1),2,IF(AND(BL$6=$F28,$G28=1),0,"")))),"")</f>
        <v/>
      </c>
      <c r="BM28" s="51" t="str">
        <f ca="1">IFERROR(IF(LEN(Etapes[[#This Row],[Planned]])=0,"",IF(AND($C28="MER",BM$6=$F28,$G28=1),1,IF(AND($C28="MEP",BM$6=$F28,$G28=1),2,IF(AND(BM$6=$F28,$G28=1),0,"")))),"")</f>
        <v/>
      </c>
      <c r="BN28" s="51" t="str">
        <f ca="1">IFERROR(IF(LEN(Etapes[[#This Row],[Planned]])=0,"",IF(AND($C28="MER",BN$6=$F28,$G28=1),1,IF(AND($C28="MEP",BN$6=$F28,$G28=1),2,IF(AND(BN$6=$F28,$G28=1),0,"")))),"")</f>
        <v/>
      </c>
      <c r="BO28" s="51" t="str">
        <f ca="1">IFERROR(IF(LEN(Etapes[[#This Row],[Planned]])=0,"",IF(AND($C28="MER",BO$6=$F28,$G28=1),1,IF(AND($C28="MEP",BO$6=$F28,$G28=1),2,IF(AND(BO$6=$F28,$G28=1),0,"")))),"")</f>
        <v/>
      </c>
      <c r="BP28" s="51" t="str">
        <f>IFERROR(IF(LEN(Etapes[[#This Row],[Add]])=0,"",IF(AND($C28="MER",BP$6=$F28,$G28=1),1,IF(AND($C28="MEP",BP$6=$F28,$G28=1),2,IF(AND(BP$6=$F28,$G28=1),0,"")))),"")</f>
        <v/>
      </c>
      <c r="BQ28" s="51" t="str">
        <f ca="1">IFERROR(IF(LEN(Etapes[[#This Row],[End]])=0,"",IF(AND($C28="MER",BQ$6=$F28,$G28=1),1,IF(AND($C28="MEP",BQ$6=$F28,$G28=1),2,IF(AND(BQ$6=$F28,$G28=1),0,"")))),"")</f>
        <v/>
      </c>
      <c r="BR28" s="51" t="str">
        <f ca="1">IFERROR(IF(LEN(Etapes[[#This Row],[Réalisé]])=0,"",IF(AND($C28="MER",BR$6=$F28,$G28=1),1,IF(AND($C28="MEP",BR$6=$F28,$G28=1),2,IF(AND(BR$6=$F28,$G28=1),0,"")))),"")</f>
        <v/>
      </c>
      <c r="BS28" s="51" t="str">
        <f ca="1">IFERROR(IF(LEN(Etapes[[#This Row],[Activité]])=0,"",IF(AND($C28="MER",BS$6=$F28,$G28=1),1,IF(AND($C28="MEP",BS$6=$F28,$G28=1),2,IF(AND(BS$6=$F28,$G28=1),0,"")))),"")</f>
        <v/>
      </c>
      <c r="BT28" s="51" t="str">
        <f ca="1">IFERROR(IF(LEN(Etapes[[#This Row],[Statut]])=0,"",IF(AND($C28="MER",BT$6=$F28,$G28=1),1,IF(AND($C28="MEP",BT$6=$F28,$G28=1),2,IF(AND(BT$6=$F28,$G28=1),0,"")))),"")</f>
        <v/>
      </c>
      <c r="BU28" s="51" t="str">
        <f ca="1">IFERROR(IF(LEN(Etapes[[#This Row],[Progress]])=0,"",IF(AND($C28="MER",BU$6=$F28,$G28=1),1,IF(AND($C28="MEP",BU$6=$F28,$G28=1),2,IF(AND(BU$6=$F28,$G28=1),0,"")))),"")</f>
        <v/>
      </c>
      <c r="BV28" s="51" t="str">
        <f ca="1">IFERROR(IF(LEN(Etapes[[#This Row],[Start]])=0,"",IF(AND($C28="MER",BV$6=$F28,$G28=1),1,IF(AND($C28="MEP",BV$6=$F28,$G28=1),2,IF(AND(BV$6=$F28,$G28=1),0,"")))),"")</f>
        <v/>
      </c>
      <c r="BW28" s="51" t="str">
        <f ca="1">IFERROR(IF(LEN(Etapes[[#This Row],[Planned]])=0,"",IF(AND($C28="MER",BW$6=$F28,$G28=1),1,IF(AND($C28="MEP",BW$6=$F28,$G28=1),2,IF(AND(BW$6=$F28,$G28=1),0,"")))),"")</f>
        <v/>
      </c>
      <c r="BX28" s="51" t="str">
        <f>IFERROR(IF(LEN(Etapes[[#This Row],[Add]])=0,"",IF(AND($C28="MER",BX$6=$F28,$G28=1),1,IF(AND($C28="MEP",BX$6=$F28,$G28=1),2,IF(AND(BX$6=$F28,$G28=1),0,"")))),"")</f>
        <v/>
      </c>
      <c r="BY28" s="51" t="str">
        <f ca="1">IFERROR(IF(LEN(Etapes[[#This Row],[End]])=0,"",IF(AND($C28="MER",BY$6=$F28,$G28=1),1,IF(AND($C28="MEP",BY$6=$F28,$G28=1),2,IF(AND(BY$6=$F28,$G28=1),0,"")))),"")</f>
        <v/>
      </c>
      <c r="BZ28" s="51" t="str">
        <f ca="1">IFERROR(IF(LEN(Etapes[[#This Row],[Réalisé]])=0,"",IF(AND($C28="MER",BZ$6=$F28,$G28=1),1,IF(AND($C28="MEP",BZ$6=$F28,$G28=1),2,IF(AND(BZ$6=$F28,$G28=1),0,"")))),"")</f>
        <v/>
      </c>
      <c r="CA28" s="51" t="str">
        <f ca="1">IFERROR(IF(LEN(Etapes[[#This Row],[Activité]])=0,"",IF(AND($C28="MER",CA$6=$F28,$G28=1),1,IF(AND($C28="MEP",CA$6=$F28,$G28=1),2,IF(AND(CA$6=$F28,$G28=1),0,"")))),"")</f>
        <v/>
      </c>
      <c r="CB28" s="51" t="str">
        <f ca="1">IFERROR(IF(LEN(Etapes[[#This Row],[Statut]])=0,"",IF(AND($C28="MER",CB$6=$F28,$G28=1),1,IF(AND($C28="MEP",CB$6=$F28,$G28=1),2,IF(AND(CB$6=$F28,$G28=1),0,"")))),"")</f>
        <v/>
      </c>
      <c r="CC28" s="51" t="str">
        <f ca="1">IFERROR(IF(LEN(Etapes[[#This Row],[Progress]])=0,"",IF(AND($C28="MER",CC$6=$F28,$G28=1),1,IF(AND($C28="MEP",CC$6=$F28,$G28=1),2,IF(AND(CC$6=$F28,$G28=1),0,"")))),"")</f>
        <v/>
      </c>
      <c r="CD28" s="51" t="str">
        <f ca="1">IFERROR(IF(LEN(Etapes[[#This Row],[Start]])=0,"",IF(AND($C28="MER",CD$6=$F28,$G28=1),1,IF(AND($C28="MEP",CD$6=$F28,$G28=1),2,IF(AND(CD$6=$F28,$G28=1),0,"")))),"")</f>
        <v/>
      </c>
      <c r="CE28" s="51" t="str">
        <f ca="1">IFERROR(IF(LEN(Etapes[[#This Row],[Planned]])=0,"",IF(AND($C28="MER",CE$6=$F28,$G28=1),1,IF(AND($C28="MEP",CE$6=$F28,$G28=1),2,IF(AND(CE$6=$F28,$G28=1),0,"")))),"")</f>
        <v/>
      </c>
      <c r="CF28" s="51" t="str">
        <f>IFERROR(IF(LEN(Etapes[[#This Row],[Add]])=0,"",IF(AND($C28="MER",CF$6=$F28,$G28=1),1,IF(AND($C28="MEP",CF$6=$F28,$G28=1),2,IF(AND(CF$6=$F28,$G28=1),0,"")))),"")</f>
        <v/>
      </c>
      <c r="CG28" s="51" t="str">
        <f ca="1">IFERROR(IF(LEN(Etapes[[#This Row],[End]])=0,"",IF(AND($C28="MER",CG$6=$F28,$G28=1),1,IF(AND($C28="MEP",CG$6=$F28,$G28=1),2,IF(AND(CG$6=$F28,$G28=1),0,"")))),"")</f>
        <v/>
      </c>
      <c r="CH28" s="51" t="str">
        <f ca="1">IFERROR(IF(LEN(Etapes[[#This Row],[Réalisé]])=0,"",IF(AND($C28="MER",CH$6=$F28,$G28=1),1,IF(AND($C28="MEP",CH$6=$F28,$G28=1),2,IF(AND(CH$6=$F28,$G28=1),0,"")))),"")</f>
        <v/>
      </c>
      <c r="CI28" s="51" t="str">
        <f ca="1">IFERROR(IF(LEN(Etapes[[#This Row],[Activité]])=0,"",IF(AND($C28="MER",CI$6=$F28,$G28=1),1,IF(AND($C28="MEP",CI$6=$F28,$G28=1),2,IF(AND(CI$6=$F28,$G28=1),0,"")))),"")</f>
        <v/>
      </c>
      <c r="CJ28" s="51" t="str">
        <f ca="1">IFERROR(IF(LEN(Etapes[[#This Row],[Statut]])=0,"",IF(AND($C28="MER",CJ$6=$F28,$G28=1),1,IF(AND($C28="MEP",CJ$6=$F28,$G28=1),2,IF(AND(CJ$6=$F28,$G28=1),0,"")))),"")</f>
        <v/>
      </c>
      <c r="CK28" s="51" t="str">
        <f ca="1">IFERROR(IF(LEN(Etapes[[#This Row],[Progress]])=0,"",IF(AND($C28="MER",CK$6=$F28,$G28=1),1,IF(AND($C28="MEP",CK$6=$F28,$G28=1),2,IF(AND(CK$6=$F28,$G28=1),0,"")))),"")</f>
        <v/>
      </c>
      <c r="CL28" s="51" t="str">
        <f ca="1">IFERROR(IF(LEN(Etapes[[#This Row],[Start]])=0,"",IF(AND($C28="MER",CL$6=$F28,$G28=1),1,IF(AND($C28="MEP",CL$6=$F28,$G28=1),2,IF(AND(CL$6=$F28,$G28=1),0,"")))),"")</f>
        <v/>
      </c>
      <c r="CM28" s="51" t="str">
        <f ca="1">IFERROR(IF(LEN(Etapes[[#This Row],[Planned]])=0,"",IF(AND($C28="MER",CM$6=$F28,$G28=1),1,IF(AND($C28="MEP",CM$6=$F28,$G28=1),2,IF(AND(CM$6=$F28,$G28=1),0,"")))),"")</f>
        <v/>
      </c>
      <c r="CN28" s="51" t="str">
        <f>IFERROR(IF(LEN(Etapes[[#This Row],[Add]])=0,"",IF(AND($C28="MER",CN$6=$F28,$G28=1),1,IF(AND($C28="MEP",CN$6=$F28,$G28=1),2,IF(AND(CN$6=$F28,$G28=1),0,"")))),"")</f>
        <v/>
      </c>
      <c r="CO28" s="51" t="str">
        <f ca="1">IFERROR(IF(LEN(Etapes[[#This Row],[End]])=0,"",IF(AND($C28="MER",CO$6=$F28,$G28=1),1,IF(AND($C28="MEP",CO$6=$F28,$G28=1),2,IF(AND(CO$6=$F28,$G28=1),0,"")))),"")</f>
        <v/>
      </c>
      <c r="CP28" s="51" t="str">
        <f ca="1">IFERROR(IF(LEN(Etapes[[#This Row],[Réalisé]])=0,"",IF(AND($C28="MER",CP$6=$F28,$G28=1),1,IF(AND($C28="MEP",CP$6=$F28,$G28=1),2,IF(AND(CP$6=$F28,$G28=1),0,"")))),"")</f>
        <v/>
      </c>
      <c r="CQ28" s="51" t="str">
        <f ca="1">IFERROR(IF(LEN(Etapes[[#This Row],[Activité]])=0,"",IF(AND($C28="MER",CQ$6=$F28,$G28=1),1,IF(AND($C28="MEP",CQ$6=$F28,$G28=1),2,IF(AND(CQ$6=$F28,$G28=1),0,"")))),"")</f>
        <v/>
      </c>
      <c r="CR28" s="51" t="str">
        <f ca="1">IFERROR(IF(LEN(Etapes[[#This Row],[Statut]])=0,"",IF(AND($C28="MER",CR$6=$F28,$G28=1),1,IF(AND($C28="MEP",CR$6=$F28,$G28=1),2,IF(AND(CR$6=$F28,$G28=1),0,"")))),"")</f>
        <v/>
      </c>
      <c r="CS28" s="51" t="str">
        <f ca="1">IFERROR(IF(LEN(Etapes[[#This Row],[Progress]])=0,"",IF(AND($C28="MER",CS$6=$F28,$G28=1),1,IF(AND($C28="MEP",CS$6=$F28,$G28=1),2,IF(AND(CS$6=$F28,$G28=1),0,"")))),"")</f>
        <v/>
      </c>
      <c r="CT28" s="51" t="str">
        <f ca="1">IFERROR(IF(LEN(Etapes[[#This Row],[Start]])=0,"",IF(AND($C28="MER",CT$6=$F28,$G28=1),1,IF(AND($C28="MEP",CT$6=$F28,$G28=1),2,IF(AND(CT$6=$F28,$G28=1),0,"")))),"")</f>
        <v/>
      </c>
      <c r="CU28" s="51" t="str">
        <f ca="1">IFERROR(IF(LEN(Etapes[[#This Row],[Planned]])=0,"",IF(AND($C28="MER",CU$6=$F28,$G28=1),1,IF(AND($C28="MEP",CU$6=$F28,$G28=1),2,IF(AND(CU$6=$F28,$G28=1),0,"")))),"")</f>
        <v/>
      </c>
      <c r="CV28" s="51" t="str">
        <f>IFERROR(IF(LEN(Etapes[[#This Row],[Add]])=0,"",IF(AND($C28="MER",CV$6=$F28,$G28=1),1,IF(AND($C28="MEP",CV$6=$F28,$G28=1),2,IF(AND(CV$6=$F28,$G28=1),0,"")))),"")</f>
        <v/>
      </c>
      <c r="CW28" s="51" t="str">
        <f ca="1">IFERROR(IF(LEN(Etapes[[#This Row],[End]])=0,"",IF(AND($C28="MER",CW$6=$F28,$G28=1),1,IF(AND($C28="MEP",CW$6=$F28,$G28=1),2,IF(AND(CW$6=$F28,$G28=1),0,"")))),"")</f>
        <v/>
      </c>
    </row>
    <row r="29" spans="1:101" s="52" customFormat="1" ht="13" customHeight="1" x14ac:dyDescent="0.3">
      <c r="A29" s="71" t="s">
        <v>63</v>
      </c>
      <c r="B29" s="56" t="s">
        <v>84</v>
      </c>
      <c r="C29" s="53"/>
      <c r="D29" s="53" t="str">
        <f>Settings!E47</f>
        <v>VIE</v>
      </c>
      <c r="E29" s="43"/>
      <c r="F29" s="54">
        <f t="shared" si="19"/>
        <v>44776</v>
      </c>
      <c r="G29" s="154">
        <f>RàF!D19</f>
        <v>3</v>
      </c>
      <c r="H29" s="55"/>
      <c r="I29" s="54">
        <f>IF(Etapes[[#This Row],[Start]]&lt;&gt;"",WORKDAY(Etapes[[#This Row],[Start]],IF(WEEKDAY(Etapes[[#This Row],[Start]],1)&gt;=6,Etapes[[#This Row],[Planned]]+Etapes[[#This Row],[Add]],Etapes[[#This Row],[Planned]]+Etapes[[#This Row],[Add]]-1),Férié),"")</f>
        <v>44778</v>
      </c>
      <c r="J29" s="54">
        <f>IF(Etapes[[#This Row],[Start]]&lt;&gt;"",WORKDAY(Etapes[[#This Row],[Start]],IF(WEEKDAY(Etapes[[#This Row],[Start]],1)&gt;=6,Etapes[[#This Row],[Progress]]*Etapes[[#This Row],[Planned]]+Etapes[[#This Row],[Add]],(Etapes[[#This Row],[Progress]]*Etapes[[#This Row],[Planned]]+Etapes[[#This Row],[Add]])-1),Férié),"")</f>
        <v>44775</v>
      </c>
      <c r="K29" s="50"/>
      <c r="L29" s="51" t="str">
        <f ca="1">IFERROR(IF(LEN(Etapes[[#This Row],[Planned]])=0,"",IF(AND($C29="MER",L$6=$F29,$G29=1),1,IF(AND($C29="MEP",L$6=$F29,$G29=1),2,IF(AND(L$6=$F29,$G29=1),0,"")))),"")</f>
        <v/>
      </c>
      <c r="M29" s="51" t="str">
        <f ca="1">IFERROR(IF(LEN(Etapes[[#This Row],[Planned]])=0,"",IF(AND($C29="MER",M$6=$F29,$G29=1),1,IF(AND($C29="MEP",M$6=$F29,$G29=1),2,IF(AND(M$6=$F29,$G29=1),0,"")))),"")</f>
        <v/>
      </c>
      <c r="N29" s="51" t="str">
        <f ca="1">IFERROR(IF(LEN(Etapes[[#This Row],[Planned]])=0,"",IF(AND($C29="MER",N$6=$F29,$G29=1),1,IF(AND($C29="MEP",N$6=$F29,$G29=1),2,IF(AND(N$6=$F29,$G29=1),0,"")))),"")</f>
        <v/>
      </c>
      <c r="O29" s="51" t="str">
        <f ca="1">IFERROR(IF(LEN(Etapes[[#This Row],[Planned]])=0,"",IF(AND($C29="MER",O$6=$F29,$G29=1),1,IF(AND($C29="MEP",O$6=$F29,$G29=1),2,IF(AND(O$6=$F29,$G29=1),0,"")))),"")</f>
        <v/>
      </c>
      <c r="P29" s="51" t="str">
        <f ca="1">IFERROR(IF(LEN(Etapes[[#This Row],[Planned]])=0,"",IF(AND($C29="MER",P$6=$F29,$G29=1),1,IF(AND($C29="MEP",P$6=$F29,$G29=1),2,IF(AND(P$6=$F29,$G29=1),0,"")))),"")</f>
        <v/>
      </c>
      <c r="Q29" s="51" t="str">
        <f ca="1">IFERROR(IF(LEN(Etapes[[#This Row],[Planned]])=0,"",IF(AND($C29="MER",Q$6=$F29,$G29=1),1,IF(AND($C29="MEP",Q$6=$F29,$G29=1),2,IF(AND(Q$6=$F29,$G29=1),0,"")))),"")</f>
        <v/>
      </c>
      <c r="R29" s="51" t="str">
        <f ca="1">IFERROR(IF(LEN(Etapes[[#This Row],[Planned]])=0,"",IF(AND($C29="MER",R$6=$F29,$G29=1),1,IF(AND($C29="MEP",R$6=$F29,$G29=1),2,IF(AND(R$6=$F29,$G29=1),0,"")))),"")</f>
        <v/>
      </c>
      <c r="S29" s="51" t="str">
        <f ca="1">IFERROR(IF(LEN(Etapes[[#This Row],[Planned]])=0,"",IF(AND($C29="MER",S$6=$F29,$G29=1),1,IF(AND($C29="MEP",S$6=$F29,$G29=1),2,IF(AND(S$6=$F29,$G29=1),0,"")))),"")</f>
        <v/>
      </c>
      <c r="T29" s="51" t="str">
        <f ca="1">IFERROR(IF(LEN(Etapes[[#This Row],[Planned]])=0,"",IF(AND($C29="MER",T$6=$F29,$G29=1),1,IF(AND($C29="MEP",T$6=$F29,$G29=1),2,IF(AND(T$6=$F29,$G29=1),0,"")))),"")</f>
        <v/>
      </c>
      <c r="U29" s="51" t="str">
        <f ca="1">IFERROR(IF(LEN(Etapes[[#This Row],[Planned]])=0,"",IF(AND($C29="MER",U$6=$F29,$G29=1),1,IF(AND($C29="MEP",U$6=$F29,$G29=1),2,IF(AND(U$6=$F29,$G29=1),0,"")))),"")</f>
        <v/>
      </c>
      <c r="V29" s="51" t="str">
        <f ca="1">IFERROR(IF(LEN(Etapes[[#This Row],[Planned]])=0,"",IF(AND($C29="MER",V$6=$F29,$G29=1),1,IF(AND($C29="MEP",V$6=$F29,$G29=1),2,IF(AND(V$6=$F29,$G29=1),0,"")))),"")</f>
        <v/>
      </c>
      <c r="W29" s="51" t="str">
        <f ca="1">IFERROR(IF(LEN(Etapes[[#This Row],[Planned]])=0,"",IF(AND($C29="MER",W$6=$F29,$G29=1),1,IF(AND($C29="MEP",W$6=$F29,$G29=1),2,IF(AND(W$6=$F29,$G29=1),0,"")))),"")</f>
        <v/>
      </c>
      <c r="X29" s="51" t="str">
        <f ca="1">IFERROR(IF(LEN(Etapes[[#This Row],[Planned]])=0,"",IF(AND($C29="MER",X$6=$F29,$G29=1),1,IF(AND($C29="MEP",X$6=$F29,$G29=1),2,IF(AND(X$6=$F29,$G29=1),0,"")))),"")</f>
        <v/>
      </c>
      <c r="Y29" s="51" t="str">
        <f ca="1">IFERROR(IF(LEN(Etapes[[#This Row],[Planned]])=0,"",IF(AND($C29="MER",Y$6=$F29,$G29=1),1,IF(AND($C29="MEP",Y$6=$F29,$G29=1),2,IF(AND(Y$6=$F29,$G29=1),0,"")))),"")</f>
        <v/>
      </c>
      <c r="Z29" s="51" t="str">
        <f ca="1">IFERROR(IF(LEN(Etapes[[#This Row],[Planned]])=0,"",IF(AND($C29="MER",Z$6=$F29,$G29=1),1,IF(AND($C29="MEP",Z$6=$F29,$G29=1),2,IF(AND(Z$6=$F29,$G29=1),0,"")))),"")</f>
        <v/>
      </c>
      <c r="AA29" s="51" t="str">
        <f ca="1">IFERROR(IF(LEN(Etapes[[#This Row],[Planned]])=0,"",IF(AND($C29="MER",AA$6=$F29,$G29=1),1,IF(AND($C29="MEP",AA$6=$F29,$G29=1),2,IF(AND(AA$6=$F29,$G29=1),0,"")))),"")</f>
        <v/>
      </c>
      <c r="AB29" s="51" t="str">
        <f ca="1">IFERROR(IF(LEN(Etapes[[#This Row],[Planned]])=0,"",IF(AND($C29="MER",AB$6=$F29,$G29=1),1,IF(AND($C29="MEP",AB$6=$F29,$G29=1),2,IF(AND(AB$6=$F29,$G29=1),0,"")))),"")</f>
        <v/>
      </c>
      <c r="AC29" s="51" t="str">
        <f ca="1">IFERROR(IF(LEN(Etapes[[#This Row],[Planned]])=0,"",IF(AND($C29="MER",AC$6=$F29,$G29=1),1,IF(AND($C29="MEP",AC$6=$F29,$G29=1),2,IF(AND(AC$6=$F29,$G29=1),0,"")))),"")</f>
        <v/>
      </c>
      <c r="AD29" s="51" t="str">
        <f ca="1">IFERROR(IF(LEN(Etapes[[#This Row],[Planned]])=0,"",IF(AND($C29="MER",AD$6=$F29,$G29=1),1,IF(AND($C29="MEP",AD$6=$F29,$G29=1),2,IF(AND(AD$6=$F29,$G29=1),0,"")))),"")</f>
        <v/>
      </c>
      <c r="AE29" s="51" t="str">
        <f ca="1">IFERROR(IF(LEN(Etapes[[#This Row],[Planned]])=0,"",IF(AND($C29="MER",AE$6=$F29,$G29=1),1,IF(AND($C29="MEP",AE$6=$F29,$G29=1),2,IF(AND(AE$6=$F29,$G29=1),0,"")))),"")</f>
        <v/>
      </c>
      <c r="AF29" s="51" t="str">
        <f ca="1">IFERROR(IF(LEN(Etapes[[#This Row],[Planned]])=0,"",IF(AND($C29="MER",AF$6=$F29,$G29=1),1,IF(AND($C29="MEP",AF$6=$F29,$G29=1),2,IF(AND(AF$6=$F29,$G29=1),0,"")))),"")</f>
        <v/>
      </c>
      <c r="AG29" s="51" t="str">
        <f ca="1">IFERROR(IF(LEN(Etapes[[#This Row],[Planned]])=0,"",IF(AND($C29="MER",AG$6=$F29,$G29=1),1,IF(AND($C29="MEP",AG$6=$F29,$G29=1),2,IF(AND(AG$6=$F29,$G29=1),0,"")))),"")</f>
        <v/>
      </c>
      <c r="AH29" s="51" t="str">
        <f ca="1">IFERROR(IF(LEN(Etapes[[#This Row],[Planned]])=0,"",IF(AND($C29="MER",AH$6=$F29,$G29=1),1,IF(AND($C29="MEP",AH$6=$F29,$G29=1),2,IF(AND(AH$6=$F29,$G29=1),0,"")))),"")</f>
        <v/>
      </c>
      <c r="AI29" s="51" t="str">
        <f ca="1">IFERROR(IF(LEN(Etapes[[#This Row],[Planned]])=0,"",IF(AND($C29="MER",AI$6=$F29,$G29=1),1,IF(AND($C29="MEP",AI$6=$F29,$G29=1),2,IF(AND(AI$6=$F29,$G29=1),0,"")))),"")</f>
        <v/>
      </c>
      <c r="AJ29" s="51" t="str">
        <f ca="1">IFERROR(IF(LEN(Etapes[[#This Row],[Planned]])=0,"",IF(AND($C29="MER",AJ$6=$F29,$G29=1),1,IF(AND($C29="MEP",AJ$6=$F29,$G29=1),2,IF(AND(AJ$6=$F29,$G29=1),0,"")))),"")</f>
        <v/>
      </c>
      <c r="AK29" s="51" t="str">
        <f ca="1">IFERROR(IF(LEN(Etapes[[#This Row],[Planned]])=0,"",IF(AND($C29="MER",AK$6=$F29,$G29=1),1,IF(AND($C29="MEP",AK$6=$F29,$G29=1),2,IF(AND(AK$6=$F29,$G29=1),0,"")))),"")</f>
        <v/>
      </c>
      <c r="AL29" s="51" t="str">
        <f ca="1">IFERROR(IF(LEN(Etapes[[#This Row],[Planned]])=0,"",IF(AND($C29="MER",AL$6=$F29,$G29=1),1,IF(AND($C29="MEP",AL$6=$F29,$G29=1),2,IF(AND(AL$6=$F29,$G29=1),0,"")))),"")</f>
        <v/>
      </c>
      <c r="AM29" s="51" t="str">
        <f ca="1">IFERROR(IF(LEN(Etapes[[#This Row],[Planned]])=0,"",IF(AND($C29="MER",AM$6=$F29,$G29=1),1,IF(AND($C29="MEP",AM$6=$F29,$G29=1),2,IF(AND(AM$6=$F29,$G29=1),0,"")))),"")</f>
        <v/>
      </c>
      <c r="AN29" s="51" t="str">
        <f ca="1">IFERROR(IF(LEN(Etapes[[#This Row],[Planned]])=0,"",IF(AND($C29="MER",AN$6=$F29,$G29=1),1,IF(AND($C29="MEP",AN$6=$F29,$G29=1),2,IF(AND(AN$6=$F29,$G29=1),0,"")))),"")</f>
        <v/>
      </c>
      <c r="AO29" s="51" t="str">
        <f ca="1">IFERROR(IF(LEN(Etapes[[#This Row],[Planned]])=0,"",IF(AND($C29="MER",AO$6=$F29,$G29=1),1,IF(AND($C29="MEP",AO$6=$F29,$G29=1),2,IF(AND(AO$6=$F29,$G29=1),0,"")))),"")</f>
        <v/>
      </c>
      <c r="AP29" s="51" t="str">
        <f ca="1">IFERROR(IF(LEN(Etapes[[#This Row],[Planned]])=0,"",IF(AND($C29="MER",AP$6=$F29,$G29=1),1,IF(AND($C29="MEP",AP$6=$F29,$G29=1),2,IF(AND(AP$6=$F29,$G29=1),0,"")))),"")</f>
        <v/>
      </c>
      <c r="AQ29" s="51" t="str">
        <f ca="1">IFERROR(IF(LEN(Etapes[[#This Row],[Planned]])=0,"",IF(AND($C29="MER",AQ$6=$F29,$G29=1),1,IF(AND($C29="MEP",AQ$6=$F29,$G29=1),2,IF(AND(AQ$6=$F29,$G29=1),0,"")))),"")</f>
        <v/>
      </c>
      <c r="AR29" s="51" t="str">
        <f ca="1">IFERROR(IF(LEN(Etapes[[#This Row],[Planned]])=0,"",IF(AND($C29="MER",AR$6=$F29,$G29=1),1,IF(AND($C29="MEP",AR$6=$F29,$G29=1),2,IF(AND(AR$6=$F29,$G29=1),0,"")))),"")</f>
        <v/>
      </c>
      <c r="AS29" s="51" t="str">
        <f ca="1">IFERROR(IF(LEN(Etapes[[#This Row],[Planned]])=0,"",IF(AND($C29="MER",AS$6=$F29,$G29=1),1,IF(AND($C29="MEP",AS$6=$F29,$G29=1),2,IF(AND(AS$6=$F29,$G29=1),0,"")))),"")</f>
        <v/>
      </c>
      <c r="AT29" s="51" t="str">
        <f ca="1">IFERROR(IF(LEN(Etapes[[#This Row],[Planned]])=0,"",IF(AND($C29="MER",AT$6=$F29,$G29=1),1,IF(AND($C29="MEP",AT$6=$F29,$G29=1),2,IF(AND(AT$6=$F29,$G29=1),0,"")))),"")</f>
        <v/>
      </c>
      <c r="AU29" s="51" t="str">
        <f ca="1">IFERROR(IF(LEN(Etapes[[#This Row],[Planned]])=0,"",IF(AND($C29="MER",AU$6=$F29,$G29=1),1,IF(AND($C29="MEP",AU$6=$F29,$G29=1),2,IF(AND(AU$6=$F29,$G29=1),0,"")))),"")</f>
        <v/>
      </c>
      <c r="AV29" s="51" t="str">
        <f ca="1">IFERROR(IF(LEN(Etapes[[#This Row],[Planned]])=0,"",IF(AND($C29="MER",AV$6=$F29,$G29=1),1,IF(AND($C29="MEP",AV$6=$F29,$G29=1),2,IF(AND(AV$6=$F29,$G29=1),0,"")))),"")</f>
        <v/>
      </c>
      <c r="AW29" s="51" t="str">
        <f ca="1">IFERROR(IF(LEN(Etapes[[#This Row],[Planned]])=0,"",IF(AND($C29="MER",AW$6=$F29,$G29=1),1,IF(AND($C29="MEP",AW$6=$F29,$G29=1),2,IF(AND(AW$6=$F29,$G29=1),0,"")))),"")</f>
        <v/>
      </c>
      <c r="AX29" s="51" t="str">
        <f ca="1">IFERROR(IF(LEN(Etapes[[#This Row],[Planned]])=0,"",IF(AND($C29="MER",AX$6=$F29,$G29=1),1,IF(AND($C29="MEP",AX$6=$F29,$G29=1),2,IF(AND(AX$6=$F29,$G29=1),0,"")))),"")</f>
        <v/>
      </c>
      <c r="AY29" s="51" t="str">
        <f ca="1">IFERROR(IF(LEN(Etapes[[#This Row],[Planned]])=0,"",IF(AND($C29="MER",AY$6=$F29,$G29=1),1,IF(AND($C29="MEP",AY$6=$F29,$G29=1),2,IF(AND(AY$6=$F29,$G29=1),0,"")))),"")</f>
        <v/>
      </c>
      <c r="AZ29" s="51" t="str">
        <f ca="1">IFERROR(IF(LEN(Etapes[[#This Row],[Planned]])=0,"",IF(AND($C29="MER",AZ$6=$F29,$G29=1),1,IF(AND($C29="MEP",AZ$6=$F29,$G29=1),2,IF(AND(AZ$6=$F29,$G29=1),0,"")))),"")</f>
        <v/>
      </c>
      <c r="BA29" s="51" t="str">
        <f ca="1">IFERROR(IF(LEN(Etapes[[#This Row],[Planned]])=0,"",IF(AND($C29="MER",BA$6=$F29,$G29=1),1,IF(AND($C29="MEP",BA$6=$F29,$G29=1),2,IF(AND(BA$6=$F29,$G29=1),0,"")))),"")</f>
        <v/>
      </c>
      <c r="BB29" s="51" t="str">
        <f ca="1">IFERROR(IF(LEN(Etapes[[#This Row],[Planned]])=0,"",IF(AND($C29="MER",BB$6=$F29,$G29=1),1,IF(AND($C29="MEP",BB$6=$F29,$G29=1),2,IF(AND(BB$6=$F29,$G29=1),0,"")))),"")</f>
        <v/>
      </c>
      <c r="BC29" s="51" t="str">
        <f ca="1">IFERROR(IF(LEN(Etapes[[#This Row],[Planned]])=0,"",IF(AND($C29="MER",BC$6=$F29,$G29=1),1,IF(AND($C29="MEP",BC$6=$F29,$G29=1),2,IF(AND(BC$6=$F29,$G29=1),0,"")))),"")</f>
        <v/>
      </c>
      <c r="BD29" s="51" t="str">
        <f ca="1">IFERROR(IF(LEN(Etapes[[#This Row],[Planned]])=0,"",IF(AND($C29="MER",BD$6=$F29,$G29=1),1,IF(AND($C29="MEP",BD$6=$F29,$G29=1),2,IF(AND(BD$6=$F29,$G29=1),0,"")))),"")</f>
        <v/>
      </c>
      <c r="BE29" s="51" t="str">
        <f ca="1">IFERROR(IF(LEN(Etapes[[#This Row],[Planned]])=0,"",IF(AND($C29="MER",BE$6=$F29,$G29=1),1,IF(AND($C29="MEP",BE$6=$F29,$G29=1),2,IF(AND(BE$6=$F29,$G29=1),0,"")))),"")</f>
        <v/>
      </c>
      <c r="BF29" s="51" t="str">
        <f ca="1">IFERROR(IF(LEN(Etapes[[#This Row],[Planned]])=0,"",IF(AND($C29="MER",BF$6=$F29,$G29=1),1,IF(AND($C29="MEP",BF$6=$F29,$G29=1),2,IF(AND(BF$6=$F29,$G29=1),0,"")))),"")</f>
        <v/>
      </c>
      <c r="BG29" s="51" t="str">
        <f ca="1">IFERROR(IF(LEN(Etapes[[#This Row],[Planned]])=0,"",IF(AND($C29="MER",BG$6=$F29,$G29=1),1,IF(AND($C29="MEP",BG$6=$F29,$G29=1),2,IF(AND(BG$6=$F29,$G29=1),0,"")))),"")</f>
        <v/>
      </c>
      <c r="BH29" s="51" t="str">
        <f ca="1">IFERROR(IF(LEN(Etapes[[#This Row],[Planned]])=0,"",IF(AND($C29="MER",BH$6=$F29,$G29=1),1,IF(AND($C29="MEP",BH$6=$F29,$G29=1),2,IF(AND(BH$6=$F29,$G29=1),0,"")))),"")</f>
        <v/>
      </c>
      <c r="BI29" s="51" t="str">
        <f ca="1">IFERROR(IF(LEN(Etapes[[#This Row],[Planned]])=0,"",IF(AND($C29="MER",BI$6=$F29,$G29=1),1,IF(AND($C29="MEP",BI$6=$F29,$G29=1),2,IF(AND(BI$6=$F29,$G29=1),0,"")))),"")</f>
        <v/>
      </c>
      <c r="BJ29" s="51" t="str">
        <f ca="1">IFERROR(IF(LEN(Etapes[[#This Row],[Planned]])=0,"",IF(AND($C29="MER",BJ$6=$F29,$G29=1),1,IF(AND($C29="MEP",BJ$6=$F29,$G29=1),2,IF(AND(BJ$6=$F29,$G29=1),0,"")))),"")</f>
        <v/>
      </c>
      <c r="BK29" s="51" t="str">
        <f ca="1">IFERROR(IF(LEN(Etapes[[#This Row],[Planned]])=0,"",IF(AND($C29="MER",BK$6=$F29,$G29=1),1,IF(AND($C29="MEP",BK$6=$F29,$G29=1),2,IF(AND(BK$6=$F29,$G29=1),0,"")))),"")</f>
        <v/>
      </c>
      <c r="BL29" s="51" t="str">
        <f ca="1">IFERROR(IF(LEN(Etapes[[#This Row],[Planned]])=0,"",IF(AND($C29="MER",BL$6=$F29,$G29=1),1,IF(AND($C29="MEP",BL$6=$F29,$G29=1),2,IF(AND(BL$6=$F29,$G29=1),0,"")))),"")</f>
        <v/>
      </c>
      <c r="BM29" s="51" t="str">
        <f ca="1">IFERROR(IF(LEN(Etapes[[#This Row],[Planned]])=0,"",IF(AND($C29="MER",BM$6=$F29,$G29=1),1,IF(AND($C29="MEP",BM$6=$F29,$G29=1),2,IF(AND(BM$6=$F29,$G29=1),0,"")))),"")</f>
        <v/>
      </c>
      <c r="BN29" s="51" t="str">
        <f ca="1">IFERROR(IF(LEN(Etapes[[#This Row],[Planned]])=0,"",IF(AND($C29="MER",BN$6=$F29,$G29=1),1,IF(AND($C29="MEP",BN$6=$F29,$G29=1),2,IF(AND(BN$6=$F29,$G29=1),0,"")))),"")</f>
        <v/>
      </c>
      <c r="BO29" s="51" t="str">
        <f ca="1">IFERROR(IF(LEN(Etapes[[#This Row],[Planned]])=0,"",IF(AND($C29="MER",BO$6=$F29,$G29=1),1,IF(AND($C29="MEP",BO$6=$F29,$G29=1),2,IF(AND(BO$6=$F29,$G29=1),0,"")))),"")</f>
        <v/>
      </c>
      <c r="BP29" s="51" t="str">
        <f>IFERROR(IF(LEN(Etapes[[#This Row],[Add]])=0,"",IF(AND($C29="MER",BP$6=$F29,$G29=1),1,IF(AND($C29="MEP",BP$6=$F29,$G29=1),2,IF(AND(BP$6=$F29,$G29=1),0,"")))),"")</f>
        <v/>
      </c>
      <c r="BQ29" s="51" t="str">
        <f ca="1">IFERROR(IF(LEN(Etapes[[#This Row],[End]])=0,"",IF(AND($C29="MER",BQ$6=$F29,$G29=1),1,IF(AND($C29="MEP",BQ$6=$F29,$G29=1),2,IF(AND(BQ$6=$F29,$G29=1),0,"")))),"")</f>
        <v/>
      </c>
      <c r="BR29" s="51" t="str">
        <f ca="1">IFERROR(IF(LEN(Etapes[[#This Row],[Réalisé]])=0,"",IF(AND($C29="MER",BR$6=$F29,$G29=1),1,IF(AND($C29="MEP",BR$6=$F29,$G29=1),2,IF(AND(BR$6=$F29,$G29=1),0,"")))),"")</f>
        <v/>
      </c>
      <c r="BS29" s="51" t="str">
        <f ca="1">IFERROR(IF(LEN(Etapes[[#This Row],[Activité]])=0,"",IF(AND($C29="MER",BS$6=$F29,$G29=1),1,IF(AND($C29="MEP",BS$6=$F29,$G29=1),2,IF(AND(BS$6=$F29,$G29=1),0,"")))),"")</f>
        <v/>
      </c>
      <c r="BT29" s="51" t="str">
        <f>IFERROR(IF(LEN(Etapes[[#This Row],[Statut]])=0,"",IF(AND($C29="MER",BT$6=$F29,$G29=1),1,IF(AND($C29="MEP",BT$6=$F29,$G29=1),2,IF(AND(BT$6=$F29,$G29=1),0,"")))),"")</f>
        <v/>
      </c>
      <c r="BU29" s="51" t="str">
        <f>IFERROR(IF(LEN(Etapes[[#This Row],[Progress]])=0,"",IF(AND($C29="MER",BU$6=$F29,$G29=1),1,IF(AND($C29="MEP",BU$6=$F29,$G29=1),2,IF(AND(BU$6=$F29,$G29=1),0,"")))),"")</f>
        <v/>
      </c>
      <c r="BV29" s="51" t="str">
        <f ca="1">IFERROR(IF(LEN(Etapes[[#This Row],[Start]])=0,"",IF(AND($C29="MER",BV$6=$F29,$G29=1),1,IF(AND($C29="MEP",BV$6=$F29,$G29=1),2,IF(AND(BV$6=$F29,$G29=1),0,"")))),"")</f>
        <v/>
      </c>
      <c r="BW29" s="51" t="str">
        <f ca="1">IFERROR(IF(LEN(Etapes[[#This Row],[Planned]])=0,"",IF(AND($C29="MER",BW$6=$F29,$G29=1),1,IF(AND($C29="MEP",BW$6=$F29,$G29=1),2,IF(AND(BW$6=$F29,$G29=1),0,"")))),"")</f>
        <v/>
      </c>
      <c r="BX29" s="51" t="str">
        <f>IFERROR(IF(LEN(Etapes[[#This Row],[Add]])=0,"",IF(AND($C29="MER",BX$6=$F29,$G29=1),1,IF(AND($C29="MEP",BX$6=$F29,$G29=1),2,IF(AND(BX$6=$F29,$G29=1),0,"")))),"")</f>
        <v/>
      </c>
      <c r="BY29" s="51" t="str">
        <f ca="1">IFERROR(IF(LEN(Etapes[[#This Row],[End]])=0,"",IF(AND($C29="MER",BY$6=$F29,$G29=1),1,IF(AND($C29="MEP",BY$6=$F29,$G29=1),2,IF(AND(BY$6=$F29,$G29=1),0,"")))),"")</f>
        <v/>
      </c>
      <c r="BZ29" s="51" t="str">
        <f ca="1">IFERROR(IF(LEN(Etapes[[#This Row],[Réalisé]])=0,"",IF(AND($C29="MER",BZ$6=$F29,$G29=1),1,IF(AND($C29="MEP",BZ$6=$F29,$G29=1),2,IF(AND(BZ$6=$F29,$G29=1),0,"")))),"")</f>
        <v/>
      </c>
      <c r="CA29" s="51" t="str">
        <f ca="1">IFERROR(IF(LEN(Etapes[[#This Row],[Activité]])=0,"",IF(AND($C29="MER",CA$6=$F29,$G29=1),1,IF(AND($C29="MEP",CA$6=$F29,$G29=1),2,IF(AND(CA$6=$F29,$G29=1),0,"")))),"")</f>
        <v/>
      </c>
      <c r="CB29" s="51" t="str">
        <f>IFERROR(IF(LEN(Etapes[[#This Row],[Statut]])=0,"",IF(AND($C29="MER",CB$6=$F29,$G29=1),1,IF(AND($C29="MEP",CB$6=$F29,$G29=1),2,IF(AND(CB$6=$F29,$G29=1),0,"")))),"")</f>
        <v/>
      </c>
      <c r="CC29" s="51" t="str">
        <f>IFERROR(IF(LEN(Etapes[[#This Row],[Progress]])=0,"",IF(AND($C29="MER",CC$6=$F29,$G29=1),1,IF(AND($C29="MEP",CC$6=$F29,$G29=1),2,IF(AND(CC$6=$F29,$G29=1),0,"")))),"")</f>
        <v/>
      </c>
      <c r="CD29" s="51" t="str">
        <f ca="1">IFERROR(IF(LEN(Etapes[[#This Row],[Start]])=0,"",IF(AND($C29="MER",CD$6=$F29,$G29=1),1,IF(AND($C29="MEP",CD$6=$F29,$G29=1),2,IF(AND(CD$6=$F29,$G29=1),0,"")))),"")</f>
        <v/>
      </c>
      <c r="CE29" s="51" t="str">
        <f ca="1">IFERROR(IF(LEN(Etapes[[#This Row],[Planned]])=0,"",IF(AND($C29="MER",CE$6=$F29,$G29=1),1,IF(AND($C29="MEP",CE$6=$F29,$G29=1),2,IF(AND(CE$6=$F29,$G29=1),0,"")))),"")</f>
        <v/>
      </c>
      <c r="CF29" s="51" t="str">
        <f>IFERROR(IF(LEN(Etapes[[#This Row],[Add]])=0,"",IF(AND($C29="MER",CF$6=$F29,$G29=1),1,IF(AND($C29="MEP",CF$6=$F29,$G29=1),2,IF(AND(CF$6=$F29,$G29=1),0,"")))),"")</f>
        <v/>
      </c>
      <c r="CG29" s="51" t="str">
        <f ca="1">IFERROR(IF(LEN(Etapes[[#This Row],[End]])=0,"",IF(AND($C29="MER",CG$6=$F29,$G29=1),1,IF(AND($C29="MEP",CG$6=$F29,$G29=1),2,IF(AND(CG$6=$F29,$G29=1),0,"")))),"")</f>
        <v/>
      </c>
      <c r="CH29" s="51" t="str">
        <f ca="1">IFERROR(IF(LEN(Etapes[[#This Row],[Réalisé]])=0,"",IF(AND($C29="MER",CH$6=$F29,$G29=1),1,IF(AND($C29="MEP",CH$6=$F29,$G29=1),2,IF(AND(CH$6=$F29,$G29=1),0,"")))),"")</f>
        <v/>
      </c>
      <c r="CI29" s="51" t="str">
        <f ca="1">IFERROR(IF(LEN(Etapes[[#This Row],[Activité]])=0,"",IF(AND($C29="MER",CI$6=$F29,$G29=1),1,IF(AND($C29="MEP",CI$6=$F29,$G29=1),2,IF(AND(CI$6=$F29,$G29=1),0,"")))),"")</f>
        <v/>
      </c>
      <c r="CJ29" s="51" t="str">
        <f>IFERROR(IF(LEN(Etapes[[#This Row],[Statut]])=0,"",IF(AND($C29="MER",CJ$6=$F29,$G29=1),1,IF(AND($C29="MEP",CJ$6=$F29,$G29=1),2,IF(AND(CJ$6=$F29,$G29=1),0,"")))),"")</f>
        <v/>
      </c>
      <c r="CK29" s="51" t="str">
        <f>IFERROR(IF(LEN(Etapes[[#This Row],[Progress]])=0,"",IF(AND($C29="MER",CK$6=$F29,$G29=1),1,IF(AND($C29="MEP",CK$6=$F29,$G29=1),2,IF(AND(CK$6=$F29,$G29=1),0,"")))),"")</f>
        <v/>
      </c>
      <c r="CL29" s="51" t="str">
        <f ca="1">IFERROR(IF(LEN(Etapes[[#This Row],[Start]])=0,"",IF(AND($C29="MER",CL$6=$F29,$G29=1),1,IF(AND($C29="MEP",CL$6=$F29,$G29=1),2,IF(AND(CL$6=$F29,$G29=1),0,"")))),"")</f>
        <v/>
      </c>
      <c r="CM29" s="51" t="str">
        <f ca="1">IFERROR(IF(LEN(Etapes[[#This Row],[Planned]])=0,"",IF(AND($C29="MER",CM$6=$F29,$G29=1),1,IF(AND($C29="MEP",CM$6=$F29,$G29=1),2,IF(AND(CM$6=$F29,$G29=1),0,"")))),"")</f>
        <v/>
      </c>
      <c r="CN29" s="51" t="str">
        <f>IFERROR(IF(LEN(Etapes[[#This Row],[Add]])=0,"",IF(AND($C29="MER",CN$6=$F29,$G29=1),1,IF(AND($C29="MEP",CN$6=$F29,$G29=1),2,IF(AND(CN$6=$F29,$G29=1),0,"")))),"")</f>
        <v/>
      </c>
      <c r="CO29" s="51" t="str">
        <f ca="1">IFERROR(IF(LEN(Etapes[[#This Row],[End]])=0,"",IF(AND($C29="MER",CO$6=$F29,$G29=1),1,IF(AND($C29="MEP",CO$6=$F29,$G29=1),2,IF(AND(CO$6=$F29,$G29=1),0,"")))),"")</f>
        <v/>
      </c>
      <c r="CP29" s="51" t="str">
        <f ca="1">IFERROR(IF(LEN(Etapes[[#This Row],[Réalisé]])=0,"",IF(AND($C29="MER",CP$6=$F29,$G29=1),1,IF(AND($C29="MEP",CP$6=$F29,$G29=1),2,IF(AND(CP$6=$F29,$G29=1),0,"")))),"")</f>
        <v/>
      </c>
      <c r="CQ29" s="51" t="str">
        <f ca="1">IFERROR(IF(LEN(Etapes[[#This Row],[Activité]])=0,"",IF(AND($C29="MER",CQ$6=$F29,$G29=1),1,IF(AND($C29="MEP",CQ$6=$F29,$G29=1),2,IF(AND(CQ$6=$F29,$G29=1),0,"")))),"")</f>
        <v/>
      </c>
      <c r="CR29" s="51" t="str">
        <f>IFERROR(IF(LEN(Etapes[[#This Row],[Statut]])=0,"",IF(AND($C29="MER",CR$6=$F29,$G29=1),1,IF(AND($C29="MEP",CR$6=$F29,$G29=1),2,IF(AND(CR$6=$F29,$G29=1),0,"")))),"")</f>
        <v/>
      </c>
      <c r="CS29" s="51" t="str">
        <f>IFERROR(IF(LEN(Etapes[[#This Row],[Progress]])=0,"",IF(AND($C29="MER",CS$6=$F29,$G29=1),1,IF(AND($C29="MEP",CS$6=$F29,$G29=1),2,IF(AND(CS$6=$F29,$G29=1),0,"")))),"")</f>
        <v/>
      </c>
      <c r="CT29" s="51" t="str">
        <f ca="1">IFERROR(IF(LEN(Etapes[[#This Row],[Start]])=0,"",IF(AND($C29="MER",CT$6=$F29,$G29=1),1,IF(AND($C29="MEP",CT$6=$F29,$G29=1),2,IF(AND(CT$6=$F29,$G29=1),0,"")))),"")</f>
        <v/>
      </c>
      <c r="CU29" s="51" t="str">
        <f ca="1">IFERROR(IF(LEN(Etapes[[#This Row],[Planned]])=0,"",IF(AND($C29="MER",CU$6=$F29,$G29=1),1,IF(AND($C29="MEP",CU$6=$F29,$G29=1),2,IF(AND(CU$6=$F29,$G29=1),0,"")))),"")</f>
        <v/>
      </c>
      <c r="CV29" s="51" t="str">
        <f>IFERROR(IF(LEN(Etapes[[#This Row],[Add]])=0,"",IF(AND($C29="MER",CV$6=$F29,$G29=1),1,IF(AND($C29="MEP",CV$6=$F29,$G29=1),2,IF(AND(CV$6=$F29,$G29=1),0,"")))),"")</f>
        <v/>
      </c>
      <c r="CW29" s="51" t="str">
        <f ca="1">IFERROR(IF(LEN(Etapes[[#This Row],[End]])=0,"",IF(AND($C29="MER",CW$6=$F29,$G29=1),1,IF(AND($C29="MEP",CW$6=$F29,$G29=1),2,IF(AND(CW$6=$F29,$G29=1),0,"")))),"")</f>
        <v/>
      </c>
    </row>
    <row r="30" spans="1:101" s="52" customFormat="1" ht="13" customHeight="1" x14ac:dyDescent="0.3">
      <c r="A30" s="72">
        <v>5</v>
      </c>
      <c r="B30" s="73" t="str">
        <f>RàF!A20</f>
        <v>E6.13.01</v>
      </c>
      <c r="C30" s="53"/>
      <c r="D30" s="53"/>
      <c r="E30" s="43"/>
      <c r="F30" s="54">
        <f t="shared" si="19"/>
        <v>44776</v>
      </c>
      <c r="G30" s="154"/>
      <c r="H30" s="55"/>
      <c r="I30" s="54">
        <f>IF(Etapes[[#This Row],[Start]]&lt;&gt;"",WORKDAY(Etapes[[#This Row],[Start]],IF(WEEKDAY(Etapes[[#This Row],[Start]],1)&gt;=6,Etapes[[#This Row],[Planned]]+Etapes[[#This Row],[Add]],Etapes[[#This Row],[Planned]]+Etapes[[#This Row],[Add]]-1),Férié),"")</f>
        <v>44775</v>
      </c>
      <c r="J30" s="54">
        <f>IF(Etapes[[#This Row],[Start]]&lt;&gt;"",WORKDAY(Etapes[[#This Row],[Start]],IF(WEEKDAY(Etapes[[#This Row],[Start]],1)&gt;=6,Etapes[[#This Row],[Progress]]*Etapes[[#This Row],[Planned]]+Etapes[[#This Row],[Add]],(Etapes[[#This Row],[Progress]]*Etapes[[#This Row],[Planned]]+Etapes[[#This Row],[Add]])-1),Férié),"")</f>
        <v>44775</v>
      </c>
      <c r="K30" s="50"/>
      <c r="L30" s="51" t="str">
        <f>IFERROR(IF(LEN(Etapes[[#This Row],[Planned]])=0,"",IF(AND($C30="MER",L$6=$F30,$G30=1),1,IF(AND($C30="MEP",L$6=$F30,$G30=1),2,IF(AND(L$6=$F30,$G30=1),0,"")))),"")</f>
        <v/>
      </c>
      <c r="M30" s="51" t="str">
        <f>IFERROR(IF(LEN(Etapes[[#This Row],[Planned]])=0,"",IF(AND($C30="MER",M$6=$F30,$G30=1),1,IF(AND($C30="MEP",M$6=$F30,$G30=1),2,IF(AND(M$6=$F30,$G30=1),0,"")))),"")</f>
        <v/>
      </c>
      <c r="N30" s="51" t="str">
        <f>IFERROR(IF(LEN(Etapes[[#This Row],[Planned]])=0,"",IF(AND($C30="MER",N$6=$F30,$G30=1),1,IF(AND($C30="MEP",N$6=$F30,$G30=1),2,IF(AND(N$6=$F30,$G30=1),0,"")))),"")</f>
        <v/>
      </c>
      <c r="O30" s="51" t="str">
        <f>IFERROR(IF(LEN(Etapes[[#This Row],[Planned]])=0,"",IF(AND($C30="MER",O$6=$F30,$G30=1),1,IF(AND($C30="MEP",O$6=$F30,$G30=1),2,IF(AND(O$6=$F30,$G30=1),0,"")))),"")</f>
        <v/>
      </c>
      <c r="P30" s="51" t="str">
        <f>IFERROR(IF(LEN(Etapes[[#This Row],[Planned]])=0,"",IF(AND($C30="MER",P$6=$F30,$G30=1),1,IF(AND($C30="MEP",P$6=$F30,$G30=1),2,IF(AND(P$6=$F30,$G30=1),0,"")))),"")</f>
        <v/>
      </c>
      <c r="Q30" s="51" t="str">
        <f>IFERROR(IF(LEN(Etapes[[#This Row],[Planned]])=0,"",IF(AND($C30="MER",Q$6=$F30,$G30=1),1,IF(AND($C30="MEP",Q$6=$F30,$G30=1),2,IF(AND(Q$6=$F30,$G30=1),0,"")))),"")</f>
        <v/>
      </c>
      <c r="R30" s="51" t="str">
        <f>IFERROR(IF(LEN(Etapes[[#This Row],[Planned]])=0,"",IF(AND($C30="MER",R$6=$F30,$G30=1),1,IF(AND($C30="MEP",R$6=$F30,$G30=1),2,IF(AND(R$6=$F30,$G30=1),0,"")))),"")</f>
        <v/>
      </c>
      <c r="S30" s="51" t="str">
        <f>IFERROR(IF(LEN(Etapes[[#This Row],[Planned]])=0,"",IF(AND($C30="MER",S$6=$F30,$G30=1),1,IF(AND($C30="MEP",S$6=$F30,$G30=1),2,IF(AND(S$6=$F30,$G30=1),0,"")))),"")</f>
        <v/>
      </c>
      <c r="T30" s="51" t="str">
        <f>IFERROR(IF(LEN(Etapes[[#This Row],[Planned]])=0,"",IF(AND($C30="MER",T$6=$F30,$G30=1),1,IF(AND($C30="MEP",T$6=$F30,$G30=1),2,IF(AND(T$6=$F30,$G30=1),0,"")))),"")</f>
        <v/>
      </c>
      <c r="U30" s="51" t="str">
        <f>IFERROR(IF(LEN(Etapes[[#This Row],[Planned]])=0,"",IF(AND($C30="MER",U$6=$F30,$G30=1),1,IF(AND($C30="MEP",U$6=$F30,$G30=1),2,IF(AND(U$6=$F30,$G30=1),0,"")))),"")</f>
        <v/>
      </c>
      <c r="V30" s="51" t="str">
        <f>IFERROR(IF(LEN(Etapes[[#This Row],[Planned]])=0,"",IF(AND($C30="MER",V$6=$F30,$G30=1),1,IF(AND($C30="MEP",V$6=$F30,$G30=1),2,IF(AND(V$6=$F30,$G30=1),0,"")))),"")</f>
        <v/>
      </c>
      <c r="W30" s="51" t="str">
        <f>IFERROR(IF(LEN(Etapes[[#This Row],[Planned]])=0,"",IF(AND($C30="MER",W$6=$F30,$G30=1),1,IF(AND($C30="MEP",W$6=$F30,$G30=1),2,IF(AND(W$6=$F30,$G30=1),0,"")))),"")</f>
        <v/>
      </c>
      <c r="X30" s="51" t="str">
        <f>IFERROR(IF(LEN(Etapes[[#This Row],[Planned]])=0,"",IF(AND($C30="MER",X$6=$F30,$G30=1),1,IF(AND($C30="MEP",X$6=$F30,$G30=1),2,IF(AND(X$6=$F30,$G30=1),0,"")))),"")</f>
        <v/>
      </c>
      <c r="Y30" s="51" t="str">
        <f>IFERROR(IF(LEN(Etapes[[#This Row],[Planned]])=0,"",IF(AND($C30="MER",Y$6=$F30,$G30=1),1,IF(AND($C30="MEP",Y$6=$F30,$G30=1),2,IF(AND(Y$6=$F30,$G30=1),0,"")))),"")</f>
        <v/>
      </c>
      <c r="Z30" s="51" t="str">
        <f>IFERROR(IF(LEN(Etapes[[#This Row],[Planned]])=0,"",IF(AND($C30="MER",Z$6=$F30,$G30=1),1,IF(AND($C30="MEP",Z$6=$F30,$G30=1),2,IF(AND(Z$6=$F30,$G30=1),0,"")))),"")</f>
        <v/>
      </c>
      <c r="AA30" s="51" t="str">
        <f>IFERROR(IF(LEN(Etapes[[#This Row],[Planned]])=0,"",IF(AND($C30="MER",AA$6=$F30,$G30=1),1,IF(AND($C30="MEP",AA$6=$F30,$G30=1),2,IF(AND(AA$6=$F30,$G30=1),0,"")))),"")</f>
        <v/>
      </c>
      <c r="AB30" s="51" t="str">
        <f>IFERROR(IF(LEN(Etapes[[#This Row],[Planned]])=0,"",IF(AND($C30="MER",AB$6=$F30,$G30=1),1,IF(AND($C30="MEP",AB$6=$F30,$G30=1),2,IF(AND(AB$6=$F30,$G30=1),0,"")))),"")</f>
        <v/>
      </c>
      <c r="AC30" s="51" t="str">
        <f>IFERROR(IF(LEN(Etapes[[#This Row],[Planned]])=0,"",IF(AND($C30="MER",AC$6=$F30,$G30=1),1,IF(AND($C30="MEP",AC$6=$F30,$G30=1),2,IF(AND(AC$6=$F30,$G30=1),0,"")))),"")</f>
        <v/>
      </c>
      <c r="AD30" s="51" t="str">
        <f>IFERROR(IF(LEN(Etapes[[#This Row],[Planned]])=0,"",IF(AND($C30="MER",AD$6=$F30,$G30=1),1,IF(AND($C30="MEP",AD$6=$F30,$G30=1),2,IF(AND(AD$6=$F30,$G30=1),0,"")))),"")</f>
        <v/>
      </c>
      <c r="AE30" s="51" t="str">
        <f>IFERROR(IF(LEN(Etapes[[#This Row],[Planned]])=0,"",IF(AND($C30="MER",AE$6=$F30,$G30=1),1,IF(AND($C30="MEP",AE$6=$F30,$G30=1),2,IF(AND(AE$6=$F30,$G30=1),0,"")))),"")</f>
        <v/>
      </c>
      <c r="AF30" s="51" t="str">
        <f>IFERROR(IF(LEN(Etapes[[#This Row],[Planned]])=0,"",IF(AND($C30="MER",AF$6=$F30,$G30=1),1,IF(AND($C30="MEP",AF$6=$F30,$G30=1),2,IF(AND(AF$6=$F30,$G30=1),0,"")))),"")</f>
        <v/>
      </c>
      <c r="AG30" s="51" t="str">
        <f>IFERROR(IF(LEN(Etapes[[#This Row],[Planned]])=0,"",IF(AND($C30="MER",AG$6=$F30,$G30=1),1,IF(AND($C30="MEP",AG$6=$F30,$G30=1),2,IF(AND(AG$6=$F30,$G30=1),0,"")))),"")</f>
        <v/>
      </c>
      <c r="AH30" s="51" t="str">
        <f>IFERROR(IF(LEN(Etapes[[#This Row],[Planned]])=0,"",IF(AND($C30="MER",AH$6=$F30,$G30=1),1,IF(AND($C30="MEP",AH$6=$F30,$G30=1),2,IF(AND(AH$6=$F30,$G30=1),0,"")))),"")</f>
        <v/>
      </c>
      <c r="AI30" s="51" t="str">
        <f>IFERROR(IF(LEN(Etapes[[#This Row],[Planned]])=0,"",IF(AND($C30="MER",AI$6=$F30,$G30=1),1,IF(AND($C30="MEP",AI$6=$F30,$G30=1),2,IF(AND(AI$6=$F30,$G30=1),0,"")))),"")</f>
        <v/>
      </c>
      <c r="AJ30" s="51" t="str">
        <f>IFERROR(IF(LEN(Etapes[[#This Row],[Planned]])=0,"",IF(AND($C30="MER",AJ$6=$F30,$G30=1),1,IF(AND($C30="MEP",AJ$6=$F30,$G30=1),2,IF(AND(AJ$6=$F30,$G30=1),0,"")))),"")</f>
        <v/>
      </c>
      <c r="AK30" s="51" t="str">
        <f>IFERROR(IF(LEN(Etapes[[#This Row],[Planned]])=0,"",IF(AND($C30="MER",AK$6=$F30,$G30=1),1,IF(AND($C30="MEP",AK$6=$F30,$G30=1),2,IF(AND(AK$6=$F30,$G30=1),0,"")))),"")</f>
        <v/>
      </c>
      <c r="AL30" s="51" t="str">
        <f>IFERROR(IF(LEN(Etapes[[#This Row],[Planned]])=0,"",IF(AND($C30="MER",AL$6=$F30,$G30=1),1,IF(AND($C30="MEP",AL$6=$F30,$G30=1),2,IF(AND(AL$6=$F30,$G30=1),0,"")))),"")</f>
        <v/>
      </c>
      <c r="AM30" s="51" t="str">
        <f>IFERROR(IF(LEN(Etapes[[#This Row],[Planned]])=0,"",IF(AND($C30="MER",AM$6=$F30,$G30=1),1,IF(AND($C30="MEP",AM$6=$F30,$G30=1),2,IF(AND(AM$6=$F30,$G30=1),0,"")))),"")</f>
        <v/>
      </c>
      <c r="AN30" s="51" t="str">
        <f>IFERROR(IF(LEN(Etapes[[#This Row],[Planned]])=0,"",IF(AND($C30="MER",AN$6=$F30,$G30=1),1,IF(AND($C30="MEP",AN$6=$F30,$G30=1),2,IF(AND(AN$6=$F30,$G30=1),0,"")))),"")</f>
        <v/>
      </c>
      <c r="AO30" s="51" t="str">
        <f>IFERROR(IF(LEN(Etapes[[#This Row],[Planned]])=0,"",IF(AND($C30="MER",AO$6=$F30,$G30=1),1,IF(AND($C30="MEP",AO$6=$F30,$G30=1),2,IF(AND(AO$6=$F30,$G30=1),0,"")))),"")</f>
        <v/>
      </c>
      <c r="AP30" s="51" t="str">
        <f>IFERROR(IF(LEN(Etapes[[#This Row],[Planned]])=0,"",IF(AND($C30="MER",AP$6=$F30,$G30=1),1,IF(AND($C30="MEP",AP$6=$F30,$G30=1),2,IF(AND(AP$6=$F30,$G30=1),0,"")))),"")</f>
        <v/>
      </c>
      <c r="AQ30" s="51" t="str">
        <f>IFERROR(IF(LEN(Etapes[[#This Row],[Planned]])=0,"",IF(AND($C30="MER",AQ$6=$F30,$G30=1),1,IF(AND($C30="MEP",AQ$6=$F30,$G30=1),2,IF(AND(AQ$6=$F30,$G30=1),0,"")))),"")</f>
        <v/>
      </c>
      <c r="AR30" s="51" t="str">
        <f>IFERROR(IF(LEN(Etapes[[#This Row],[Planned]])=0,"",IF(AND($C30="MER",AR$6=$F30,$G30=1),1,IF(AND($C30="MEP",AR$6=$F30,$G30=1),2,IF(AND(AR$6=$F30,$G30=1),0,"")))),"")</f>
        <v/>
      </c>
      <c r="AS30" s="51" t="str">
        <f>IFERROR(IF(LEN(Etapes[[#This Row],[Planned]])=0,"",IF(AND($C30="MER",AS$6=$F30,$G30=1),1,IF(AND($C30="MEP",AS$6=$F30,$G30=1),2,IF(AND(AS$6=$F30,$G30=1),0,"")))),"")</f>
        <v/>
      </c>
      <c r="AT30" s="51" t="str">
        <f>IFERROR(IF(LEN(Etapes[[#This Row],[Planned]])=0,"",IF(AND($C30="MER",AT$6=$F30,$G30=1),1,IF(AND($C30="MEP",AT$6=$F30,$G30=1),2,IF(AND(AT$6=$F30,$G30=1),0,"")))),"")</f>
        <v/>
      </c>
      <c r="AU30" s="51" t="str">
        <f>IFERROR(IF(LEN(Etapes[[#This Row],[Planned]])=0,"",IF(AND($C30="MER",AU$6=$F30,$G30=1),1,IF(AND($C30="MEP",AU$6=$F30,$G30=1),2,IF(AND(AU$6=$F30,$G30=1),0,"")))),"")</f>
        <v/>
      </c>
      <c r="AV30" s="51" t="str">
        <f>IFERROR(IF(LEN(Etapes[[#This Row],[Planned]])=0,"",IF(AND($C30="MER",AV$6=$F30,$G30=1),1,IF(AND($C30="MEP",AV$6=$F30,$G30=1),2,IF(AND(AV$6=$F30,$G30=1),0,"")))),"")</f>
        <v/>
      </c>
      <c r="AW30" s="51" t="str">
        <f>IFERROR(IF(LEN(Etapes[[#This Row],[Planned]])=0,"",IF(AND($C30="MER",AW$6=$F30,$G30=1),1,IF(AND($C30="MEP",AW$6=$F30,$G30=1),2,IF(AND(AW$6=$F30,$G30=1),0,"")))),"")</f>
        <v/>
      </c>
      <c r="AX30" s="51" t="str">
        <f>IFERROR(IF(LEN(Etapes[[#This Row],[Planned]])=0,"",IF(AND($C30="MER",AX$6=$F30,$G30=1),1,IF(AND($C30="MEP",AX$6=$F30,$G30=1),2,IF(AND(AX$6=$F30,$G30=1),0,"")))),"")</f>
        <v/>
      </c>
      <c r="AY30" s="51" t="str">
        <f>IFERROR(IF(LEN(Etapes[[#This Row],[Planned]])=0,"",IF(AND($C30="MER",AY$6=$F30,$G30=1),1,IF(AND($C30="MEP",AY$6=$F30,$G30=1),2,IF(AND(AY$6=$F30,$G30=1),0,"")))),"")</f>
        <v/>
      </c>
      <c r="AZ30" s="51" t="str">
        <f>IFERROR(IF(LEN(Etapes[[#This Row],[Planned]])=0,"",IF(AND($C30="MER",AZ$6=$F30,$G30=1),1,IF(AND($C30="MEP",AZ$6=$F30,$G30=1),2,IF(AND(AZ$6=$F30,$G30=1),0,"")))),"")</f>
        <v/>
      </c>
      <c r="BA30" s="51" t="str">
        <f>IFERROR(IF(LEN(Etapes[[#This Row],[Planned]])=0,"",IF(AND($C30="MER",BA$6=$F30,$G30=1),1,IF(AND($C30="MEP",BA$6=$F30,$G30=1),2,IF(AND(BA$6=$F30,$G30=1),0,"")))),"")</f>
        <v/>
      </c>
      <c r="BB30" s="51" t="str">
        <f>IFERROR(IF(LEN(Etapes[[#This Row],[Planned]])=0,"",IF(AND($C30="MER",BB$6=$F30,$G30=1),1,IF(AND($C30="MEP",BB$6=$F30,$G30=1),2,IF(AND(BB$6=$F30,$G30=1),0,"")))),"")</f>
        <v/>
      </c>
      <c r="BC30" s="51" t="str">
        <f>IFERROR(IF(LEN(Etapes[[#This Row],[Planned]])=0,"",IF(AND($C30="MER",BC$6=$F30,$G30=1),1,IF(AND($C30="MEP",BC$6=$F30,$G30=1),2,IF(AND(BC$6=$F30,$G30=1),0,"")))),"")</f>
        <v/>
      </c>
      <c r="BD30" s="51" t="str">
        <f>IFERROR(IF(LEN(Etapes[[#This Row],[Planned]])=0,"",IF(AND($C30="MER",BD$6=$F30,$G30=1),1,IF(AND($C30="MEP",BD$6=$F30,$G30=1),2,IF(AND(BD$6=$F30,$G30=1),0,"")))),"")</f>
        <v/>
      </c>
      <c r="BE30" s="51" t="str">
        <f>IFERROR(IF(LEN(Etapes[[#This Row],[Planned]])=0,"",IF(AND($C30="MER",BE$6=$F30,$G30=1),1,IF(AND($C30="MEP",BE$6=$F30,$G30=1),2,IF(AND(BE$6=$F30,$G30=1),0,"")))),"")</f>
        <v/>
      </c>
      <c r="BF30" s="51" t="str">
        <f>IFERROR(IF(LEN(Etapes[[#This Row],[Planned]])=0,"",IF(AND($C30="MER",BF$6=$F30,$G30=1),1,IF(AND($C30="MEP",BF$6=$F30,$G30=1),2,IF(AND(BF$6=$F30,$G30=1),0,"")))),"")</f>
        <v/>
      </c>
      <c r="BG30" s="51" t="str">
        <f>IFERROR(IF(LEN(Etapes[[#This Row],[Planned]])=0,"",IF(AND($C30="MER",BG$6=$F30,$G30=1),1,IF(AND($C30="MEP",BG$6=$F30,$G30=1),2,IF(AND(BG$6=$F30,$G30=1),0,"")))),"")</f>
        <v/>
      </c>
      <c r="BH30" s="51" t="str">
        <f>IFERROR(IF(LEN(Etapes[[#This Row],[Planned]])=0,"",IF(AND($C30="MER",BH$6=$F30,$G30=1),1,IF(AND($C30="MEP",BH$6=$F30,$G30=1),2,IF(AND(BH$6=$F30,$G30=1),0,"")))),"")</f>
        <v/>
      </c>
      <c r="BI30" s="51" t="str">
        <f>IFERROR(IF(LEN(Etapes[[#This Row],[Planned]])=0,"",IF(AND($C30="MER",BI$6=$F30,$G30=1),1,IF(AND($C30="MEP",BI$6=$F30,$G30=1),2,IF(AND(BI$6=$F30,$G30=1),0,"")))),"")</f>
        <v/>
      </c>
      <c r="BJ30" s="51" t="str">
        <f>IFERROR(IF(LEN(Etapes[[#This Row],[Planned]])=0,"",IF(AND($C30="MER",BJ$6=$F30,$G30=1),1,IF(AND($C30="MEP",BJ$6=$F30,$G30=1),2,IF(AND(BJ$6=$F30,$G30=1),0,"")))),"")</f>
        <v/>
      </c>
      <c r="BK30" s="51" t="str">
        <f>IFERROR(IF(LEN(Etapes[[#This Row],[Planned]])=0,"",IF(AND($C30="MER",BK$6=$F30,$G30=1),1,IF(AND($C30="MEP",BK$6=$F30,$G30=1),2,IF(AND(BK$6=$F30,$G30=1),0,"")))),"")</f>
        <v/>
      </c>
      <c r="BL30" s="51" t="str">
        <f>IFERROR(IF(LEN(Etapes[[#This Row],[Planned]])=0,"",IF(AND($C30="MER",BL$6=$F30,$G30=1),1,IF(AND($C30="MEP",BL$6=$F30,$G30=1),2,IF(AND(BL$6=$F30,$G30=1),0,"")))),"")</f>
        <v/>
      </c>
      <c r="BM30" s="51" t="str">
        <f>IFERROR(IF(LEN(Etapes[[#This Row],[Planned]])=0,"",IF(AND($C30="MER",BM$6=$F30,$G30=1),1,IF(AND($C30="MEP",BM$6=$F30,$G30=1),2,IF(AND(BM$6=$F30,$G30=1),0,"")))),"")</f>
        <v/>
      </c>
      <c r="BN30" s="51" t="str">
        <f>IFERROR(IF(LEN(Etapes[[#This Row],[Planned]])=0,"",IF(AND($C30="MER",BN$6=$F30,$G30=1),1,IF(AND($C30="MEP",BN$6=$F30,$G30=1),2,IF(AND(BN$6=$F30,$G30=1),0,"")))),"")</f>
        <v/>
      </c>
      <c r="BO30" s="51" t="str">
        <f>IFERROR(IF(LEN(Etapes[[#This Row],[Planned]])=0,"",IF(AND($C30="MER",BO$6=$F30,$G30=1),1,IF(AND($C30="MEP",BO$6=$F30,$G30=1),2,IF(AND(BO$6=$F30,$G30=1),0,"")))),"")</f>
        <v/>
      </c>
      <c r="BP30" s="51" t="str">
        <f>IFERROR(IF(LEN(Etapes[[#This Row],[Add]])=0,"",IF(AND($C30="MER",BP$6=$F30,$G30=1),1,IF(AND($C30="MEP",BP$6=$F30,$G30=1),2,IF(AND(BP$6=$F30,$G30=1),0,"")))),"")</f>
        <v/>
      </c>
      <c r="BQ30" s="51" t="str">
        <f ca="1">IFERROR(IF(LEN(Etapes[[#This Row],[End]])=0,"",IF(AND($C30="MER",BQ$6=$F30,$G30=1),1,IF(AND($C30="MEP",BQ$6=$F30,$G30=1),2,IF(AND(BQ$6=$F30,$G30=1),0,"")))),"")</f>
        <v/>
      </c>
      <c r="BR30" s="51" t="str">
        <f ca="1">IFERROR(IF(LEN(Etapes[[#This Row],[Réalisé]])=0,"",IF(AND($C30="MER",BR$6=$F30,$G30=1),1,IF(AND($C30="MEP",BR$6=$F30,$G30=1),2,IF(AND(BR$6=$F30,$G30=1),0,"")))),"")</f>
        <v/>
      </c>
      <c r="BS30" s="51" t="str">
        <f ca="1">IFERROR(IF(LEN(Etapes[[#This Row],[Activité]])=0,"",IF(AND($C30="MER",BS$6=$F30,$G30=1),1,IF(AND($C30="MEP",BS$6=$F30,$G30=1),2,IF(AND(BS$6=$F30,$G30=1),0,"")))),"")</f>
        <v/>
      </c>
      <c r="BT30" s="51" t="str">
        <f>IFERROR(IF(LEN(Etapes[[#This Row],[Statut]])=0,"",IF(AND($C30="MER",BT$6=$F30,$G30=1),1,IF(AND($C30="MEP",BT$6=$F30,$G30=1),2,IF(AND(BT$6=$F30,$G30=1),0,"")))),"")</f>
        <v/>
      </c>
      <c r="BU30" s="51" t="str">
        <f>IFERROR(IF(LEN(Etapes[[#This Row],[Progress]])=0,"",IF(AND($C30="MER",BU$6=$F30,$G30=1),1,IF(AND($C30="MEP",BU$6=$F30,$G30=1),2,IF(AND(BU$6=$F30,$G30=1),0,"")))),"")</f>
        <v/>
      </c>
      <c r="BV30" s="51" t="str">
        <f ca="1">IFERROR(IF(LEN(Etapes[[#This Row],[Start]])=0,"",IF(AND($C30="MER",BV$6=$F30,$G30=1),1,IF(AND($C30="MEP",BV$6=$F30,$G30=1),2,IF(AND(BV$6=$F30,$G30=1),0,"")))),"")</f>
        <v/>
      </c>
      <c r="BW30" s="51" t="str">
        <f>IFERROR(IF(LEN(Etapes[[#This Row],[Planned]])=0,"",IF(AND($C30="MER",BW$6=$F30,$G30=1),1,IF(AND($C30="MEP",BW$6=$F30,$G30=1),2,IF(AND(BW$6=$F30,$G30=1),0,"")))),"")</f>
        <v/>
      </c>
      <c r="BX30" s="51" t="str">
        <f>IFERROR(IF(LEN(Etapes[[#This Row],[Add]])=0,"",IF(AND($C30="MER",BX$6=$F30,$G30=1),1,IF(AND($C30="MEP",BX$6=$F30,$G30=1),2,IF(AND(BX$6=$F30,$G30=1),0,"")))),"")</f>
        <v/>
      </c>
      <c r="BY30" s="51" t="str">
        <f ca="1">IFERROR(IF(LEN(Etapes[[#This Row],[End]])=0,"",IF(AND($C30="MER",BY$6=$F30,$G30=1),1,IF(AND($C30="MEP",BY$6=$F30,$G30=1),2,IF(AND(BY$6=$F30,$G30=1),0,"")))),"")</f>
        <v/>
      </c>
      <c r="BZ30" s="51" t="str">
        <f ca="1">IFERROR(IF(LEN(Etapes[[#This Row],[Réalisé]])=0,"",IF(AND($C30="MER",BZ$6=$F30,$G30=1),1,IF(AND($C30="MEP",BZ$6=$F30,$G30=1),2,IF(AND(BZ$6=$F30,$G30=1),0,"")))),"")</f>
        <v/>
      </c>
      <c r="CA30" s="51" t="str">
        <f ca="1">IFERROR(IF(LEN(Etapes[[#This Row],[Activité]])=0,"",IF(AND($C30="MER",CA$6=$F30,$G30=1),1,IF(AND($C30="MEP",CA$6=$F30,$G30=1),2,IF(AND(CA$6=$F30,$G30=1),0,"")))),"")</f>
        <v/>
      </c>
      <c r="CB30" s="51" t="str">
        <f>IFERROR(IF(LEN(Etapes[[#This Row],[Statut]])=0,"",IF(AND($C30="MER",CB$6=$F30,$G30=1),1,IF(AND($C30="MEP",CB$6=$F30,$G30=1),2,IF(AND(CB$6=$F30,$G30=1),0,"")))),"")</f>
        <v/>
      </c>
      <c r="CC30" s="51" t="str">
        <f>IFERROR(IF(LEN(Etapes[[#This Row],[Progress]])=0,"",IF(AND($C30="MER",CC$6=$F30,$G30=1),1,IF(AND($C30="MEP",CC$6=$F30,$G30=1),2,IF(AND(CC$6=$F30,$G30=1),0,"")))),"")</f>
        <v/>
      </c>
      <c r="CD30" s="51" t="str">
        <f ca="1">IFERROR(IF(LEN(Etapes[[#This Row],[Start]])=0,"",IF(AND($C30="MER",CD$6=$F30,$G30=1),1,IF(AND($C30="MEP",CD$6=$F30,$G30=1),2,IF(AND(CD$6=$F30,$G30=1),0,"")))),"")</f>
        <v/>
      </c>
      <c r="CE30" s="51" t="str">
        <f>IFERROR(IF(LEN(Etapes[[#This Row],[Planned]])=0,"",IF(AND($C30="MER",CE$6=$F30,$G30=1),1,IF(AND($C30="MEP",CE$6=$F30,$G30=1),2,IF(AND(CE$6=$F30,$G30=1),0,"")))),"")</f>
        <v/>
      </c>
      <c r="CF30" s="51" t="str">
        <f>IFERROR(IF(LEN(Etapes[[#This Row],[Add]])=0,"",IF(AND($C30="MER",CF$6=$F30,$G30=1),1,IF(AND($C30="MEP",CF$6=$F30,$G30=1),2,IF(AND(CF$6=$F30,$G30=1),0,"")))),"")</f>
        <v/>
      </c>
      <c r="CG30" s="51" t="str">
        <f ca="1">IFERROR(IF(LEN(Etapes[[#This Row],[End]])=0,"",IF(AND($C30="MER",CG$6=$F30,$G30=1),1,IF(AND($C30="MEP",CG$6=$F30,$G30=1),2,IF(AND(CG$6=$F30,$G30=1),0,"")))),"")</f>
        <v/>
      </c>
      <c r="CH30" s="51" t="str">
        <f ca="1">IFERROR(IF(LEN(Etapes[[#This Row],[Réalisé]])=0,"",IF(AND($C30="MER",CH$6=$F30,$G30=1),1,IF(AND($C30="MEP",CH$6=$F30,$G30=1),2,IF(AND(CH$6=$F30,$G30=1),0,"")))),"")</f>
        <v/>
      </c>
      <c r="CI30" s="51" t="str">
        <f ca="1">IFERROR(IF(LEN(Etapes[[#This Row],[Activité]])=0,"",IF(AND($C30="MER",CI$6=$F30,$G30=1),1,IF(AND($C30="MEP",CI$6=$F30,$G30=1),2,IF(AND(CI$6=$F30,$G30=1),0,"")))),"")</f>
        <v/>
      </c>
      <c r="CJ30" s="51" t="str">
        <f>IFERROR(IF(LEN(Etapes[[#This Row],[Statut]])=0,"",IF(AND($C30="MER",CJ$6=$F30,$G30=1),1,IF(AND($C30="MEP",CJ$6=$F30,$G30=1),2,IF(AND(CJ$6=$F30,$G30=1),0,"")))),"")</f>
        <v/>
      </c>
      <c r="CK30" s="51" t="str">
        <f>IFERROR(IF(LEN(Etapes[[#This Row],[Progress]])=0,"",IF(AND($C30="MER",CK$6=$F30,$G30=1),1,IF(AND($C30="MEP",CK$6=$F30,$G30=1),2,IF(AND(CK$6=$F30,$G30=1),0,"")))),"")</f>
        <v/>
      </c>
      <c r="CL30" s="51" t="str">
        <f ca="1">IFERROR(IF(LEN(Etapes[[#This Row],[Start]])=0,"",IF(AND($C30="MER",CL$6=$F30,$G30=1),1,IF(AND($C30="MEP",CL$6=$F30,$G30=1),2,IF(AND(CL$6=$F30,$G30=1),0,"")))),"")</f>
        <v/>
      </c>
      <c r="CM30" s="51" t="str">
        <f>IFERROR(IF(LEN(Etapes[[#This Row],[Planned]])=0,"",IF(AND($C30="MER",CM$6=$F30,$G30=1),1,IF(AND($C30="MEP",CM$6=$F30,$G30=1),2,IF(AND(CM$6=$F30,$G30=1),0,"")))),"")</f>
        <v/>
      </c>
      <c r="CN30" s="51" t="str">
        <f>IFERROR(IF(LEN(Etapes[[#This Row],[Add]])=0,"",IF(AND($C30="MER",CN$6=$F30,$G30=1),1,IF(AND($C30="MEP",CN$6=$F30,$G30=1),2,IF(AND(CN$6=$F30,$G30=1),0,"")))),"")</f>
        <v/>
      </c>
      <c r="CO30" s="51" t="str">
        <f ca="1">IFERROR(IF(LEN(Etapes[[#This Row],[End]])=0,"",IF(AND($C30="MER",CO$6=$F30,$G30=1),1,IF(AND($C30="MEP",CO$6=$F30,$G30=1),2,IF(AND(CO$6=$F30,$G30=1),0,"")))),"")</f>
        <v/>
      </c>
      <c r="CP30" s="51" t="str">
        <f ca="1">IFERROR(IF(LEN(Etapes[[#This Row],[Réalisé]])=0,"",IF(AND($C30="MER",CP$6=$F30,$G30=1),1,IF(AND($C30="MEP",CP$6=$F30,$G30=1),2,IF(AND(CP$6=$F30,$G30=1),0,"")))),"")</f>
        <v/>
      </c>
      <c r="CQ30" s="51" t="str">
        <f ca="1">IFERROR(IF(LEN(Etapes[[#This Row],[Activité]])=0,"",IF(AND($C30="MER",CQ$6=$F30,$G30=1),1,IF(AND($C30="MEP",CQ$6=$F30,$G30=1),2,IF(AND(CQ$6=$F30,$G30=1),0,"")))),"")</f>
        <v/>
      </c>
      <c r="CR30" s="51" t="str">
        <f>IFERROR(IF(LEN(Etapes[[#This Row],[Statut]])=0,"",IF(AND($C30="MER",CR$6=$F30,$G30=1),1,IF(AND($C30="MEP",CR$6=$F30,$G30=1),2,IF(AND(CR$6=$F30,$G30=1),0,"")))),"")</f>
        <v/>
      </c>
      <c r="CS30" s="51" t="str">
        <f>IFERROR(IF(LEN(Etapes[[#This Row],[Progress]])=0,"",IF(AND($C30="MER",CS$6=$F30,$G30=1),1,IF(AND($C30="MEP",CS$6=$F30,$G30=1),2,IF(AND(CS$6=$F30,$G30=1),0,"")))),"")</f>
        <v/>
      </c>
      <c r="CT30" s="51" t="str">
        <f ca="1">IFERROR(IF(LEN(Etapes[[#This Row],[Start]])=0,"",IF(AND($C30="MER",CT$6=$F30,$G30=1),1,IF(AND($C30="MEP",CT$6=$F30,$G30=1),2,IF(AND(CT$6=$F30,$G30=1),0,"")))),"")</f>
        <v/>
      </c>
      <c r="CU30" s="51" t="str">
        <f>IFERROR(IF(LEN(Etapes[[#This Row],[Planned]])=0,"",IF(AND($C30="MER",CU$6=$F30,$G30=1),1,IF(AND($C30="MEP",CU$6=$F30,$G30=1),2,IF(AND(CU$6=$F30,$G30=1),0,"")))),"")</f>
        <v/>
      </c>
      <c r="CV30" s="51" t="str">
        <f>IFERROR(IF(LEN(Etapes[[#This Row],[Add]])=0,"",IF(AND($C30="MER",CV$6=$F30,$G30=1),1,IF(AND($C30="MEP",CV$6=$F30,$G30=1),2,IF(AND(CV$6=$F30,$G30=1),0,"")))),"")</f>
        <v/>
      </c>
      <c r="CW30" s="51" t="str">
        <f ca="1">IFERROR(IF(LEN(Etapes[[#This Row],[End]])=0,"",IF(AND($C30="MER",CW$6=$F30,$G30=1),1,IF(AND($C30="MEP",CW$6=$F30,$G30=1),2,IF(AND(CW$6=$F30,$G30=1),0,"")))),"")</f>
        <v/>
      </c>
    </row>
    <row r="31" spans="1:101" s="52" customFormat="1" ht="13" customHeight="1" x14ac:dyDescent="0.3">
      <c r="A31" s="71" t="s">
        <v>202</v>
      </c>
      <c r="B31" s="56" t="s">
        <v>81</v>
      </c>
      <c r="C31" s="53"/>
      <c r="D31" s="53" t="str">
        <f>Settings!B48</f>
        <v>NAN</v>
      </c>
      <c r="E31" s="43"/>
      <c r="F31" s="54">
        <f t="shared" si="19"/>
        <v>44776</v>
      </c>
      <c r="G31" s="154">
        <f>RàF!D20</f>
        <v>0</v>
      </c>
      <c r="H31" s="55"/>
      <c r="I31" s="54">
        <f>IF(Etapes[[#This Row],[Start]]&lt;&gt;"",WORKDAY(Etapes[[#This Row],[Start]],IF(WEEKDAY(Etapes[[#This Row],[Start]],1)&gt;=6,Etapes[[#This Row],[Planned]]+Etapes[[#This Row],[Add]],Etapes[[#This Row],[Planned]]+Etapes[[#This Row],[Add]]-1),Férié),"")</f>
        <v>44775</v>
      </c>
      <c r="J31" s="54">
        <f>IF(Etapes[[#This Row],[Start]]&lt;&gt;"",WORKDAY(Etapes[[#This Row],[Start]],IF(WEEKDAY(Etapes[[#This Row],[Start]],1)&gt;=6,Etapes[[#This Row],[Progress]]*Etapes[[#This Row],[Planned]]+Etapes[[#This Row],[Add]],(Etapes[[#This Row],[Progress]]*Etapes[[#This Row],[Planned]]+Etapes[[#This Row],[Add]])-1),Férié),"")</f>
        <v>44775</v>
      </c>
      <c r="K31" s="50"/>
      <c r="L31" s="51" t="str">
        <f ca="1">IFERROR(IF(LEN(Etapes[[#This Row],[Planned]])=0,"",IF(AND($C31="MER",L$6=$F31,$G31=1),1,IF(AND($C31="MEP",L$6=$F31,$G31=1),2,IF(AND(L$6=$F31,$G31=1),0,"")))),"")</f>
        <v/>
      </c>
      <c r="M31" s="51" t="str">
        <f ca="1">IFERROR(IF(LEN(Etapes[[#This Row],[Planned]])=0,"",IF(AND($C31="MER",M$6=$F31,$G31=1),1,IF(AND($C31="MEP",M$6=$F31,$G31=1),2,IF(AND(M$6=$F31,$G31=1),0,"")))),"")</f>
        <v/>
      </c>
      <c r="N31" s="51" t="str">
        <f ca="1">IFERROR(IF(LEN(Etapes[[#This Row],[Planned]])=0,"",IF(AND($C31="MER",N$6=$F31,$G31=1),1,IF(AND($C31="MEP",N$6=$F31,$G31=1),2,IF(AND(N$6=$F31,$G31=1),0,"")))),"")</f>
        <v/>
      </c>
      <c r="O31" s="51" t="str">
        <f ca="1">IFERROR(IF(LEN(Etapes[[#This Row],[Planned]])=0,"",IF(AND($C31="MER",O$6=$F31,$G31=1),1,IF(AND($C31="MEP",O$6=$F31,$G31=1),2,IF(AND(O$6=$F31,$G31=1),0,"")))),"")</f>
        <v/>
      </c>
      <c r="P31" s="51" t="str">
        <f ca="1">IFERROR(IF(LEN(Etapes[[#This Row],[Planned]])=0,"",IF(AND($C31="MER",P$6=$F31,$G31=1),1,IF(AND($C31="MEP",P$6=$F31,$G31=1),2,IF(AND(P$6=$F31,$G31=1),0,"")))),"")</f>
        <v/>
      </c>
      <c r="Q31" s="51" t="str">
        <f ca="1">IFERROR(IF(LEN(Etapes[[#This Row],[Planned]])=0,"",IF(AND($C31="MER",Q$6=$F31,$G31=1),1,IF(AND($C31="MEP",Q$6=$F31,$G31=1),2,IF(AND(Q$6=$F31,$G31=1),0,"")))),"")</f>
        <v/>
      </c>
      <c r="R31" s="51" t="str">
        <f ca="1">IFERROR(IF(LEN(Etapes[[#This Row],[Planned]])=0,"",IF(AND($C31="MER",R$6=$F31,$G31=1),1,IF(AND($C31="MEP",R$6=$F31,$G31=1),2,IF(AND(R$6=$F31,$G31=1),0,"")))),"")</f>
        <v/>
      </c>
      <c r="S31" s="51" t="str">
        <f ca="1">IFERROR(IF(LEN(Etapes[[#This Row],[Planned]])=0,"",IF(AND($C31="MER",S$6=$F31,$G31=1),1,IF(AND($C31="MEP",S$6=$F31,$G31=1),2,IF(AND(S$6=$F31,$G31=1),0,"")))),"")</f>
        <v/>
      </c>
      <c r="T31" s="51" t="str">
        <f ca="1">IFERROR(IF(LEN(Etapes[[#This Row],[Planned]])=0,"",IF(AND($C31="MER",T$6=$F31,$G31=1),1,IF(AND($C31="MEP",T$6=$F31,$G31=1),2,IF(AND(T$6=$F31,$G31=1),0,"")))),"")</f>
        <v/>
      </c>
      <c r="U31" s="51" t="str">
        <f ca="1">IFERROR(IF(LEN(Etapes[[#This Row],[Planned]])=0,"",IF(AND($C31="MER",U$6=$F31,$G31=1),1,IF(AND($C31="MEP",U$6=$F31,$G31=1),2,IF(AND(U$6=$F31,$G31=1),0,"")))),"")</f>
        <v/>
      </c>
      <c r="V31" s="51" t="str">
        <f ca="1">IFERROR(IF(LEN(Etapes[[#This Row],[Planned]])=0,"",IF(AND($C31="MER",V$6=$F31,$G31=1),1,IF(AND($C31="MEP",V$6=$F31,$G31=1),2,IF(AND(V$6=$F31,$G31=1),0,"")))),"")</f>
        <v/>
      </c>
      <c r="W31" s="51" t="str">
        <f ca="1">IFERROR(IF(LEN(Etapes[[#This Row],[Planned]])=0,"",IF(AND($C31="MER",W$6=$F31,$G31=1),1,IF(AND($C31="MEP",W$6=$F31,$G31=1),2,IF(AND(W$6=$F31,$G31=1),0,"")))),"")</f>
        <v/>
      </c>
      <c r="X31" s="51" t="str">
        <f ca="1">IFERROR(IF(LEN(Etapes[[#This Row],[Planned]])=0,"",IF(AND($C31="MER",X$6=$F31,$G31=1),1,IF(AND($C31="MEP",X$6=$F31,$G31=1),2,IF(AND(X$6=$F31,$G31=1),0,"")))),"")</f>
        <v/>
      </c>
      <c r="Y31" s="51" t="str">
        <f ca="1">IFERROR(IF(LEN(Etapes[[#This Row],[Planned]])=0,"",IF(AND($C31="MER",Y$6=$F31,$G31=1),1,IF(AND($C31="MEP",Y$6=$F31,$G31=1),2,IF(AND(Y$6=$F31,$G31=1),0,"")))),"")</f>
        <v/>
      </c>
      <c r="Z31" s="51" t="str">
        <f ca="1">IFERROR(IF(LEN(Etapes[[#This Row],[Planned]])=0,"",IF(AND($C31="MER",Z$6=$F31,$G31=1),1,IF(AND($C31="MEP",Z$6=$F31,$G31=1),2,IF(AND(Z$6=$F31,$G31=1),0,"")))),"")</f>
        <v/>
      </c>
      <c r="AA31" s="51" t="str">
        <f ca="1">IFERROR(IF(LEN(Etapes[[#This Row],[Planned]])=0,"",IF(AND($C31="MER",AA$6=$F31,$G31=1),1,IF(AND($C31="MEP",AA$6=$F31,$G31=1),2,IF(AND(AA$6=$F31,$G31=1),0,"")))),"")</f>
        <v/>
      </c>
      <c r="AB31" s="51" t="str">
        <f ca="1">IFERROR(IF(LEN(Etapes[[#This Row],[Planned]])=0,"",IF(AND($C31="MER",AB$6=$F31,$G31=1),1,IF(AND($C31="MEP",AB$6=$F31,$G31=1),2,IF(AND(AB$6=$F31,$G31=1),0,"")))),"")</f>
        <v/>
      </c>
      <c r="AC31" s="51" t="str">
        <f ca="1">IFERROR(IF(LEN(Etapes[[#This Row],[Planned]])=0,"",IF(AND($C31="MER",AC$6=$F31,$G31=1),1,IF(AND($C31="MEP",AC$6=$F31,$G31=1),2,IF(AND(AC$6=$F31,$G31=1),0,"")))),"")</f>
        <v/>
      </c>
      <c r="AD31" s="51" t="str">
        <f ca="1">IFERROR(IF(LEN(Etapes[[#This Row],[Planned]])=0,"",IF(AND($C31="MER",AD$6=$F31,$G31=1),1,IF(AND($C31="MEP",AD$6=$F31,$G31=1),2,IF(AND(AD$6=$F31,$G31=1),0,"")))),"")</f>
        <v/>
      </c>
      <c r="AE31" s="51" t="str">
        <f ca="1">IFERROR(IF(LEN(Etapes[[#This Row],[Planned]])=0,"",IF(AND($C31="MER",AE$6=$F31,$G31=1),1,IF(AND($C31="MEP",AE$6=$F31,$G31=1),2,IF(AND(AE$6=$F31,$G31=1),0,"")))),"")</f>
        <v/>
      </c>
      <c r="AF31" s="51" t="str">
        <f ca="1">IFERROR(IF(LEN(Etapes[[#This Row],[Planned]])=0,"",IF(AND($C31="MER",AF$6=$F31,$G31=1),1,IF(AND($C31="MEP",AF$6=$F31,$G31=1),2,IF(AND(AF$6=$F31,$G31=1),0,"")))),"")</f>
        <v/>
      </c>
      <c r="AG31" s="51" t="str">
        <f ca="1">IFERROR(IF(LEN(Etapes[[#This Row],[Planned]])=0,"",IF(AND($C31="MER",AG$6=$F31,$G31=1),1,IF(AND($C31="MEP",AG$6=$F31,$G31=1),2,IF(AND(AG$6=$F31,$G31=1),0,"")))),"")</f>
        <v/>
      </c>
      <c r="AH31" s="51" t="str">
        <f ca="1">IFERROR(IF(LEN(Etapes[[#This Row],[Planned]])=0,"",IF(AND($C31="MER",AH$6=$F31,$G31=1),1,IF(AND($C31="MEP",AH$6=$F31,$G31=1),2,IF(AND(AH$6=$F31,$G31=1),0,"")))),"")</f>
        <v/>
      </c>
      <c r="AI31" s="51" t="str">
        <f ca="1">IFERROR(IF(LEN(Etapes[[#This Row],[Planned]])=0,"",IF(AND($C31="MER",AI$6=$F31,$G31=1),1,IF(AND($C31="MEP",AI$6=$F31,$G31=1),2,IF(AND(AI$6=$F31,$G31=1),0,"")))),"")</f>
        <v/>
      </c>
      <c r="AJ31" s="51" t="str">
        <f ca="1">IFERROR(IF(LEN(Etapes[[#This Row],[Planned]])=0,"",IF(AND($C31="MER",AJ$6=$F31,$G31=1),1,IF(AND($C31="MEP",AJ$6=$F31,$G31=1),2,IF(AND(AJ$6=$F31,$G31=1),0,"")))),"")</f>
        <v/>
      </c>
      <c r="AK31" s="51" t="str">
        <f ca="1">IFERROR(IF(LEN(Etapes[[#This Row],[Planned]])=0,"",IF(AND($C31="MER",AK$6=$F31,$G31=1),1,IF(AND($C31="MEP",AK$6=$F31,$G31=1),2,IF(AND(AK$6=$F31,$G31=1),0,"")))),"")</f>
        <v/>
      </c>
      <c r="AL31" s="51" t="str">
        <f ca="1">IFERROR(IF(LEN(Etapes[[#This Row],[Planned]])=0,"",IF(AND($C31="MER",AL$6=$F31,$G31=1),1,IF(AND($C31="MEP",AL$6=$F31,$G31=1),2,IF(AND(AL$6=$F31,$G31=1),0,"")))),"")</f>
        <v/>
      </c>
      <c r="AM31" s="51" t="str">
        <f ca="1">IFERROR(IF(LEN(Etapes[[#This Row],[Planned]])=0,"",IF(AND($C31="MER",AM$6=$F31,$G31=1),1,IF(AND($C31="MEP",AM$6=$F31,$G31=1),2,IF(AND(AM$6=$F31,$G31=1),0,"")))),"")</f>
        <v/>
      </c>
      <c r="AN31" s="51" t="str">
        <f ca="1">IFERROR(IF(LEN(Etapes[[#This Row],[Planned]])=0,"",IF(AND($C31="MER",AN$6=$F31,$G31=1),1,IF(AND($C31="MEP",AN$6=$F31,$G31=1),2,IF(AND(AN$6=$F31,$G31=1),0,"")))),"")</f>
        <v/>
      </c>
      <c r="AO31" s="51" t="str">
        <f ca="1">IFERROR(IF(LEN(Etapes[[#This Row],[Planned]])=0,"",IF(AND($C31="MER",AO$6=$F31,$G31=1),1,IF(AND($C31="MEP",AO$6=$F31,$G31=1),2,IF(AND(AO$6=$F31,$G31=1),0,"")))),"")</f>
        <v/>
      </c>
      <c r="AP31" s="51" t="str">
        <f ca="1">IFERROR(IF(LEN(Etapes[[#This Row],[Planned]])=0,"",IF(AND($C31="MER",AP$6=$F31,$G31=1),1,IF(AND($C31="MEP",AP$6=$F31,$G31=1),2,IF(AND(AP$6=$F31,$G31=1),0,"")))),"")</f>
        <v/>
      </c>
      <c r="AQ31" s="51" t="str">
        <f ca="1">IFERROR(IF(LEN(Etapes[[#This Row],[Planned]])=0,"",IF(AND($C31="MER",AQ$6=$F31,$G31=1),1,IF(AND($C31="MEP",AQ$6=$F31,$G31=1),2,IF(AND(AQ$6=$F31,$G31=1),0,"")))),"")</f>
        <v/>
      </c>
      <c r="AR31" s="51" t="str">
        <f ca="1">IFERROR(IF(LEN(Etapes[[#This Row],[Planned]])=0,"",IF(AND($C31="MER",AR$6=$F31,$G31=1),1,IF(AND($C31="MEP",AR$6=$F31,$G31=1),2,IF(AND(AR$6=$F31,$G31=1),0,"")))),"")</f>
        <v/>
      </c>
      <c r="AS31" s="51" t="str">
        <f ca="1">IFERROR(IF(LEN(Etapes[[#This Row],[Planned]])=0,"",IF(AND($C31="MER",AS$6=$F31,$G31=1),1,IF(AND($C31="MEP",AS$6=$F31,$G31=1),2,IF(AND(AS$6=$F31,$G31=1),0,"")))),"")</f>
        <v/>
      </c>
      <c r="AT31" s="51" t="str">
        <f ca="1">IFERROR(IF(LEN(Etapes[[#This Row],[Planned]])=0,"",IF(AND($C31="MER",AT$6=$F31,$G31=1),1,IF(AND($C31="MEP",AT$6=$F31,$G31=1),2,IF(AND(AT$6=$F31,$G31=1),0,"")))),"")</f>
        <v/>
      </c>
      <c r="AU31" s="51" t="str">
        <f ca="1">IFERROR(IF(LEN(Etapes[[#This Row],[Planned]])=0,"",IF(AND($C31="MER",AU$6=$F31,$G31=1),1,IF(AND($C31="MEP",AU$6=$F31,$G31=1),2,IF(AND(AU$6=$F31,$G31=1),0,"")))),"")</f>
        <v/>
      </c>
      <c r="AV31" s="51" t="str">
        <f ca="1">IFERROR(IF(LEN(Etapes[[#This Row],[Planned]])=0,"",IF(AND($C31="MER",AV$6=$F31,$G31=1),1,IF(AND($C31="MEP",AV$6=$F31,$G31=1),2,IF(AND(AV$6=$F31,$G31=1),0,"")))),"")</f>
        <v/>
      </c>
      <c r="AW31" s="51" t="str">
        <f ca="1">IFERROR(IF(LEN(Etapes[[#This Row],[Planned]])=0,"",IF(AND($C31="MER",AW$6=$F31,$G31=1),1,IF(AND($C31="MEP",AW$6=$F31,$G31=1),2,IF(AND(AW$6=$F31,$G31=1),0,"")))),"")</f>
        <v/>
      </c>
      <c r="AX31" s="51" t="str">
        <f ca="1">IFERROR(IF(LEN(Etapes[[#This Row],[Planned]])=0,"",IF(AND($C31="MER",AX$6=$F31,$G31=1),1,IF(AND($C31="MEP",AX$6=$F31,$G31=1),2,IF(AND(AX$6=$F31,$G31=1),0,"")))),"")</f>
        <v/>
      </c>
      <c r="AY31" s="51" t="str">
        <f ca="1">IFERROR(IF(LEN(Etapes[[#This Row],[Planned]])=0,"",IF(AND($C31="MER",AY$6=$F31,$G31=1),1,IF(AND($C31="MEP",AY$6=$F31,$G31=1),2,IF(AND(AY$6=$F31,$G31=1),0,"")))),"")</f>
        <v/>
      </c>
      <c r="AZ31" s="51" t="str">
        <f ca="1">IFERROR(IF(LEN(Etapes[[#This Row],[Planned]])=0,"",IF(AND($C31="MER",AZ$6=$F31,$G31=1),1,IF(AND($C31="MEP",AZ$6=$F31,$G31=1),2,IF(AND(AZ$6=$F31,$G31=1),0,"")))),"")</f>
        <v/>
      </c>
      <c r="BA31" s="51" t="str">
        <f ca="1">IFERROR(IF(LEN(Etapes[[#This Row],[Planned]])=0,"",IF(AND($C31="MER",BA$6=$F31,$G31=1),1,IF(AND($C31="MEP",BA$6=$F31,$G31=1),2,IF(AND(BA$6=$F31,$G31=1),0,"")))),"")</f>
        <v/>
      </c>
      <c r="BB31" s="51" t="str">
        <f ca="1">IFERROR(IF(LEN(Etapes[[#This Row],[Planned]])=0,"",IF(AND($C31="MER",BB$6=$F31,$G31=1),1,IF(AND($C31="MEP",BB$6=$F31,$G31=1),2,IF(AND(BB$6=$F31,$G31=1),0,"")))),"")</f>
        <v/>
      </c>
      <c r="BC31" s="51" t="str">
        <f ca="1">IFERROR(IF(LEN(Etapes[[#This Row],[Planned]])=0,"",IF(AND($C31="MER",BC$6=$F31,$G31=1),1,IF(AND($C31="MEP",BC$6=$F31,$G31=1),2,IF(AND(BC$6=$F31,$G31=1),0,"")))),"")</f>
        <v/>
      </c>
      <c r="BD31" s="51" t="str">
        <f ca="1">IFERROR(IF(LEN(Etapes[[#This Row],[Planned]])=0,"",IF(AND($C31="MER",BD$6=$F31,$G31=1),1,IF(AND($C31="MEP",BD$6=$F31,$G31=1),2,IF(AND(BD$6=$F31,$G31=1),0,"")))),"")</f>
        <v/>
      </c>
      <c r="BE31" s="51" t="str">
        <f ca="1">IFERROR(IF(LEN(Etapes[[#This Row],[Planned]])=0,"",IF(AND($C31="MER",BE$6=$F31,$G31=1),1,IF(AND($C31="MEP",BE$6=$F31,$G31=1),2,IF(AND(BE$6=$F31,$G31=1),0,"")))),"")</f>
        <v/>
      </c>
      <c r="BF31" s="51" t="str">
        <f ca="1">IFERROR(IF(LEN(Etapes[[#This Row],[Planned]])=0,"",IF(AND($C31="MER",BF$6=$F31,$G31=1),1,IF(AND($C31="MEP",BF$6=$F31,$G31=1),2,IF(AND(BF$6=$F31,$G31=1),0,"")))),"")</f>
        <v/>
      </c>
      <c r="BG31" s="51" t="str">
        <f ca="1">IFERROR(IF(LEN(Etapes[[#This Row],[Planned]])=0,"",IF(AND($C31="MER",BG$6=$F31,$G31=1),1,IF(AND($C31="MEP",BG$6=$F31,$G31=1),2,IF(AND(BG$6=$F31,$G31=1),0,"")))),"")</f>
        <v/>
      </c>
      <c r="BH31" s="51" t="str">
        <f ca="1">IFERROR(IF(LEN(Etapes[[#This Row],[Planned]])=0,"",IF(AND($C31="MER",BH$6=$F31,$G31=1),1,IF(AND($C31="MEP",BH$6=$F31,$G31=1),2,IF(AND(BH$6=$F31,$G31=1),0,"")))),"")</f>
        <v/>
      </c>
      <c r="BI31" s="51" t="str">
        <f ca="1">IFERROR(IF(LEN(Etapes[[#This Row],[Planned]])=0,"",IF(AND($C31="MER",BI$6=$F31,$G31=1),1,IF(AND($C31="MEP",BI$6=$F31,$G31=1),2,IF(AND(BI$6=$F31,$G31=1),0,"")))),"")</f>
        <v/>
      </c>
      <c r="BJ31" s="51" t="str">
        <f ca="1">IFERROR(IF(LEN(Etapes[[#This Row],[Planned]])=0,"",IF(AND($C31="MER",BJ$6=$F31,$G31=1),1,IF(AND($C31="MEP",BJ$6=$F31,$G31=1),2,IF(AND(BJ$6=$F31,$G31=1),0,"")))),"")</f>
        <v/>
      </c>
      <c r="BK31" s="51" t="str">
        <f ca="1">IFERROR(IF(LEN(Etapes[[#This Row],[Planned]])=0,"",IF(AND($C31="MER",BK$6=$F31,$G31=1),1,IF(AND($C31="MEP",BK$6=$F31,$G31=1),2,IF(AND(BK$6=$F31,$G31=1),0,"")))),"")</f>
        <v/>
      </c>
      <c r="BL31" s="51" t="str">
        <f ca="1">IFERROR(IF(LEN(Etapes[[#This Row],[Planned]])=0,"",IF(AND($C31="MER",BL$6=$F31,$G31=1),1,IF(AND($C31="MEP",BL$6=$F31,$G31=1),2,IF(AND(BL$6=$F31,$G31=1),0,"")))),"")</f>
        <v/>
      </c>
      <c r="BM31" s="51" t="str">
        <f ca="1">IFERROR(IF(LEN(Etapes[[#This Row],[Planned]])=0,"",IF(AND($C31="MER",BM$6=$F31,$G31=1),1,IF(AND($C31="MEP",BM$6=$F31,$G31=1),2,IF(AND(BM$6=$F31,$G31=1),0,"")))),"")</f>
        <v/>
      </c>
      <c r="BN31" s="51" t="str">
        <f ca="1">IFERROR(IF(LEN(Etapes[[#This Row],[Planned]])=0,"",IF(AND($C31="MER",BN$6=$F31,$G31=1),1,IF(AND($C31="MEP",BN$6=$F31,$G31=1),2,IF(AND(BN$6=$F31,$G31=1),0,"")))),"")</f>
        <v/>
      </c>
      <c r="BO31" s="51" t="str">
        <f ca="1">IFERROR(IF(LEN(Etapes[[#This Row],[Planned]])=0,"",IF(AND($C31="MER",BO$6=$F31,$G31=1),1,IF(AND($C31="MEP",BO$6=$F31,$G31=1),2,IF(AND(BO$6=$F31,$G31=1),0,"")))),"")</f>
        <v/>
      </c>
      <c r="BP31" s="51" t="str">
        <f>IFERROR(IF(LEN(Etapes[[#This Row],[Add]])=0,"",IF(AND($C31="MER",BP$6=$F31,$G31=1),1,IF(AND($C31="MEP",BP$6=$F31,$G31=1),2,IF(AND(BP$6=$F31,$G31=1),0,"")))),"")</f>
        <v/>
      </c>
      <c r="BQ31" s="51" t="str">
        <f ca="1">IFERROR(IF(LEN(Etapes[[#This Row],[End]])=0,"",IF(AND($C31="MER",BQ$6=$F31,$G31=1),1,IF(AND($C31="MEP",BQ$6=$F31,$G31=1),2,IF(AND(BQ$6=$F31,$G31=1),0,"")))),"")</f>
        <v/>
      </c>
      <c r="BR31" s="51" t="str">
        <f ca="1">IFERROR(IF(LEN(Etapes[[#This Row],[Réalisé]])=0,"",IF(AND($C31="MER",BR$6=$F31,$G31=1),1,IF(AND($C31="MEP",BR$6=$F31,$G31=1),2,IF(AND(BR$6=$F31,$G31=1),0,"")))),"")</f>
        <v/>
      </c>
      <c r="BS31" s="51" t="str">
        <f ca="1">IFERROR(IF(LEN(Etapes[[#This Row],[Activité]])=0,"",IF(AND($C31="MER",BS$6=$F31,$G31=1),1,IF(AND($C31="MEP",BS$6=$F31,$G31=1),2,IF(AND(BS$6=$F31,$G31=1),0,"")))),"")</f>
        <v/>
      </c>
      <c r="BT31" s="51" t="str">
        <f>IFERROR(IF(LEN(Etapes[[#This Row],[Statut]])=0,"",IF(AND($C31="MER",BT$6=$F31,$G31=1),1,IF(AND($C31="MEP",BT$6=$F31,$G31=1),2,IF(AND(BT$6=$F31,$G31=1),0,"")))),"")</f>
        <v/>
      </c>
      <c r="BU31" s="51" t="str">
        <f>IFERROR(IF(LEN(Etapes[[#This Row],[Progress]])=0,"",IF(AND($C31="MER",BU$6=$F31,$G31=1),1,IF(AND($C31="MEP",BU$6=$F31,$G31=1),2,IF(AND(BU$6=$F31,$G31=1),0,"")))),"")</f>
        <v/>
      </c>
      <c r="BV31" s="51" t="str">
        <f ca="1">IFERROR(IF(LEN(Etapes[[#This Row],[Start]])=0,"",IF(AND($C31="MER",BV$6=$F31,$G31=1),1,IF(AND($C31="MEP",BV$6=$F31,$G31=1),2,IF(AND(BV$6=$F31,$G31=1),0,"")))),"")</f>
        <v/>
      </c>
      <c r="BW31" s="51" t="str">
        <f ca="1">IFERROR(IF(LEN(Etapes[[#This Row],[Planned]])=0,"",IF(AND($C31="MER",BW$6=$F31,$G31=1),1,IF(AND($C31="MEP",BW$6=$F31,$G31=1),2,IF(AND(BW$6=$F31,$G31=1),0,"")))),"")</f>
        <v/>
      </c>
      <c r="BX31" s="51" t="str">
        <f>IFERROR(IF(LEN(Etapes[[#This Row],[Add]])=0,"",IF(AND($C31="MER",BX$6=$F31,$G31=1),1,IF(AND($C31="MEP",BX$6=$F31,$G31=1),2,IF(AND(BX$6=$F31,$G31=1),0,"")))),"")</f>
        <v/>
      </c>
      <c r="BY31" s="51" t="str">
        <f ca="1">IFERROR(IF(LEN(Etapes[[#This Row],[End]])=0,"",IF(AND($C31="MER",BY$6=$F31,$G31=1),1,IF(AND($C31="MEP",BY$6=$F31,$G31=1),2,IF(AND(BY$6=$F31,$G31=1),0,"")))),"")</f>
        <v/>
      </c>
      <c r="BZ31" s="51" t="str">
        <f ca="1">IFERROR(IF(LEN(Etapes[[#This Row],[Réalisé]])=0,"",IF(AND($C31="MER",BZ$6=$F31,$G31=1),1,IF(AND($C31="MEP",BZ$6=$F31,$G31=1),2,IF(AND(BZ$6=$F31,$G31=1),0,"")))),"")</f>
        <v/>
      </c>
      <c r="CA31" s="51" t="str">
        <f ca="1">IFERROR(IF(LEN(Etapes[[#This Row],[Activité]])=0,"",IF(AND($C31="MER",CA$6=$F31,$G31=1),1,IF(AND($C31="MEP",CA$6=$F31,$G31=1),2,IF(AND(CA$6=$F31,$G31=1),0,"")))),"")</f>
        <v/>
      </c>
      <c r="CB31" s="51" t="str">
        <f>IFERROR(IF(LEN(Etapes[[#This Row],[Statut]])=0,"",IF(AND($C31="MER",CB$6=$F31,$G31=1),1,IF(AND($C31="MEP",CB$6=$F31,$G31=1),2,IF(AND(CB$6=$F31,$G31=1),0,"")))),"")</f>
        <v/>
      </c>
      <c r="CC31" s="51" t="str">
        <f>IFERROR(IF(LEN(Etapes[[#This Row],[Progress]])=0,"",IF(AND($C31="MER",CC$6=$F31,$G31=1),1,IF(AND($C31="MEP",CC$6=$F31,$G31=1),2,IF(AND(CC$6=$F31,$G31=1),0,"")))),"")</f>
        <v/>
      </c>
      <c r="CD31" s="51" t="str">
        <f ca="1">IFERROR(IF(LEN(Etapes[[#This Row],[Start]])=0,"",IF(AND($C31="MER",CD$6=$F31,$G31=1),1,IF(AND($C31="MEP",CD$6=$F31,$G31=1),2,IF(AND(CD$6=$F31,$G31=1),0,"")))),"")</f>
        <v/>
      </c>
      <c r="CE31" s="51" t="str">
        <f ca="1">IFERROR(IF(LEN(Etapes[[#This Row],[Planned]])=0,"",IF(AND($C31="MER",CE$6=$F31,$G31=1),1,IF(AND($C31="MEP",CE$6=$F31,$G31=1),2,IF(AND(CE$6=$F31,$G31=1),0,"")))),"")</f>
        <v/>
      </c>
      <c r="CF31" s="51" t="str">
        <f>IFERROR(IF(LEN(Etapes[[#This Row],[Add]])=0,"",IF(AND($C31="MER",CF$6=$F31,$G31=1),1,IF(AND($C31="MEP",CF$6=$F31,$G31=1),2,IF(AND(CF$6=$F31,$G31=1),0,"")))),"")</f>
        <v/>
      </c>
      <c r="CG31" s="51" t="str">
        <f ca="1">IFERROR(IF(LEN(Etapes[[#This Row],[End]])=0,"",IF(AND($C31="MER",CG$6=$F31,$G31=1),1,IF(AND($C31="MEP",CG$6=$F31,$G31=1),2,IF(AND(CG$6=$F31,$G31=1),0,"")))),"")</f>
        <v/>
      </c>
      <c r="CH31" s="51" t="str">
        <f ca="1">IFERROR(IF(LEN(Etapes[[#This Row],[Réalisé]])=0,"",IF(AND($C31="MER",CH$6=$F31,$G31=1),1,IF(AND($C31="MEP",CH$6=$F31,$G31=1),2,IF(AND(CH$6=$F31,$G31=1),0,"")))),"")</f>
        <v/>
      </c>
      <c r="CI31" s="51" t="str">
        <f ca="1">IFERROR(IF(LEN(Etapes[[#This Row],[Activité]])=0,"",IF(AND($C31="MER",CI$6=$F31,$G31=1),1,IF(AND($C31="MEP",CI$6=$F31,$G31=1),2,IF(AND(CI$6=$F31,$G31=1),0,"")))),"")</f>
        <v/>
      </c>
      <c r="CJ31" s="51" t="str">
        <f>IFERROR(IF(LEN(Etapes[[#This Row],[Statut]])=0,"",IF(AND($C31="MER",CJ$6=$F31,$G31=1),1,IF(AND($C31="MEP",CJ$6=$F31,$G31=1),2,IF(AND(CJ$6=$F31,$G31=1),0,"")))),"")</f>
        <v/>
      </c>
      <c r="CK31" s="51" t="str">
        <f>IFERROR(IF(LEN(Etapes[[#This Row],[Progress]])=0,"",IF(AND($C31="MER",CK$6=$F31,$G31=1),1,IF(AND($C31="MEP",CK$6=$F31,$G31=1),2,IF(AND(CK$6=$F31,$G31=1),0,"")))),"")</f>
        <v/>
      </c>
      <c r="CL31" s="51" t="str">
        <f ca="1">IFERROR(IF(LEN(Etapes[[#This Row],[Start]])=0,"",IF(AND($C31="MER",CL$6=$F31,$G31=1),1,IF(AND($C31="MEP",CL$6=$F31,$G31=1),2,IF(AND(CL$6=$F31,$G31=1),0,"")))),"")</f>
        <v/>
      </c>
      <c r="CM31" s="51" t="str">
        <f ca="1">IFERROR(IF(LEN(Etapes[[#This Row],[Planned]])=0,"",IF(AND($C31="MER",CM$6=$F31,$G31=1),1,IF(AND($C31="MEP",CM$6=$F31,$G31=1),2,IF(AND(CM$6=$F31,$G31=1),0,"")))),"")</f>
        <v/>
      </c>
      <c r="CN31" s="51" t="str">
        <f>IFERROR(IF(LEN(Etapes[[#This Row],[Add]])=0,"",IF(AND($C31="MER",CN$6=$F31,$G31=1),1,IF(AND($C31="MEP",CN$6=$F31,$G31=1),2,IF(AND(CN$6=$F31,$G31=1),0,"")))),"")</f>
        <v/>
      </c>
      <c r="CO31" s="51" t="str">
        <f ca="1">IFERROR(IF(LEN(Etapes[[#This Row],[End]])=0,"",IF(AND($C31="MER",CO$6=$F31,$G31=1),1,IF(AND($C31="MEP",CO$6=$F31,$G31=1),2,IF(AND(CO$6=$F31,$G31=1),0,"")))),"")</f>
        <v/>
      </c>
      <c r="CP31" s="51" t="str">
        <f ca="1">IFERROR(IF(LEN(Etapes[[#This Row],[Réalisé]])=0,"",IF(AND($C31="MER",CP$6=$F31,$G31=1),1,IF(AND($C31="MEP",CP$6=$F31,$G31=1),2,IF(AND(CP$6=$F31,$G31=1),0,"")))),"")</f>
        <v/>
      </c>
      <c r="CQ31" s="51" t="str">
        <f ca="1">IFERROR(IF(LEN(Etapes[[#This Row],[Activité]])=0,"",IF(AND($C31="MER",CQ$6=$F31,$G31=1),1,IF(AND($C31="MEP",CQ$6=$F31,$G31=1),2,IF(AND(CQ$6=$F31,$G31=1),0,"")))),"")</f>
        <v/>
      </c>
      <c r="CR31" s="51" t="str">
        <f>IFERROR(IF(LEN(Etapes[[#This Row],[Statut]])=0,"",IF(AND($C31="MER",CR$6=$F31,$G31=1),1,IF(AND($C31="MEP",CR$6=$F31,$G31=1),2,IF(AND(CR$6=$F31,$G31=1),0,"")))),"")</f>
        <v/>
      </c>
      <c r="CS31" s="51" t="str">
        <f>IFERROR(IF(LEN(Etapes[[#This Row],[Progress]])=0,"",IF(AND($C31="MER",CS$6=$F31,$G31=1),1,IF(AND($C31="MEP",CS$6=$F31,$G31=1),2,IF(AND(CS$6=$F31,$G31=1),0,"")))),"")</f>
        <v/>
      </c>
      <c r="CT31" s="51" t="str">
        <f ca="1">IFERROR(IF(LEN(Etapes[[#This Row],[Start]])=0,"",IF(AND($C31="MER",CT$6=$F31,$G31=1),1,IF(AND($C31="MEP",CT$6=$F31,$G31=1),2,IF(AND(CT$6=$F31,$G31=1),0,"")))),"")</f>
        <v/>
      </c>
      <c r="CU31" s="51" t="str">
        <f ca="1">IFERROR(IF(LEN(Etapes[[#This Row],[Planned]])=0,"",IF(AND($C31="MER",CU$6=$F31,$G31=1),1,IF(AND($C31="MEP",CU$6=$F31,$G31=1),2,IF(AND(CU$6=$F31,$G31=1),0,"")))),"")</f>
        <v/>
      </c>
      <c r="CV31" s="51" t="str">
        <f>IFERROR(IF(LEN(Etapes[[#This Row],[Add]])=0,"",IF(AND($C31="MER",CV$6=$F31,$G31=1),1,IF(AND($C31="MEP",CV$6=$F31,$G31=1),2,IF(AND(CV$6=$F31,$G31=1),0,"")))),"")</f>
        <v/>
      </c>
      <c r="CW31" s="51" t="str">
        <f ca="1">IFERROR(IF(LEN(Etapes[[#This Row],[End]])=0,"",IF(AND($C31="MER",CW$6=$F31,$G31=1),1,IF(AND($C31="MEP",CW$6=$F31,$G31=1),2,IF(AND(CW$6=$F31,$G31=1),0,"")))),"")</f>
        <v/>
      </c>
    </row>
    <row r="32" spans="1:101" s="52" customFormat="1" ht="13" customHeight="1" x14ac:dyDescent="0.3">
      <c r="A32" s="71" t="s">
        <v>203</v>
      </c>
      <c r="B32" s="56" t="s">
        <v>82</v>
      </c>
      <c r="C32" s="53"/>
      <c r="D32" s="53" t="str">
        <f>Settings!C48</f>
        <v>NAN</v>
      </c>
      <c r="E32" s="43"/>
      <c r="F32" s="54">
        <f t="shared" si="19"/>
        <v>44776</v>
      </c>
      <c r="G32" s="154">
        <f>RàF!D21</f>
        <v>0</v>
      </c>
      <c r="H32" s="55"/>
      <c r="I32" s="54">
        <f>IF(Etapes[[#This Row],[Start]]&lt;&gt;"",WORKDAY(Etapes[[#This Row],[Start]],IF(WEEKDAY(Etapes[[#This Row],[Start]],1)&gt;=6,Etapes[[#This Row],[Planned]]+Etapes[[#This Row],[Add]],Etapes[[#This Row],[Planned]]+Etapes[[#This Row],[Add]]-1),Férié),"")</f>
        <v>44775</v>
      </c>
      <c r="J32" s="54">
        <f>IF(Etapes[[#This Row],[Start]]&lt;&gt;"",WORKDAY(Etapes[[#This Row],[Start]],IF(WEEKDAY(Etapes[[#This Row],[Start]],1)&gt;=6,Etapes[[#This Row],[Progress]]*Etapes[[#This Row],[Planned]]+Etapes[[#This Row],[Add]],(Etapes[[#This Row],[Progress]]*Etapes[[#This Row],[Planned]]+Etapes[[#This Row],[Add]])-1),Férié),"")</f>
        <v>44775</v>
      </c>
      <c r="K32" s="50"/>
      <c r="L32" s="51" t="str">
        <f ca="1">IFERROR(IF(LEN(Etapes[[#This Row],[Planned]])=0,"",IF(AND($C32="MER",L$6=$F32,$G32=1),1,IF(AND($C32="MEP",L$6=$F32,$G32=1),2,IF(AND(L$6=$F32,$G32=1),0,"")))),"")</f>
        <v/>
      </c>
      <c r="M32" s="51" t="str">
        <f ca="1">IFERROR(IF(LEN(Etapes[[#This Row],[Planned]])=0,"",IF(AND($C32="MER",M$6=$F32,$G32=1),1,IF(AND($C32="MEP",M$6=$F32,$G32=1),2,IF(AND(M$6=$F32,$G32=1),0,"")))),"")</f>
        <v/>
      </c>
      <c r="N32" s="51" t="str">
        <f ca="1">IFERROR(IF(LEN(Etapes[[#This Row],[Planned]])=0,"",IF(AND($C32="MER",N$6=$F32,$G32=1),1,IF(AND($C32="MEP",N$6=$F32,$G32=1),2,IF(AND(N$6=$F32,$G32=1),0,"")))),"")</f>
        <v/>
      </c>
      <c r="O32" s="51" t="str">
        <f ca="1">IFERROR(IF(LEN(Etapes[[#This Row],[Planned]])=0,"",IF(AND($C32="MER",O$6=$F32,$G32=1),1,IF(AND($C32="MEP",O$6=$F32,$G32=1),2,IF(AND(O$6=$F32,$G32=1),0,"")))),"")</f>
        <v/>
      </c>
      <c r="P32" s="51" t="str">
        <f ca="1">IFERROR(IF(LEN(Etapes[[#This Row],[Planned]])=0,"",IF(AND($C32="MER",P$6=$F32,$G32=1),1,IF(AND($C32="MEP",P$6=$F32,$G32=1),2,IF(AND(P$6=$F32,$G32=1),0,"")))),"")</f>
        <v/>
      </c>
      <c r="Q32" s="51" t="str">
        <f ca="1">IFERROR(IF(LEN(Etapes[[#This Row],[Planned]])=0,"",IF(AND($C32="MER",Q$6=$F32,$G32=1),1,IF(AND($C32="MEP",Q$6=$F32,$G32=1),2,IF(AND(Q$6=$F32,$G32=1),0,"")))),"")</f>
        <v/>
      </c>
      <c r="R32" s="51" t="str">
        <f ca="1">IFERROR(IF(LEN(Etapes[[#This Row],[Planned]])=0,"",IF(AND($C32="MER",R$6=$F32,$G32=1),1,IF(AND($C32="MEP",R$6=$F32,$G32=1),2,IF(AND(R$6=$F32,$G32=1),0,"")))),"")</f>
        <v/>
      </c>
      <c r="S32" s="51" t="str">
        <f ca="1">IFERROR(IF(LEN(Etapes[[#This Row],[Planned]])=0,"",IF(AND($C32="MER",S$6=$F32,$G32=1),1,IF(AND($C32="MEP",S$6=$F32,$G32=1),2,IF(AND(S$6=$F32,$G32=1),0,"")))),"")</f>
        <v/>
      </c>
      <c r="T32" s="51" t="str">
        <f ca="1">IFERROR(IF(LEN(Etapes[[#This Row],[Planned]])=0,"",IF(AND($C32="MER",T$6=$F32,$G32=1),1,IF(AND($C32="MEP",T$6=$F32,$G32=1),2,IF(AND(T$6=$F32,$G32=1),0,"")))),"")</f>
        <v/>
      </c>
      <c r="U32" s="51" t="str">
        <f ca="1">IFERROR(IF(LEN(Etapes[[#This Row],[Planned]])=0,"",IF(AND($C32="MER",U$6=$F32,$G32=1),1,IF(AND($C32="MEP",U$6=$F32,$G32=1),2,IF(AND(U$6=$F32,$G32=1),0,"")))),"")</f>
        <v/>
      </c>
      <c r="V32" s="51" t="str">
        <f ca="1">IFERROR(IF(LEN(Etapes[[#This Row],[Planned]])=0,"",IF(AND($C32="MER",V$6=$F32,$G32=1),1,IF(AND($C32="MEP",V$6=$F32,$G32=1),2,IF(AND(V$6=$F32,$G32=1),0,"")))),"")</f>
        <v/>
      </c>
      <c r="W32" s="51" t="str">
        <f ca="1">IFERROR(IF(LEN(Etapes[[#This Row],[Planned]])=0,"",IF(AND($C32="MER",W$6=$F32,$G32=1),1,IF(AND($C32="MEP",W$6=$F32,$G32=1),2,IF(AND(W$6=$F32,$G32=1),0,"")))),"")</f>
        <v/>
      </c>
      <c r="X32" s="51" t="str">
        <f ca="1">IFERROR(IF(LEN(Etapes[[#This Row],[Planned]])=0,"",IF(AND($C32="MER",X$6=$F32,$G32=1),1,IF(AND($C32="MEP",X$6=$F32,$G32=1),2,IF(AND(X$6=$F32,$G32=1),0,"")))),"")</f>
        <v/>
      </c>
      <c r="Y32" s="51" t="str">
        <f ca="1">IFERROR(IF(LEN(Etapes[[#This Row],[Planned]])=0,"",IF(AND($C32="MER",Y$6=$F32,$G32=1),1,IF(AND($C32="MEP",Y$6=$F32,$G32=1),2,IF(AND(Y$6=$F32,$G32=1),0,"")))),"")</f>
        <v/>
      </c>
      <c r="Z32" s="51" t="str">
        <f ca="1">IFERROR(IF(LEN(Etapes[[#This Row],[Planned]])=0,"",IF(AND($C32="MER",Z$6=$F32,$G32=1),1,IF(AND($C32="MEP",Z$6=$F32,$G32=1),2,IF(AND(Z$6=$F32,$G32=1),0,"")))),"")</f>
        <v/>
      </c>
      <c r="AA32" s="51" t="str">
        <f ca="1">IFERROR(IF(LEN(Etapes[[#This Row],[Planned]])=0,"",IF(AND($C32="MER",AA$6=$F32,$G32=1),1,IF(AND($C32="MEP",AA$6=$F32,$G32=1),2,IF(AND(AA$6=$F32,$G32=1),0,"")))),"")</f>
        <v/>
      </c>
      <c r="AB32" s="51" t="str">
        <f ca="1">IFERROR(IF(LEN(Etapes[[#This Row],[Planned]])=0,"",IF(AND($C32="MER",AB$6=$F32,$G32=1),1,IF(AND($C32="MEP",AB$6=$F32,$G32=1),2,IF(AND(AB$6=$F32,$G32=1),0,"")))),"")</f>
        <v/>
      </c>
      <c r="AC32" s="51" t="str">
        <f ca="1">IFERROR(IF(LEN(Etapes[[#This Row],[Planned]])=0,"",IF(AND($C32="MER",AC$6=$F32,$G32=1),1,IF(AND($C32="MEP",AC$6=$F32,$G32=1),2,IF(AND(AC$6=$F32,$G32=1),0,"")))),"")</f>
        <v/>
      </c>
      <c r="AD32" s="51" t="str">
        <f ca="1">IFERROR(IF(LEN(Etapes[[#This Row],[Planned]])=0,"",IF(AND($C32="MER",AD$6=$F32,$G32=1),1,IF(AND($C32="MEP",AD$6=$F32,$G32=1),2,IF(AND(AD$6=$F32,$G32=1),0,"")))),"")</f>
        <v/>
      </c>
      <c r="AE32" s="51" t="str">
        <f ca="1">IFERROR(IF(LEN(Etapes[[#This Row],[Planned]])=0,"",IF(AND($C32="MER",AE$6=$F32,$G32=1),1,IF(AND($C32="MEP",AE$6=$F32,$G32=1),2,IF(AND(AE$6=$F32,$G32=1),0,"")))),"")</f>
        <v/>
      </c>
      <c r="AF32" s="51" t="str">
        <f ca="1">IFERROR(IF(LEN(Etapes[[#This Row],[Planned]])=0,"",IF(AND($C32="MER",AF$6=$F32,$G32=1),1,IF(AND($C32="MEP",AF$6=$F32,$G32=1),2,IF(AND(AF$6=$F32,$G32=1),0,"")))),"")</f>
        <v/>
      </c>
      <c r="AG32" s="51" t="str">
        <f ca="1">IFERROR(IF(LEN(Etapes[[#This Row],[Planned]])=0,"",IF(AND($C32="MER",AG$6=$F32,$G32=1),1,IF(AND($C32="MEP",AG$6=$F32,$G32=1),2,IF(AND(AG$6=$F32,$G32=1),0,"")))),"")</f>
        <v/>
      </c>
      <c r="AH32" s="51" t="str">
        <f ca="1">IFERROR(IF(LEN(Etapes[[#This Row],[Planned]])=0,"",IF(AND($C32="MER",AH$6=$F32,$G32=1),1,IF(AND($C32="MEP",AH$6=$F32,$G32=1),2,IF(AND(AH$6=$F32,$G32=1),0,"")))),"")</f>
        <v/>
      </c>
      <c r="AI32" s="51" t="str">
        <f ca="1">IFERROR(IF(LEN(Etapes[[#This Row],[Planned]])=0,"",IF(AND($C32="MER",AI$6=$F32,$G32=1),1,IF(AND($C32="MEP",AI$6=$F32,$G32=1),2,IF(AND(AI$6=$F32,$G32=1),0,"")))),"")</f>
        <v/>
      </c>
      <c r="AJ32" s="51" t="str">
        <f ca="1">IFERROR(IF(LEN(Etapes[[#This Row],[Planned]])=0,"",IF(AND($C32="MER",AJ$6=$F32,$G32=1),1,IF(AND($C32="MEP",AJ$6=$F32,$G32=1),2,IF(AND(AJ$6=$F32,$G32=1),0,"")))),"")</f>
        <v/>
      </c>
      <c r="AK32" s="51" t="str">
        <f ca="1">IFERROR(IF(LEN(Etapes[[#This Row],[Planned]])=0,"",IF(AND($C32="MER",AK$6=$F32,$G32=1),1,IF(AND($C32="MEP",AK$6=$F32,$G32=1),2,IF(AND(AK$6=$F32,$G32=1),0,"")))),"")</f>
        <v/>
      </c>
      <c r="AL32" s="51" t="str">
        <f ca="1">IFERROR(IF(LEN(Etapes[[#This Row],[Planned]])=0,"",IF(AND($C32="MER",AL$6=$F32,$G32=1),1,IF(AND($C32="MEP",AL$6=$F32,$G32=1),2,IF(AND(AL$6=$F32,$G32=1),0,"")))),"")</f>
        <v/>
      </c>
      <c r="AM32" s="51" t="str">
        <f ca="1">IFERROR(IF(LEN(Etapes[[#This Row],[Planned]])=0,"",IF(AND($C32="MER",AM$6=$F32,$G32=1),1,IF(AND($C32="MEP",AM$6=$F32,$G32=1),2,IF(AND(AM$6=$F32,$G32=1),0,"")))),"")</f>
        <v/>
      </c>
      <c r="AN32" s="51" t="str">
        <f ca="1">IFERROR(IF(LEN(Etapes[[#This Row],[Planned]])=0,"",IF(AND($C32="MER",AN$6=$F32,$G32=1),1,IF(AND($C32="MEP",AN$6=$F32,$G32=1),2,IF(AND(AN$6=$F32,$G32=1),0,"")))),"")</f>
        <v/>
      </c>
      <c r="AO32" s="51" t="str">
        <f ca="1">IFERROR(IF(LEN(Etapes[[#This Row],[Planned]])=0,"",IF(AND($C32="MER",AO$6=$F32,$G32=1),1,IF(AND($C32="MEP",AO$6=$F32,$G32=1),2,IF(AND(AO$6=$F32,$G32=1),0,"")))),"")</f>
        <v/>
      </c>
      <c r="AP32" s="51" t="str">
        <f ca="1">IFERROR(IF(LEN(Etapes[[#This Row],[Planned]])=0,"",IF(AND($C32="MER",AP$6=$F32,$G32=1),1,IF(AND($C32="MEP",AP$6=$F32,$G32=1),2,IF(AND(AP$6=$F32,$G32=1),0,"")))),"")</f>
        <v/>
      </c>
      <c r="AQ32" s="51" t="str">
        <f ca="1">IFERROR(IF(LEN(Etapes[[#This Row],[Planned]])=0,"",IF(AND($C32="MER",AQ$6=$F32,$G32=1),1,IF(AND($C32="MEP",AQ$6=$F32,$G32=1),2,IF(AND(AQ$6=$F32,$G32=1),0,"")))),"")</f>
        <v/>
      </c>
      <c r="AR32" s="51" t="str">
        <f ca="1">IFERROR(IF(LEN(Etapes[[#This Row],[Planned]])=0,"",IF(AND($C32="MER",AR$6=$F32,$G32=1),1,IF(AND($C32="MEP",AR$6=$F32,$G32=1),2,IF(AND(AR$6=$F32,$G32=1),0,"")))),"")</f>
        <v/>
      </c>
      <c r="AS32" s="51" t="str">
        <f ca="1">IFERROR(IF(LEN(Etapes[[#This Row],[Planned]])=0,"",IF(AND($C32="MER",AS$6=$F32,$G32=1),1,IF(AND($C32="MEP",AS$6=$F32,$G32=1),2,IF(AND(AS$6=$F32,$G32=1),0,"")))),"")</f>
        <v/>
      </c>
      <c r="AT32" s="51" t="str">
        <f ca="1">IFERROR(IF(LEN(Etapes[[#This Row],[Planned]])=0,"",IF(AND($C32="MER",AT$6=$F32,$G32=1),1,IF(AND($C32="MEP",AT$6=$F32,$G32=1),2,IF(AND(AT$6=$F32,$G32=1),0,"")))),"")</f>
        <v/>
      </c>
      <c r="AU32" s="51" t="str">
        <f ca="1">IFERROR(IF(LEN(Etapes[[#This Row],[Planned]])=0,"",IF(AND($C32="MER",AU$6=$F32,$G32=1),1,IF(AND($C32="MEP",AU$6=$F32,$G32=1),2,IF(AND(AU$6=$F32,$G32=1),0,"")))),"")</f>
        <v/>
      </c>
      <c r="AV32" s="51" t="str">
        <f ca="1">IFERROR(IF(LEN(Etapes[[#This Row],[Planned]])=0,"",IF(AND($C32="MER",AV$6=$F32,$G32=1),1,IF(AND($C32="MEP",AV$6=$F32,$G32=1),2,IF(AND(AV$6=$F32,$G32=1),0,"")))),"")</f>
        <v/>
      </c>
      <c r="AW32" s="51" t="str">
        <f ca="1">IFERROR(IF(LEN(Etapes[[#This Row],[Planned]])=0,"",IF(AND($C32="MER",AW$6=$F32,$G32=1),1,IF(AND($C32="MEP",AW$6=$F32,$G32=1),2,IF(AND(AW$6=$F32,$G32=1),0,"")))),"")</f>
        <v/>
      </c>
      <c r="AX32" s="51" t="str">
        <f ca="1">IFERROR(IF(LEN(Etapes[[#This Row],[Planned]])=0,"",IF(AND($C32="MER",AX$6=$F32,$G32=1),1,IF(AND($C32="MEP",AX$6=$F32,$G32=1),2,IF(AND(AX$6=$F32,$G32=1),0,"")))),"")</f>
        <v/>
      </c>
      <c r="AY32" s="51" t="str">
        <f ca="1">IFERROR(IF(LEN(Etapes[[#This Row],[Planned]])=0,"",IF(AND($C32="MER",AY$6=$F32,$G32=1),1,IF(AND($C32="MEP",AY$6=$F32,$G32=1),2,IF(AND(AY$6=$F32,$G32=1),0,"")))),"")</f>
        <v/>
      </c>
      <c r="AZ32" s="51" t="str">
        <f ca="1">IFERROR(IF(LEN(Etapes[[#This Row],[Planned]])=0,"",IF(AND($C32="MER",AZ$6=$F32,$G32=1),1,IF(AND($C32="MEP",AZ$6=$F32,$G32=1),2,IF(AND(AZ$6=$F32,$G32=1),0,"")))),"")</f>
        <v/>
      </c>
      <c r="BA32" s="51" t="str">
        <f ca="1">IFERROR(IF(LEN(Etapes[[#This Row],[Planned]])=0,"",IF(AND($C32="MER",BA$6=$F32,$G32=1),1,IF(AND($C32="MEP",BA$6=$F32,$G32=1),2,IF(AND(BA$6=$F32,$G32=1),0,"")))),"")</f>
        <v/>
      </c>
      <c r="BB32" s="51" t="str">
        <f ca="1">IFERROR(IF(LEN(Etapes[[#This Row],[Planned]])=0,"",IF(AND($C32="MER",BB$6=$F32,$G32=1),1,IF(AND($C32="MEP",BB$6=$F32,$G32=1),2,IF(AND(BB$6=$F32,$G32=1),0,"")))),"")</f>
        <v/>
      </c>
      <c r="BC32" s="51" t="str">
        <f ca="1">IFERROR(IF(LEN(Etapes[[#This Row],[Planned]])=0,"",IF(AND($C32="MER",BC$6=$F32,$G32=1),1,IF(AND($C32="MEP",BC$6=$F32,$G32=1),2,IF(AND(BC$6=$F32,$G32=1),0,"")))),"")</f>
        <v/>
      </c>
      <c r="BD32" s="51" t="str">
        <f ca="1">IFERROR(IF(LEN(Etapes[[#This Row],[Planned]])=0,"",IF(AND($C32="MER",BD$6=$F32,$G32=1),1,IF(AND($C32="MEP",BD$6=$F32,$G32=1),2,IF(AND(BD$6=$F32,$G32=1),0,"")))),"")</f>
        <v/>
      </c>
      <c r="BE32" s="51" t="str">
        <f ca="1">IFERROR(IF(LEN(Etapes[[#This Row],[Planned]])=0,"",IF(AND($C32="MER",BE$6=$F32,$G32=1),1,IF(AND($C32="MEP",BE$6=$F32,$G32=1),2,IF(AND(BE$6=$F32,$G32=1),0,"")))),"")</f>
        <v/>
      </c>
      <c r="BF32" s="51" t="str">
        <f ca="1">IFERROR(IF(LEN(Etapes[[#This Row],[Planned]])=0,"",IF(AND($C32="MER",BF$6=$F32,$G32=1),1,IF(AND($C32="MEP",BF$6=$F32,$G32=1),2,IF(AND(BF$6=$F32,$G32=1),0,"")))),"")</f>
        <v/>
      </c>
      <c r="BG32" s="51" t="str">
        <f ca="1">IFERROR(IF(LEN(Etapes[[#This Row],[Planned]])=0,"",IF(AND($C32="MER",BG$6=$F32,$G32=1),1,IF(AND($C32="MEP",BG$6=$F32,$G32=1),2,IF(AND(BG$6=$F32,$G32=1),0,"")))),"")</f>
        <v/>
      </c>
      <c r="BH32" s="51" t="str">
        <f ca="1">IFERROR(IF(LEN(Etapes[[#This Row],[Planned]])=0,"",IF(AND($C32="MER",BH$6=$F32,$G32=1),1,IF(AND($C32="MEP",BH$6=$F32,$G32=1),2,IF(AND(BH$6=$F32,$G32=1),0,"")))),"")</f>
        <v/>
      </c>
      <c r="BI32" s="51" t="str">
        <f ca="1">IFERROR(IF(LEN(Etapes[[#This Row],[Planned]])=0,"",IF(AND($C32="MER",BI$6=$F32,$G32=1),1,IF(AND($C32="MEP",BI$6=$F32,$G32=1),2,IF(AND(BI$6=$F32,$G32=1),0,"")))),"")</f>
        <v/>
      </c>
      <c r="BJ32" s="51" t="str">
        <f ca="1">IFERROR(IF(LEN(Etapes[[#This Row],[Planned]])=0,"",IF(AND($C32="MER",BJ$6=$F32,$G32=1),1,IF(AND($C32="MEP",BJ$6=$F32,$G32=1),2,IF(AND(BJ$6=$F32,$G32=1),0,"")))),"")</f>
        <v/>
      </c>
      <c r="BK32" s="51" t="str">
        <f ca="1">IFERROR(IF(LEN(Etapes[[#This Row],[Planned]])=0,"",IF(AND($C32="MER",BK$6=$F32,$G32=1),1,IF(AND($C32="MEP",BK$6=$F32,$G32=1),2,IF(AND(BK$6=$F32,$G32=1),0,"")))),"")</f>
        <v/>
      </c>
      <c r="BL32" s="51" t="str">
        <f ca="1">IFERROR(IF(LEN(Etapes[[#This Row],[Planned]])=0,"",IF(AND($C32="MER",BL$6=$F32,$G32=1),1,IF(AND($C32="MEP",BL$6=$F32,$G32=1),2,IF(AND(BL$6=$F32,$G32=1),0,"")))),"")</f>
        <v/>
      </c>
      <c r="BM32" s="51" t="str">
        <f ca="1">IFERROR(IF(LEN(Etapes[[#This Row],[Planned]])=0,"",IF(AND($C32="MER",BM$6=$F32,$G32=1),1,IF(AND($C32="MEP",BM$6=$F32,$G32=1),2,IF(AND(BM$6=$F32,$G32=1),0,"")))),"")</f>
        <v/>
      </c>
      <c r="BN32" s="51" t="str">
        <f ca="1">IFERROR(IF(LEN(Etapes[[#This Row],[Planned]])=0,"",IF(AND($C32="MER",BN$6=$F32,$G32=1),1,IF(AND($C32="MEP",BN$6=$F32,$G32=1),2,IF(AND(BN$6=$F32,$G32=1),0,"")))),"")</f>
        <v/>
      </c>
      <c r="BO32" s="51" t="str">
        <f ca="1">IFERROR(IF(LEN(Etapes[[#This Row],[Planned]])=0,"",IF(AND($C32="MER",BO$6=$F32,$G32=1),1,IF(AND($C32="MEP",BO$6=$F32,$G32=1),2,IF(AND(BO$6=$F32,$G32=1),0,"")))),"")</f>
        <v/>
      </c>
      <c r="BP32" s="51" t="str">
        <f>IFERROR(IF(LEN(Etapes[[#This Row],[Add]])=0,"",IF(AND($C32="MER",BP$6=$F32,$G32=1),1,IF(AND($C32="MEP",BP$6=$F32,$G32=1),2,IF(AND(BP$6=$F32,$G32=1),0,"")))),"")</f>
        <v/>
      </c>
      <c r="BQ32" s="51" t="str">
        <f ca="1">IFERROR(IF(LEN(Etapes[[#This Row],[End]])=0,"",IF(AND($C32="MER",BQ$6=$F32,$G32=1),1,IF(AND($C32="MEP",BQ$6=$F32,$G32=1),2,IF(AND(BQ$6=$F32,$G32=1),0,"")))),"")</f>
        <v/>
      </c>
      <c r="BR32" s="51" t="str">
        <f ca="1">IFERROR(IF(LEN(Etapes[[#This Row],[Réalisé]])=0,"",IF(AND($C32="MER",BR$6=$F32,$G32=1),1,IF(AND($C32="MEP",BR$6=$F32,$G32=1),2,IF(AND(BR$6=$F32,$G32=1),0,"")))),"")</f>
        <v/>
      </c>
      <c r="BS32" s="51" t="str">
        <f ca="1">IFERROR(IF(LEN(Etapes[[#This Row],[Activité]])=0,"",IF(AND($C32="MER",BS$6=$F32,$G32=1),1,IF(AND($C32="MEP",BS$6=$F32,$G32=1),2,IF(AND(BS$6=$F32,$G32=1),0,"")))),"")</f>
        <v/>
      </c>
      <c r="BT32" s="51" t="str">
        <f>IFERROR(IF(LEN(Etapes[[#This Row],[Statut]])=0,"",IF(AND($C32="MER",BT$6=$F32,$G32=1),1,IF(AND($C32="MEP",BT$6=$F32,$G32=1),2,IF(AND(BT$6=$F32,$G32=1),0,"")))),"")</f>
        <v/>
      </c>
      <c r="BU32" s="51" t="str">
        <f>IFERROR(IF(LEN(Etapes[[#This Row],[Progress]])=0,"",IF(AND($C32="MER",BU$6=$F32,$G32=1),1,IF(AND($C32="MEP",BU$6=$F32,$G32=1),2,IF(AND(BU$6=$F32,$G32=1),0,"")))),"")</f>
        <v/>
      </c>
      <c r="BV32" s="51" t="str">
        <f ca="1">IFERROR(IF(LEN(Etapes[[#This Row],[Start]])=0,"",IF(AND($C32="MER",BV$6=$F32,$G32=1),1,IF(AND($C32="MEP",BV$6=$F32,$G32=1),2,IF(AND(BV$6=$F32,$G32=1),0,"")))),"")</f>
        <v/>
      </c>
      <c r="BW32" s="51" t="str">
        <f ca="1">IFERROR(IF(LEN(Etapes[[#This Row],[Planned]])=0,"",IF(AND($C32="MER",BW$6=$F32,$G32=1),1,IF(AND($C32="MEP",BW$6=$F32,$G32=1),2,IF(AND(BW$6=$F32,$G32=1),0,"")))),"")</f>
        <v/>
      </c>
      <c r="BX32" s="51" t="str">
        <f>IFERROR(IF(LEN(Etapes[[#This Row],[Add]])=0,"",IF(AND($C32="MER",BX$6=$F32,$G32=1),1,IF(AND($C32="MEP",BX$6=$F32,$G32=1),2,IF(AND(BX$6=$F32,$G32=1),0,"")))),"")</f>
        <v/>
      </c>
      <c r="BY32" s="51" t="str">
        <f ca="1">IFERROR(IF(LEN(Etapes[[#This Row],[End]])=0,"",IF(AND($C32="MER",BY$6=$F32,$G32=1),1,IF(AND($C32="MEP",BY$6=$F32,$G32=1),2,IF(AND(BY$6=$F32,$G32=1),0,"")))),"")</f>
        <v/>
      </c>
      <c r="BZ32" s="51" t="str">
        <f ca="1">IFERROR(IF(LEN(Etapes[[#This Row],[Réalisé]])=0,"",IF(AND($C32="MER",BZ$6=$F32,$G32=1),1,IF(AND($C32="MEP",BZ$6=$F32,$G32=1),2,IF(AND(BZ$6=$F32,$G32=1),0,"")))),"")</f>
        <v/>
      </c>
      <c r="CA32" s="51" t="str">
        <f ca="1">IFERROR(IF(LEN(Etapes[[#This Row],[Activité]])=0,"",IF(AND($C32="MER",CA$6=$F32,$G32=1),1,IF(AND($C32="MEP",CA$6=$F32,$G32=1),2,IF(AND(CA$6=$F32,$G32=1),0,"")))),"")</f>
        <v/>
      </c>
      <c r="CB32" s="51" t="str">
        <f>IFERROR(IF(LEN(Etapes[[#This Row],[Statut]])=0,"",IF(AND($C32="MER",CB$6=$F32,$G32=1),1,IF(AND($C32="MEP",CB$6=$F32,$G32=1),2,IF(AND(CB$6=$F32,$G32=1),0,"")))),"")</f>
        <v/>
      </c>
      <c r="CC32" s="51" t="str">
        <f>IFERROR(IF(LEN(Etapes[[#This Row],[Progress]])=0,"",IF(AND($C32="MER",CC$6=$F32,$G32=1),1,IF(AND($C32="MEP",CC$6=$F32,$G32=1),2,IF(AND(CC$6=$F32,$G32=1),0,"")))),"")</f>
        <v/>
      </c>
      <c r="CD32" s="51" t="str">
        <f ca="1">IFERROR(IF(LEN(Etapes[[#This Row],[Start]])=0,"",IF(AND($C32="MER",CD$6=$F32,$G32=1),1,IF(AND($C32="MEP",CD$6=$F32,$G32=1),2,IF(AND(CD$6=$F32,$G32=1),0,"")))),"")</f>
        <v/>
      </c>
      <c r="CE32" s="51" t="str">
        <f ca="1">IFERROR(IF(LEN(Etapes[[#This Row],[Planned]])=0,"",IF(AND($C32="MER",CE$6=$F32,$G32=1),1,IF(AND($C32="MEP",CE$6=$F32,$G32=1),2,IF(AND(CE$6=$F32,$G32=1),0,"")))),"")</f>
        <v/>
      </c>
      <c r="CF32" s="51" t="str">
        <f>IFERROR(IF(LEN(Etapes[[#This Row],[Add]])=0,"",IF(AND($C32="MER",CF$6=$F32,$G32=1),1,IF(AND($C32="MEP",CF$6=$F32,$G32=1),2,IF(AND(CF$6=$F32,$G32=1),0,"")))),"")</f>
        <v/>
      </c>
      <c r="CG32" s="51" t="str">
        <f ca="1">IFERROR(IF(LEN(Etapes[[#This Row],[End]])=0,"",IF(AND($C32="MER",CG$6=$F32,$G32=1),1,IF(AND($C32="MEP",CG$6=$F32,$G32=1),2,IF(AND(CG$6=$F32,$G32=1),0,"")))),"")</f>
        <v/>
      </c>
      <c r="CH32" s="51" t="str">
        <f ca="1">IFERROR(IF(LEN(Etapes[[#This Row],[Réalisé]])=0,"",IF(AND($C32="MER",CH$6=$F32,$G32=1),1,IF(AND($C32="MEP",CH$6=$F32,$G32=1),2,IF(AND(CH$6=$F32,$G32=1),0,"")))),"")</f>
        <v/>
      </c>
      <c r="CI32" s="51" t="str">
        <f ca="1">IFERROR(IF(LEN(Etapes[[#This Row],[Activité]])=0,"",IF(AND($C32="MER",CI$6=$F32,$G32=1),1,IF(AND($C32="MEP",CI$6=$F32,$G32=1),2,IF(AND(CI$6=$F32,$G32=1),0,"")))),"")</f>
        <v/>
      </c>
      <c r="CJ32" s="51" t="str">
        <f>IFERROR(IF(LEN(Etapes[[#This Row],[Statut]])=0,"",IF(AND($C32="MER",CJ$6=$F32,$G32=1),1,IF(AND($C32="MEP",CJ$6=$F32,$G32=1),2,IF(AND(CJ$6=$F32,$G32=1),0,"")))),"")</f>
        <v/>
      </c>
      <c r="CK32" s="51" t="str">
        <f>IFERROR(IF(LEN(Etapes[[#This Row],[Progress]])=0,"",IF(AND($C32="MER",CK$6=$F32,$G32=1),1,IF(AND($C32="MEP",CK$6=$F32,$G32=1),2,IF(AND(CK$6=$F32,$G32=1),0,"")))),"")</f>
        <v/>
      </c>
      <c r="CL32" s="51" t="str">
        <f ca="1">IFERROR(IF(LEN(Etapes[[#This Row],[Start]])=0,"",IF(AND($C32="MER",CL$6=$F32,$G32=1),1,IF(AND($C32="MEP",CL$6=$F32,$G32=1),2,IF(AND(CL$6=$F32,$G32=1),0,"")))),"")</f>
        <v/>
      </c>
      <c r="CM32" s="51" t="str">
        <f ca="1">IFERROR(IF(LEN(Etapes[[#This Row],[Planned]])=0,"",IF(AND($C32="MER",CM$6=$F32,$G32=1),1,IF(AND($C32="MEP",CM$6=$F32,$G32=1),2,IF(AND(CM$6=$F32,$G32=1),0,"")))),"")</f>
        <v/>
      </c>
      <c r="CN32" s="51" t="str">
        <f>IFERROR(IF(LEN(Etapes[[#This Row],[Add]])=0,"",IF(AND($C32="MER",CN$6=$F32,$G32=1),1,IF(AND($C32="MEP",CN$6=$F32,$G32=1),2,IF(AND(CN$6=$F32,$G32=1),0,"")))),"")</f>
        <v/>
      </c>
      <c r="CO32" s="51" t="str">
        <f ca="1">IFERROR(IF(LEN(Etapes[[#This Row],[End]])=0,"",IF(AND($C32="MER",CO$6=$F32,$G32=1),1,IF(AND($C32="MEP",CO$6=$F32,$G32=1),2,IF(AND(CO$6=$F32,$G32=1),0,"")))),"")</f>
        <v/>
      </c>
      <c r="CP32" s="51" t="str">
        <f ca="1">IFERROR(IF(LEN(Etapes[[#This Row],[Réalisé]])=0,"",IF(AND($C32="MER",CP$6=$F32,$G32=1),1,IF(AND($C32="MEP",CP$6=$F32,$G32=1),2,IF(AND(CP$6=$F32,$G32=1),0,"")))),"")</f>
        <v/>
      </c>
      <c r="CQ32" s="51" t="str">
        <f ca="1">IFERROR(IF(LEN(Etapes[[#This Row],[Activité]])=0,"",IF(AND($C32="MER",CQ$6=$F32,$G32=1),1,IF(AND($C32="MEP",CQ$6=$F32,$G32=1),2,IF(AND(CQ$6=$F32,$G32=1),0,"")))),"")</f>
        <v/>
      </c>
      <c r="CR32" s="51" t="str">
        <f>IFERROR(IF(LEN(Etapes[[#This Row],[Statut]])=0,"",IF(AND($C32="MER",CR$6=$F32,$G32=1),1,IF(AND($C32="MEP",CR$6=$F32,$G32=1),2,IF(AND(CR$6=$F32,$G32=1),0,"")))),"")</f>
        <v/>
      </c>
      <c r="CS32" s="51" t="str">
        <f>IFERROR(IF(LEN(Etapes[[#This Row],[Progress]])=0,"",IF(AND($C32="MER",CS$6=$F32,$G32=1),1,IF(AND($C32="MEP",CS$6=$F32,$G32=1),2,IF(AND(CS$6=$F32,$G32=1),0,"")))),"")</f>
        <v/>
      </c>
      <c r="CT32" s="51" t="str">
        <f ca="1">IFERROR(IF(LEN(Etapes[[#This Row],[Start]])=0,"",IF(AND($C32="MER",CT$6=$F32,$G32=1),1,IF(AND($C32="MEP",CT$6=$F32,$G32=1),2,IF(AND(CT$6=$F32,$G32=1),0,"")))),"")</f>
        <v/>
      </c>
      <c r="CU32" s="51" t="str">
        <f ca="1">IFERROR(IF(LEN(Etapes[[#This Row],[Planned]])=0,"",IF(AND($C32="MER",CU$6=$F32,$G32=1),1,IF(AND($C32="MEP",CU$6=$F32,$G32=1),2,IF(AND(CU$6=$F32,$G32=1),0,"")))),"")</f>
        <v/>
      </c>
      <c r="CV32" s="51" t="str">
        <f>IFERROR(IF(LEN(Etapes[[#This Row],[Add]])=0,"",IF(AND($C32="MER",CV$6=$F32,$G32=1),1,IF(AND($C32="MEP",CV$6=$F32,$G32=1),2,IF(AND(CV$6=$F32,$G32=1),0,"")))),"")</f>
        <v/>
      </c>
      <c r="CW32" s="51" t="str">
        <f ca="1">IFERROR(IF(LEN(Etapes[[#This Row],[End]])=0,"",IF(AND($C32="MER",CW$6=$F32,$G32=1),1,IF(AND($C32="MEP",CW$6=$F32,$G32=1),2,IF(AND(CW$6=$F32,$G32=1),0,"")))),"")</f>
        <v/>
      </c>
    </row>
    <row r="33" spans="1:101" s="52" customFormat="1" ht="13" customHeight="1" x14ac:dyDescent="0.3">
      <c r="A33" s="71" t="s">
        <v>204</v>
      </c>
      <c r="B33" s="56" t="s">
        <v>83</v>
      </c>
      <c r="C33" s="53"/>
      <c r="D33" s="53" t="str">
        <f>Settings!D48</f>
        <v>VIE</v>
      </c>
      <c r="E33" s="43"/>
      <c r="F33" s="54">
        <f t="shared" si="19"/>
        <v>44776</v>
      </c>
      <c r="G33" s="154">
        <f>RàF!D22</f>
        <v>7</v>
      </c>
      <c r="H33" s="55"/>
      <c r="I33" s="54">
        <f>IF(Etapes[[#This Row],[Start]]&lt;&gt;"",WORKDAY(Etapes[[#This Row],[Start]],IF(WEEKDAY(Etapes[[#This Row],[Start]],1)&gt;=6,Etapes[[#This Row],[Planned]]+Etapes[[#This Row],[Add]],Etapes[[#This Row],[Planned]]+Etapes[[#This Row],[Add]]-1),Férié),"")</f>
        <v>44784</v>
      </c>
      <c r="J33" s="54">
        <f>IF(Etapes[[#This Row],[Start]]&lt;&gt;"",WORKDAY(Etapes[[#This Row],[Start]],IF(WEEKDAY(Etapes[[#This Row],[Start]],1)&gt;=6,Etapes[[#This Row],[Progress]]*Etapes[[#This Row],[Planned]]+Etapes[[#This Row],[Add]],(Etapes[[#This Row],[Progress]]*Etapes[[#This Row],[Planned]]+Etapes[[#This Row],[Add]])-1),Férié),"")</f>
        <v>44775</v>
      </c>
      <c r="K33" s="50"/>
      <c r="L33" s="51" t="str">
        <f ca="1">IFERROR(IF(LEN(Etapes[[#This Row],[Planned]])=0,"",IF(AND($C33="MER",L$6=$F33,$G33=1),1,IF(AND($C33="MEP",L$6=$F33,$G33=1),2,IF(AND(L$6=$F33,$G33=1),0,"")))),"")</f>
        <v/>
      </c>
      <c r="M33" s="51" t="str">
        <f ca="1">IFERROR(IF(LEN(Etapes[[#This Row],[Planned]])=0,"",IF(AND($C33="MER",M$6=$F33,$G33=1),1,IF(AND($C33="MEP",M$6=$F33,$G33=1),2,IF(AND(M$6=$F33,$G33=1),0,"")))),"")</f>
        <v/>
      </c>
      <c r="N33" s="51" t="str">
        <f ca="1">IFERROR(IF(LEN(Etapes[[#This Row],[Planned]])=0,"",IF(AND($C33="MER",N$6=$F33,$G33=1),1,IF(AND($C33="MEP",N$6=$F33,$G33=1),2,IF(AND(N$6=$F33,$G33=1),0,"")))),"")</f>
        <v/>
      </c>
      <c r="O33" s="51" t="str">
        <f ca="1">IFERROR(IF(LEN(Etapes[[#This Row],[Planned]])=0,"",IF(AND($C33="MER",O$6=$F33,$G33=1),1,IF(AND($C33="MEP",O$6=$F33,$G33=1),2,IF(AND(O$6=$F33,$G33=1),0,"")))),"")</f>
        <v/>
      </c>
      <c r="P33" s="51" t="str">
        <f ca="1">IFERROR(IF(LEN(Etapes[[#This Row],[Planned]])=0,"",IF(AND($C33="MER",P$6=$F33,$G33=1),1,IF(AND($C33="MEP",P$6=$F33,$G33=1),2,IF(AND(P$6=$F33,$G33=1),0,"")))),"")</f>
        <v/>
      </c>
      <c r="Q33" s="51" t="str">
        <f ca="1">IFERROR(IF(LEN(Etapes[[#This Row],[Planned]])=0,"",IF(AND($C33="MER",Q$6=$F33,$G33=1),1,IF(AND($C33="MEP",Q$6=$F33,$G33=1),2,IF(AND(Q$6=$F33,$G33=1),0,"")))),"")</f>
        <v/>
      </c>
      <c r="R33" s="51" t="str">
        <f ca="1">IFERROR(IF(LEN(Etapes[[#This Row],[Planned]])=0,"",IF(AND($C33="MER",R$6=$F33,$G33=1),1,IF(AND($C33="MEP",R$6=$F33,$G33=1),2,IF(AND(R$6=$F33,$G33=1),0,"")))),"")</f>
        <v/>
      </c>
      <c r="S33" s="51" t="str">
        <f ca="1">IFERROR(IF(LEN(Etapes[[#This Row],[Planned]])=0,"",IF(AND($C33="MER",S$6=$F33,$G33=1),1,IF(AND($C33="MEP",S$6=$F33,$G33=1),2,IF(AND(S$6=$F33,$G33=1),0,"")))),"")</f>
        <v/>
      </c>
      <c r="T33" s="51" t="str">
        <f ca="1">IFERROR(IF(LEN(Etapes[[#This Row],[Planned]])=0,"",IF(AND($C33="MER",T$6=$F33,$G33=1),1,IF(AND($C33="MEP",T$6=$F33,$G33=1),2,IF(AND(T$6=$F33,$G33=1),0,"")))),"")</f>
        <v/>
      </c>
      <c r="U33" s="51" t="str">
        <f ca="1">IFERROR(IF(LEN(Etapes[[#This Row],[Planned]])=0,"",IF(AND($C33="MER",U$6=$F33,$G33=1),1,IF(AND($C33="MEP",U$6=$F33,$G33=1),2,IF(AND(U$6=$F33,$G33=1),0,"")))),"")</f>
        <v/>
      </c>
      <c r="V33" s="51" t="str">
        <f ca="1">IFERROR(IF(LEN(Etapes[[#This Row],[Planned]])=0,"",IF(AND($C33="MER",V$6=$F33,$G33=1),1,IF(AND($C33="MEP",V$6=$F33,$G33=1),2,IF(AND(V$6=$F33,$G33=1),0,"")))),"")</f>
        <v/>
      </c>
      <c r="W33" s="51" t="str">
        <f ca="1">IFERROR(IF(LEN(Etapes[[#This Row],[Planned]])=0,"",IF(AND($C33="MER",W$6=$F33,$G33=1),1,IF(AND($C33="MEP",W$6=$F33,$G33=1),2,IF(AND(W$6=$F33,$G33=1),0,"")))),"")</f>
        <v/>
      </c>
      <c r="X33" s="51" t="str">
        <f ca="1">IFERROR(IF(LEN(Etapes[[#This Row],[Planned]])=0,"",IF(AND($C33="MER",X$6=$F33,$G33=1),1,IF(AND($C33="MEP",X$6=$F33,$G33=1),2,IF(AND(X$6=$F33,$G33=1),0,"")))),"")</f>
        <v/>
      </c>
      <c r="Y33" s="51" t="str">
        <f ca="1">IFERROR(IF(LEN(Etapes[[#This Row],[Planned]])=0,"",IF(AND($C33="MER",Y$6=$F33,$G33=1),1,IF(AND($C33="MEP",Y$6=$F33,$G33=1),2,IF(AND(Y$6=$F33,$G33=1),0,"")))),"")</f>
        <v/>
      </c>
      <c r="Z33" s="51" t="str">
        <f ca="1">IFERROR(IF(LEN(Etapes[[#This Row],[Planned]])=0,"",IF(AND($C33="MER",Z$6=$F33,$G33=1),1,IF(AND($C33="MEP",Z$6=$F33,$G33=1),2,IF(AND(Z$6=$F33,$G33=1),0,"")))),"")</f>
        <v/>
      </c>
      <c r="AA33" s="51" t="str">
        <f ca="1">IFERROR(IF(LEN(Etapes[[#This Row],[Planned]])=0,"",IF(AND($C33="MER",AA$6=$F33,$G33=1),1,IF(AND($C33="MEP",AA$6=$F33,$G33=1),2,IF(AND(AA$6=$F33,$G33=1),0,"")))),"")</f>
        <v/>
      </c>
      <c r="AB33" s="51" t="str">
        <f ca="1">IFERROR(IF(LEN(Etapes[[#This Row],[Planned]])=0,"",IF(AND($C33="MER",AB$6=$F33,$G33=1),1,IF(AND($C33="MEP",AB$6=$F33,$G33=1),2,IF(AND(AB$6=$F33,$G33=1),0,"")))),"")</f>
        <v/>
      </c>
      <c r="AC33" s="51" t="str">
        <f ca="1">IFERROR(IF(LEN(Etapes[[#This Row],[Planned]])=0,"",IF(AND($C33="MER",AC$6=$F33,$G33=1),1,IF(AND($C33="MEP",AC$6=$F33,$G33=1),2,IF(AND(AC$6=$F33,$G33=1),0,"")))),"")</f>
        <v/>
      </c>
      <c r="AD33" s="51" t="str">
        <f ca="1">IFERROR(IF(LEN(Etapes[[#This Row],[Planned]])=0,"",IF(AND($C33="MER",AD$6=$F33,$G33=1),1,IF(AND($C33="MEP",AD$6=$F33,$G33=1),2,IF(AND(AD$6=$F33,$G33=1),0,"")))),"")</f>
        <v/>
      </c>
      <c r="AE33" s="51" t="str">
        <f ca="1">IFERROR(IF(LEN(Etapes[[#This Row],[Planned]])=0,"",IF(AND($C33="MER",AE$6=$F33,$G33=1),1,IF(AND($C33="MEP",AE$6=$F33,$G33=1),2,IF(AND(AE$6=$F33,$G33=1),0,"")))),"")</f>
        <v/>
      </c>
      <c r="AF33" s="51" t="str">
        <f ca="1">IFERROR(IF(LEN(Etapes[[#This Row],[Planned]])=0,"",IF(AND($C33="MER",AF$6=$F33,$G33=1),1,IF(AND($C33="MEP",AF$6=$F33,$G33=1),2,IF(AND(AF$6=$F33,$G33=1),0,"")))),"")</f>
        <v/>
      </c>
      <c r="AG33" s="51" t="str">
        <f ca="1">IFERROR(IF(LEN(Etapes[[#This Row],[Planned]])=0,"",IF(AND($C33="MER",AG$6=$F33,$G33=1),1,IF(AND($C33="MEP",AG$6=$F33,$G33=1),2,IF(AND(AG$6=$F33,$G33=1),0,"")))),"")</f>
        <v/>
      </c>
      <c r="AH33" s="51" t="str">
        <f ca="1">IFERROR(IF(LEN(Etapes[[#This Row],[Planned]])=0,"",IF(AND($C33="MER",AH$6=$F33,$G33=1),1,IF(AND($C33="MEP",AH$6=$F33,$G33=1),2,IF(AND(AH$6=$F33,$G33=1),0,"")))),"")</f>
        <v/>
      </c>
      <c r="AI33" s="51" t="str">
        <f ca="1">IFERROR(IF(LEN(Etapes[[#This Row],[Planned]])=0,"",IF(AND($C33="MER",AI$6=$F33,$G33=1),1,IF(AND($C33="MEP",AI$6=$F33,$G33=1),2,IF(AND(AI$6=$F33,$G33=1),0,"")))),"")</f>
        <v/>
      </c>
      <c r="AJ33" s="51" t="str">
        <f ca="1">IFERROR(IF(LEN(Etapes[[#This Row],[Planned]])=0,"",IF(AND($C33="MER",AJ$6=$F33,$G33=1),1,IF(AND($C33="MEP",AJ$6=$F33,$G33=1),2,IF(AND(AJ$6=$F33,$G33=1),0,"")))),"")</f>
        <v/>
      </c>
      <c r="AK33" s="51" t="str">
        <f ca="1">IFERROR(IF(LEN(Etapes[[#This Row],[Planned]])=0,"",IF(AND($C33="MER",AK$6=$F33,$G33=1),1,IF(AND($C33="MEP",AK$6=$F33,$G33=1),2,IF(AND(AK$6=$F33,$G33=1),0,"")))),"")</f>
        <v/>
      </c>
      <c r="AL33" s="51" t="str">
        <f ca="1">IFERROR(IF(LEN(Etapes[[#This Row],[Planned]])=0,"",IF(AND($C33="MER",AL$6=$F33,$G33=1),1,IF(AND($C33="MEP",AL$6=$F33,$G33=1),2,IF(AND(AL$6=$F33,$G33=1),0,"")))),"")</f>
        <v/>
      </c>
      <c r="AM33" s="51" t="str">
        <f ca="1">IFERROR(IF(LEN(Etapes[[#This Row],[Planned]])=0,"",IF(AND($C33="MER",AM$6=$F33,$G33=1),1,IF(AND($C33="MEP",AM$6=$F33,$G33=1),2,IF(AND(AM$6=$F33,$G33=1),0,"")))),"")</f>
        <v/>
      </c>
      <c r="AN33" s="51" t="str">
        <f ca="1">IFERROR(IF(LEN(Etapes[[#This Row],[Planned]])=0,"",IF(AND($C33="MER",AN$6=$F33,$G33=1),1,IF(AND($C33="MEP",AN$6=$F33,$G33=1),2,IF(AND(AN$6=$F33,$G33=1),0,"")))),"")</f>
        <v/>
      </c>
      <c r="AO33" s="51" t="str">
        <f ca="1">IFERROR(IF(LEN(Etapes[[#This Row],[Planned]])=0,"",IF(AND($C33="MER",AO$6=$F33,$G33=1),1,IF(AND($C33="MEP",AO$6=$F33,$G33=1),2,IF(AND(AO$6=$F33,$G33=1),0,"")))),"")</f>
        <v/>
      </c>
      <c r="AP33" s="51" t="str">
        <f ca="1">IFERROR(IF(LEN(Etapes[[#This Row],[Planned]])=0,"",IF(AND($C33="MER",AP$6=$F33,$G33=1),1,IF(AND($C33="MEP",AP$6=$F33,$G33=1),2,IF(AND(AP$6=$F33,$G33=1),0,"")))),"")</f>
        <v/>
      </c>
      <c r="AQ33" s="51" t="str">
        <f ca="1">IFERROR(IF(LEN(Etapes[[#This Row],[Planned]])=0,"",IF(AND($C33="MER",AQ$6=$F33,$G33=1),1,IF(AND($C33="MEP",AQ$6=$F33,$G33=1),2,IF(AND(AQ$6=$F33,$G33=1),0,"")))),"")</f>
        <v/>
      </c>
      <c r="AR33" s="51" t="str">
        <f ca="1">IFERROR(IF(LEN(Etapes[[#This Row],[Planned]])=0,"",IF(AND($C33="MER",AR$6=$F33,$G33=1),1,IF(AND($C33="MEP",AR$6=$F33,$G33=1),2,IF(AND(AR$6=$F33,$G33=1),0,"")))),"")</f>
        <v/>
      </c>
      <c r="AS33" s="51" t="str">
        <f ca="1">IFERROR(IF(LEN(Etapes[[#This Row],[Planned]])=0,"",IF(AND($C33="MER",AS$6=$F33,$G33=1),1,IF(AND($C33="MEP",AS$6=$F33,$G33=1),2,IF(AND(AS$6=$F33,$G33=1),0,"")))),"")</f>
        <v/>
      </c>
      <c r="AT33" s="51" t="str">
        <f ca="1">IFERROR(IF(LEN(Etapes[[#This Row],[Planned]])=0,"",IF(AND($C33="MER",AT$6=$F33,$G33=1),1,IF(AND($C33="MEP",AT$6=$F33,$G33=1),2,IF(AND(AT$6=$F33,$G33=1),0,"")))),"")</f>
        <v/>
      </c>
      <c r="AU33" s="51" t="str">
        <f ca="1">IFERROR(IF(LEN(Etapes[[#This Row],[Planned]])=0,"",IF(AND($C33="MER",AU$6=$F33,$G33=1),1,IF(AND($C33="MEP",AU$6=$F33,$G33=1),2,IF(AND(AU$6=$F33,$G33=1),0,"")))),"")</f>
        <v/>
      </c>
      <c r="AV33" s="51" t="str">
        <f ca="1">IFERROR(IF(LEN(Etapes[[#This Row],[Planned]])=0,"",IF(AND($C33="MER",AV$6=$F33,$G33=1),1,IF(AND($C33="MEP",AV$6=$F33,$G33=1),2,IF(AND(AV$6=$F33,$G33=1),0,"")))),"")</f>
        <v/>
      </c>
      <c r="AW33" s="51" t="str">
        <f ca="1">IFERROR(IF(LEN(Etapes[[#This Row],[Planned]])=0,"",IF(AND($C33="MER",AW$6=$F33,$G33=1),1,IF(AND($C33="MEP",AW$6=$F33,$G33=1),2,IF(AND(AW$6=$F33,$G33=1),0,"")))),"")</f>
        <v/>
      </c>
      <c r="AX33" s="51" t="str">
        <f ca="1">IFERROR(IF(LEN(Etapes[[#This Row],[Planned]])=0,"",IF(AND($C33="MER",AX$6=$F33,$G33=1),1,IF(AND($C33="MEP",AX$6=$F33,$G33=1),2,IF(AND(AX$6=$F33,$G33=1),0,"")))),"")</f>
        <v/>
      </c>
      <c r="AY33" s="51" t="str">
        <f ca="1">IFERROR(IF(LEN(Etapes[[#This Row],[Planned]])=0,"",IF(AND($C33="MER",AY$6=$F33,$G33=1),1,IF(AND($C33="MEP",AY$6=$F33,$G33=1),2,IF(AND(AY$6=$F33,$G33=1),0,"")))),"")</f>
        <v/>
      </c>
      <c r="AZ33" s="51" t="str">
        <f ca="1">IFERROR(IF(LEN(Etapes[[#This Row],[Planned]])=0,"",IF(AND($C33="MER",AZ$6=$F33,$G33=1),1,IF(AND($C33="MEP",AZ$6=$F33,$G33=1),2,IF(AND(AZ$6=$F33,$G33=1),0,"")))),"")</f>
        <v/>
      </c>
      <c r="BA33" s="51" t="str">
        <f ca="1">IFERROR(IF(LEN(Etapes[[#This Row],[Planned]])=0,"",IF(AND($C33="MER",BA$6=$F33,$G33=1),1,IF(AND($C33="MEP",BA$6=$F33,$G33=1),2,IF(AND(BA$6=$F33,$G33=1),0,"")))),"")</f>
        <v/>
      </c>
      <c r="BB33" s="51" t="str">
        <f ca="1">IFERROR(IF(LEN(Etapes[[#This Row],[Planned]])=0,"",IF(AND($C33="MER",BB$6=$F33,$G33=1),1,IF(AND($C33="MEP",BB$6=$F33,$G33=1),2,IF(AND(BB$6=$F33,$G33=1),0,"")))),"")</f>
        <v/>
      </c>
      <c r="BC33" s="51" t="str">
        <f ca="1">IFERROR(IF(LEN(Etapes[[#This Row],[Planned]])=0,"",IF(AND($C33="MER",BC$6=$F33,$G33=1),1,IF(AND($C33="MEP",BC$6=$F33,$G33=1),2,IF(AND(BC$6=$F33,$G33=1),0,"")))),"")</f>
        <v/>
      </c>
      <c r="BD33" s="51" t="str">
        <f ca="1">IFERROR(IF(LEN(Etapes[[#This Row],[Planned]])=0,"",IF(AND($C33="MER",BD$6=$F33,$G33=1),1,IF(AND($C33="MEP",BD$6=$F33,$G33=1),2,IF(AND(BD$6=$F33,$G33=1),0,"")))),"")</f>
        <v/>
      </c>
      <c r="BE33" s="51" t="str">
        <f ca="1">IFERROR(IF(LEN(Etapes[[#This Row],[Planned]])=0,"",IF(AND($C33="MER",BE$6=$F33,$G33=1),1,IF(AND($C33="MEP",BE$6=$F33,$G33=1),2,IF(AND(BE$6=$F33,$G33=1),0,"")))),"")</f>
        <v/>
      </c>
      <c r="BF33" s="51" t="str">
        <f ca="1">IFERROR(IF(LEN(Etapes[[#This Row],[Planned]])=0,"",IF(AND($C33="MER",BF$6=$F33,$G33=1),1,IF(AND($C33="MEP",BF$6=$F33,$G33=1),2,IF(AND(BF$6=$F33,$G33=1),0,"")))),"")</f>
        <v/>
      </c>
      <c r="BG33" s="51" t="str">
        <f ca="1">IFERROR(IF(LEN(Etapes[[#This Row],[Planned]])=0,"",IF(AND($C33="MER",BG$6=$F33,$G33=1),1,IF(AND($C33="MEP",BG$6=$F33,$G33=1),2,IF(AND(BG$6=$F33,$G33=1),0,"")))),"")</f>
        <v/>
      </c>
      <c r="BH33" s="51" t="str">
        <f ca="1">IFERROR(IF(LEN(Etapes[[#This Row],[Planned]])=0,"",IF(AND($C33="MER",BH$6=$F33,$G33=1),1,IF(AND($C33="MEP",BH$6=$F33,$G33=1),2,IF(AND(BH$6=$F33,$G33=1),0,"")))),"")</f>
        <v/>
      </c>
      <c r="BI33" s="51" t="str">
        <f ca="1">IFERROR(IF(LEN(Etapes[[#This Row],[Planned]])=0,"",IF(AND($C33="MER",BI$6=$F33,$G33=1),1,IF(AND($C33="MEP",BI$6=$F33,$G33=1),2,IF(AND(BI$6=$F33,$G33=1),0,"")))),"")</f>
        <v/>
      </c>
      <c r="BJ33" s="51" t="str">
        <f ca="1">IFERROR(IF(LEN(Etapes[[#This Row],[Planned]])=0,"",IF(AND($C33="MER",BJ$6=$F33,$G33=1),1,IF(AND($C33="MEP",BJ$6=$F33,$G33=1),2,IF(AND(BJ$6=$F33,$G33=1),0,"")))),"")</f>
        <v/>
      </c>
      <c r="BK33" s="51" t="str">
        <f ca="1">IFERROR(IF(LEN(Etapes[[#This Row],[Planned]])=0,"",IF(AND($C33="MER",BK$6=$F33,$G33=1),1,IF(AND($C33="MEP",BK$6=$F33,$G33=1),2,IF(AND(BK$6=$F33,$G33=1),0,"")))),"")</f>
        <v/>
      </c>
      <c r="BL33" s="51" t="str">
        <f ca="1">IFERROR(IF(LEN(Etapes[[#This Row],[Planned]])=0,"",IF(AND($C33="MER",BL$6=$F33,$G33=1),1,IF(AND($C33="MEP",BL$6=$F33,$G33=1),2,IF(AND(BL$6=$F33,$G33=1),0,"")))),"")</f>
        <v/>
      </c>
      <c r="BM33" s="51" t="str">
        <f ca="1">IFERROR(IF(LEN(Etapes[[#This Row],[Planned]])=0,"",IF(AND($C33="MER",BM$6=$F33,$G33=1),1,IF(AND($C33="MEP",BM$6=$F33,$G33=1),2,IF(AND(BM$6=$F33,$G33=1),0,"")))),"")</f>
        <v/>
      </c>
      <c r="BN33" s="51" t="str">
        <f ca="1">IFERROR(IF(LEN(Etapes[[#This Row],[Planned]])=0,"",IF(AND($C33="MER",BN$6=$F33,$G33=1),1,IF(AND($C33="MEP",BN$6=$F33,$G33=1),2,IF(AND(BN$6=$F33,$G33=1),0,"")))),"")</f>
        <v/>
      </c>
      <c r="BO33" s="51" t="str">
        <f ca="1">IFERROR(IF(LEN(Etapes[[#This Row],[Planned]])=0,"",IF(AND($C33="MER",BO$6=$F33,$G33=1),1,IF(AND($C33="MEP",BO$6=$F33,$G33=1),2,IF(AND(BO$6=$F33,$G33=1),0,"")))),"")</f>
        <v/>
      </c>
      <c r="BP33" s="51" t="str">
        <f>IFERROR(IF(LEN(Etapes[[#This Row],[Add]])=0,"",IF(AND($C33="MER",BP$6=$F33,$G33=1),1,IF(AND($C33="MEP",BP$6=$F33,$G33=1),2,IF(AND(BP$6=$F33,$G33=1),0,"")))),"")</f>
        <v/>
      </c>
      <c r="BQ33" s="51" t="str">
        <f ca="1">IFERROR(IF(LEN(Etapes[[#This Row],[End]])=0,"",IF(AND($C33="MER",BQ$6=$F33,$G33=1),1,IF(AND($C33="MEP",BQ$6=$F33,$G33=1),2,IF(AND(BQ$6=$F33,$G33=1),0,"")))),"")</f>
        <v/>
      </c>
      <c r="BR33" s="51" t="str">
        <f ca="1">IFERROR(IF(LEN(Etapes[[#This Row],[Réalisé]])=0,"",IF(AND($C33="MER",BR$6=$F33,$G33=1),1,IF(AND($C33="MEP",BR$6=$F33,$G33=1),2,IF(AND(BR$6=$F33,$G33=1),0,"")))),"")</f>
        <v/>
      </c>
      <c r="BS33" s="51" t="str">
        <f ca="1">IFERROR(IF(LEN(Etapes[[#This Row],[Activité]])=0,"",IF(AND($C33="MER",BS$6=$F33,$G33=1),1,IF(AND($C33="MEP",BS$6=$F33,$G33=1),2,IF(AND(BS$6=$F33,$G33=1),0,"")))),"")</f>
        <v/>
      </c>
      <c r="BT33" s="51" t="str">
        <f>IFERROR(IF(LEN(Etapes[[#This Row],[Statut]])=0,"",IF(AND($C33="MER",BT$6=$F33,$G33=1),1,IF(AND($C33="MEP",BT$6=$F33,$G33=1),2,IF(AND(BT$6=$F33,$G33=1),0,"")))),"")</f>
        <v/>
      </c>
      <c r="BU33" s="51" t="str">
        <f>IFERROR(IF(LEN(Etapes[[#This Row],[Progress]])=0,"",IF(AND($C33="MER",BU$6=$F33,$G33=1),1,IF(AND($C33="MEP",BU$6=$F33,$G33=1),2,IF(AND(BU$6=$F33,$G33=1),0,"")))),"")</f>
        <v/>
      </c>
      <c r="BV33" s="51" t="str">
        <f ca="1">IFERROR(IF(LEN(Etapes[[#This Row],[Start]])=0,"",IF(AND($C33="MER",BV$6=$F33,$G33=1),1,IF(AND($C33="MEP",BV$6=$F33,$G33=1),2,IF(AND(BV$6=$F33,$G33=1),0,"")))),"")</f>
        <v/>
      </c>
      <c r="BW33" s="51" t="str">
        <f ca="1">IFERROR(IF(LEN(Etapes[[#This Row],[Planned]])=0,"",IF(AND($C33="MER",BW$6=$F33,$G33=1),1,IF(AND($C33="MEP",BW$6=$F33,$G33=1),2,IF(AND(BW$6=$F33,$G33=1),0,"")))),"")</f>
        <v/>
      </c>
      <c r="BX33" s="51" t="str">
        <f>IFERROR(IF(LEN(Etapes[[#This Row],[Add]])=0,"",IF(AND($C33="MER",BX$6=$F33,$G33=1),1,IF(AND($C33="MEP",BX$6=$F33,$G33=1),2,IF(AND(BX$6=$F33,$G33=1),0,"")))),"")</f>
        <v/>
      </c>
      <c r="BY33" s="51" t="str">
        <f ca="1">IFERROR(IF(LEN(Etapes[[#This Row],[End]])=0,"",IF(AND($C33="MER",BY$6=$F33,$G33=1),1,IF(AND($C33="MEP",BY$6=$F33,$G33=1),2,IF(AND(BY$6=$F33,$G33=1),0,"")))),"")</f>
        <v/>
      </c>
      <c r="BZ33" s="51" t="str">
        <f ca="1">IFERROR(IF(LEN(Etapes[[#This Row],[Réalisé]])=0,"",IF(AND($C33="MER",BZ$6=$F33,$G33=1),1,IF(AND($C33="MEP",BZ$6=$F33,$G33=1),2,IF(AND(BZ$6=$F33,$G33=1),0,"")))),"")</f>
        <v/>
      </c>
      <c r="CA33" s="51" t="str">
        <f ca="1">IFERROR(IF(LEN(Etapes[[#This Row],[Activité]])=0,"",IF(AND($C33="MER",CA$6=$F33,$G33=1),1,IF(AND($C33="MEP",CA$6=$F33,$G33=1),2,IF(AND(CA$6=$F33,$G33=1),0,"")))),"")</f>
        <v/>
      </c>
      <c r="CB33" s="51" t="str">
        <f>IFERROR(IF(LEN(Etapes[[#This Row],[Statut]])=0,"",IF(AND($C33="MER",CB$6=$F33,$G33=1),1,IF(AND($C33="MEP",CB$6=$F33,$G33=1),2,IF(AND(CB$6=$F33,$G33=1),0,"")))),"")</f>
        <v/>
      </c>
      <c r="CC33" s="51" t="str">
        <f>IFERROR(IF(LEN(Etapes[[#This Row],[Progress]])=0,"",IF(AND($C33="MER",CC$6=$F33,$G33=1),1,IF(AND($C33="MEP",CC$6=$F33,$G33=1),2,IF(AND(CC$6=$F33,$G33=1),0,"")))),"")</f>
        <v/>
      </c>
      <c r="CD33" s="51" t="str">
        <f ca="1">IFERROR(IF(LEN(Etapes[[#This Row],[Start]])=0,"",IF(AND($C33="MER",CD$6=$F33,$G33=1),1,IF(AND($C33="MEP",CD$6=$F33,$G33=1),2,IF(AND(CD$6=$F33,$G33=1),0,"")))),"")</f>
        <v/>
      </c>
      <c r="CE33" s="51" t="str">
        <f ca="1">IFERROR(IF(LEN(Etapes[[#This Row],[Planned]])=0,"",IF(AND($C33="MER",CE$6=$F33,$G33=1),1,IF(AND($C33="MEP",CE$6=$F33,$G33=1),2,IF(AND(CE$6=$F33,$G33=1),0,"")))),"")</f>
        <v/>
      </c>
      <c r="CF33" s="51" t="str">
        <f>IFERROR(IF(LEN(Etapes[[#This Row],[Add]])=0,"",IF(AND($C33="MER",CF$6=$F33,$G33=1),1,IF(AND($C33="MEP",CF$6=$F33,$G33=1),2,IF(AND(CF$6=$F33,$G33=1),0,"")))),"")</f>
        <v/>
      </c>
      <c r="CG33" s="51" t="str">
        <f ca="1">IFERROR(IF(LEN(Etapes[[#This Row],[End]])=0,"",IF(AND($C33="MER",CG$6=$F33,$G33=1),1,IF(AND($C33="MEP",CG$6=$F33,$G33=1),2,IF(AND(CG$6=$F33,$G33=1),0,"")))),"")</f>
        <v/>
      </c>
      <c r="CH33" s="51" t="str">
        <f ca="1">IFERROR(IF(LEN(Etapes[[#This Row],[Réalisé]])=0,"",IF(AND($C33="MER",CH$6=$F33,$G33=1),1,IF(AND($C33="MEP",CH$6=$F33,$G33=1),2,IF(AND(CH$6=$F33,$G33=1),0,"")))),"")</f>
        <v/>
      </c>
      <c r="CI33" s="51" t="str">
        <f ca="1">IFERROR(IF(LEN(Etapes[[#This Row],[Activité]])=0,"",IF(AND($C33="MER",CI$6=$F33,$G33=1),1,IF(AND($C33="MEP",CI$6=$F33,$G33=1),2,IF(AND(CI$6=$F33,$G33=1),0,"")))),"")</f>
        <v/>
      </c>
      <c r="CJ33" s="51" t="str">
        <f>IFERROR(IF(LEN(Etapes[[#This Row],[Statut]])=0,"",IF(AND($C33="MER",CJ$6=$F33,$G33=1),1,IF(AND($C33="MEP",CJ$6=$F33,$G33=1),2,IF(AND(CJ$6=$F33,$G33=1),0,"")))),"")</f>
        <v/>
      </c>
      <c r="CK33" s="51" t="str">
        <f>IFERROR(IF(LEN(Etapes[[#This Row],[Progress]])=0,"",IF(AND($C33="MER",CK$6=$F33,$G33=1),1,IF(AND($C33="MEP",CK$6=$F33,$G33=1),2,IF(AND(CK$6=$F33,$G33=1),0,"")))),"")</f>
        <v/>
      </c>
      <c r="CL33" s="51" t="str">
        <f ca="1">IFERROR(IF(LEN(Etapes[[#This Row],[Start]])=0,"",IF(AND($C33="MER",CL$6=$F33,$G33=1),1,IF(AND($C33="MEP",CL$6=$F33,$G33=1),2,IF(AND(CL$6=$F33,$G33=1),0,"")))),"")</f>
        <v/>
      </c>
      <c r="CM33" s="51" t="str">
        <f ca="1">IFERROR(IF(LEN(Etapes[[#This Row],[Planned]])=0,"",IF(AND($C33="MER",CM$6=$F33,$G33=1),1,IF(AND($C33="MEP",CM$6=$F33,$G33=1),2,IF(AND(CM$6=$F33,$G33=1),0,"")))),"")</f>
        <v/>
      </c>
      <c r="CN33" s="51" t="str">
        <f>IFERROR(IF(LEN(Etapes[[#This Row],[Add]])=0,"",IF(AND($C33="MER",CN$6=$F33,$G33=1),1,IF(AND($C33="MEP",CN$6=$F33,$G33=1),2,IF(AND(CN$6=$F33,$G33=1),0,"")))),"")</f>
        <v/>
      </c>
      <c r="CO33" s="51" t="str">
        <f ca="1">IFERROR(IF(LEN(Etapes[[#This Row],[End]])=0,"",IF(AND($C33="MER",CO$6=$F33,$G33=1),1,IF(AND($C33="MEP",CO$6=$F33,$G33=1),2,IF(AND(CO$6=$F33,$G33=1),0,"")))),"")</f>
        <v/>
      </c>
      <c r="CP33" s="51" t="str">
        <f ca="1">IFERROR(IF(LEN(Etapes[[#This Row],[Réalisé]])=0,"",IF(AND($C33="MER",CP$6=$F33,$G33=1),1,IF(AND($C33="MEP",CP$6=$F33,$G33=1),2,IF(AND(CP$6=$F33,$G33=1),0,"")))),"")</f>
        <v/>
      </c>
      <c r="CQ33" s="51" t="str">
        <f ca="1">IFERROR(IF(LEN(Etapes[[#This Row],[Activité]])=0,"",IF(AND($C33="MER",CQ$6=$F33,$G33=1),1,IF(AND($C33="MEP",CQ$6=$F33,$G33=1),2,IF(AND(CQ$6=$F33,$G33=1),0,"")))),"")</f>
        <v/>
      </c>
      <c r="CR33" s="51" t="str">
        <f>IFERROR(IF(LEN(Etapes[[#This Row],[Statut]])=0,"",IF(AND($C33="MER",CR$6=$F33,$G33=1),1,IF(AND($C33="MEP",CR$6=$F33,$G33=1),2,IF(AND(CR$6=$F33,$G33=1),0,"")))),"")</f>
        <v/>
      </c>
      <c r="CS33" s="51" t="str">
        <f>IFERROR(IF(LEN(Etapes[[#This Row],[Progress]])=0,"",IF(AND($C33="MER",CS$6=$F33,$G33=1),1,IF(AND($C33="MEP",CS$6=$F33,$G33=1),2,IF(AND(CS$6=$F33,$G33=1),0,"")))),"")</f>
        <v/>
      </c>
      <c r="CT33" s="51" t="str">
        <f ca="1">IFERROR(IF(LEN(Etapes[[#This Row],[Start]])=0,"",IF(AND($C33="MER",CT$6=$F33,$G33=1),1,IF(AND($C33="MEP",CT$6=$F33,$G33=1),2,IF(AND(CT$6=$F33,$G33=1),0,"")))),"")</f>
        <v/>
      </c>
      <c r="CU33" s="51" t="str">
        <f ca="1">IFERROR(IF(LEN(Etapes[[#This Row],[Planned]])=0,"",IF(AND($C33="MER",CU$6=$F33,$G33=1),1,IF(AND($C33="MEP",CU$6=$F33,$G33=1),2,IF(AND(CU$6=$F33,$G33=1),0,"")))),"")</f>
        <v/>
      </c>
      <c r="CV33" s="51" t="str">
        <f>IFERROR(IF(LEN(Etapes[[#This Row],[Add]])=0,"",IF(AND($C33="MER",CV$6=$F33,$G33=1),1,IF(AND($C33="MEP",CV$6=$F33,$G33=1),2,IF(AND(CV$6=$F33,$G33=1),0,"")))),"")</f>
        <v/>
      </c>
      <c r="CW33" s="51" t="str">
        <f ca="1">IFERROR(IF(LEN(Etapes[[#This Row],[End]])=0,"",IF(AND($C33="MER",CW$6=$F33,$G33=1),1,IF(AND($C33="MEP",CW$6=$F33,$G33=1),2,IF(AND(CW$6=$F33,$G33=1),0,"")))),"")</f>
        <v/>
      </c>
    </row>
    <row r="34" spans="1:101" s="52" customFormat="1" ht="13" customHeight="1" x14ac:dyDescent="0.3">
      <c r="A34" s="71" t="s">
        <v>205</v>
      </c>
      <c r="B34" s="56" t="s">
        <v>84</v>
      </c>
      <c r="C34" s="53"/>
      <c r="D34" s="53" t="str">
        <f>Settings!E48</f>
        <v>VIE</v>
      </c>
      <c r="E34" s="43"/>
      <c r="F34" s="54">
        <f t="shared" si="19"/>
        <v>44776</v>
      </c>
      <c r="G34" s="154">
        <f>RàF!D23</f>
        <v>10</v>
      </c>
      <c r="H34" s="55"/>
      <c r="I34" s="54">
        <f>IF(Etapes[[#This Row],[Start]]&lt;&gt;"",WORKDAY(Etapes[[#This Row],[Start]],IF(WEEKDAY(Etapes[[#This Row],[Start]],1)&gt;=6,Etapes[[#This Row],[Planned]]+Etapes[[#This Row],[Add]],Etapes[[#This Row],[Planned]]+Etapes[[#This Row],[Add]]-1),Férié),"")</f>
        <v>44790</v>
      </c>
      <c r="J34" s="54">
        <f>IF(Etapes[[#This Row],[Start]]&lt;&gt;"",WORKDAY(Etapes[[#This Row],[Start]],IF(WEEKDAY(Etapes[[#This Row],[Start]],1)&gt;=6,Etapes[[#This Row],[Progress]]*Etapes[[#This Row],[Planned]]+Etapes[[#This Row],[Add]],(Etapes[[#This Row],[Progress]]*Etapes[[#This Row],[Planned]]+Etapes[[#This Row],[Add]])-1),Férié),"")</f>
        <v>44775</v>
      </c>
      <c r="K34" s="50"/>
      <c r="L34" s="51" t="str">
        <f ca="1">IFERROR(IF(LEN(Etapes[[#This Row],[Planned]])=0,"",IF(AND($C34="MER",L$6=$F34,$G34=1),1,IF(AND($C34="MEP",L$6=$F34,$G34=1),2,IF(AND(L$6=$F34,$G34=1),0,"")))),"")</f>
        <v/>
      </c>
      <c r="M34" s="51" t="str">
        <f ca="1">IFERROR(IF(LEN(Etapes[[#This Row],[Planned]])=0,"",IF(AND($C34="MER",M$6=$F34,$G34=1),1,IF(AND($C34="MEP",M$6=$F34,$G34=1),2,IF(AND(M$6=$F34,$G34=1),0,"")))),"")</f>
        <v/>
      </c>
      <c r="N34" s="51" t="str">
        <f ca="1">IFERROR(IF(LEN(Etapes[[#This Row],[Planned]])=0,"",IF(AND($C34="MER",N$6=$F34,$G34=1),1,IF(AND($C34="MEP",N$6=$F34,$G34=1),2,IF(AND(N$6=$F34,$G34=1),0,"")))),"")</f>
        <v/>
      </c>
      <c r="O34" s="51" t="str">
        <f ca="1">IFERROR(IF(LEN(Etapes[[#This Row],[Planned]])=0,"",IF(AND($C34="MER",O$6=$F34,$G34=1),1,IF(AND($C34="MEP",O$6=$F34,$G34=1),2,IF(AND(O$6=$F34,$G34=1),0,"")))),"")</f>
        <v/>
      </c>
      <c r="P34" s="51" t="str">
        <f ca="1">IFERROR(IF(LEN(Etapes[[#This Row],[Planned]])=0,"",IF(AND($C34="MER",P$6=$F34,$G34=1),1,IF(AND($C34="MEP",P$6=$F34,$G34=1),2,IF(AND(P$6=$F34,$G34=1),0,"")))),"")</f>
        <v/>
      </c>
      <c r="Q34" s="51" t="str">
        <f ca="1">IFERROR(IF(LEN(Etapes[[#This Row],[Planned]])=0,"",IF(AND($C34="MER",Q$6=$F34,$G34=1),1,IF(AND($C34="MEP",Q$6=$F34,$G34=1),2,IF(AND(Q$6=$F34,$G34=1),0,"")))),"")</f>
        <v/>
      </c>
      <c r="R34" s="51" t="str">
        <f ca="1">IFERROR(IF(LEN(Etapes[[#This Row],[Planned]])=0,"",IF(AND($C34="MER",R$6=$F34,$G34=1),1,IF(AND($C34="MEP",R$6=$F34,$G34=1),2,IF(AND(R$6=$F34,$G34=1),0,"")))),"")</f>
        <v/>
      </c>
      <c r="S34" s="51" t="str">
        <f ca="1">IFERROR(IF(LEN(Etapes[[#This Row],[Planned]])=0,"",IF(AND($C34="MER",S$6=$F34,$G34=1),1,IF(AND($C34="MEP",S$6=$F34,$G34=1),2,IF(AND(S$6=$F34,$G34=1),0,"")))),"")</f>
        <v/>
      </c>
      <c r="T34" s="51" t="str">
        <f ca="1">IFERROR(IF(LEN(Etapes[[#This Row],[Planned]])=0,"",IF(AND($C34="MER",T$6=$F34,$G34=1),1,IF(AND($C34="MEP",T$6=$F34,$G34=1),2,IF(AND(T$6=$F34,$G34=1),0,"")))),"")</f>
        <v/>
      </c>
      <c r="U34" s="51" t="str">
        <f ca="1">IFERROR(IF(LEN(Etapes[[#This Row],[Planned]])=0,"",IF(AND($C34="MER",U$6=$F34,$G34=1),1,IF(AND($C34="MEP",U$6=$F34,$G34=1),2,IF(AND(U$6=$F34,$G34=1),0,"")))),"")</f>
        <v/>
      </c>
      <c r="V34" s="51" t="str">
        <f ca="1">IFERROR(IF(LEN(Etapes[[#This Row],[Planned]])=0,"",IF(AND($C34="MER",V$6=$F34,$G34=1),1,IF(AND($C34="MEP",V$6=$F34,$G34=1),2,IF(AND(V$6=$F34,$G34=1),0,"")))),"")</f>
        <v/>
      </c>
      <c r="W34" s="51" t="str">
        <f ca="1">IFERROR(IF(LEN(Etapes[[#This Row],[Planned]])=0,"",IF(AND($C34="MER",W$6=$F34,$G34=1),1,IF(AND($C34="MEP",W$6=$F34,$G34=1),2,IF(AND(W$6=$F34,$G34=1),0,"")))),"")</f>
        <v/>
      </c>
      <c r="X34" s="51" t="str">
        <f ca="1">IFERROR(IF(LEN(Etapes[[#This Row],[Planned]])=0,"",IF(AND($C34="MER",X$6=$F34,$G34=1),1,IF(AND($C34="MEP",X$6=$F34,$G34=1),2,IF(AND(X$6=$F34,$G34=1),0,"")))),"")</f>
        <v/>
      </c>
      <c r="Y34" s="51" t="str">
        <f ca="1">IFERROR(IF(LEN(Etapes[[#This Row],[Planned]])=0,"",IF(AND($C34="MER",Y$6=$F34,$G34=1),1,IF(AND($C34="MEP",Y$6=$F34,$G34=1),2,IF(AND(Y$6=$F34,$G34=1),0,"")))),"")</f>
        <v/>
      </c>
      <c r="Z34" s="51" t="str">
        <f ca="1">IFERROR(IF(LEN(Etapes[[#This Row],[Planned]])=0,"",IF(AND($C34="MER",Z$6=$F34,$G34=1),1,IF(AND($C34="MEP",Z$6=$F34,$G34=1),2,IF(AND(Z$6=$F34,$G34=1),0,"")))),"")</f>
        <v/>
      </c>
      <c r="AA34" s="51" t="str">
        <f ca="1">IFERROR(IF(LEN(Etapes[[#This Row],[Planned]])=0,"",IF(AND($C34="MER",AA$6=$F34,$G34=1),1,IF(AND($C34="MEP",AA$6=$F34,$G34=1),2,IF(AND(AA$6=$F34,$G34=1),0,"")))),"")</f>
        <v/>
      </c>
      <c r="AB34" s="51" t="str">
        <f ca="1">IFERROR(IF(LEN(Etapes[[#This Row],[Planned]])=0,"",IF(AND($C34="MER",AB$6=$F34,$G34=1),1,IF(AND($C34="MEP",AB$6=$F34,$G34=1),2,IF(AND(AB$6=$F34,$G34=1),0,"")))),"")</f>
        <v/>
      </c>
      <c r="AC34" s="51" t="str">
        <f ca="1">IFERROR(IF(LEN(Etapes[[#This Row],[Planned]])=0,"",IF(AND($C34="MER",AC$6=$F34,$G34=1),1,IF(AND($C34="MEP",AC$6=$F34,$G34=1),2,IF(AND(AC$6=$F34,$G34=1),0,"")))),"")</f>
        <v/>
      </c>
      <c r="AD34" s="51" t="str">
        <f ca="1">IFERROR(IF(LEN(Etapes[[#This Row],[Planned]])=0,"",IF(AND($C34="MER",AD$6=$F34,$G34=1),1,IF(AND($C34="MEP",AD$6=$F34,$G34=1),2,IF(AND(AD$6=$F34,$G34=1),0,"")))),"")</f>
        <v/>
      </c>
      <c r="AE34" s="51" t="str">
        <f ca="1">IFERROR(IF(LEN(Etapes[[#This Row],[Planned]])=0,"",IF(AND($C34="MER",AE$6=$F34,$G34=1),1,IF(AND($C34="MEP",AE$6=$F34,$G34=1),2,IF(AND(AE$6=$F34,$G34=1),0,"")))),"")</f>
        <v/>
      </c>
      <c r="AF34" s="51" t="str">
        <f ca="1">IFERROR(IF(LEN(Etapes[[#This Row],[Planned]])=0,"",IF(AND($C34="MER",AF$6=$F34,$G34=1),1,IF(AND($C34="MEP",AF$6=$F34,$G34=1),2,IF(AND(AF$6=$F34,$G34=1),0,"")))),"")</f>
        <v/>
      </c>
      <c r="AG34" s="51" t="str">
        <f ca="1">IFERROR(IF(LEN(Etapes[[#This Row],[Planned]])=0,"",IF(AND($C34="MER",AG$6=$F34,$G34=1),1,IF(AND($C34="MEP",AG$6=$F34,$G34=1),2,IF(AND(AG$6=$F34,$G34=1),0,"")))),"")</f>
        <v/>
      </c>
      <c r="AH34" s="51" t="str">
        <f ca="1">IFERROR(IF(LEN(Etapes[[#This Row],[Planned]])=0,"",IF(AND($C34="MER",AH$6=$F34,$G34=1),1,IF(AND($C34="MEP",AH$6=$F34,$G34=1),2,IF(AND(AH$6=$F34,$G34=1),0,"")))),"")</f>
        <v/>
      </c>
      <c r="AI34" s="51" t="str">
        <f ca="1">IFERROR(IF(LEN(Etapes[[#This Row],[Planned]])=0,"",IF(AND($C34="MER",AI$6=$F34,$G34=1),1,IF(AND($C34="MEP",AI$6=$F34,$G34=1),2,IF(AND(AI$6=$F34,$G34=1),0,"")))),"")</f>
        <v/>
      </c>
      <c r="AJ34" s="51" t="str">
        <f ca="1">IFERROR(IF(LEN(Etapes[[#This Row],[Planned]])=0,"",IF(AND($C34="MER",AJ$6=$F34,$G34=1),1,IF(AND($C34="MEP",AJ$6=$F34,$G34=1),2,IF(AND(AJ$6=$F34,$G34=1),0,"")))),"")</f>
        <v/>
      </c>
      <c r="AK34" s="51" t="str">
        <f ca="1">IFERROR(IF(LEN(Etapes[[#This Row],[Planned]])=0,"",IF(AND($C34="MER",AK$6=$F34,$G34=1),1,IF(AND($C34="MEP",AK$6=$F34,$G34=1),2,IF(AND(AK$6=$F34,$G34=1),0,"")))),"")</f>
        <v/>
      </c>
      <c r="AL34" s="51" t="str">
        <f ca="1">IFERROR(IF(LEN(Etapes[[#This Row],[Planned]])=0,"",IF(AND($C34="MER",AL$6=$F34,$G34=1),1,IF(AND($C34="MEP",AL$6=$F34,$G34=1),2,IF(AND(AL$6=$F34,$G34=1),0,"")))),"")</f>
        <v/>
      </c>
      <c r="AM34" s="51" t="str">
        <f ca="1">IFERROR(IF(LEN(Etapes[[#This Row],[Planned]])=0,"",IF(AND($C34="MER",AM$6=$F34,$G34=1),1,IF(AND($C34="MEP",AM$6=$F34,$G34=1),2,IF(AND(AM$6=$F34,$G34=1),0,"")))),"")</f>
        <v/>
      </c>
      <c r="AN34" s="51" t="str">
        <f ca="1">IFERROR(IF(LEN(Etapes[[#This Row],[Planned]])=0,"",IF(AND($C34="MER",AN$6=$F34,$G34=1),1,IF(AND($C34="MEP",AN$6=$F34,$G34=1),2,IF(AND(AN$6=$F34,$G34=1),0,"")))),"")</f>
        <v/>
      </c>
      <c r="AO34" s="51" t="str">
        <f ca="1">IFERROR(IF(LEN(Etapes[[#This Row],[Planned]])=0,"",IF(AND($C34="MER",AO$6=$F34,$G34=1),1,IF(AND($C34="MEP",AO$6=$F34,$G34=1),2,IF(AND(AO$6=$F34,$G34=1),0,"")))),"")</f>
        <v/>
      </c>
      <c r="AP34" s="51" t="str">
        <f ca="1">IFERROR(IF(LEN(Etapes[[#This Row],[Planned]])=0,"",IF(AND($C34="MER",AP$6=$F34,$G34=1),1,IF(AND($C34="MEP",AP$6=$F34,$G34=1),2,IF(AND(AP$6=$F34,$G34=1),0,"")))),"")</f>
        <v/>
      </c>
      <c r="AQ34" s="51" t="str">
        <f ca="1">IFERROR(IF(LEN(Etapes[[#This Row],[Planned]])=0,"",IF(AND($C34="MER",AQ$6=$F34,$G34=1),1,IF(AND($C34="MEP",AQ$6=$F34,$G34=1),2,IF(AND(AQ$6=$F34,$G34=1),0,"")))),"")</f>
        <v/>
      </c>
      <c r="AR34" s="51" t="str">
        <f ca="1">IFERROR(IF(LEN(Etapes[[#This Row],[Planned]])=0,"",IF(AND($C34="MER",AR$6=$F34,$G34=1),1,IF(AND($C34="MEP",AR$6=$F34,$G34=1),2,IF(AND(AR$6=$F34,$G34=1),0,"")))),"")</f>
        <v/>
      </c>
      <c r="AS34" s="51" t="str">
        <f ca="1">IFERROR(IF(LEN(Etapes[[#This Row],[Planned]])=0,"",IF(AND($C34="MER",AS$6=$F34,$G34=1),1,IF(AND($C34="MEP",AS$6=$F34,$G34=1),2,IF(AND(AS$6=$F34,$G34=1),0,"")))),"")</f>
        <v/>
      </c>
      <c r="AT34" s="51" t="str">
        <f ca="1">IFERROR(IF(LEN(Etapes[[#This Row],[Planned]])=0,"",IF(AND($C34="MER",AT$6=$F34,$G34=1),1,IF(AND($C34="MEP",AT$6=$F34,$G34=1),2,IF(AND(AT$6=$F34,$G34=1),0,"")))),"")</f>
        <v/>
      </c>
      <c r="AU34" s="51" t="str">
        <f ca="1">IFERROR(IF(LEN(Etapes[[#This Row],[Planned]])=0,"",IF(AND($C34="MER",AU$6=$F34,$G34=1),1,IF(AND($C34="MEP",AU$6=$F34,$G34=1),2,IF(AND(AU$6=$F34,$G34=1),0,"")))),"")</f>
        <v/>
      </c>
      <c r="AV34" s="51" t="str">
        <f ca="1">IFERROR(IF(LEN(Etapes[[#This Row],[Planned]])=0,"",IF(AND($C34="MER",AV$6=$F34,$G34=1),1,IF(AND($C34="MEP",AV$6=$F34,$G34=1),2,IF(AND(AV$6=$F34,$G34=1),0,"")))),"")</f>
        <v/>
      </c>
      <c r="AW34" s="51" t="str">
        <f ca="1">IFERROR(IF(LEN(Etapes[[#This Row],[Planned]])=0,"",IF(AND($C34="MER",AW$6=$F34,$G34=1),1,IF(AND($C34="MEP",AW$6=$F34,$G34=1),2,IF(AND(AW$6=$F34,$G34=1),0,"")))),"")</f>
        <v/>
      </c>
      <c r="AX34" s="51" t="str">
        <f ca="1">IFERROR(IF(LEN(Etapes[[#This Row],[Planned]])=0,"",IF(AND($C34="MER",AX$6=$F34,$G34=1),1,IF(AND($C34="MEP",AX$6=$F34,$G34=1),2,IF(AND(AX$6=$F34,$G34=1),0,"")))),"")</f>
        <v/>
      </c>
      <c r="AY34" s="51" t="str">
        <f ca="1">IFERROR(IF(LEN(Etapes[[#This Row],[Planned]])=0,"",IF(AND($C34="MER",AY$6=$F34,$G34=1),1,IF(AND($C34="MEP",AY$6=$F34,$G34=1),2,IF(AND(AY$6=$F34,$G34=1),0,"")))),"")</f>
        <v/>
      </c>
      <c r="AZ34" s="51" t="str">
        <f ca="1">IFERROR(IF(LEN(Etapes[[#This Row],[Planned]])=0,"",IF(AND($C34="MER",AZ$6=$F34,$G34=1),1,IF(AND($C34="MEP",AZ$6=$F34,$G34=1),2,IF(AND(AZ$6=$F34,$G34=1),0,"")))),"")</f>
        <v/>
      </c>
      <c r="BA34" s="51" t="str">
        <f ca="1">IFERROR(IF(LEN(Etapes[[#This Row],[Planned]])=0,"",IF(AND($C34="MER",BA$6=$F34,$G34=1),1,IF(AND($C34="MEP",BA$6=$F34,$G34=1),2,IF(AND(BA$6=$F34,$G34=1),0,"")))),"")</f>
        <v/>
      </c>
      <c r="BB34" s="51" t="str">
        <f ca="1">IFERROR(IF(LEN(Etapes[[#This Row],[Planned]])=0,"",IF(AND($C34="MER",BB$6=$F34,$G34=1),1,IF(AND($C34="MEP",BB$6=$F34,$G34=1),2,IF(AND(BB$6=$F34,$G34=1),0,"")))),"")</f>
        <v/>
      </c>
      <c r="BC34" s="51" t="str">
        <f ca="1">IFERROR(IF(LEN(Etapes[[#This Row],[Planned]])=0,"",IF(AND($C34="MER",BC$6=$F34,$G34=1),1,IF(AND($C34="MEP",BC$6=$F34,$G34=1),2,IF(AND(BC$6=$F34,$G34=1),0,"")))),"")</f>
        <v/>
      </c>
      <c r="BD34" s="51" t="str">
        <f ca="1">IFERROR(IF(LEN(Etapes[[#This Row],[Planned]])=0,"",IF(AND($C34="MER",BD$6=$F34,$G34=1),1,IF(AND($C34="MEP",BD$6=$F34,$G34=1),2,IF(AND(BD$6=$F34,$G34=1),0,"")))),"")</f>
        <v/>
      </c>
      <c r="BE34" s="51" t="str">
        <f ca="1">IFERROR(IF(LEN(Etapes[[#This Row],[Planned]])=0,"",IF(AND($C34="MER",BE$6=$F34,$G34=1),1,IF(AND($C34="MEP",BE$6=$F34,$G34=1),2,IF(AND(BE$6=$F34,$G34=1),0,"")))),"")</f>
        <v/>
      </c>
      <c r="BF34" s="51" t="str">
        <f ca="1">IFERROR(IF(LEN(Etapes[[#This Row],[Planned]])=0,"",IF(AND($C34="MER",BF$6=$F34,$G34=1),1,IF(AND($C34="MEP",BF$6=$F34,$G34=1),2,IF(AND(BF$6=$F34,$G34=1),0,"")))),"")</f>
        <v/>
      </c>
      <c r="BG34" s="51" t="str">
        <f ca="1">IFERROR(IF(LEN(Etapes[[#This Row],[Planned]])=0,"",IF(AND($C34="MER",BG$6=$F34,$G34=1),1,IF(AND($C34="MEP",BG$6=$F34,$G34=1),2,IF(AND(BG$6=$F34,$G34=1),0,"")))),"")</f>
        <v/>
      </c>
      <c r="BH34" s="51" t="str">
        <f ca="1">IFERROR(IF(LEN(Etapes[[#This Row],[Planned]])=0,"",IF(AND($C34="MER",BH$6=$F34,$G34=1),1,IF(AND($C34="MEP",BH$6=$F34,$G34=1),2,IF(AND(BH$6=$F34,$G34=1),0,"")))),"")</f>
        <v/>
      </c>
      <c r="BI34" s="51" t="str">
        <f ca="1">IFERROR(IF(LEN(Etapes[[#This Row],[Planned]])=0,"",IF(AND($C34="MER",BI$6=$F34,$G34=1),1,IF(AND($C34="MEP",BI$6=$F34,$G34=1),2,IF(AND(BI$6=$F34,$G34=1),0,"")))),"")</f>
        <v/>
      </c>
      <c r="BJ34" s="51" t="str">
        <f ca="1">IFERROR(IF(LEN(Etapes[[#This Row],[Planned]])=0,"",IF(AND($C34="MER",BJ$6=$F34,$G34=1),1,IF(AND($C34="MEP",BJ$6=$F34,$G34=1),2,IF(AND(BJ$6=$F34,$G34=1),0,"")))),"")</f>
        <v/>
      </c>
      <c r="BK34" s="51" t="str">
        <f ca="1">IFERROR(IF(LEN(Etapes[[#This Row],[Planned]])=0,"",IF(AND($C34="MER",BK$6=$F34,$G34=1),1,IF(AND($C34="MEP",BK$6=$F34,$G34=1),2,IF(AND(BK$6=$F34,$G34=1),0,"")))),"")</f>
        <v/>
      </c>
      <c r="BL34" s="51" t="str">
        <f ca="1">IFERROR(IF(LEN(Etapes[[#This Row],[Planned]])=0,"",IF(AND($C34="MER",BL$6=$F34,$G34=1),1,IF(AND($C34="MEP",BL$6=$F34,$G34=1),2,IF(AND(BL$6=$F34,$G34=1),0,"")))),"")</f>
        <v/>
      </c>
      <c r="BM34" s="51" t="str">
        <f ca="1">IFERROR(IF(LEN(Etapes[[#This Row],[Planned]])=0,"",IF(AND($C34="MER",BM$6=$F34,$G34=1),1,IF(AND($C34="MEP",BM$6=$F34,$G34=1),2,IF(AND(BM$6=$F34,$G34=1),0,"")))),"")</f>
        <v/>
      </c>
      <c r="BN34" s="51" t="str">
        <f ca="1">IFERROR(IF(LEN(Etapes[[#This Row],[Planned]])=0,"",IF(AND($C34="MER",BN$6=$F34,$G34=1),1,IF(AND($C34="MEP",BN$6=$F34,$G34=1),2,IF(AND(BN$6=$F34,$G34=1),0,"")))),"")</f>
        <v/>
      </c>
      <c r="BO34" s="51" t="str">
        <f ca="1">IFERROR(IF(LEN(Etapes[[#This Row],[Planned]])=0,"",IF(AND($C34="MER",BO$6=$F34,$G34=1),1,IF(AND($C34="MEP",BO$6=$F34,$G34=1),2,IF(AND(BO$6=$F34,$G34=1),0,"")))),"")</f>
        <v/>
      </c>
      <c r="BP34" s="51" t="str">
        <f>IFERROR(IF(LEN(Etapes[[#This Row],[Add]])=0,"",IF(AND($C34="MER",BP$6=$F34,$G34=1),1,IF(AND($C34="MEP",BP$6=$F34,$G34=1),2,IF(AND(BP$6=$F34,$G34=1),0,"")))),"")</f>
        <v/>
      </c>
      <c r="BQ34" s="51" t="str">
        <f ca="1">IFERROR(IF(LEN(Etapes[[#This Row],[End]])=0,"",IF(AND($C34="MER",BQ$6=$F34,$G34=1),1,IF(AND($C34="MEP",BQ$6=$F34,$G34=1),2,IF(AND(BQ$6=$F34,$G34=1),0,"")))),"")</f>
        <v/>
      </c>
      <c r="BR34" s="51" t="str">
        <f ca="1">IFERROR(IF(LEN(Etapes[[#This Row],[Réalisé]])=0,"",IF(AND($C34="MER",BR$6=$F34,$G34=1),1,IF(AND($C34="MEP",BR$6=$F34,$G34=1),2,IF(AND(BR$6=$F34,$G34=1),0,"")))),"")</f>
        <v/>
      </c>
      <c r="BS34" s="51" t="str">
        <f ca="1">IFERROR(IF(LEN(Etapes[[#This Row],[Activité]])=0,"",IF(AND($C34="MER",BS$6=$F34,$G34=1),1,IF(AND($C34="MEP",BS$6=$F34,$G34=1),2,IF(AND(BS$6=$F34,$G34=1),0,"")))),"")</f>
        <v/>
      </c>
      <c r="BT34" s="51" t="str">
        <f>IFERROR(IF(LEN(Etapes[[#This Row],[Statut]])=0,"",IF(AND($C34="MER",BT$6=$F34,$G34=1),1,IF(AND($C34="MEP",BT$6=$F34,$G34=1),2,IF(AND(BT$6=$F34,$G34=1),0,"")))),"")</f>
        <v/>
      </c>
      <c r="BU34" s="51" t="str">
        <f>IFERROR(IF(LEN(Etapes[[#This Row],[Progress]])=0,"",IF(AND($C34="MER",BU$6=$F34,$G34=1),1,IF(AND($C34="MEP",BU$6=$F34,$G34=1),2,IF(AND(BU$6=$F34,$G34=1),0,"")))),"")</f>
        <v/>
      </c>
      <c r="BV34" s="51" t="str">
        <f ca="1">IFERROR(IF(LEN(Etapes[[#This Row],[Start]])=0,"",IF(AND($C34="MER",BV$6=$F34,$G34=1),1,IF(AND($C34="MEP",BV$6=$F34,$G34=1),2,IF(AND(BV$6=$F34,$G34=1),0,"")))),"")</f>
        <v/>
      </c>
      <c r="BW34" s="51" t="str">
        <f ca="1">IFERROR(IF(LEN(Etapes[[#This Row],[Planned]])=0,"",IF(AND($C34="MER",BW$6=$F34,$G34=1),1,IF(AND($C34="MEP",BW$6=$F34,$G34=1),2,IF(AND(BW$6=$F34,$G34=1),0,"")))),"")</f>
        <v/>
      </c>
      <c r="BX34" s="51" t="str">
        <f>IFERROR(IF(LEN(Etapes[[#This Row],[Add]])=0,"",IF(AND($C34="MER",BX$6=$F34,$G34=1),1,IF(AND($C34="MEP",BX$6=$F34,$G34=1),2,IF(AND(BX$6=$F34,$G34=1),0,"")))),"")</f>
        <v/>
      </c>
      <c r="BY34" s="51" t="str">
        <f ca="1">IFERROR(IF(LEN(Etapes[[#This Row],[End]])=0,"",IF(AND($C34="MER",BY$6=$F34,$G34=1),1,IF(AND($C34="MEP",BY$6=$F34,$G34=1),2,IF(AND(BY$6=$F34,$G34=1),0,"")))),"")</f>
        <v/>
      </c>
      <c r="BZ34" s="51" t="str">
        <f ca="1">IFERROR(IF(LEN(Etapes[[#This Row],[Réalisé]])=0,"",IF(AND($C34="MER",BZ$6=$F34,$G34=1),1,IF(AND($C34="MEP",BZ$6=$F34,$G34=1),2,IF(AND(BZ$6=$F34,$G34=1),0,"")))),"")</f>
        <v/>
      </c>
      <c r="CA34" s="51" t="str">
        <f ca="1">IFERROR(IF(LEN(Etapes[[#This Row],[Activité]])=0,"",IF(AND($C34="MER",CA$6=$F34,$G34=1),1,IF(AND($C34="MEP",CA$6=$F34,$G34=1),2,IF(AND(CA$6=$F34,$G34=1),0,"")))),"")</f>
        <v/>
      </c>
      <c r="CB34" s="51" t="str">
        <f>IFERROR(IF(LEN(Etapes[[#This Row],[Statut]])=0,"",IF(AND($C34="MER",CB$6=$F34,$G34=1),1,IF(AND($C34="MEP",CB$6=$F34,$G34=1),2,IF(AND(CB$6=$F34,$G34=1),0,"")))),"")</f>
        <v/>
      </c>
      <c r="CC34" s="51" t="str">
        <f>IFERROR(IF(LEN(Etapes[[#This Row],[Progress]])=0,"",IF(AND($C34="MER",CC$6=$F34,$G34=1),1,IF(AND($C34="MEP",CC$6=$F34,$G34=1),2,IF(AND(CC$6=$F34,$G34=1),0,"")))),"")</f>
        <v/>
      </c>
      <c r="CD34" s="51" t="str">
        <f ca="1">IFERROR(IF(LEN(Etapes[[#This Row],[Start]])=0,"",IF(AND($C34="MER",CD$6=$F34,$G34=1),1,IF(AND($C34="MEP",CD$6=$F34,$G34=1),2,IF(AND(CD$6=$F34,$G34=1),0,"")))),"")</f>
        <v/>
      </c>
      <c r="CE34" s="51" t="str">
        <f ca="1">IFERROR(IF(LEN(Etapes[[#This Row],[Planned]])=0,"",IF(AND($C34="MER",CE$6=$F34,$G34=1),1,IF(AND($C34="MEP",CE$6=$F34,$G34=1),2,IF(AND(CE$6=$F34,$G34=1),0,"")))),"")</f>
        <v/>
      </c>
      <c r="CF34" s="51" t="str">
        <f>IFERROR(IF(LEN(Etapes[[#This Row],[Add]])=0,"",IF(AND($C34="MER",CF$6=$F34,$G34=1),1,IF(AND($C34="MEP",CF$6=$F34,$G34=1),2,IF(AND(CF$6=$F34,$G34=1),0,"")))),"")</f>
        <v/>
      </c>
      <c r="CG34" s="51" t="str">
        <f ca="1">IFERROR(IF(LEN(Etapes[[#This Row],[End]])=0,"",IF(AND($C34="MER",CG$6=$F34,$G34=1),1,IF(AND($C34="MEP",CG$6=$F34,$G34=1),2,IF(AND(CG$6=$F34,$G34=1),0,"")))),"")</f>
        <v/>
      </c>
      <c r="CH34" s="51" t="str">
        <f ca="1">IFERROR(IF(LEN(Etapes[[#This Row],[Réalisé]])=0,"",IF(AND($C34="MER",CH$6=$F34,$G34=1),1,IF(AND($C34="MEP",CH$6=$F34,$G34=1),2,IF(AND(CH$6=$F34,$G34=1),0,"")))),"")</f>
        <v/>
      </c>
      <c r="CI34" s="51" t="str">
        <f ca="1">IFERROR(IF(LEN(Etapes[[#This Row],[Activité]])=0,"",IF(AND($C34="MER",CI$6=$F34,$G34=1),1,IF(AND($C34="MEP",CI$6=$F34,$G34=1),2,IF(AND(CI$6=$F34,$G34=1),0,"")))),"")</f>
        <v/>
      </c>
      <c r="CJ34" s="51" t="str">
        <f>IFERROR(IF(LEN(Etapes[[#This Row],[Statut]])=0,"",IF(AND($C34="MER",CJ$6=$F34,$G34=1),1,IF(AND($C34="MEP",CJ$6=$F34,$G34=1),2,IF(AND(CJ$6=$F34,$G34=1),0,"")))),"")</f>
        <v/>
      </c>
      <c r="CK34" s="51" t="str">
        <f>IFERROR(IF(LEN(Etapes[[#This Row],[Progress]])=0,"",IF(AND($C34="MER",CK$6=$F34,$G34=1),1,IF(AND($C34="MEP",CK$6=$F34,$G34=1),2,IF(AND(CK$6=$F34,$G34=1),0,"")))),"")</f>
        <v/>
      </c>
      <c r="CL34" s="51" t="str">
        <f ca="1">IFERROR(IF(LEN(Etapes[[#This Row],[Start]])=0,"",IF(AND($C34="MER",CL$6=$F34,$G34=1),1,IF(AND($C34="MEP",CL$6=$F34,$G34=1),2,IF(AND(CL$6=$F34,$G34=1),0,"")))),"")</f>
        <v/>
      </c>
      <c r="CM34" s="51" t="str">
        <f ca="1">IFERROR(IF(LEN(Etapes[[#This Row],[Planned]])=0,"",IF(AND($C34="MER",CM$6=$F34,$G34=1),1,IF(AND($C34="MEP",CM$6=$F34,$G34=1),2,IF(AND(CM$6=$F34,$G34=1),0,"")))),"")</f>
        <v/>
      </c>
      <c r="CN34" s="51" t="str">
        <f>IFERROR(IF(LEN(Etapes[[#This Row],[Add]])=0,"",IF(AND($C34="MER",CN$6=$F34,$G34=1),1,IF(AND($C34="MEP",CN$6=$F34,$G34=1),2,IF(AND(CN$6=$F34,$G34=1),0,"")))),"")</f>
        <v/>
      </c>
      <c r="CO34" s="51" t="str">
        <f ca="1">IFERROR(IF(LEN(Etapes[[#This Row],[End]])=0,"",IF(AND($C34="MER",CO$6=$F34,$G34=1),1,IF(AND($C34="MEP",CO$6=$F34,$G34=1),2,IF(AND(CO$6=$F34,$G34=1),0,"")))),"")</f>
        <v/>
      </c>
      <c r="CP34" s="51" t="str">
        <f ca="1">IFERROR(IF(LEN(Etapes[[#This Row],[Réalisé]])=0,"",IF(AND($C34="MER",CP$6=$F34,$G34=1),1,IF(AND($C34="MEP",CP$6=$F34,$G34=1),2,IF(AND(CP$6=$F34,$G34=1),0,"")))),"")</f>
        <v/>
      </c>
      <c r="CQ34" s="51" t="str">
        <f ca="1">IFERROR(IF(LEN(Etapes[[#This Row],[Activité]])=0,"",IF(AND($C34="MER",CQ$6=$F34,$G34=1),1,IF(AND($C34="MEP",CQ$6=$F34,$G34=1),2,IF(AND(CQ$6=$F34,$G34=1),0,"")))),"")</f>
        <v/>
      </c>
      <c r="CR34" s="51" t="str">
        <f>IFERROR(IF(LEN(Etapes[[#This Row],[Statut]])=0,"",IF(AND($C34="MER",CR$6=$F34,$G34=1),1,IF(AND($C34="MEP",CR$6=$F34,$G34=1),2,IF(AND(CR$6=$F34,$G34=1),0,"")))),"")</f>
        <v/>
      </c>
      <c r="CS34" s="51" t="str">
        <f>IFERROR(IF(LEN(Etapes[[#This Row],[Progress]])=0,"",IF(AND($C34="MER",CS$6=$F34,$G34=1),1,IF(AND($C34="MEP",CS$6=$F34,$G34=1),2,IF(AND(CS$6=$F34,$G34=1),0,"")))),"")</f>
        <v/>
      </c>
      <c r="CT34" s="51" t="str">
        <f ca="1">IFERROR(IF(LEN(Etapes[[#This Row],[Start]])=0,"",IF(AND($C34="MER",CT$6=$F34,$G34=1),1,IF(AND($C34="MEP",CT$6=$F34,$G34=1),2,IF(AND(CT$6=$F34,$G34=1),0,"")))),"")</f>
        <v/>
      </c>
      <c r="CU34" s="51" t="str">
        <f ca="1">IFERROR(IF(LEN(Etapes[[#This Row],[Planned]])=0,"",IF(AND($C34="MER",CU$6=$F34,$G34=1),1,IF(AND($C34="MEP",CU$6=$F34,$G34=1),2,IF(AND(CU$6=$F34,$G34=1),0,"")))),"")</f>
        <v/>
      </c>
      <c r="CV34" s="51" t="str">
        <f>IFERROR(IF(LEN(Etapes[[#This Row],[Add]])=0,"",IF(AND($C34="MER",CV$6=$F34,$G34=1),1,IF(AND($C34="MEP",CV$6=$F34,$G34=1),2,IF(AND(CV$6=$F34,$G34=1),0,"")))),"")</f>
        <v/>
      </c>
      <c r="CW34" s="51" t="str">
        <f ca="1">IFERROR(IF(LEN(Etapes[[#This Row],[End]])=0,"",IF(AND($C34="MER",CW$6=$F34,$G34=1),1,IF(AND($C34="MEP",CW$6=$F34,$G34=1),2,IF(AND(CW$6=$F34,$G34=1),0,"")))),"")</f>
        <v/>
      </c>
    </row>
    <row r="35" spans="1:101" s="52" customFormat="1" ht="13" customHeight="1" x14ac:dyDescent="0.3">
      <c r="A35" s="70">
        <v>6</v>
      </c>
      <c r="B35" s="73" t="str">
        <f>RàF!A24</f>
        <v>E6.13.02</v>
      </c>
      <c r="C35" s="53"/>
      <c r="D35" s="53"/>
      <c r="E35" s="43"/>
      <c r="F35" s="54">
        <f t="shared" si="19"/>
        <v>44776</v>
      </c>
      <c r="G35" s="154"/>
      <c r="H35" s="55"/>
      <c r="I35" s="54">
        <f>IF(Etapes[[#This Row],[Start]]&lt;&gt;"",WORKDAY(Etapes[[#This Row],[Start]],IF(WEEKDAY(Etapes[[#This Row],[Start]],1)&gt;=6,Etapes[[#This Row],[Planned]]+Etapes[[#This Row],[Add]],Etapes[[#This Row],[Planned]]+Etapes[[#This Row],[Add]]-1),Férié),"")</f>
        <v>44775</v>
      </c>
      <c r="J35" s="54">
        <f>IF(Etapes[[#This Row],[Start]]&lt;&gt;"",WORKDAY(Etapes[[#This Row],[Start]],IF(WEEKDAY(Etapes[[#This Row],[Start]],1)&gt;=6,Etapes[[#This Row],[Progress]]*Etapes[[#This Row],[Planned]]+Etapes[[#This Row],[Add]],(Etapes[[#This Row],[Progress]]*Etapes[[#This Row],[Planned]]+Etapes[[#This Row],[Add]])-1),Férié),"")</f>
        <v>44775</v>
      </c>
      <c r="K35" s="50"/>
      <c r="L35" s="51" t="str">
        <f>IFERROR(IF(LEN(Etapes[[#This Row],[Planned]])=0,"",IF(AND($C35="MER",L$6=$F35,$G35=1),1,IF(AND($C35="MEP",L$6=$F35,$G35=1),2,IF(AND(L$6=$F35,$G35=1),0,"")))),"")</f>
        <v/>
      </c>
      <c r="M35" s="51" t="str">
        <f>IFERROR(IF(LEN(Etapes[[#This Row],[Planned]])=0,"",IF(AND($C35="MER",M$6=$F35,$G35=1),1,IF(AND($C35="MEP",M$6=$F35,$G35=1),2,IF(AND(M$6=$F35,$G35=1),0,"")))),"")</f>
        <v/>
      </c>
      <c r="N35" s="51" t="str">
        <f>IFERROR(IF(LEN(Etapes[[#This Row],[Planned]])=0,"",IF(AND($C35="MER",N$6=$F35,$G35=1),1,IF(AND($C35="MEP",N$6=$F35,$G35=1),2,IF(AND(N$6=$F35,$G35=1),0,"")))),"")</f>
        <v/>
      </c>
      <c r="O35" s="51" t="str">
        <f>IFERROR(IF(LEN(Etapes[[#This Row],[Planned]])=0,"",IF(AND($C35="MER",O$6=$F35,$G35=1),1,IF(AND($C35="MEP",O$6=$F35,$G35=1),2,IF(AND(O$6=$F35,$G35=1),0,"")))),"")</f>
        <v/>
      </c>
      <c r="P35" s="51" t="str">
        <f>IFERROR(IF(LEN(Etapes[[#This Row],[Planned]])=0,"",IF(AND($C35="MER",P$6=$F35,$G35=1),1,IF(AND($C35="MEP",P$6=$F35,$G35=1),2,IF(AND(P$6=$F35,$G35=1),0,"")))),"")</f>
        <v/>
      </c>
      <c r="Q35" s="51" t="str">
        <f>IFERROR(IF(LEN(Etapes[[#This Row],[Planned]])=0,"",IF(AND($C35="MER",Q$6=$F35,$G35=1),1,IF(AND($C35="MEP",Q$6=$F35,$G35=1),2,IF(AND(Q$6=$F35,$G35=1),0,"")))),"")</f>
        <v/>
      </c>
      <c r="R35" s="51" t="str">
        <f>IFERROR(IF(LEN(Etapes[[#This Row],[Planned]])=0,"",IF(AND($C35="MER",R$6=$F35,$G35=1),1,IF(AND($C35="MEP",R$6=$F35,$G35=1),2,IF(AND(R$6=$F35,$G35=1),0,"")))),"")</f>
        <v/>
      </c>
      <c r="S35" s="51" t="str">
        <f>IFERROR(IF(LEN(Etapes[[#This Row],[Planned]])=0,"",IF(AND($C35="MER",S$6=$F35,$G35=1),1,IF(AND($C35="MEP",S$6=$F35,$G35=1),2,IF(AND(S$6=$F35,$G35=1),0,"")))),"")</f>
        <v/>
      </c>
      <c r="T35" s="51" t="str">
        <f>IFERROR(IF(LEN(Etapes[[#This Row],[Planned]])=0,"",IF(AND($C35="MER",T$6=$F35,$G35=1),1,IF(AND($C35="MEP",T$6=$F35,$G35=1),2,IF(AND(T$6=$F35,$G35=1),0,"")))),"")</f>
        <v/>
      </c>
      <c r="U35" s="51" t="str">
        <f>IFERROR(IF(LEN(Etapes[[#This Row],[Planned]])=0,"",IF(AND($C35="MER",U$6=$F35,$G35=1),1,IF(AND($C35="MEP",U$6=$F35,$G35=1),2,IF(AND(U$6=$F35,$G35=1),0,"")))),"")</f>
        <v/>
      </c>
      <c r="V35" s="51" t="str">
        <f>IFERROR(IF(LEN(Etapes[[#This Row],[Planned]])=0,"",IF(AND($C35="MER",V$6=$F35,$G35=1),1,IF(AND($C35="MEP",V$6=$F35,$G35=1),2,IF(AND(V$6=$F35,$G35=1),0,"")))),"")</f>
        <v/>
      </c>
      <c r="W35" s="51" t="str">
        <f>IFERROR(IF(LEN(Etapes[[#This Row],[Planned]])=0,"",IF(AND($C35="MER",W$6=$F35,$G35=1),1,IF(AND($C35="MEP",W$6=$F35,$G35=1),2,IF(AND(W$6=$F35,$G35=1),0,"")))),"")</f>
        <v/>
      </c>
      <c r="X35" s="51" t="str">
        <f>IFERROR(IF(LEN(Etapes[[#This Row],[Planned]])=0,"",IF(AND($C35="MER",X$6=$F35,$G35=1),1,IF(AND($C35="MEP",X$6=$F35,$G35=1),2,IF(AND(X$6=$F35,$G35=1),0,"")))),"")</f>
        <v/>
      </c>
      <c r="Y35" s="51" t="str">
        <f>IFERROR(IF(LEN(Etapes[[#This Row],[Planned]])=0,"",IF(AND($C35="MER",Y$6=$F35,$G35=1),1,IF(AND($C35="MEP",Y$6=$F35,$G35=1),2,IF(AND(Y$6=$F35,$G35=1),0,"")))),"")</f>
        <v/>
      </c>
      <c r="Z35" s="51" t="str">
        <f>IFERROR(IF(LEN(Etapes[[#This Row],[Planned]])=0,"",IF(AND($C35="MER",Z$6=$F35,$G35=1),1,IF(AND($C35="MEP",Z$6=$F35,$G35=1),2,IF(AND(Z$6=$F35,$G35=1),0,"")))),"")</f>
        <v/>
      </c>
      <c r="AA35" s="51" t="str">
        <f>IFERROR(IF(LEN(Etapes[[#This Row],[Planned]])=0,"",IF(AND($C35="MER",AA$6=$F35,$G35=1),1,IF(AND($C35="MEP",AA$6=$F35,$G35=1),2,IF(AND(AA$6=$F35,$G35=1),0,"")))),"")</f>
        <v/>
      </c>
      <c r="AB35" s="51" t="str">
        <f>IFERROR(IF(LEN(Etapes[[#This Row],[Planned]])=0,"",IF(AND($C35="MER",AB$6=$F35,$G35=1),1,IF(AND($C35="MEP",AB$6=$F35,$G35=1),2,IF(AND(AB$6=$F35,$G35=1),0,"")))),"")</f>
        <v/>
      </c>
      <c r="AC35" s="51" t="str">
        <f>IFERROR(IF(LEN(Etapes[[#This Row],[Planned]])=0,"",IF(AND($C35="MER",AC$6=$F35,$G35=1),1,IF(AND($C35="MEP",AC$6=$F35,$G35=1),2,IF(AND(AC$6=$F35,$G35=1),0,"")))),"")</f>
        <v/>
      </c>
      <c r="AD35" s="51" t="str">
        <f>IFERROR(IF(LEN(Etapes[[#This Row],[Planned]])=0,"",IF(AND($C35="MER",AD$6=$F35,$G35=1),1,IF(AND($C35="MEP",AD$6=$F35,$G35=1),2,IF(AND(AD$6=$F35,$G35=1),0,"")))),"")</f>
        <v/>
      </c>
      <c r="AE35" s="51" t="str">
        <f>IFERROR(IF(LEN(Etapes[[#This Row],[Planned]])=0,"",IF(AND($C35="MER",AE$6=$F35,$G35=1),1,IF(AND($C35="MEP",AE$6=$F35,$G35=1),2,IF(AND(AE$6=$F35,$G35=1),0,"")))),"")</f>
        <v/>
      </c>
      <c r="AF35" s="51" t="str">
        <f>IFERROR(IF(LEN(Etapes[[#This Row],[Planned]])=0,"",IF(AND($C35="MER",AF$6=$F35,$G35=1),1,IF(AND($C35="MEP",AF$6=$F35,$G35=1),2,IF(AND(AF$6=$F35,$G35=1),0,"")))),"")</f>
        <v/>
      </c>
      <c r="AG35" s="51" t="str">
        <f>IFERROR(IF(LEN(Etapes[[#This Row],[Planned]])=0,"",IF(AND($C35="MER",AG$6=$F35,$G35=1),1,IF(AND($C35="MEP",AG$6=$F35,$G35=1),2,IF(AND(AG$6=$F35,$G35=1),0,"")))),"")</f>
        <v/>
      </c>
      <c r="AH35" s="51" t="str">
        <f>IFERROR(IF(LEN(Etapes[[#This Row],[Planned]])=0,"",IF(AND($C35="MER",AH$6=$F35,$G35=1),1,IF(AND($C35="MEP",AH$6=$F35,$G35=1),2,IF(AND(AH$6=$F35,$G35=1),0,"")))),"")</f>
        <v/>
      </c>
      <c r="AI35" s="51" t="str">
        <f>IFERROR(IF(LEN(Etapes[[#This Row],[Planned]])=0,"",IF(AND($C35="MER",AI$6=$F35,$G35=1),1,IF(AND($C35="MEP",AI$6=$F35,$G35=1),2,IF(AND(AI$6=$F35,$G35=1),0,"")))),"")</f>
        <v/>
      </c>
      <c r="AJ35" s="51" t="str">
        <f>IFERROR(IF(LEN(Etapes[[#This Row],[Planned]])=0,"",IF(AND($C35="MER",AJ$6=$F35,$G35=1),1,IF(AND($C35="MEP",AJ$6=$F35,$G35=1),2,IF(AND(AJ$6=$F35,$G35=1),0,"")))),"")</f>
        <v/>
      </c>
      <c r="AK35" s="51" t="str">
        <f>IFERROR(IF(LEN(Etapes[[#This Row],[Planned]])=0,"",IF(AND($C35="MER",AK$6=$F35,$G35=1),1,IF(AND($C35="MEP",AK$6=$F35,$G35=1),2,IF(AND(AK$6=$F35,$G35=1),0,"")))),"")</f>
        <v/>
      </c>
      <c r="AL35" s="51" t="str">
        <f>IFERROR(IF(LEN(Etapes[[#This Row],[Planned]])=0,"",IF(AND($C35="MER",AL$6=$F35,$G35=1),1,IF(AND($C35="MEP",AL$6=$F35,$G35=1),2,IF(AND(AL$6=$F35,$G35=1),0,"")))),"")</f>
        <v/>
      </c>
      <c r="AM35" s="51" t="str">
        <f>IFERROR(IF(LEN(Etapes[[#This Row],[Planned]])=0,"",IF(AND($C35="MER",AM$6=$F35,$G35=1),1,IF(AND($C35="MEP",AM$6=$F35,$G35=1),2,IF(AND(AM$6=$F35,$G35=1),0,"")))),"")</f>
        <v/>
      </c>
      <c r="AN35" s="51" t="str">
        <f>IFERROR(IF(LEN(Etapes[[#This Row],[Planned]])=0,"",IF(AND($C35="MER",AN$6=$F35,$G35=1),1,IF(AND($C35="MEP",AN$6=$F35,$G35=1),2,IF(AND(AN$6=$F35,$G35=1),0,"")))),"")</f>
        <v/>
      </c>
      <c r="AO35" s="51" t="str">
        <f>IFERROR(IF(LEN(Etapes[[#This Row],[Planned]])=0,"",IF(AND($C35="MER",AO$6=$F35,$G35=1),1,IF(AND($C35="MEP",AO$6=$F35,$G35=1),2,IF(AND(AO$6=$F35,$G35=1),0,"")))),"")</f>
        <v/>
      </c>
      <c r="AP35" s="51" t="str">
        <f>IFERROR(IF(LEN(Etapes[[#This Row],[Planned]])=0,"",IF(AND($C35="MER",AP$6=$F35,$G35=1),1,IF(AND($C35="MEP",AP$6=$F35,$G35=1),2,IF(AND(AP$6=$F35,$G35=1),0,"")))),"")</f>
        <v/>
      </c>
      <c r="AQ35" s="51" t="str">
        <f>IFERROR(IF(LEN(Etapes[[#This Row],[Planned]])=0,"",IF(AND($C35="MER",AQ$6=$F35,$G35=1),1,IF(AND($C35="MEP",AQ$6=$F35,$G35=1),2,IF(AND(AQ$6=$F35,$G35=1),0,"")))),"")</f>
        <v/>
      </c>
      <c r="AR35" s="51" t="str">
        <f>IFERROR(IF(LEN(Etapes[[#This Row],[Planned]])=0,"",IF(AND($C35="MER",AR$6=$F35,$G35=1),1,IF(AND($C35="MEP",AR$6=$F35,$G35=1),2,IF(AND(AR$6=$F35,$G35=1),0,"")))),"")</f>
        <v/>
      </c>
      <c r="AS35" s="51" t="str">
        <f>IFERROR(IF(LEN(Etapes[[#This Row],[Planned]])=0,"",IF(AND($C35="MER",AS$6=$F35,$G35=1),1,IF(AND($C35="MEP",AS$6=$F35,$G35=1),2,IF(AND(AS$6=$F35,$G35=1),0,"")))),"")</f>
        <v/>
      </c>
      <c r="AT35" s="51" t="str">
        <f>IFERROR(IF(LEN(Etapes[[#This Row],[Planned]])=0,"",IF(AND($C35="MER",AT$6=$F35,$G35=1),1,IF(AND($C35="MEP",AT$6=$F35,$G35=1),2,IF(AND(AT$6=$F35,$G35=1),0,"")))),"")</f>
        <v/>
      </c>
      <c r="AU35" s="51" t="str">
        <f>IFERROR(IF(LEN(Etapes[[#This Row],[Planned]])=0,"",IF(AND($C35="MER",AU$6=$F35,$G35=1),1,IF(AND($C35="MEP",AU$6=$F35,$G35=1),2,IF(AND(AU$6=$F35,$G35=1),0,"")))),"")</f>
        <v/>
      </c>
      <c r="AV35" s="51" t="str">
        <f>IFERROR(IF(LEN(Etapes[[#This Row],[Planned]])=0,"",IF(AND($C35="MER",AV$6=$F35,$G35=1),1,IF(AND($C35="MEP",AV$6=$F35,$G35=1),2,IF(AND(AV$6=$F35,$G35=1),0,"")))),"")</f>
        <v/>
      </c>
      <c r="AW35" s="51" t="str">
        <f>IFERROR(IF(LEN(Etapes[[#This Row],[Planned]])=0,"",IF(AND($C35="MER",AW$6=$F35,$G35=1),1,IF(AND($C35="MEP",AW$6=$F35,$G35=1),2,IF(AND(AW$6=$F35,$G35=1),0,"")))),"")</f>
        <v/>
      </c>
      <c r="AX35" s="51" t="str">
        <f>IFERROR(IF(LEN(Etapes[[#This Row],[Planned]])=0,"",IF(AND($C35="MER",AX$6=$F35,$G35=1),1,IF(AND($C35="MEP",AX$6=$F35,$G35=1),2,IF(AND(AX$6=$F35,$G35=1),0,"")))),"")</f>
        <v/>
      </c>
      <c r="AY35" s="51" t="str">
        <f>IFERROR(IF(LEN(Etapes[[#This Row],[Planned]])=0,"",IF(AND($C35="MER",AY$6=$F35,$G35=1),1,IF(AND($C35="MEP",AY$6=$F35,$G35=1),2,IF(AND(AY$6=$F35,$G35=1),0,"")))),"")</f>
        <v/>
      </c>
      <c r="AZ35" s="51" t="str">
        <f>IFERROR(IF(LEN(Etapes[[#This Row],[Planned]])=0,"",IF(AND($C35="MER",AZ$6=$F35,$G35=1),1,IF(AND($C35="MEP",AZ$6=$F35,$G35=1),2,IF(AND(AZ$6=$F35,$G35=1),0,"")))),"")</f>
        <v/>
      </c>
      <c r="BA35" s="51" t="str">
        <f>IFERROR(IF(LEN(Etapes[[#This Row],[Planned]])=0,"",IF(AND($C35="MER",BA$6=$F35,$G35=1),1,IF(AND($C35="MEP",BA$6=$F35,$G35=1),2,IF(AND(BA$6=$F35,$G35=1),0,"")))),"")</f>
        <v/>
      </c>
      <c r="BB35" s="51" t="str">
        <f>IFERROR(IF(LEN(Etapes[[#This Row],[Planned]])=0,"",IF(AND($C35="MER",BB$6=$F35,$G35=1),1,IF(AND($C35="MEP",BB$6=$F35,$G35=1),2,IF(AND(BB$6=$F35,$G35=1),0,"")))),"")</f>
        <v/>
      </c>
      <c r="BC35" s="51" t="str">
        <f>IFERROR(IF(LEN(Etapes[[#This Row],[Planned]])=0,"",IF(AND($C35="MER",BC$6=$F35,$G35=1),1,IF(AND($C35="MEP",BC$6=$F35,$G35=1),2,IF(AND(BC$6=$F35,$G35=1),0,"")))),"")</f>
        <v/>
      </c>
      <c r="BD35" s="51" t="str">
        <f>IFERROR(IF(LEN(Etapes[[#This Row],[Planned]])=0,"",IF(AND($C35="MER",BD$6=$F35,$G35=1),1,IF(AND($C35="MEP",BD$6=$F35,$G35=1),2,IF(AND(BD$6=$F35,$G35=1),0,"")))),"")</f>
        <v/>
      </c>
      <c r="BE35" s="51" t="str">
        <f>IFERROR(IF(LEN(Etapes[[#This Row],[Planned]])=0,"",IF(AND($C35="MER",BE$6=$F35,$G35=1),1,IF(AND($C35="MEP",BE$6=$F35,$G35=1),2,IF(AND(BE$6=$F35,$G35=1),0,"")))),"")</f>
        <v/>
      </c>
      <c r="BF35" s="51" t="str">
        <f>IFERROR(IF(LEN(Etapes[[#This Row],[Planned]])=0,"",IF(AND($C35="MER",BF$6=$F35,$G35=1),1,IF(AND($C35="MEP",BF$6=$F35,$G35=1),2,IF(AND(BF$6=$F35,$G35=1),0,"")))),"")</f>
        <v/>
      </c>
      <c r="BG35" s="51" t="str">
        <f>IFERROR(IF(LEN(Etapes[[#This Row],[Planned]])=0,"",IF(AND($C35="MER",BG$6=$F35,$G35=1),1,IF(AND($C35="MEP",BG$6=$F35,$G35=1),2,IF(AND(BG$6=$F35,$G35=1),0,"")))),"")</f>
        <v/>
      </c>
      <c r="BH35" s="51" t="str">
        <f>IFERROR(IF(LEN(Etapes[[#This Row],[Planned]])=0,"",IF(AND($C35="MER",BH$6=$F35,$G35=1),1,IF(AND($C35="MEP",BH$6=$F35,$G35=1),2,IF(AND(BH$6=$F35,$G35=1),0,"")))),"")</f>
        <v/>
      </c>
      <c r="BI35" s="51" t="str">
        <f>IFERROR(IF(LEN(Etapes[[#This Row],[Planned]])=0,"",IF(AND($C35="MER",BI$6=$F35,$G35=1),1,IF(AND($C35="MEP",BI$6=$F35,$G35=1),2,IF(AND(BI$6=$F35,$G35=1),0,"")))),"")</f>
        <v/>
      </c>
      <c r="BJ35" s="51" t="str">
        <f>IFERROR(IF(LEN(Etapes[[#This Row],[Planned]])=0,"",IF(AND($C35="MER",BJ$6=$F35,$G35=1),1,IF(AND($C35="MEP",BJ$6=$F35,$G35=1),2,IF(AND(BJ$6=$F35,$G35=1),0,"")))),"")</f>
        <v/>
      </c>
      <c r="BK35" s="51" t="str">
        <f>IFERROR(IF(LEN(Etapes[[#This Row],[Planned]])=0,"",IF(AND($C35="MER",BK$6=$F35,$G35=1),1,IF(AND($C35="MEP",BK$6=$F35,$G35=1),2,IF(AND(BK$6=$F35,$G35=1),0,"")))),"")</f>
        <v/>
      </c>
      <c r="BL35" s="51" t="str">
        <f>IFERROR(IF(LEN(Etapes[[#This Row],[Planned]])=0,"",IF(AND($C35="MER",BL$6=$F35,$G35=1),1,IF(AND($C35="MEP",BL$6=$F35,$G35=1),2,IF(AND(BL$6=$F35,$G35=1),0,"")))),"")</f>
        <v/>
      </c>
      <c r="BM35" s="51" t="str">
        <f>IFERROR(IF(LEN(Etapes[[#This Row],[Planned]])=0,"",IF(AND($C35="MER",BM$6=$F35,$G35=1),1,IF(AND($C35="MEP",BM$6=$F35,$G35=1),2,IF(AND(BM$6=$F35,$G35=1),0,"")))),"")</f>
        <v/>
      </c>
      <c r="BN35" s="51" t="str">
        <f>IFERROR(IF(LEN(Etapes[[#This Row],[Planned]])=0,"",IF(AND($C35="MER",BN$6=$F35,$G35=1),1,IF(AND($C35="MEP",BN$6=$F35,$G35=1),2,IF(AND(BN$6=$F35,$G35=1),0,"")))),"")</f>
        <v/>
      </c>
      <c r="BO35" s="51" t="str">
        <f>IFERROR(IF(LEN(Etapes[[#This Row],[Planned]])=0,"",IF(AND($C35="MER",BO$6=$F35,$G35=1),1,IF(AND($C35="MEP",BO$6=$F35,$G35=1),2,IF(AND(BO$6=$F35,$G35=1),0,"")))),"")</f>
        <v/>
      </c>
      <c r="BP35" s="51" t="str">
        <f>IFERROR(IF(LEN(Etapes[[#This Row],[Add]])=0,"",IF(AND($C35="MER",BP$6=$F35,$G35=1),1,IF(AND($C35="MEP",BP$6=$F35,$G35=1),2,IF(AND(BP$6=$F35,$G35=1),0,"")))),"")</f>
        <v/>
      </c>
      <c r="BQ35" s="51" t="str">
        <f ca="1">IFERROR(IF(LEN(Etapes[[#This Row],[End]])=0,"",IF(AND($C35="MER",BQ$6=$F35,$G35=1),1,IF(AND($C35="MEP",BQ$6=$F35,$G35=1),2,IF(AND(BQ$6=$F35,$G35=1),0,"")))),"")</f>
        <v/>
      </c>
      <c r="BR35" s="51" t="str">
        <f ca="1">IFERROR(IF(LEN(Etapes[[#This Row],[Réalisé]])=0,"",IF(AND($C35="MER",BR$6=$F35,$G35=1),1,IF(AND($C35="MEP",BR$6=$F35,$G35=1),2,IF(AND(BR$6=$F35,$G35=1),0,"")))),"")</f>
        <v/>
      </c>
      <c r="BS35" s="51" t="str">
        <f ca="1">IFERROR(IF(LEN(Etapes[[#This Row],[Activité]])=0,"",IF(AND($C35="MER",BS$6=$F35,$G35=1),1,IF(AND($C35="MEP",BS$6=$F35,$G35=1),2,IF(AND(BS$6=$F35,$G35=1),0,"")))),"")</f>
        <v/>
      </c>
      <c r="BT35" s="51" t="str">
        <f>IFERROR(IF(LEN(Etapes[[#This Row],[Statut]])=0,"",IF(AND($C35="MER",BT$6=$F35,$G35=1),1,IF(AND($C35="MEP",BT$6=$F35,$G35=1),2,IF(AND(BT$6=$F35,$G35=1),0,"")))),"")</f>
        <v/>
      </c>
      <c r="BU35" s="51" t="str">
        <f>IFERROR(IF(LEN(Etapes[[#This Row],[Progress]])=0,"",IF(AND($C35="MER",BU$6=$F35,$G35=1),1,IF(AND($C35="MEP",BU$6=$F35,$G35=1),2,IF(AND(BU$6=$F35,$G35=1),0,"")))),"")</f>
        <v/>
      </c>
      <c r="BV35" s="51" t="str">
        <f ca="1">IFERROR(IF(LEN(Etapes[[#This Row],[Start]])=0,"",IF(AND($C35="MER",BV$6=$F35,$G35=1),1,IF(AND($C35="MEP",BV$6=$F35,$G35=1),2,IF(AND(BV$6=$F35,$G35=1),0,"")))),"")</f>
        <v/>
      </c>
      <c r="BW35" s="51" t="str">
        <f>IFERROR(IF(LEN(Etapes[[#This Row],[Planned]])=0,"",IF(AND($C35="MER",BW$6=$F35,$G35=1),1,IF(AND($C35="MEP",BW$6=$F35,$G35=1),2,IF(AND(BW$6=$F35,$G35=1),0,"")))),"")</f>
        <v/>
      </c>
      <c r="BX35" s="51" t="str">
        <f>IFERROR(IF(LEN(Etapes[[#This Row],[Add]])=0,"",IF(AND($C35="MER",BX$6=$F35,$G35=1),1,IF(AND($C35="MEP",BX$6=$F35,$G35=1),2,IF(AND(BX$6=$F35,$G35=1),0,"")))),"")</f>
        <v/>
      </c>
      <c r="BY35" s="51" t="str">
        <f ca="1">IFERROR(IF(LEN(Etapes[[#This Row],[End]])=0,"",IF(AND($C35="MER",BY$6=$F35,$G35=1),1,IF(AND($C35="MEP",BY$6=$F35,$G35=1),2,IF(AND(BY$6=$F35,$G35=1),0,"")))),"")</f>
        <v/>
      </c>
      <c r="BZ35" s="51" t="str">
        <f ca="1">IFERROR(IF(LEN(Etapes[[#This Row],[Réalisé]])=0,"",IF(AND($C35="MER",BZ$6=$F35,$G35=1),1,IF(AND($C35="MEP",BZ$6=$F35,$G35=1),2,IF(AND(BZ$6=$F35,$G35=1),0,"")))),"")</f>
        <v/>
      </c>
      <c r="CA35" s="51" t="str">
        <f ca="1">IFERROR(IF(LEN(Etapes[[#This Row],[Activité]])=0,"",IF(AND($C35="MER",CA$6=$F35,$G35=1),1,IF(AND($C35="MEP",CA$6=$F35,$G35=1),2,IF(AND(CA$6=$F35,$G35=1),0,"")))),"")</f>
        <v/>
      </c>
      <c r="CB35" s="51" t="str">
        <f>IFERROR(IF(LEN(Etapes[[#This Row],[Statut]])=0,"",IF(AND($C35="MER",CB$6=$F35,$G35=1),1,IF(AND($C35="MEP",CB$6=$F35,$G35=1),2,IF(AND(CB$6=$F35,$G35=1),0,"")))),"")</f>
        <v/>
      </c>
      <c r="CC35" s="51" t="str">
        <f>IFERROR(IF(LEN(Etapes[[#This Row],[Progress]])=0,"",IF(AND($C35="MER",CC$6=$F35,$G35=1),1,IF(AND($C35="MEP",CC$6=$F35,$G35=1),2,IF(AND(CC$6=$F35,$G35=1),0,"")))),"")</f>
        <v/>
      </c>
      <c r="CD35" s="51" t="str">
        <f ca="1">IFERROR(IF(LEN(Etapes[[#This Row],[Start]])=0,"",IF(AND($C35="MER",CD$6=$F35,$G35=1),1,IF(AND($C35="MEP",CD$6=$F35,$G35=1),2,IF(AND(CD$6=$F35,$G35=1),0,"")))),"")</f>
        <v/>
      </c>
      <c r="CE35" s="51" t="str">
        <f>IFERROR(IF(LEN(Etapes[[#This Row],[Planned]])=0,"",IF(AND($C35="MER",CE$6=$F35,$G35=1),1,IF(AND($C35="MEP",CE$6=$F35,$G35=1),2,IF(AND(CE$6=$F35,$G35=1),0,"")))),"")</f>
        <v/>
      </c>
      <c r="CF35" s="51" t="str">
        <f>IFERROR(IF(LEN(Etapes[[#This Row],[Add]])=0,"",IF(AND($C35="MER",CF$6=$F35,$G35=1),1,IF(AND($C35="MEP",CF$6=$F35,$G35=1),2,IF(AND(CF$6=$F35,$G35=1),0,"")))),"")</f>
        <v/>
      </c>
      <c r="CG35" s="51" t="str">
        <f ca="1">IFERROR(IF(LEN(Etapes[[#This Row],[End]])=0,"",IF(AND($C35="MER",CG$6=$F35,$G35=1),1,IF(AND($C35="MEP",CG$6=$F35,$G35=1),2,IF(AND(CG$6=$F35,$G35=1),0,"")))),"")</f>
        <v/>
      </c>
      <c r="CH35" s="51" t="str">
        <f ca="1">IFERROR(IF(LEN(Etapes[[#This Row],[Réalisé]])=0,"",IF(AND($C35="MER",CH$6=$F35,$G35=1),1,IF(AND($C35="MEP",CH$6=$F35,$G35=1),2,IF(AND(CH$6=$F35,$G35=1),0,"")))),"")</f>
        <v/>
      </c>
      <c r="CI35" s="51" t="str">
        <f ca="1">IFERROR(IF(LEN(Etapes[[#This Row],[Activité]])=0,"",IF(AND($C35="MER",CI$6=$F35,$G35=1),1,IF(AND($C35="MEP",CI$6=$F35,$G35=1),2,IF(AND(CI$6=$F35,$G35=1),0,"")))),"")</f>
        <v/>
      </c>
      <c r="CJ35" s="51" t="str">
        <f>IFERROR(IF(LEN(Etapes[[#This Row],[Statut]])=0,"",IF(AND($C35="MER",CJ$6=$F35,$G35=1),1,IF(AND($C35="MEP",CJ$6=$F35,$G35=1),2,IF(AND(CJ$6=$F35,$G35=1),0,"")))),"")</f>
        <v/>
      </c>
      <c r="CK35" s="51" t="str">
        <f>IFERROR(IF(LEN(Etapes[[#This Row],[Progress]])=0,"",IF(AND($C35="MER",CK$6=$F35,$G35=1),1,IF(AND($C35="MEP",CK$6=$F35,$G35=1),2,IF(AND(CK$6=$F35,$G35=1),0,"")))),"")</f>
        <v/>
      </c>
      <c r="CL35" s="51" t="str">
        <f ca="1">IFERROR(IF(LEN(Etapes[[#This Row],[Start]])=0,"",IF(AND($C35="MER",CL$6=$F35,$G35=1),1,IF(AND($C35="MEP",CL$6=$F35,$G35=1),2,IF(AND(CL$6=$F35,$G35=1),0,"")))),"")</f>
        <v/>
      </c>
      <c r="CM35" s="51" t="str">
        <f>IFERROR(IF(LEN(Etapes[[#This Row],[Planned]])=0,"",IF(AND($C35="MER",CM$6=$F35,$G35=1),1,IF(AND($C35="MEP",CM$6=$F35,$G35=1),2,IF(AND(CM$6=$F35,$G35=1),0,"")))),"")</f>
        <v/>
      </c>
      <c r="CN35" s="51" t="str">
        <f>IFERROR(IF(LEN(Etapes[[#This Row],[Add]])=0,"",IF(AND($C35="MER",CN$6=$F35,$G35=1),1,IF(AND($C35="MEP",CN$6=$F35,$G35=1),2,IF(AND(CN$6=$F35,$G35=1),0,"")))),"")</f>
        <v/>
      </c>
      <c r="CO35" s="51" t="str">
        <f ca="1">IFERROR(IF(LEN(Etapes[[#This Row],[End]])=0,"",IF(AND($C35="MER",CO$6=$F35,$G35=1),1,IF(AND($C35="MEP",CO$6=$F35,$G35=1),2,IF(AND(CO$6=$F35,$G35=1),0,"")))),"")</f>
        <v/>
      </c>
      <c r="CP35" s="51" t="str">
        <f ca="1">IFERROR(IF(LEN(Etapes[[#This Row],[Réalisé]])=0,"",IF(AND($C35="MER",CP$6=$F35,$G35=1),1,IF(AND($C35="MEP",CP$6=$F35,$G35=1),2,IF(AND(CP$6=$F35,$G35=1),0,"")))),"")</f>
        <v/>
      </c>
      <c r="CQ35" s="51" t="str">
        <f ca="1">IFERROR(IF(LEN(Etapes[[#This Row],[Activité]])=0,"",IF(AND($C35="MER",CQ$6=$F35,$G35=1),1,IF(AND($C35="MEP",CQ$6=$F35,$G35=1),2,IF(AND(CQ$6=$F35,$G35=1),0,"")))),"")</f>
        <v/>
      </c>
      <c r="CR35" s="51" t="str">
        <f>IFERROR(IF(LEN(Etapes[[#This Row],[Statut]])=0,"",IF(AND($C35="MER",CR$6=$F35,$G35=1),1,IF(AND($C35="MEP",CR$6=$F35,$G35=1),2,IF(AND(CR$6=$F35,$G35=1),0,"")))),"")</f>
        <v/>
      </c>
      <c r="CS35" s="51" t="str">
        <f>IFERROR(IF(LEN(Etapes[[#This Row],[Progress]])=0,"",IF(AND($C35="MER",CS$6=$F35,$G35=1),1,IF(AND($C35="MEP",CS$6=$F35,$G35=1),2,IF(AND(CS$6=$F35,$G35=1),0,"")))),"")</f>
        <v/>
      </c>
      <c r="CT35" s="51" t="str">
        <f ca="1">IFERROR(IF(LEN(Etapes[[#This Row],[Start]])=0,"",IF(AND($C35="MER",CT$6=$F35,$G35=1),1,IF(AND($C35="MEP",CT$6=$F35,$G35=1),2,IF(AND(CT$6=$F35,$G35=1),0,"")))),"")</f>
        <v/>
      </c>
      <c r="CU35" s="51" t="str">
        <f>IFERROR(IF(LEN(Etapes[[#This Row],[Planned]])=0,"",IF(AND($C35="MER",CU$6=$F35,$G35=1),1,IF(AND($C35="MEP",CU$6=$F35,$G35=1),2,IF(AND(CU$6=$F35,$G35=1),0,"")))),"")</f>
        <v/>
      </c>
      <c r="CV35" s="51" t="str">
        <f>IFERROR(IF(LEN(Etapes[[#This Row],[Add]])=0,"",IF(AND($C35="MER",CV$6=$F35,$G35=1),1,IF(AND($C35="MEP",CV$6=$F35,$G35=1),2,IF(AND(CV$6=$F35,$G35=1),0,"")))),"")</f>
        <v/>
      </c>
      <c r="CW35" s="51" t="str">
        <f ca="1">IFERROR(IF(LEN(Etapes[[#This Row],[End]])=0,"",IF(AND($C35="MER",CW$6=$F35,$G35=1),1,IF(AND($C35="MEP",CW$6=$F35,$G35=1),2,IF(AND(CW$6=$F35,$G35=1),0,"")))),"")</f>
        <v/>
      </c>
    </row>
    <row r="36" spans="1:101" s="52" customFormat="1" ht="13" customHeight="1" x14ac:dyDescent="0.3">
      <c r="A36" s="71" t="s">
        <v>206</v>
      </c>
      <c r="B36" s="56" t="s">
        <v>81</v>
      </c>
      <c r="C36" s="53" t="s">
        <v>40</v>
      </c>
      <c r="D36" s="53" t="str">
        <f>Settings!B49</f>
        <v>NAN</v>
      </c>
      <c r="E36" s="43">
        <v>0.8</v>
      </c>
      <c r="F36" s="54">
        <f t="shared" si="19"/>
        <v>44776</v>
      </c>
      <c r="G36" s="154">
        <f>RàF!D24</f>
        <v>0</v>
      </c>
      <c r="H36" s="55"/>
      <c r="I36" s="54">
        <f>IF(Etapes[[#This Row],[Start]]&lt;&gt;"",WORKDAY(Etapes[[#This Row],[Start]],IF(WEEKDAY(Etapes[[#This Row],[Start]],1)&gt;=6,Etapes[[#This Row],[Planned]]+Etapes[[#This Row],[Add]],Etapes[[#This Row],[Planned]]+Etapes[[#This Row],[Add]]-1),Férié),"")</f>
        <v>44775</v>
      </c>
      <c r="J36" s="54">
        <f>IF(Etapes[[#This Row],[Start]]&lt;&gt;"",WORKDAY(Etapes[[#This Row],[Start]],IF(WEEKDAY(Etapes[[#This Row],[Start]],1)&gt;=6,Etapes[[#This Row],[Progress]]*Etapes[[#This Row],[Planned]]+Etapes[[#This Row],[Add]],(Etapes[[#This Row],[Progress]]*Etapes[[#This Row],[Planned]]+Etapes[[#This Row],[Add]])-1),Férié),"")</f>
        <v>44775</v>
      </c>
      <c r="K36" s="50"/>
      <c r="L36" s="51" t="str">
        <f ca="1">IFERROR(IF(LEN(Etapes[[#This Row],[Planned]])=0,"",IF(AND($C36="MER",L$6=$F36,$G36=1),1,IF(AND($C36="MEP",L$6=$F36,$G36=1),2,IF(AND(L$6=$F36,$G36=1),0,"")))),"")</f>
        <v/>
      </c>
      <c r="M36" s="51" t="str">
        <f ca="1">IFERROR(IF(LEN(Etapes[[#This Row],[Planned]])=0,"",IF(AND($C36="MER",M$6=$F36,$G36=1),1,IF(AND($C36="MEP",M$6=$F36,$G36=1),2,IF(AND(M$6=$F36,$G36=1),0,"")))),"")</f>
        <v/>
      </c>
      <c r="N36" s="51" t="str">
        <f ca="1">IFERROR(IF(LEN(Etapes[[#This Row],[Planned]])=0,"",IF(AND($C36="MER",N$6=$F36,$G36=1),1,IF(AND($C36="MEP",N$6=$F36,$G36=1),2,IF(AND(N$6=$F36,$G36=1),0,"")))),"")</f>
        <v/>
      </c>
      <c r="O36" s="51" t="str">
        <f ca="1">IFERROR(IF(LEN(Etapes[[#This Row],[Planned]])=0,"",IF(AND($C36="MER",O$6=$F36,$G36=1),1,IF(AND($C36="MEP",O$6=$F36,$G36=1),2,IF(AND(O$6=$F36,$G36=1),0,"")))),"")</f>
        <v/>
      </c>
      <c r="P36" s="51" t="str">
        <f ca="1">IFERROR(IF(LEN(Etapes[[#This Row],[Planned]])=0,"",IF(AND($C36="MER",P$6=$F36,$G36=1),1,IF(AND($C36="MEP",P$6=$F36,$G36=1),2,IF(AND(P$6=$F36,$G36=1),0,"")))),"")</f>
        <v/>
      </c>
      <c r="Q36" s="51" t="str">
        <f ca="1">IFERROR(IF(LEN(Etapes[[#This Row],[Planned]])=0,"",IF(AND($C36="MER",Q$6=$F36,$G36=1),1,IF(AND($C36="MEP",Q$6=$F36,$G36=1),2,IF(AND(Q$6=$F36,$G36=1),0,"")))),"")</f>
        <v/>
      </c>
      <c r="R36" s="51" t="str">
        <f ca="1">IFERROR(IF(LEN(Etapes[[#This Row],[Planned]])=0,"",IF(AND($C36="MER",R$6=$F36,$G36=1),1,IF(AND($C36="MEP",R$6=$F36,$G36=1),2,IF(AND(R$6=$F36,$G36=1),0,"")))),"")</f>
        <v/>
      </c>
      <c r="S36" s="51" t="str">
        <f ca="1">IFERROR(IF(LEN(Etapes[[#This Row],[Planned]])=0,"",IF(AND($C36="MER",S$6=$F36,$G36=1),1,IF(AND($C36="MEP",S$6=$F36,$G36=1),2,IF(AND(S$6=$F36,$G36=1),0,"")))),"")</f>
        <v/>
      </c>
      <c r="T36" s="51" t="str">
        <f ca="1">IFERROR(IF(LEN(Etapes[[#This Row],[Planned]])=0,"",IF(AND($C36="MER",T$6=$F36,$G36=1),1,IF(AND($C36="MEP",T$6=$F36,$G36=1),2,IF(AND(T$6=$F36,$G36=1),0,"")))),"")</f>
        <v/>
      </c>
      <c r="U36" s="51" t="str">
        <f ca="1">IFERROR(IF(LEN(Etapes[[#This Row],[Planned]])=0,"",IF(AND($C36="MER",U$6=$F36,$G36=1),1,IF(AND($C36="MEP",U$6=$F36,$G36=1),2,IF(AND(U$6=$F36,$G36=1),0,"")))),"")</f>
        <v/>
      </c>
      <c r="V36" s="51" t="str">
        <f ca="1">IFERROR(IF(LEN(Etapes[[#This Row],[Planned]])=0,"",IF(AND($C36="MER",V$6=$F36,$G36=1),1,IF(AND($C36="MEP",V$6=$F36,$G36=1),2,IF(AND(V$6=$F36,$G36=1),0,"")))),"")</f>
        <v/>
      </c>
      <c r="W36" s="51" t="str">
        <f ca="1">IFERROR(IF(LEN(Etapes[[#This Row],[Planned]])=0,"",IF(AND($C36="MER",W$6=$F36,$G36=1),1,IF(AND($C36="MEP",W$6=$F36,$G36=1),2,IF(AND(W$6=$F36,$G36=1),0,"")))),"")</f>
        <v/>
      </c>
      <c r="X36" s="51" t="str">
        <f ca="1">IFERROR(IF(LEN(Etapes[[#This Row],[Planned]])=0,"",IF(AND($C36="MER",X$6=$F36,$G36=1),1,IF(AND($C36="MEP",X$6=$F36,$G36=1),2,IF(AND(X$6=$F36,$G36=1),0,"")))),"")</f>
        <v/>
      </c>
      <c r="Y36" s="51" t="str">
        <f ca="1">IFERROR(IF(LEN(Etapes[[#This Row],[Planned]])=0,"",IF(AND($C36="MER",Y$6=$F36,$G36=1),1,IF(AND($C36="MEP",Y$6=$F36,$G36=1),2,IF(AND(Y$6=$F36,$G36=1),0,"")))),"")</f>
        <v/>
      </c>
      <c r="Z36" s="51" t="str">
        <f ca="1">IFERROR(IF(LEN(Etapes[[#This Row],[Planned]])=0,"",IF(AND($C36="MER",Z$6=$F36,$G36=1),1,IF(AND($C36="MEP",Z$6=$F36,$G36=1),2,IF(AND(Z$6=$F36,$G36=1),0,"")))),"")</f>
        <v/>
      </c>
      <c r="AA36" s="51" t="str">
        <f ca="1">IFERROR(IF(LEN(Etapes[[#This Row],[Planned]])=0,"",IF(AND($C36="MER",AA$6=$F36,$G36=1),1,IF(AND($C36="MEP",AA$6=$F36,$G36=1),2,IF(AND(AA$6=$F36,$G36=1),0,"")))),"")</f>
        <v/>
      </c>
      <c r="AB36" s="51" t="str">
        <f ca="1">IFERROR(IF(LEN(Etapes[[#This Row],[Planned]])=0,"",IF(AND($C36="MER",AB$6=$F36,$G36=1),1,IF(AND($C36="MEP",AB$6=$F36,$G36=1),2,IF(AND(AB$6=$F36,$G36=1),0,"")))),"")</f>
        <v/>
      </c>
      <c r="AC36" s="51" t="str">
        <f ca="1">IFERROR(IF(LEN(Etapes[[#This Row],[Planned]])=0,"",IF(AND($C36="MER",AC$6=$F36,$G36=1),1,IF(AND($C36="MEP",AC$6=$F36,$G36=1),2,IF(AND(AC$6=$F36,$G36=1),0,"")))),"")</f>
        <v/>
      </c>
      <c r="AD36" s="51" t="str">
        <f ca="1">IFERROR(IF(LEN(Etapes[[#This Row],[Planned]])=0,"",IF(AND($C36="MER",AD$6=$F36,$G36=1),1,IF(AND($C36="MEP",AD$6=$F36,$G36=1),2,IF(AND(AD$6=$F36,$G36=1),0,"")))),"")</f>
        <v/>
      </c>
      <c r="AE36" s="51" t="str">
        <f ca="1">IFERROR(IF(LEN(Etapes[[#This Row],[Planned]])=0,"",IF(AND($C36="MER",AE$6=$F36,$G36=1),1,IF(AND($C36="MEP",AE$6=$F36,$G36=1),2,IF(AND(AE$6=$F36,$G36=1),0,"")))),"")</f>
        <v/>
      </c>
      <c r="AF36" s="51" t="str">
        <f ca="1">IFERROR(IF(LEN(Etapes[[#This Row],[Planned]])=0,"",IF(AND($C36="MER",AF$6=$F36,$G36=1),1,IF(AND($C36="MEP",AF$6=$F36,$G36=1),2,IF(AND(AF$6=$F36,$G36=1),0,"")))),"")</f>
        <v/>
      </c>
      <c r="AG36" s="51" t="str">
        <f ca="1">IFERROR(IF(LEN(Etapes[[#This Row],[Planned]])=0,"",IF(AND($C36="MER",AG$6=$F36,$G36=1),1,IF(AND($C36="MEP",AG$6=$F36,$G36=1),2,IF(AND(AG$6=$F36,$G36=1),0,"")))),"")</f>
        <v/>
      </c>
      <c r="AH36" s="51" t="str">
        <f ca="1">IFERROR(IF(LEN(Etapes[[#This Row],[Planned]])=0,"",IF(AND($C36="MER",AH$6=$F36,$G36=1),1,IF(AND($C36="MEP",AH$6=$F36,$G36=1),2,IF(AND(AH$6=$F36,$G36=1),0,"")))),"")</f>
        <v/>
      </c>
      <c r="AI36" s="51" t="str">
        <f ca="1">IFERROR(IF(LEN(Etapes[[#This Row],[Planned]])=0,"",IF(AND($C36="MER",AI$6=$F36,$G36=1),1,IF(AND($C36="MEP",AI$6=$F36,$G36=1),2,IF(AND(AI$6=$F36,$G36=1),0,"")))),"")</f>
        <v/>
      </c>
      <c r="AJ36" s="51" t="str">
        <f ca="1">IFERROR(IF(LEN(Etapes[[#This Row],[Planned]])=0,"",IF(AND($C36="MER",AJ$6=$F36,$G36=1),1,IF(AND($C36="MEP",AJ$6=$F36,$G36=1),2,IF(AND(AJ$6=$F36,$G36=1),0,"")))),"")</f>
        <v/>
      </c>
      <c r="AK36" s="51" t="str">
        <f ca="1">IFERROR(IF(LEN(Etapes[[#This Row],[Planned]])=0,"",IF(AND($C36="MER",AK$6=$F36,$G36=1),1,IF(AND($C36="MEP",AK$6=$F36,$G36=1),2,IF(AND(AK$6=$F36,$G36=1),0,"")))),"")</f>
        <v/>
      </c>
      <c r="AL36" s="51" t="str">
        <f ca="1">IFERROR(IF(LEN(Etapes[[#This Row],[Planned]])=0,"",IF(AND($C36="MER",AL$6=$F36,$G36=1),1,IF(AND($C36="MEP",AL$6=$F36,$G36=1),2,IF(AND(AL$6=$F36,$G36=1),0,"")))),"")</f>
        <v/>
      </c>
      <c r="AM36" s="51" t="str">
        <f ca="1">IFERROR(IF(LEN(Etapes[[#This Row],[Planned]])=0,"",IF(AND($C36="MER",AM$6=$F36,$G36=1),1,IF(AND($C36="MEP",AM$6=$F36,$G36=1),2,IF(AND(AM$6=$F36,$G36=1),0,"")))),"")</f>
        <v/>
      </c>
      <c r="AN36" s="51" t="str">
        <f ca="1">IFERROR(IF(LEN(Etapes[[#This Row],[Planned]])=0,"",IF(AND($C36="MER",AN$6=$F36,$G36=1),1,IF(AND($C36="MEP",AN$6=$F36,$G36=1),2,IF(AND(AN$6=$F36,$G36=1),0,"")))),"")</f>
        <v/>
      </c>
      <c r="AO36" s="51" t="str">
        <f ca="1">IFERROR(IF(LEN(Etapes[[#This Row],[Planned]])=0,"",IF(AND($C36="MER",AO$6=$F36,$G36=1),1,IF(AND($C36="MEP",AO$6=$F36,$G36=1),2,IF(AND(AO$6=$F36,$G36=1),0,"")))),"")</f>
        <v/>
      </c>
      <c r="AP36" s="51" t="str">
        <f ca="1">IFERROR(IF(LEN(Etapes[[#This Row],[Planned]])=0,"",IF(AND($C36="MER",AP$6=$F36,$G36=1),1,IF(AND($C36="MEP",AP$6=$F36,$G36=1),2,IF(AND(AP$6=$F36,$G36=1),0,"")))),"")</f>
        <v/>
      </c>
      <c r="AQ36" s="51" t="str">
        <f ca="1">IFERROR(IF(LEN(Etapes[[#This Row],[Planned]])=0,"",IF(AND($C36="MER",AQ$6=$F36,$G36=1),1,IF(AND($C36="MEP",AQ$6=$F36,$G36=1),2,IF(AND(AQ$6=$F36,$G36=1),0,"")))),"")</f>
        <v/>
      </c>
      <c r="AR36" s="51" t="str">
        <f ca="1">IFERROR(IF(LEN(Etapes[[#This Row],[Planned]])=0,"",IF(AND($C36="MER",AR$6=$F36,$G36=1),1,IF(AND($C36="MEP",AR$6=$F36,$G36=1),2,IF(AND(AR$6=$F36,$G36=1),0,"")))),"")</f>
        <v/>
      </c>
      <c r="AS36" s="51" t="str">
        <f ca="1">IFERROR(IF(LEN(Etapes[[#This Row],[Planned]])=0,"",IF(AND($C36="MER",AS$6=$F36,$G36=1),1,IF(AND($C36="MEP",AS$6=$F36,$G36=1),2,IF(AND(AS$6=$F36,$G36=1),0,"")))),"")</f>
        <v/>
      </c>
      <c r="AT36" s="51" t="str">
        <f ca="1">IFERROR(IF(LEN(Etapes[[#This Row],[Planned]])=0,"",IF(AND($C36="MER",AT$6=$F36,$G36=1),1,IF(AND($C36="MEP",AT$6=$F36,$G36=1),2,IF(AND(AT$6=$F36,$G36=1),0,"")))),"")</f>
        <v/>
      </c>
      <c r="AU36" s="51" t="str">
        <f ca="1">IFERROR(IF(LEN(Etapes[[#This Row],[Planned]])=0,"",IF(AND($C36="MER",AU$6=$F36,$G36=1),1,IF(AND($C36="MEP",AU$6=$F36,$G36=1),2,IF(AND(AU$6=$F36,$G36=1),0,"")))),"")</f>
        <v/>
      </c>
      <c r="AV36" s="51" t="str">
        <f ca="1">IFERROR(IF(LEN(Etapes[[#This Row],[Planned]])=0,"",IF(AND($C36="MER",AV$6=$F36,$G36=1),1,IF(AND($C36="MEP",AV$6=$F36,$G36=1),2,IF(AND(AV$6=$F36,$G36=1),0,"")))),"")</f>
        <v/>
      </c>
      <c r="AW36" s="51" t="str">
        <f ca="1">IFERROR(IF(LEN(Etapes[[#This Row],[Planned]])=0,"",IF(AND($C36="MER",AW$6=$F36,$G36=1),1,IF(AND($C36="MEP",AW$6=$F36,$G36=1),2,IF(AND(AW$6=$F36,$G36=1),0,"")))),"")</f>
        <v/>
      </c>
      <c r="AX36" s="51" t="str">
        <f ca="1">IFERROR(IF(LEN(Etapes[[#This Row],[Planned]])=0,"",IF(AND($C36="MER",AX$6=$F36,$G36=1),1,IF(AND($C36="MEP",AX$6=$F36,$G36=1),2,IF(AND(AX$6=$F36,$G36=1),0,"")))),"")</f>
        <v/>
      </c>
      <c r="AY36" s="51" t="str">
        <f ca="1">IFERROR(IF(LEN(Etapes[[#This Row],[Planned]])=0,"",IF(AND($C36="MER",AY$6=$F36,$G36=1),1,IF(AND($C36="MEP",AY$6=$F36,$G36=1),2,IF(AND(AY$6=$F36,$G36=1),0,"")))),"")</f>
        <v/>
      </c>
      <c r="AZ36" s="51" t="str">
        <f ca="1">IFERROR(IF(LEN(Etapes[[#This Row],[Planned]])=0,"",IF(AND($C36="MER",AZ$6=$F36,$G36=1),1,IF(AND($C36="MEP",AZ$6=$F36,$G36=1),2,IF(AND(AZ$6=$F36,$G36=1),0,"")))),"")</f>
        <v/>
      </c>
      <c r="BA36" s="51" t="str">
        <f ca="1">IFERROR(IF(LEN(Etapes[[#This Row],[Planned]])=0,"",IF(AND($C36="MER",BA$6=$F36,$G36=1),1,IF(AND($C36="MEP",BA$6=$F36,$G36=1),2,IF(AND(BA$6=$F36,$G36=1),0,"")))),"")</f>
        <v/>
      </c>
      <c r="BB36" s="51" t="str">
        <f ca="1">IFERROR(IF(LEN(Etapes[[#This Row],[Planned]])=0,"",IF(AND($C36="MER",BB$6=$F36,$G36=1),1,IF(AND($C36="MEP",BB$6=$F36,$G36=1),2,IF(AND(BB$6=$F36,$G36=1),0,"")))),"")</f>
        <v/>
      </c>
      <c r="BC36" s="51" t="str">
        <f ca="1">IFERROR(IF(LEN(Etapes[[#This Row],[Planned]])=0,"",IF(AND($C36="MER",BC$6=$F36,$G36=1),1,IF(AND($C36="MEP",BC$6=$F36,$G36=1),2,IF(AND(BC$6=$F36,$G36=1),0,"")))),"")</f>
        <v/>
      </c>
      <c r="BD36" s="51" t="str">
        <f ca="1">IFERROR(IF(LEN(Etapes[[#This Row],[Planned]])=0,"",IF(AND($C36="MER",BD$6=$F36,$G36=1),1,IF(AND($C36="MEP",BD$6=$F36,$G36=1),2,IF(AND(BD$6=$F36,$G36=1),0,"")))),"")</f>
        <v/>
      </c>
      <c r="BE36" s="51" t="str">
        <f ca="1">IFERROR(IF(LEN(Etapes[[#This Row],[Planned]])=0,"",IF(AND($C36="MER",BE$6=$F36,$G36=1),1,IF(AND($C36="MEP",BE$6=$F36,$G36=1),2,IF(AND(BE$6=$F36,$G36=1),0,"")))),"")</f>
        <v/>
      </c>
      <c r="BF36" s="51" t="str">
        <f ca="1">IFERROR(IF(LEN(Etapes[[#This Row],[Planned]])=0,"",IF(AND($C36="MER",BF$6=$F36,$G36=1),1,IF(AND($C36="MEP",BF$6=$F36,$G36=1),2,IF(AND(BF$6=$F36,$G36=1),0,"")))),"")</f>
        <v/>
      </c>
      <c r="BG36" s="51" t="str">
        <f ca="1">IFERROR(IF(LEN(Etapes[[#This Row],[Planned]])=0,"",IF(AND($C36="MER",BG$6=$F36,$G36=1),1,IF(AND($C36="MEP",BG$6=$F36,$G36=1),2,IF(AND(BG$6=$F36,$G36=1),0,"")))),"")</f>
        <v/>
      </c>
      <c r="BH36" s="51" t="str">
        <f ca="1">IFERROR(IF(LEN(Etapes[[#This Row],[Planned]])=0,"",IF(AND($C36="MER",BH$6=$F36,$G36=1),1,IF(AND($C36="MEP",BH$6=$F36,$G36=1),2,IF(AND(BH$6=$F36,$G36=1),0,"")))),"")</f>
        <v/>
      </c>
      <c r="BI36" s="51" t="str">
        <f ca="1">IFERROR(IF(LEN(Etapes[[#This Row],[Planned]])=0,"",IF(AND($C36="MER",BI$6=$F36,$G36=1),1,IF(AND($C36="MEP",BI$6=$F36,$G36=1),2,IF(AND(BI$6=$F36,$G36=1),0,"")))),"")</f>
        <v/>
      </c>
      <c r="BJ36" s="51" t="str">
        <f ca="1">IFERROR(IF(LEN(Etapes[[#This Row],[Planned]])=0,"",IF(AND($C36="MER",BJ$6=$F36,$G36=1),1,IF(AND($C36="MEP",BJ$6=$F36,$G36=1),2,IF(AND(BJ$6=$F36,$G36=1),0,"")))),"")</f>
        <v/>
      </c>
      <c r="BK36" s="51" t="str">
        <f ca="1">IFERROR(IF(LEN(Etapes[[#This Row],[Planned]])=0,"",IF(AND($C36="MER",BK$6=$F36,$G36=1),1,IF(AND($C36="MEP",BK$6=$F36,$G36=1),2,IF(AND(BK$6=$F36,$G36=1),0,"")))),"")</f>
        <v/>
      </c>
      <c r="BL36" s="51" t="str">
        <f ca="1">IFERROR(IF(LEN(Etapes[[#This Row],[Planned]])=0,"",IF(AND($C36="MER",BL$6=$F36,$G36=1),1,IF(AND($C36="MEP",BL$6=$F36,$G36=1),2,IF(AND(BL$6=$F36,$G36=1),0,"")))),"")</f>
        <v/>
      </c>
      <c r="BM36" s="51" t="str">
        <f ca="1">IFERROR(IF(LEN(Etapes[[#This Row],[Planned]])=0,"",IF(AND($C36="MER",BM$6=$F36,$G36=1),1,IF(AND($C36="MEP",BM$6=$F36,$G36=1),2,IF(AND(BM$6=$F36,$G36=1),0,"")))),"")</f>
        <v/>
      </c>
      <c r="BN36" s="51" t="str">
        <f ca="1">IFERROR(IF(LEN(Etapes[[#This Row],[Planned]])=0,"",IF(AND($C36="MER",BN$6=$F36,$G36=1),1,IF(AND($C36="MEP",BN$6=$F36,$G36=1),2,IF(AND(BN$6=$F36,$G36=1),0,"")))),"")</f>
        <v/>
      </c>
      <c r="BO36" s="51" t="str">
        <f ca="1">IFERROR(IF(LEN(Etapes[[#This Row],[Planned]])=0,"",IF(AND($C36="MER",BO$6=$F36,$G36=1),1,IF(AND($C36="MEP",BO$6=$F36,$G36=1),2,IF(AND(BO$6=$F36,$G36=1),0,"")))),"")</f>
        <v/>
      </c>
      <c r="BP36" s="51" t="str">
        <f>IFERROR(IF(LEN(Etapes[[#This Row],[Add]])=0,"",IF(AND($C36="MER",BP$6=$F36,$G36=1),1,IF(AND($C36="MEP",BP$6=$F36,$G36=1),2,IF(AND(BP$6=$F36,$G36=1),0,"")))),"")</f>
        <v/>
      </c>
      <c r="BQ36" s="51" t="str">
        <f ca="1">IFERROR(IF(LEN(Etapes[[#This Row],[End]])=0,"",IF(AND($C36="MER",BQ$6=$F36,$G36=1),1,IF(AND($C36="MEP",BQ$6=$F36,$G36=1),2,IF(AND(BQ$6=$F36,$G36=1),0,"")))),"")</f>
        <v/>
      </c>
      <c r="BR36" s="51" t="str">
        <f ca="1">IFERROR(IF(LEN(Etapes[[#This Row],[Réalisé]])=0,"",IF(AND($C36="MER",BR$6=$F36,$G36=1),1,IF(AND($C36="MEP",BR$6=$F36,$G36=1),2,IF(AND(BR$6=$F36,$G36=1),0,"")))),"")</f>
        <v/>
      </c>
      <c r="BS36" s="51" t="str">
        <f ca="1">IFERROR(IF(LEN(Etapes[[#This Row],[Activité]])=0,"",IF(AND($C36="MER",BS$6=$F36,$G36=1),1,IF(AND($C36="MEP",BS$6=$F36,$G36=1),2,IF(AND(BS$6=$F36,$G36=1),0,"")))),"")</f>
        <v/>
      </c>
      <c r="BT36" s="51" t="str">
        <f ca="1">IFERROR(IF(LEN(Etapes[[#This Row],[Statut]])=0,"",IF(AND($C36="MER",BT$6=$F36,$G36=1),1,IF(AND($C36="MEP",BT$6=$F36,$G36=1),2,IF(AND(BT$6=$F36,$G36=1),0,"")))),"")</f>
        <v/>
      </c>
      <c r="BU36" s="51" t="str">
        <f ca="1">IFERROR(IF(LEN(Etapes[[#This Row],[Progress]])=0,"",IF(AND($C36="MER",BU$6=$F36,$G36=1),1,IF(AND($C36="MEP",BU$6=$F36,$G36=1),2,IF(AND(BU$6=$F36,$G36=1),0,"")))),"")</f>
        <v/>
      </c>
      <c r="BV36" s="51" t="str">
        <f ca="1">IFERROR(IF(LEN(Etapes[[#This Row],[Start]])=0,"",IF(AND($C36="MER",BV$6=$F36,$G36=1),1,IF(AND($C36="MEP",BV$6=$F36,$G36=1),2,IF(AND(BV$6=$F36,$G36=1),0,"")))),"")</f>
        <v/>
      </c>
      <c r="BW36" s="51" t="str">
        <f ca="1">IFERROR(IF(LEN(Etapes[[#This Row],[Planned]])=0,"",IF(AND($C36="MER",BW$6=$F36,$G36=1),1,IF(AND($C36="MEP",BW$6=$F36,$G36=1),2,IF(AND(BW$6=$F36,$G36=1),0,"")))),"")</f>
        <v/>
      </c>
      <c r="BX36" s="51" t="str">
        <f>IFERROR(IF(LEN(Etapes[[#This Row],[Add]])=0,"",IF(AND($C36="MER",BX$6=$F36,$G36=1),1,IF(AND($C36="MEP",BX$6=$F36,$G36=1),2,IF(AND(BX$6=$F36,$G36=1),0,"")))),"")</f>
        <v/>
      </c>
      <c r="BY36" s="51" t="str">
        <f ca="1">IFERROR(IF(LEN(Etapes[[#This Row],[End]])=0,"",IF(AND($C36="MER",BY$6=$F36,$G36=1),1,IF(AND($C36="MEP",BY$6=$F36,$G36=1),2,IF(AND(BY$6=$F36,$G36=1),0,"")))),"")</f>
        <v/>
      </c>
      <c r="BZ36" s="51" t="str">
        <f ca="1">IFERROR(IF(LEN(Etapes[[#This Row],[Réalisé]])=0,"",IF(AND($C36="MER",BZ$6=$F36,$G36=1),1,IF(AND($C36="MEP",BZ$6=$F36,$G36=1),2,IF(AND(BZ$6=$F36,$G36=1),0,"")))),"")</f>
        <v/>
      </c>
      <c r="CA36" s="51" t="str">
        <f ca="1">IFERROR(IF(LEN(Etapes[[#This Row],[Activité]])=0,"",IF(AND($C36="MER",CA$6=$F36,$G36=1),1,IF(AND($C36="MEP",CA$6=$F36,$G36=1),2,IF(AND(CA$6=$F36,$G36=1),0,"")))),"")</f>
        <v/>
      </c>
      <c r="CB36" s="51" t="str">
        <f ca="1">IFERROR(IF(LEN(Etapes[[#This Row],[Statut]])=0,"",IF(AND($C36="MER",CB$6=$F36,$G36=1),1,IF(AND($C36="MEP",CB$6=$F36,$G36=1),2,IF(AND(CB$6=$F36,$G36=1),0,"")))),"")</f>
        <v/>
      </c>
      <c r="CC36" s="51" t="str">
        <f ca="1">IFERROR(IF(LEN(Etapes[[#This Row],[Progress]])=0,"",IF(AND($C36="MER",CC$6=$F36,$G36=1),1,IF(AND($C36="MEP",CC$6=$F36,$G36=1),2,IF(AND(CC$6=$F36,$G36=1),0,"")))),"")</f>
        <v/>
      </c>
      <c r="CD36" s="51" t="str">
        <f ca="1">IFERROR(IF(LEN(Etapes[[#This Row],[Start]])=0,"",IF(AND($C36="MER",CD$6=$F36,$G36=1),1,IF(AND($C36="MEP",CD$6=$F36,$G36=1),2,IF(AND(CD$6=$F36,$G36=1),0,"")))),"")</f>
        <v/>
      </c>
      <c r="CE36" s="51" t="str">
        <f ca="1">IFERROR(IF(LEN(Etapes[[#This Row],[Planned]])=0,"",IF(AND($C36="MER",CE$6=$F36,$G36=1),1,IF(AND($C36="MEP",CE$6=$F36,$G36=1),2,IF(AND(CE$6=$F36,$G36=1),0,"")))),"")</f>
        <v/>
      </c>
      <c r="CF36" s="51" t="str">
        <f>IFERROR(IF(LEN(Etapes[[#This Row],[Add]])=0,"",IF(AND($C36="MER",CF$6=$F36,$G36=1),1,IF(AND($C36="MEP",CF$6=$F36,$G36=1),2,IF(AND(CF$6=$F36,$G36=1),0,"")))),"")</f>
        <v/>
      </c>
      <c r="CG36" s="51" t="str">
        <f ca="1">IFERROR(IF(LEN(Etapes[[#This Row],[End]])=0,"",IF(AND($C36="MER",CG$6=$F36,$G36=1),1,IF(AND($C36="MEP",CG$6=$F36,$G36=1),2,IF(AND(CG$6=$F36,$G36=1),0,"")))),"")</f>
        <v/>
      </c>
      <c r="CH36" s="51" t="str">
        <f ca="1">IFERROR(IF(LEN(Etapes[[#This Row],[Réalisé]])=0,"",IF(AND($C36="MER",CH$6=$F36,$G36=1),1,IF(AND($C36="MEP",CH$6=$F36,$G36=1),2,IF(AND(CH$6=$F36,$G36=1),0,"")))),"")</f>
        <v/>
      </c>
      <c r="CI36" s="51" t="str">
        <f ca="1">IFERROR(IF(LEN(Etapes[[#This Row],[Activité]])=0,"",IF(AND($C36="MER",CI$6=$F36,$G36=1),1,IF(AND($C36="MEP",CI$6=$F36,$G36=1),2,IF(AND(CI$6=$F36,$G36=1),0,"")))),"")</f>
        <v/>
      </c>
      <c r="CJ36" s="51" t="str">
        <f ca="1">IFERROR(IF(LEN(Etapes[[#This Row],[Statut]])=0,"",IF(AND($C36="MER",CJ$6=$F36,$G36=1),1,IF(AND($C36="MEP",CJ$6=$F36,$G36=1),2,IF(AND(CJ$6=$F36,$G36=1),0,"")))),"")</f>
        <v/>
      </c>
      <c r="CK36" s="51" t="str">
        <f ca="1">IFERROR(IF(LEN(Etapes[[#This Row],[Progress]])=0,"",IF(AND($C36="MER",CK$6=$F36,$G36=1),1,IF(AND($C36="MEP",CK$6=$F36,$G36=1),2,IF(AND(CK$6=$F36,$G36=1),0,"")))),"")</f>
        <v/>
      </c>
      <c r="CL36" s="51" t="str">
        <f ca="1">IFERROR(IF(LEN(Etapes[[#This Row],[Start]])=0,"",IF(AND($C36="MER",CL$6=$F36,$G36=1),1,IF(AND($C36="MEP",CL$6=$F36,$G36=1),2,IF(AND(CL$6=$F36,$G36=1),0,"")))),"")</f>
        <v/>
      </c>
      <c r="CM36" s="51" t="str">
        <f ca="1">IFERROR(IF(LEN(Etapes[[#This Row],[Planned]])=0,"",IF(AND($C36="MER",CM$6=$F36,$G36=1),1,IF(AND($C36="MEP",CM$6=$F36,$G36=1),2,IF(AND(CM$6=$F36,$G36=1),0,"")))),"")</f>
        <v/>
      </c>
      <c r="CN36" s="51" t="str">
        <f>IFERROR(IF(LEN(Etapes[[#This Row],[Add]])=0,"",IF(AND($C36="MER",CN$6=$F36,$G36=1),1,IF(AND($C36="MEP",CN$6=$F36,$G36=1),2,IF(AND(CN$6=$F36,$G36=1),0,"")))),"")</f>
        <v/>
      </c>
      <c r="CO36" s="51" t="str">
        <f ca="1">IFERROR(IF(LEN(Etapes[[#This Row],[End]])=0,"",IF(AND($C36="MER",CO$6=$F36,$G36=1),1,IF(AND($C36="MEP",CO$6=$F36,$G36=1),2,IF(AND(CO$6=$F36,$G36=1),0,"")))),"")</f>
        <v/>
      </c>
      <c r="CP36" s="51" t="str">
        <f ca="1">IFERROR(IF(LEN(Etapes[[#This Row],[Réalisé]])=0,"",IF(AND($C36="MER",CP$6=$F36,$G36=1),1,IF(AND($C36="MEP",CP$6=$F36,$G36=1),2,IF(AND(CP$6=$F36,$G36=1),0,"")))),"")</f>
        <v/>
      </c>
      <c r="CQ36" s="51" t="str">
        <f ca="1">IFERROR(IF(LEN(Etapes[[#This Row],[Activité]])=0,"",IF(AND($C36="MER",CQ$6=$F36,$G36=1),1,IF(AND($C36="MEP",CQ$6=$F36,$G36=1),2,IF(AND(CQ$6=$F36,$G36=1),0,"")))),"")</f>
        <v/>
      </c>
      <c r="CR36" s="51" t="str">
        <f ca="1">IFERROR(IF(LEN(Etapes[[#This Row],[Statut]])=0,"",IF(AND($C36="MER",CR$6=$F36,$G36=1),1,IF(AND($C36="MEP",CR$6=$F36,$G36=1),2,IF(AND(CR$6=$F36,$G36=1),0,"")))),"")</f>
        <v/>
      </c>
      <c r="CS36" s="51" t="str">
        <f ca="1">IFERROR(IF(LEN(Etapes[[#This Row],[Progress]])=0,"",IF(AND($C36="MER",CS$6=$F36,$G36=1),1,IF(AND($C36="MEP",CS$6=$F36,$G36=1),2,IF(AND(CS$6=$F36,$G36=1),0,"")))),"")</f>
        <v/>
      </c>
      <c r="CT36" s="51" t="str">
        <f ca="1">IFERROR(IF(LEN(Etapes[[#This Row],[Start]])=0,"",IF(AND($C36="MER",CT$6=$F36,$G36=1),1,IF(AND($C36="MEP",CT$6=$F36,$G36=1),2,IF(AND(CT$6=$F36,$G36=1),0,"")))),"")</f>
        <v/>
      </c>
      <c r="CU36" s="51" t="str">
        <f ca="1">IFERROR(IF(LEN(Etapes[[#This Row],[Planned]])=0,"",IF(AND($C36="MER",CU$6=$F36,$G36=1),1,IF(AND($C36="MEP",CU$6=$F36,$G36=1),2,IF(AND(CU$6=$F36,$G36=1),0,"")))),"")</f>
        <v/>
      </c>
      <c r="CV36" s="51" t="str">
        <f>IFERROR(IF(LEN(Etapes[[#This Row],[Add]])=0,"",IF(AND($C36="MER",CV$6=$F36,$G36=1),1,IF(AND($C36="MEP",CV$6=$F36,$G36=1),2,IF(AND(CV$6=$F36,$G36=1),0,"")))),"")</f>
        <v/>
      </c>
      <c r="CW36" s="51" t="str">
        <f ca="1">IFERROR(IF(LEN(Etapes[[#This Row],[End]])=0,"",IF(AND($C36="MER",CW$6=$F36,$G36=1),1,IF(AND($C36="MEP",CW$6=$F36,$G36=1),2,IF(AND(CW$6=$F36,$G36=1),0,"")))),"")</f>
        <v/>
      </c>
    </row>
    <row r="37" spans="1:101" s="52" customFormat="1" ht="13" customHeight="1" x14ac:dyDescent="0.3">
      <c r="A37" s="71" t="s">
        <v>207</v>
      </c>
      <c r="B37" s="56" t="s">
        <v>82</v>
      </c>
      <c r="C37" s="53"/>
      <c r="D37" s="53" t="str">
        <f>Settings!C49</f>
        <v>NAN</v>
      </c>
      <c r="E37" s="43"/>
      <c r="F37" s="54">
        <f t="shared" si="19"/>
        <v>44776</v>
      </c>
      <c r="G37" s="154">
        <f>RàF!D25</f>
        <v>5</v>
      </c>
      <c r="H37" s="55"/>
      <c r="I37" s="54">
        <f>IF(Etapes[[#This Row],[Start]]&lt;&gt;"",WORKDAY(Etapes[[#This Row],[Start]],IF(WEEKDAY(Etapes[[#This Row],[Start]],1)&gt;=6,Etapes[[#This Row],[Planned]]+Etapes[[#This Row],[Add]],Etapes[[#This Row],[Planned]]+Etapes[[#This Row],[Add]]-1),Férié),"")</f>
        <v>44782</v>
      </c>
      <c r="J37" s="54">
        <f>IF(Etapes[[#This Row],[Start]]&lt;&gt;"",WORKDAY(Etapes[[#This Row],[Start]],IF(WEEKDAY(Etapes[[#This Row],[Start]],1)&gt;=6,Etapes[[#This Row],[Progress]]*Etapes[[#This Row],[Planned]]+Etapes[[#This Row],[Add]],(Etapes[[#This Row],[Progress]]*Etapes[[#This Row],[Planned]]+Etapes[[#This Row],[Add]])-1),Férié),"")</f>
        <v>44775</v>
      </c>
      <c r="K37" s="50"/>
      <c r="L37" s="51" t="str">
        <f ca="1">IFERROR(IF(LEN(Etapes[[#This Row],[Planned]])=0,"",IF(AND($C37="MER",L$6=$F37,$G37=1),1,IF(AND($C37="MEP",L$6=$F37,$G37=1),2,IF(AND(L$6=$F37,$G37=1),0,"")))),"")</f>
        <v/>
      </c>
      <c r="M37" s="51" t="str">
        <f ca="1">IFERROR(IF(LEN(Etapes[[#This Row],[Planned]])=0,"",IF(AND($C37="MER",M$6=$F37,$G37=1),1,IF(AND($C37="MEP",M$6=$F37,$G37=1),2,IF(AND(M$6=$F37,$G37=1),0,"")))),"")</f>
        <v/>
      </c>
      <c r="N37" s="51" t="str">
        <f ca="1">IFERROR(IF(LEN(Etapes[[#This Row],[Planned]])=0,"",IF(AND($C37="MER",N$6=$F37,$G37=1),1,IF(AND($C37="MEP",N$6=$F37,$G37=1),2,IF(AND(N$6=$F37,$G37=1),0,"")))),"")</f>
        <v/>
      </c>
      <c r="O37" s="51" t="str">
        <f ca="1">IFERROR(IF(LEN(Etapes[[#This Row],[Planned]])=0,"",IF(AND($C37="MER",O$6=$F37,$G37=1),1,IF(AND($C37="MEP",O$6=$F37,$G37=1),2,IF(AND(O$6=$F37,$G37=1),0,"")))),"")</f>
        <v/>
      </c>
      <c r="P37" s="51" t="str">
        <f ca="1">IFERROR(IF(LEN(Etapes[[#This Row],[Planned]])=0,"",IF(AND($C37="MER",P$6=$F37,$G37=1),1,IF(AND($C37="MEP",P$6=$F37,$G37=1),2,IF(AND(P$6=$F37,$G37=1),0,"")))),"")</f>
        <v/>
      </c>
      <c r="Q37" s="51" t="str">
        <f ca="1">IFERROR(IF(LEN(Etapes[[#This Row],[Planned]])=0,"",IF(AND($C37="MER",Q$6=$F37,$G37=1),1,IF(AND($C37="MEP",Q$6=$F37,$G37=1),2,IF(AND(Q$6=$F37,$G37=1),0,"")))),"")</f>
        <v/>
      </c>
      <c r="R37" s="51" t="str">
        <f ca="1">IFERROR(IF(LEN(Etapes[[#This Row],[Planned]])=0,"",IF(AND($C37="MER",R$6=$F37,$G37=1),1,IF(AND($C37="MEP",R$6=$F37,$G37=1),2,IF(AND(R$6=$F37,$G37=1),0,"")))),"")</f>
        <v/>
      </c>
      <c r="S37" s="51" t="str">
        <f ca="1">IFERROR(IF(LEN(Etapes[[#This Row],[Planned]])=0,"",IF(AND($C37="MER",S$6=$F37,$G37=1),1,IF(AND($C37="MEP",S$6=$F37,$G37=1),2,IF(AND(S$6=$F37,$G37=1),0,"")))),"")</f>
        <v/>
      </c>
      <c r="T37" s="51" t="str">
        <f ca="1">IFERROR(IF(LEN(Etapes[[#This Row],[Planned]])=0,"",IF(AND($C37="MER",T$6=$F37,$G37=1),1,IF(AND($C37="MEP",T$6=$F37,$G37=1),2,IF(AND(T$6=$F37,$G37=1),0,"")))),"")</f>
        <v/>
      </c>
      <c r="U37" s="51" t="str">
        <f ca="1">IFERROR(IF(LEN(Etapes[[#This Row],[Planned]])=0,"",IF(AND($C37="MER",U$6=$F37,$G37=1),1,IF(AND($C37="MEP",U$6=$F37,$G37=1),2,IF(AND(U$6=$F37,$G37=1),0,"")))),"")</f>
        <v/>
      </c>
      <c r="V37" s="51" t="str">
        <f ca="1">IFERROR(IF(LEN(Etapes[[#This Row],[Planned]])=0,"",IF(AND($C37="MER",V$6=$F37,$G37=1),1,IF(AND($C37="MEP",V$6=$F37,$G37=1),2,IF(AND(V$6=$F37,$G37=1),0,"")))),"")</f>
        <v/>
      </c>
      <c r="W37" s="51" t="str">
        <f ca="1">IFERROR(IF(LEN(Etapes[[#This Row],[Planned]])=0,"",IF(AND($C37="MER",W$6=$F37,$G37=1),1,IF(AND($C37="MEP",W$6=$F37,$G37=1),2,IF(AND(W$6=$F37,$G37=1),0,"")))),"")</f>
        <v/>
      </c>
      <c r="X37" s="51" t="str">
        <f ca="1">IFERROR(IF(LEN(Etapes[[#This Row],[Planned]])=0,"",IF(AND($C37="MER",X$6=$F37,$G37=1),1,IF(AND($C37="MEP",X$6=$F37,$G37=1),2,IF(AND(X$6=$F37,$G37=1),0,"")))),"")</f>
        <v/>
      </c>
      <c r="Y37" s="51" t="str">
        <f ca="1">IFERROR(IF(LEN(Etapes[[#This Row],[Planned]])=0,"",IF(AND($C37="MER",Y$6=$F37,$G37=1),1,IF(AND($C37="MEP",Y$6=$F37,$G37=1),2,IF(AND(Y$6=$F37,$G37=1),0,"")))),"")</f>
        <v/>
      </c>
      <c r="Z37" s="51" t="str">
        <f ca="1">IFERROR(IF(LEN(Etapes[[#This Row],[Planned]])=0,"",IF(AND($C37="MER",Z$6=$F37,$G37=1),1,IF(AND($C37="MEP",Z$6=$F37,$G37=1),2,IF(AND(Z$6=$F37,$G37=1),0,"")))),"")</f>
        <v/>
      </c>
      <c r="AA37" s="51" t="str">
        <f ca="1">IFERROR(IF(LEN(Etapes[[#This Row],[Planned]])=0,"",IF(AND($C37="MER",AA$6=$F37,$G37=1),1,IF(AND($C37="MEP",AA$6=$F37,$G37=1),2,IF(AND(AA$6=$F37,$G37=1),0,"")))),"")</f>
        <v/>
      </c>
      <c r="AB37" s="51" t="str">
        <f ca="1">IFERROR(IF(LEN(Etapes[[#This Row],[Planned]])=0,"",IF(AND($C37="MER",AB$6=$F37,$G37=1),1,IF(AND($C37="MEP",AB$6=$F37,$G37=1),2,IF(AND(AB$6=$F37,$G37=1),0,"")))),"")</f>
        <v/>
      </c>
      <c r="AC37" s="51" t="str">
        <f ca="1">IFERROR(IF(LEN(Etapes[[#This Row],[Planned]])=0,"",IF(AND($C37="MER",AC$6=$F37,$G37=1),1,IF(AND($C37="MEP",AC$6=$F37,$G37=1),2,IF(AND(AC$6=$F37,$G37=1),0,"")))),"")</f>
        <v/>
      </c>
      <c r="AD37" s="51" t="str">
        <f ca="1">IFERROR(IF(LEN(Etapes[[#This Row],[Planned]])=0,"",IF(AND($C37="MER",AD$6=$F37,$G37=1),1,IF(AND($C37="MEP",AD$6=$F37,$G37=1),2,IF(AND(AD$6=$F37,$G37=1),0,"")))),"")</f>
        <v/>
      </c>
      <c r="AE37" s="51" t="str">
        <f ca="1">IFERROR(IF(LEN(Etapes[[#This Row],[Planned]])=0,"",IF(AND($C37="MER",AE$6=$F37,$G37=1),1,IF(AND($C37="MEP",AE$6=$F37,$G37=1),2,IF(AND(AE$6=$F37,$G37=1),0,"")))),"")</f>
        <v/>
      </c>
      <c r="AF37" s="51" t="str">
        <f ca="1">IFERROR(IF(LEN(Etapes[[#This Row],[Planned]])=0,"",IF(AND($C37="MER",AF$6=$F37,$G37=1),1,IF(AND($C37="MEP",AF$6=$F37,$G37=1),2,IF(AND(AF$6=$F37,$G37=1),0,"")))),"")</f>
        <v/>
      </c>
      <c r="AG37" s="51" t="str">
        <f ca="1">IFERROR(IF(LEN(Etapes[[#This Row],[Planned]])=0,"",IF(AND($C37="MER",AG$6=$F37,$G37=1),1,IF(AND($C37="MEP",AG$6=$F37,$G37=1),2,IF(AND(AG$6=$F37,$G37=1),0,"")))),"")</f>
        <v/>
      </c>
      <c r="AH37" s="51" t="str">
        <f ca="1">IFERROR(IF(LEN(Etapes[[#This Row],[Planned]])=0,"",IF(AND($C37="MER",AH$6=$F37,$G37=1),1,IF(AND($C37="MEP",AH$6=$F37,$G37=1),2,IF(AND(AH$6=$F37,$G37=1),0,"")))),"")</f>
        <v/>
      </c>
      <c r="AI37" s="51" t="str">
        <f ca="1">IFERROR(IF(LEN(Etapes[[#This Row],[Planned]])=0,"",IF(AND($C37="MER",AI$6=$F37,$G37=1),1,IF(AND($C37="MEP",AI$6=$F37,$G37=1),2,IF(AND(AI$6=$F37,$G37=1),0,"")))),"")</f>
        <v/>
      </c>
      <c r="AJ37" s="51" t="str">
        <f ca="1">IFERROR(IF(LEN(Etapes[[#This Row],[Planned]])=0,"",IF(AND($C37="MER",AJ$6=$F37,$G37=1),1,IF(AND($C37="MEP",AJ$6=$F37,$G37=1),2,IF(AND(AJ$6=$F37,$G37=1),0,"")))),"")</f>
        <v/>
      </c>
      <c r="AK37" s="51" t="str">
        <f ca="1">IFERROR(IF(LEN(Etapes[[#This Row],[Planned]])=0,"",IF(AND($C37="MER",AK$6=$F37,$G37=1),1,IF(AND($C37="MEP",AK$6=$F37,$G37=1),2,IF(AND(AK$6=$F37,$G37=1),0,"")))),"")</f>
        <v/>
      </c>
      <c r="AL37" s="51" t="str">
        <f ca="1">IFERROR(IF(LEN(Etapes[[#This Row],[Planned]])=0,"",IF(AND($C37="MER",AL$6=$F37,$G37=1),1,IF(AND($C37="MEP",AL$6=$F37,$G37=1),2,IF(AND(AL$6=$F37,$G37=1),0,"")))),"")</f>
        <v/>
      </c>
      <c r="AM37" s="51" t="str">
        <f ca="1">IFERROR(IF(LEN(Etapes[[#This Row],[Planned]])=0,"",IF(AND($C37="MER",AM$6=$F37,$G37=1),1,IF(AND($C37="MEP",AM$6=$F37,$G37=1),2,IF(AND(AM$6=$F37,$G37=1),0,"")))),"")</f>
        <v/>
      </c>
      <c r="AN37" s="51" t="str">
        <f ca="1">IFERROR(IF(LEN(Etapes[[#This Row],[Planned]])=0,"",IF(AND($C37="MER",AN$6=$F37,$G37=1),1,IF(AND($C37="MEP",AN$6=$F37,$G37=1),2,IF(AND(AN$6=$F37,$G37=1),0,"")))),"")</f>
        <v/>
      </c>
      <c r="AO37" s="51" t="str">
        <f ca="1">IFERROR(IF(LEN(Etapes[[#This Row],[Planned]])=0,"",IF(AND($C37="MER",AO$6=$F37,$G37=1),1,IF(AND($C37="MEP",AO$6=$F37,$G37=1),2,IF(AND(AO$6=$F37,$G37=1),0,"")))),"")</f>
        <v/>
      </c>
      <c r="AP37" s="51" t="str">
        <f ca="1">IFERROR(IF(LEN(Etapes[[#This Row],[Planned]])=0,"",IF(AND($C37="MER",AP$6=$F37,$G37=1),1,IF(AND($C37="MEP",AP$6=$F37,$G37=1),2,IF(AND(AP$6=$F37,$G37=1),0,"")))),"")</f>
        <v/>
      </c>
      <c r="AQ37" s="51" t="str">
        <f ca="1">IFERROR(IF(LEN(Etapes[[#This Row],[Planned]])=0,"",IF(AND($C37="MER",AQ$6=$F37,$G37=1),1,IF(AND($C37="MEP",AQ$6=$F37,$G37=1),2,IF(AND(AQ$6=$F37,$G37=1),0,"")))),"")</f>
        <v/>
      </c>
      <c r="AR37" s="51" t="str">
        <f ca="1">IFERROR(IF(LEN(Etapes[[#This Row],[Planned]])=0,"",IF(AND($C37="MER",AR$6=$F37,$G37=1),1,IF(AND($C37="MEP",AR$6=$F37,$G37=1),2,IF(AND(AR$6=$F37,$G37=1),0,"")))),"")</f>
        <v/>
      </c>
      <c r="AS37" s="51" t="str">
        <f ca="1">IFERROR(IF(LEN(Etapes[[#This Row],[Planned]])=0,"",IF(AND($C37="MER",AS$6=$F37,$G37=1),1,IF(AND($C37="MEP",AS$6=$F37,$G37=1),2,IF(AND(AS$6=$F37,$G37=1),0,"")))),"")</f>
        <v/>
      </c>
      <c r="AT37" s="51" t="str">
        <f ca="1">IFERROR(IF(LEN(Etapes[[#This Row],[Planned]])=0,"",IF(AND($C37="MER",AT$6=$F37,$G37=1),1,IF(AND($C37="MEP",AT$6=$F37,$G37=1),2,IF(AND(AT$6=$F37,$G37=1),0,"")))),"")</f>
        <v/>
      </c>
      <c r="AU37" s="51" t="str">
        <f ca="1">IFERROR(IF(LEN(Etapes[[#This Row],[Planned]])=0,"",IF(AND($C37="MER",AU$6=$F37,$G37=1),1,IF(AND($C37="MEP",AU$6=$F37,$G37=1),2,IF(AND(AU$6=$F37,$G37=1),0,"")))),"")</f>
        <v/>
      </c>
      <c r="AV37" s="51" t="str">
        <f ca="1">IFERROR(IF(LEN(Etapes[[#This Row],[Planned]])=0,"",IF(AND($C37="MER",AV$6=$F37,$G37=1),1,IF(AND($C37="MEP",AV$6=$F37,$G37=1),2,IF(AND(AV$6=$F37,$G37=1),0,"")))),"")</f>
        <v/>
      </c>
      <c r="AW37" s="51" t="str">
        <f ca="1">IFERROR(IF(LEN(Etapes[[#This Row],[Planned]])=0,"",IF(AND($C37="MER",AW$6=$F37,$G37=1),1,IF(AND($C37="MEP",AW$6=$F37,$G37=1),2,IF(AND(AW$6=$F37,$G37=1),0,"")))),"")</f>
        <v/>
      </c>
      <c r="AX37" s="51" t="str">
        <f ca="1">IFERROR(IF(LEN(Etapes[[#This Row],[Planned]])=0,"",IF(AND($C37="MER",AX$6=$F37,$G37=1),1,IF(AND($C37="MEP",AX$6=$F37,$G37=1),2,IF(AND(AX$6=$F37,$G37=1),0,"")))),"")</f>
        <v/>
      </c>
      <c r="AY37" s="51" t="str">
        <f ca="1">IFERROR(IF(LEN(Etapes[[#This Row],[Planned]])=0,"",IF(AND($C37="MER",AY$6=$F37,$G37=1),1,IF(AND($C37="MEP",AY$6=$F37,$G37=1),2,IF(AND(AY$6=$F37,$G37=1),0,"")))),"")</f>
        <v/>
      </c>
      <c r="AZ37" s="51" t="str">
        <f ca="1">IFERROR(IF(LEN(Etapes[[#This Row],[Planned]])=0,"",IF(AND($C37="MER",AZ$6=$F37,$G37=1),1,IF(AND($C37="MEP",AZ$6=$F37,$G37=1),2,IF(AND(AZ$6=$F37,$G37=1),0,"")))),"")</f>
        <v/>
      </c>
      <c r="BA37" s="51" t="str">
        <f ca="1">IFERROR(IF(LEN(Etapes[[#This Row],[Planned]])=0,"",IF(AND($C37="MER",BA$6=$F37,$G37=1),1,IF(AND($C37="MEP",BA$6=$F37,$G37=1),2,IF(AND(BA$6=$F37,$G37=1),0,"")))),"")</f>
        <v/>
      </c>
      <c r="BB37" s="51" t="str">
        <f ca="1">IFERROR(IF(LEN(Etapes[[#This Row],[Planned]])=0,"",IF(AND($C37="MER",BB$6=$F37,$G37=1),1,IF(AND($C37="MEP",BB$6=$F37,$G37=1),2,IF(AND(BB$6=$F37,$G37=1),0,"")))),"")</f>
        <v/>
      </c>
      <c r="BC37" s="51" t="str">
        <f ca="1">IFERROR(IF(LEN(Etapes[[#This Row],[Planned]])=0,"",IF(AND($C37="MER",BC$6=$F37,$G37=1),1,IF(AND($C37="MEP",BC$6=$F37,$G37=1),2,IF(AND(BC$6=$F37,$G37=1),0,"")))),"")</f>
        <v/>
      </c>
      <c r="BD37" s="51" t="str">
        <f ca="1">IFERROR(IF(LEN(Etapes[[#This Row],[Planned]])=0,"",IF(AND($C37="MER",BD$6=$F37,$G37=1),1,IF(AND($C37="MEP",BD$6=$F37,$G37=1),2,IF(AND(BD$6=$F37,$G37=1),0,"")))),"")</f>
        <v/>
      </c>
      <c r="BE37" s="51" t="str">
        <f ca="1">IFERROR(IF(LEN(Etapes[[#This Row],[Planned]])=0,"",IF(AND($C37="MER",BE$6=$F37,$G37=1),1,IF(AND($C37="MEP",BE$6=$F37,$G37=1),2,IF(AND(BE$6=$F37,$G37=1),0,"")))),"")</f>
        <v/>
      </c>
      <c r="BF37" s="51" t="str">
        <f ca="1">IFERROR(IF(LEN(Etapes[[#This Row],[Planned]])=0,"",IF(AND($C37="MER",BF$6=$F37,$G37=1),1,IF(AND($C37="MEP",BF$6=$F37,$G37=1),2,IF(AND(BF$6=$F37,$G37=1),0,"")))),"")</f>
        <v/>
      </c>
      <c r="BG37" s="51" t="str">
        <f ca="1">IFERROR(IF(LEN(Etapes[[#This Row],[Planned]])=0,"",IF(AND($C37="MER",BG$6=$F37,$G37=1),1,IF(AND($C37="MEP",BG$6=$F37,$G37=1),2,IF(AND(BG$6=$F37,$G37=1),0,"")))),"")</f>
        <v/>
      </c>
      <c r="BH37" s="51" t="str">
        <f ca="1">IFERROR(IF(LEN(Etapes[[#This Row],[Planned]])=0,"",IF(AND($C37="MER",BH$6=$F37,$G37=1),1,IF(AND($C37="MEP",BH$6=$F37,$G37=1),2,IF(AND(BH$6=$F37,$G37=1),0,"")))),"")</f>
        <v/>
      </c>
      <c r="BI37" s="51" t="str">
        <f ca="1">IFERROR(IF(LEN(Etapes[[#This Row],[Planned]])=0,"",IF(AND($C37="MER",BI$6=$F37,$G37=1),1,IF(AND($C37="MEP",BI$6=$F37,$G37=1),2,IF(AND(BI$6=$F37,$G37=1),0,"")))),"")</f>
        <v/>
      </c>
      <c r="BJ37" s="51" t="str">
        <f ca="1">IFERROR(IF(LEN(Etapes[[#This Row],[Planned]])=0,"",IF(AND($C37="MER",BJ$6=$F37,$G37=1),1,IF(AND($C37="MEP",BJ$6=$F37,$G37=1),2,IF(AND(BJ$6=$F37,$G37=1),0,"")))),"")</f>
        <v/>
      </c>
      <c r="BK37" s="51" t="str">
        <f ca="1">IFERROR(IF(LEN(Etapes[[#This Row],[Planned]])=0,"",IF(AND($C37="MER",BK$6=$F37,$G37=1),1,IF(AND($C37="MEP",BK$6=$F37,$G37=1),2,IF(AND(BK$6=$F37,$G37=1),0,"")))),"")</f>
        <v/>
      </c>
      <c r="BL37" s="51" t="str">
        <f ca="1">IFERROR(IF(LEN(Etapes[[#This Row],[Planned]])=0,"",IF(AND($C37="MER",BL$6=$F37,$G37=1),1,IF(AND($C37="MEP",BL$6=$F37,$G37=1),2,IF(AND(BL$6=$F37,$G37=1),0,"")))),"")</f>
        <v/>
      </c>
      <c r="BM37" s="51" t="str">
        <f ca="1">IFERROR(IF(LEN(Etapes[[#This Row],[Planned]])=0,"",IF(AND($C37="MER",BM$6=$F37,$G37=1),1,IF(AND($C37="MEP",BM$6=$F37,$G37=1),2,IF(AND(BM$6=$F37,$G37=1),0,"")))),"")</f>
        <v/>
      </c>
      <c r="BN37" s="51" t="str">
        <f ca="1">IFERROR(IF(LEN(Etapes[[#This Row],[Planned]])=0,"",IF(AND($C37="MER",BN$6=$F37,$G37=1),1,IF(AND($C37="MEP",BN$6=$F37,$G37=1),2,IF(AND(BN$6=$F37,$G37=1),0,"")))),"")</f>
        <v/>
      </c>
      <c r="BO37" s="51" t="str">
        <f ca="1">IFERROR(IF(LEN(Etapes[[#This Row],[Planned]])=0,"",IF(AND($C37="MER",BO$6=$F37,$G37=1),1,IF(AND($C37="MEP",BO$6=$F37,$G37=1),2,IF(AND(BO$6=$F37,$G37=1),0,"")))),"")</f>
        <v/>
      </c>
      <c r="BP37" s="51" t="str">
        <f>IFERROR(IF(LEN(Etapes[[#This Row],[Add]])=0,"",IF(AND($C37="MER",BP$6=$F37,$G37=1),1,IF(AND($C37="MEP",BP$6=$F37,$G37=1),2,IF(AND(BP$6=$F37,$G37=1),0,"")))),"")</f>
        <v/>
      </c>
      <c r="BQ37" s="51" t="str">
        <f ca="1">IFERROR(IF(LEN(Etapes[[#This Row],[End]])=0,"",IF(AND($C37="MER",BQ$6=$F37,$G37=1),1,IF(AND($C37="MEP",BQ$6=$F37,$G37=1),2,IF(AND(BQ$6=$F37,$G37=1),0,"")))),"")</f>
        <v/>
      </c>
      <c r="BR37" s="51" t="str">
        <f ca="1">IFERROR(IF(LEN(Etapes[[#This Row],[Réalisé]])=0,"",IF(AND($C37="MER",BR$6=$F37,$G37=1),1,IF(AND($C37="MEP",BR$6=$F37,$G37=1),2,IF(AND(BR$6=$F37,$G37=1),0,"")))),"")</f>
        <v/>
      </c>
      <c r="BS37" s="51" t="str">
        <f ca="1">IFERROR(IF(LEN(Etapes[[#This Row],[Activité]])=0,"",IF(AND($C37="MER",BS$6=$F37,$G37=1),1,IF(AND($C37="MEP",BS$6=$F37,$G37=1),2,IF(AND(BS$6=$F37,$G37=1),0,"")))),"")</f>
        <v/>
      </c>
      <c r="BT37" s="51" t="str">
        <f>IFERROR(IF(LEN(Etapes[[#This Row],[Statut]])=0,"",IF(AND($C37="MER",BT$6=$F37,$G37=1),1,IF(AND($C37="MEP",BT$6=$F37,$G37=1),2,IF(AND(BT$6=$F37,$G37=1),0,"")))),"")</f>
        <v/>
      </c>
      <c r="BU37" s="51" t="str">
        <f>IFERROR(IF(LEN(Etapes[[#This Row],[Progress]])=0,"",IF(AND($C37="MER",BU$6=$F37,$G37=1),1,IF(AND($C37="MEP",BU$6=$F37,$G37=1),2,IF(AND(BU$6=$F37,$G37=1),0,"")))),"")</f>
        <v/>
      </c>
      <c r="BV37" s="51" t="str">
        <f ca="1">IFERROR(IF(LEN(Etapes[[#This Row],[Start]])=0,"",IF(AND($C37="MER",BV$6=$F37,$G37=1),1,IF(AND($C37="MEP",BV$6=$F37,$G37=1),2,IF(AND(BV$6=$F37,$G37=1),0,"")))),"")</f>
        <v/>
      </c>
      <c r="BW37" s="51" t="str">
        <f ca="1">IFERROR(IF(LEN(Etapes[[#This Row],[Planned]])=0,"",IF(AND($C37="MER",BW$6=$F37,$G37=1),1,IF(AND($C37="MEP",BW$6=$F37,$G37=1),2,IF(AND(BW$6=$F37,$G37=1),0,"")))),"")</f>
        <v/>
      </c>
      <c r="BX37" s="51" t="str">
        <f>IFERROR(IF(LEN(Etapes[[#This Row],[Add]])=0,"",IF(AND($C37="MER",BX$6=$F37,$G37=1),1,IF(AND($C37="MEP",BX$6=$F37,$G37=1),2,IF(AND(BX$6=$F37,$G37=1),0,"")))),"")</f>
        <v/>
      </c>
      <c r="BY37" s="51" t="str">
        <f ca="1">IFERROR(IF(LEN(Etapes[[#This Row],[End]])=0,"",IF(AND($C37="MER",BY$6=$F37,$G37=1),1,IF(AND($C37="MEP",BY$6=$F37,$G37=1),2,IF(AND(BY$6=$F37,$G37=1),0,"")))),"")</f>
        <v/>
      </c>
      <c r="BZ37" s="51" t="str">
        <f ca="1">IFERROR(IF(LEN(Etapes[[#This Row],[Réalisé]])=0,"",IF(AND($C37="MER",BZ$6=$F37,$G37=1),1,IF(AND($C37="MEP",BZ$6=$F37,$G37=1),2,IF(AND(BZ$6=$F37,$G37=1),0,"")))),"")</f>
        <v/>
      </c>
      <c r="CA37" s="51" t="str">
        <f ca="1">IFERROR(IF(LEN(Etapes[[#This Row],[Activité]])=0,"",IF(AND($C37="MER",CA$6=$F37,$G37=1),1,IF(AND($C37="MEP",CA$6=$F37,$G37=1),2,IF(AND(CA$6=$F37,$G37=1),0,"")))),"")</f>
        <v/>
      </c>
      <c r="CB37" s="51" t="str">
        <f>IFERROR(IF(LEN(Etapes[[#This Row],[Statut]])=0,"",IF(AND($C37="MER",CB$6=$F37,$G37=1),1,IF(AND($C37="MEP",CB$6=$F37,$G37=1),2,IF(AND(CB$6=$F37,$G37=1),0,"")))),"")</f>
        <v/>
      </c>
      <c r="CC37" s="51" t="str">
        <f>IFERROR(IF(LEN(Etapes[[#This Row],[Progress]])=0,"",IF(AND($C37="MER",CC$6=$F37,$G37=1),1,IF(AND($C37="MEP",CC$6=$F37,$G37=1),2,IF(AND(CC$6=$F37,$G37=1),0,"")))),"")</f>
        <v/>
      </c>
      <c r="CD37" s="51" t="str">
        <f ca="1">IFERROR(IF(LEN(Etapes[[#This Row],[Start]])=0,"",IF(AND($C37="MER",CD$6=$F37,$G37=1),1,IF(AND($C37="MEP",CD$6=$F37,$G37=1),2,IF(AND(CD$6=$F37,$G37=1),0,"")))),"")</f>
        <v/>
      </c>
      <c r="CE37" s="51" t="str">
        <f ca="1">IFERROR(IF(LEN(Etapes[[#This Row],[Planned]])=0,"",IF(AND($C37="MER",CE$6=$F37,$G37=1),1,IF(AND($C37="MEP",CE$6=$F37,$G37=1),2,IF(AND(CE$6=$F37,$G37=1),0,"")))),"")</f>
        <v/>
      </c>
      <c r="CF37" s="51" t="str">
        <f>IFERROR(IF(LEN(Etapes[[#This Row],[Add]])=0,"",IF(AND($C37="MER",CF$6=$F37,$G37=1),1,IF(AND($C37="MEP",CF$6=$F37,$G37=1),2,IF(AND(CF$6=$F37,$G37=1),0,"")))),"")</f>
        <v/>
      </c>
      <c r="CG37" s="51" t="str">
        <f ca="1">IFERROR(IF(LEN(Etapes[[#This Row],[End]])=0,"",IF(AND($C37="MER",CG$6=$F37,$G37=1),1,IF(AND($C37="MEP",CG$6=$F37,$G37=1),2,IF(AND(CG$6=$F37,$G37=1),0,"")))),"")</f>
        <v/>
      </c>
      <c r="CH37" s="51" t="str">
        <f ca="1">IFERROR(IF(LEN(Etapes[[#This Row],[Réalisé]])=0,"",IF(AND($C37="MER",CH$6=$F37,$G37=1),1,IF(AND($C37="MEP",CH$6=$F37,$G37=1),2,IF(AND(CH$6=$F37,$G37=1),0,"")))),"")</f>
        <v/>
      </c>
      <c r="CI37" s="51" t="str">
        <f ca="1">IFERROR(IF(LEN(Etapes[[#This Row],[Activité]])=0,"",IF(AND($C37="MER",CI$6=$F37,$G37=1),1,IF(AND($C37="MEP",CI$6=$F37,$G37=1),2,IF(AND(CI$6=$F37,$G37=1),0,"")))),"")</f>
        <v/>
      </c>
      <c r="CJ37" s="51" t="str">
        <f>IFERROR(IF(LEN(Etapes[[#This Row],[Statut]])=0,"",IF(AND($C37="MER",CJ$6=$F37,$G37=1),1,IF(AND($C37="MEP",CJ$6=$F37,$G37=1),2,IF(AND(CJ$6=$F37,$G37=1),0,"")))),"")</f>
        <v/>
      </c>
      <c r="CK37" s="51" t="str">
        <f>IFERROR(IF(LEN(Etapes[[#This Row],[Progress]])=0,"",IF(AND($C37="MER",CK$6=$F37,$G37=1),1,IF(AND($C37="MEP",CK$6=$F37,$G37=1),2,IF(AND(CK$6=$F37,$G37=1),0,"")))),"")</f>
        <v/>
      </c>
      <c r="CL37" s="51" t="str">
        <f ca="1">IFERROR(IF(LEN(Etapes[[#This Row],[Start]])=0,"",IF(AND($C37="MER",CL$6=$F37,$G37=1),1,IF(AND($C37="MEP",CL$6=$F37,$G37=1),2,IF(AND(CL$6=$F37,$G37=1),0,"")))),"")</f>
        <v/>
      </c>
      <c r="CM37" s="51" t="str">
        <f ca="1">IFERROR(IF(LEN(Etapes[[#This Row],[Planned]])=0,"",IF(AND($C37="MER",CM$6=$F37,$G37=1),1,IF(AND($C37="MEP",CM$6=$F37,$G37=1),2,IF(AND(CM$6=$F37,$G37=1),0,"")))),"")</f>
        <v/>
      </c>
      <c r="CN37" s="51" t="str">
        <f>IFERROR(IF(LEN(Etapes[[#This Row],[Add]])=0,"",IF(AND($C37="MER",CN$6=$F37,$G37=1),1,IF(AND($C37="MEP",CN$6=$F37,$G37=1),2,IF(AND(CN$6=$F37,$G37=1),0,"")))),"")</f>
        <v/>
      </c>
      <c r="CO37" s="51" t="str">
        <f ca="1">IFERROR(IF(LEN(Etapes[[#This Row],[End]])=0,"",IF(AND($C37="MER",CO$6=$F37,$G37=1),1,IF(AND($C37="MEP",CO$6=$F37,$G37=1),2,IF(AND(CO$6=$F37,$G37=1),0,"")))),"")</f>
        <v/>
      </c>
      <c r="CP37" s="51" t="str">
        <f ca="1">IFERROR(IF(LEN(Etapes[[#This Row],[Réalisé]])=0,"",IF(AND($C37="MER",CP$6=$F37,$G37=1),1,IF(AND($C37="MEP",CP$6=$F37,$G37=1),2,IF(AND(CP$6=$F37,$G37=1),0,"")))),"")</f>
        <v/>
      </c>
      <c r="CQ37" s="51" t="str">
        <f ca="1">IFERROR(IF(LEN(Etapes[[#This Row],[Activité]])=0,"",IF(AND($C37="MER",CQ$6=$F37,$G37=1),1,IF(AND($C37="MEP",CQ$6=$F37,$G37=1),2,IF(AND(CQ$6=$F37,$G37=1),0,"")))),"")</f>
        <v/>
      </c>
      <c r="CR37" s="51" t="str">
        <f>IFERROR(IF(LEN(Etapes[[#This Row],[Statut]])=0,"",IF(AND($C37="MER",CR$6=$F37,$G37=1),1,IF(AND($C37="MEP",CR$6=$F37,$G37=1),2,IF(AND(CR$6=$F37,$G37=1),0,"")))),"")</f>
        <v/>
      </c>
      <c r="CS37" s="51" t="str">
        <f>IFERROR(IF(LEN(Etapes[[#This Row],[Progress]])=0,"",IF(AND($C37="MER",CS$6=$F37,$G37=1),1,IF(AND($C37="MEP",CS$6=$F37,$G37=1),2,IF(AND(CS$6=$F37,$G37=1),0,"")))),"")</f>
        <v/>
      </c>
      <c r="CT37" s="51" t="str">
        <f ca="1">IFERROR(IF(LEN(Etapes[[#This Row],[Start]])=0,"",IF(AND($C37="MER",CT$6=$F37,$G37=1),1,IF(AND($C37="MEP",CT$6=$F37,$G37=1),2,IF(AND(CT$6=$F37,$G37=1),0,"")))),"")</f>
        <v/>
      </c>
      <c r="CU37" s="51" t="str">
        <f ca="1">IFERROR(IF(LEN(Etapes[[#This Row],[Planned]])=0,"",IF(AND($C37="MER",CU$6=$F37,$G37=1),1,IF(AND($C37="MEP",CU$6=$F37,$G37=1),2,IF(AND(CU$6=$F37,$G37=1),0,"")))),"")</f>
        <v/>
      </c>
      <c r="CV37" s="51" t="str">
        <f>IFERROR(IF(LEN(Etapes[[#This Row],[Add]])=0,"",IF(AND($C37="MER",CV$6=$F37,$G37=1),1,IF(AND($C37="MEP",CV$6=$F37,$G37=1),2,IF(AND(CV$6=$F37,$G37=1),0,"")))),"")</f>
        <v/>
      </c>
      <c r="CW37" s="51" t="str">
        <f ca="1">IFERROR(IF(LEN(Etapes[[#This Row],[End]])=0,"",IF(AND($C37="MER",CW$6=$F37,$G37=1),1,IF(AND($C37="MEP",CW$6=$F37,$G37=1),2,IF(AND(CW$6=$F37,$G37=1),0,"")))),"")</f>
        <v/>
      </c>
    </row>
    <row r="38" spans="1:101" s="52" customFormat="1" ht="13" customHeight="1" x14ac:dyDescent="0.3">
      <c r="A38" s="71" t="s">
        <v>208</v>
      </c>
      <c r="B38" s="56" t="s">
        <v>83</v>
      </c>
      <c r="C38" s="53"/>
      <c r="D38" s="53" t="str">
        <f>Settings!D49</f>
        <v>VIE</v>
      </c>
      <c r="E38" s="43"/>
      <c r="F38" s="54">
        <f t="shared" si="19"/>
        <v>44776</v>
      </c>
      <c r="G38" s="154">
        <f>RàF!D26</f>
        <v>7</v>
      </c>
      <c r="H38" s="55"/>
      <c r="I38" s="54">
        <f>IF(Etapes[[#This Row],[Start]]&lt;&gt;"",WORKDAY(Etapes[[#This Row],[Start]],IF(WEEKDAY(Etapes[[#This Row],[Start]],1)&gt;=6,Etapes[[#This Row],[Planned]]+Etapes[[#This Row],[Add]],Etapes[[#This Row],[Planned]]+Etapes[[#This Row],[Add]]-1),Férié),"")</f>
        <v>44784</v>
      </c>
      <c r="J38" s="54">
        <f>IF(Etapes[[#This Row],[Start]]&lt;&gt;"",WORKDAY(Etapes[[#This Row],[Start]],IF(WEEKDAY(Etapes[[#This Row],[Start]],1)&gt;=6,Etapes[[#This Row],[Progress]]*Etapes[[#This Row],[Planned]]+Etapes[[#This Row],[Add]],(Etapes[[#This Row],[Progress]]*Etapes[[#This Row],[Planned]]+Etapes[[#This Row],[Add]])-1),Férié),"")</f>
        <v>44775</v>
      </c>
      <c r="K38" s="50"/>
      <c r="L38" s="51" t="str">
        <f ca="1">IFERROR(IF(LEN(Etapes[[#This Row],[Planned]])=0,"",IF(AND($C38="MER",L$6=$F38,$G38=1),1,IF(AND($C38="MEP",L$6=$F38,$G38=1),2,IF(AND(L$6=$F38,$G38=1),0,"")))),"")</f>
        <v/>
      </c>
      <c r="M38" s="51" t="str">
        <f ca="1">IFERROR(IF(LEN(Etapes[[#This Row],[Planned]])=0,"",IF(AND($C38="MER",M$6=$F38,$G38=1),1,IF(AND($C38="MEP",M$6=$F38,$G38=1),2,IF(AND(M$6=$F38,$G38=1),0,"")))),"")</f>
        <v/>
      </c>
      <c r="N38" s="51" t="str">
        <f ca="1">IFERROR(IF(LEN(Etapes[[#This Row],[Planned]])=0,"",IF(AND($C38="MER",N$6=$F38,$G38=1),1,IF(AND($C38="MEP",N$6=$F38,$G38=1),2,IF(AND(N$6=$F38,$G38=1),0,"")))),"")</f>
        <v/>
      </c>
      <c r="O38" s="51" t="str">
        <f ca="1">IFERROR(IF(LEN(Etapes[[#This Row],[Planned]])=0,"",IF(AND($C38="MER",O$6=$F38,$G38=1),1,IF(AND($C38="MEP",O$6=$F38,$G38=1),2,IF(AND(O$6=$F38,$G38=1),0,"")))),"")</f>
        <v/>
      </c>
      <c r="P38" s="51" t="str">
        <f ca="1">IFERROR(IF(LEN(Etapes[[#This Row],[Planned]])=0,"",IF(AND($C38="MER",P$6=$F38,$G38=1),1,IF(AND($C38="MEP",P$6=$F38,$G38=1),2,IF(AND(P$6=$F38,$G38=1),0,"")))),"")</f>
        <v/>
      </c>
      <c r="Q38" s="51" t="str">
        <f ca="1">IFERROR(IF(LEN(Etapes[[#This Row],[Planned]])=0,"",IF(AND($C38="MER",Q$6=$F38,$G38=1),1,IF(AND($C38="MEP",Q$6=$F38,$G38=1),2,IF(AND(Q$6=$F38,$G38=1),0,"")))),"")</f>
        <v/>
      </c>
      <c r="R38" s="51" t="str">
        <f ca="1">IFERROR(IF(LEN(Etapes[[#This Row],[Planned]])=0,"",IF(AND($C38="MER",R$6=$F38,$G38=1),1,IF(AND($C38="MEP",R$6=$F38,$G38=1),2,IF(AND(R$6=$F38,$G38=1),0,"")))),"")</f>
        <v/>
      </c>
      <c r="S38" s="51" t="str">
        <f ca="1">IFERROR(IF(LEN(Etapes[[#This Row],[Planned]])=0,"",IF(AND($C38="MER",S$6=$F38,$G38=1),1,IF(AND($C38="MEP",S$6=$F38,$G38=1),2,IF(AND(S$6=$F38,$G38=1),0,"")))),"")</f>
        <v/>
      </c>
      <c r="T38" s="51" t="str">
        <f ca="1">IFERROR(IF(LEN(Etapes[[#This Row],[Planned]])=0,"",IF(AND($C38="MER",T$6=$F38,$G38=1),1,IF(AND($C38="MEP",T$6=$F38,$G38=1),2,IF(AND(T$6=$F38,$G38=1),0,"")))),"")</f>
        <v/>
      </c>
      <c r="U38" s="51" t="str">
        <f ca="1">IFERROR(IF(LEN(Etapes[[#This Row],[Planned]])=0,"",IF(AND($C38="MER",U$6=$F38,$G38=1),1,IF(AND($C38="MEP",U$6=$F38,$G38=1),2,IF(AND(U$6=$F38,$G38=1),0,"")))),"")</f>
        <v/>
      </c>
      <c r="V38" s="51" t="str">
        <f ca="1">IFERROR(IF(LEN(Etapes[[#This Row],[Planned]])=0,"",IF(AND($C38="MER",V$6=$F38,$G38=1),1,IF(AND($C38="MEP",V$6=$F38,$G38=1),2,IF(AND(V$6=$F38,$G38=1),0,"")))),"")</f>
        <v/>
      </c>
      <c r="W38" s="51" t="str">
        <f ca="1">IFERROR(IF(LEN(Etapes[[#This Row],[Planned]])=0,"",IF(AND($C38="MER",W$6=$F38,$G38=1),1,IF(AND($C38="MEP",W$6=$F38,$G38=1),2,IF(AND(W$6=$F38,$G38=1),0,"")))),"")</f>
        <v/>
      </c>
      <c r="X38" s="51" t="str">
        <f ca="1">IFERROR(IF(LEN(Etapes[[#This Row],[Planned]])=0,"",IF(AND($C38="MER",X$6=$F38,$G38=1),1,IF(AND($C38="MEP",X$6=$F38,$G38=1),2,IF(AND(X$6=$F38,$G38=1),0,"")))),"")</f>
        <v/>
      </c>
      <c r="Y38" s="51" t="str">
        <f ca="1">IFERROR(IF(LEN(Etapes[[#This Row],[Planned]])=0,"",IF(AND($C38="MER",Y$6=$F38,$G38=1),1,IF(AND($C38="MEP",Y$6=$F38,$G38=1),2,IF(AND(Y$6=$F38,$G38=1),0,"")))),"")</f>
        <v/>
      </c>
      <c r="Z38" s="51" t="str">
        <f ca="1">IFERROR(IF(LEN(Etapes[[#This Row],[Planned]])=0,"",IF(AND($C38="MER",Z$6=$F38,$G38=1),1,IF(AND($C38="MEP",Z$6=$F38,$G38=1),2,IF(AND(Z$6=$F38,$G38=1),0,"")))),"")</f>
        <v/>
      </c>
      <c r="AA38" s="51" t="str">
        <f ca="1">IFERROR(IF(LEN(Etapes[[#This Row],[Planned]])=0,"",IF(AND($C38="MER",AA$6=$F38,$G38=1),1,IF(AND($C38="MEP",AA$6=$F38,$G38=1),2,IF(AND(AA$6=$F38,$G38=1),0,"")))),"")</f>
        <v/>
      </c>
      <c r="AB38" s="51" t="str">
        <f ca="1">IFERROR(IF(LEN(Etapes[[#This Row],[Planned]])=0,"",IF(AND($C38="MER",AB$6=$F38,$G38=1),1,IF(AND($C38="MEP",AB$6=$F38,$G38=1),2,IF(AND(AB$6=$F38,$G38=1),0,"")))),"")</f>
        <v/>
      </c>
      <c r="AC38" s="51" t="str">
        <f ca="1">IFERROR(IF(LEN(Etapes[[#This Row],[Planned]])=0,"",IF(AND($C38="MER",AC$6=$F38,$G38=1),1,IF(AND($C38="MEP",AC$6=$F38,$G38=1),2,IF(AND(AC$6=$F38,$G38=1),0,"")))),"")</f>
        <v/>
      </c>
      <c r="AD38" s="51" t="str">
        <f ca="1">IFERROR(IF(LEN(Etapes[[#This Row],[Planned]])=0,"",IF(AND($C38="MER",AD$6=$F38,$G38=1),1,IF(AND($C38="MEP",AD$6=$F38,$G38=1),2,IF(AND(AD$6=$F38,$G38=1),0,"")))),"")</f>
        <v/>
      </c>
      <c r="AE38" s="51" t="str">
        <f ca="1">IFERROR(IF(LEN(Etapes[[#This Row],[Planned]])=0,"",IF(AND($C38="MER",AE$6=$F38,$G38=1),1,IF(AND($C38="MEP",AE$6=$F38,$G38=1),2,IF(AND(AE$6=$F38,$G38=1),0,"")))),"")</f>
        <v/>
      </c>
      <c r="AF38" s="51" t="str">
        <f ca="1">IFERROR(IF(LEN(Etapes[[#This Row],[Planned]])=0,"",IF(AND($C38="MER",AF$6=$F38,$G38=1),1,IF(AND($C38="MEP",AF$6=$F38,$G38=1),2,IF(AND(AF$6=$F38,$G38=1),0,"")))),"")</f>
        <v/>
      </c>
      <c r="AG38" s="51" t="str">
        <f ca="1">IFERROR(IF(LEN(Etapes[[#This Row],[Planned]])=0,"",IF(AND($C38="MER",AG$6=$F38,$G38=1),1,IF(AND($C38="MEP",AG$6=$F38,$G38=1),2,IF(AND(AG$6=$F38,$G38=1),0,"")))),"")</f>
        <v/>
      </c>
      <c r="AH38" s="51" t="str">
        <f ca="1">IFERROR(IF(LEN(Etapes[[#This Row],[Planned]])=0,"",IF(AND($C38="MER",AH$6=$F38,$G38=1),1,IF(AND($C38="MEP",AH$6=$F38,$G38=1),2,IF(AND(AH$6=$F38,$G38=1),0,"")))),"")</f>
        <v/>
      </c>
      <c r="AI38" s="51" t="str">
        <f ca="1">IFERROR(IF(LEN(Etapes[[#This Row],[Planned]])=0,"",IF(AND($C38="MER",AI$6=$F38,$G38=1),1,IF(AND($C38="MEP",AI$6=$F38,$G38=1),2,IF(AND(AI$6=$F38,$G38=1),0,"")))),"")</f>
        <v/>
      </c>
      <c r="AJ38" s="51" t="str">
        <f ca="1">IFERROR(IF(LEN(Etapes[[#This Row],[Planned]])=0,"",IF(AND($C38="MER",AJ$6=$F38,$G38=1),1,IF(AND($C38="MEP",AJ$6=$F38,$G38=1),2,IF(AND(AJ$6=$F38,$G38=1),0,"")))),"")</f>
        <v/>
      </c>
      <c r="AK38" s="51" t="str">
        <f ca="1">IFERROR(IF(LEN(Etapes[[#This Row],[Planned]])=0,"",IF(AND($C38="MER",AK$6=$F38,$G38=1),1,IF(AND($C38="MEP",AK$6=$F38,$G38=1),2,IF(AND(AK$6=$F38,$G38=1),0,"")))),"")</f>
        <v/>
      </c>
      <c r="AL38" s="51" t="str">
        <f ca="1">IFERROR(IF(LEN(Etapes[[#This Row],[Planned]])=0,"",IF(AND($C38="MER",AL$6=$F38,$G38=1),1,IF(AND($C38="MEP",AL$6=$F38,$G38=1),2,IF(AND(AL$6=$F38,$G38=1),0,"")))),"")</f>
        <v/>
      </c>
      <c r="AM38" s="51" t="str">
        <f ca="1">IFERROR(IF(LEN(Etapes[[#This Row],[Planned]])=0,"",IF(AND($C38="MER",AM$6=$F38,$G38=1),1,IF(AND($C38="MEP",AM$6=$F38,$G38=1),2,IF(AND(AM$6=$F38,$G38=1),0,"")))),"")</f>
        <v/>
      </c>
      <c r="AN38" s="51" t="str">
        <f ca="1">IFERROR(IF(LEN(Etapes[[#This Row],[Planned]])=0,"",IF(AND($C38="MER",AN$6=$F38,$G38=1),1,IF(AND($C38="MEP",AN$6=$F38,$G38=1),2,IF(AND(AN$6=$F38,$G38=1),0,"")))),"")</f>
        <v/>
      </c>
      <c r="AO38" s="51" t="str">
        <f ca="1">IFERROR(IF(LEN(Etapes[[#This Row],[Planned]])=0,"",IF(AND($C38="MER",AO$6=$F38,$G38=1),1,IF(AND($C38="MEP",AO$6=$F38,$G38=1),2,IF(AND(AO$6=$F38,$G38=1),0,"")))),"")</f>
        <v/>
      </c>
      <c r="AP38" s="51" t="str">
        <f ca="1">IFERROR(IF(LEN(Etapes[[#This Row],[Planned]])=0,"",IF(AND($C38="MER",AP$6=$F38,$G38=1),1,IF(AND($C38="MEP",AP$6=$F38,$G38=1),2,IF(AND(AP$6=$F38,$G38=1),0,"")))),"")</f>
        <v/>
      </c>
      <c r="AQ38" s="51" t="str">
        <f ca="1">IFERROR(IF(LEN(Etapes[[#This Row],[Planned]])=0,"",IF(AND($C38="MER",AQ$6=$F38,$G38=1),1,IF(AND($C38="MEP",AQ$6=$F38,$G38=1),2,IF(AND(AQ$6=$F38,$G38=1),0,"")))),"")</f>
        <v/>
      </c>
      <c r="AR38" s="51" t="str">
        <f ca="1">IFERROR(IF(LEN(Etapes[[#This Row],[Planned]])=0,"",IF(AND($C38="MER",AR$6=$F38,$G38=1),1,IF(AND($C38="MEP",AR$6=$F38,$G38=1),2,IF(AND(AR$6=$F38,$G38=1),0,"")))),"")</f>
        <v/>
      </c>
      <c r="AS38" s="51" t="str">
        <f ca="1">IFERROR(IF(LEN(Etapes[[#This Row],[Planned]])=0,"",IF(AND($C38="MER",AS$6=$F38,$G38=1),1,IF(AND($C38="MEP",AS$6=$F38,$G38=1),2,IF(AND(AS$6=$F38,$G38=1),0,"")))),"")</f>
        <v/>
      </c>
      <c r="AT38" s="51" t="str">
        <f ca="1">IFERROR(IF(LEN(Etapes[[#This Row],[Planned]])=0,"",IF(AND($C38="MER",AT$6=$F38,$G38=1),1,IF(AND($C38="MEP",AT$6=$F38,$G38=1),2,IF(AND(AT$6=$F38,$G38=1),0,"")))),"")</f>
        <v/>
      </c>
      <c r="AU38" s="51" t="str">
        <f ca="1">IFERROR(IF(LEN(Etapes[[#This Row],[Planned]])=0,"",IF(AND($C38="MER",AU$6=$F38,$G38=1),1,IF(AND($C38="MEP",AU$6=$F38,$G38=1),2,IF(AND(AU$6=$F38,$G38=1),0,"")))),"")</f>
        <v/>
      </c>
      <c r="AV38" s="51" t="str">
        <f ca="1">IFERROR(IF(LEN(Etapes[[#This Row],[Planned]])=0,"",IF(AND($C38="MER",AV$6=$F38,$G38=1),1,IF(AND($C38="MEP",AV$6=$F38,$G38=1),2,IF(AND(AV$6=$F38,$G38=1),0,"")))),"")</f>
        <v/>
      </c>
      <c r="AW38" s="51" t="str">
        <f ca="1">IFERROR(IF(LEN(Etapes[[#This Row],[Planned]])=0,"",IF(AND($C38="MER",AW$6=$F38,$G38=1),1,IF(AND($C38="MEP",AW$6=$F38,$G38=1),2,IF(AND(AW$6=$F38,$G38=1),0,"")))),"")</f>
        <v/>
      </c>
      <c r="AX38" s="51" t="str">
        <f ca="1">IFERROR(IF(LEN(Etapes[[#This Row],[Planned]])=0,"",IF(AND($C38="MER",AX$6=$F38,$G38=1),1,IF(AND($C38="MEP",AX$6=$F38,$G38=1),2,IF(AND(AX$6=$F38,$G38=1),0,"")))),"")</f>
        <v/>
      </c>
      <c r="AY38" s="51" t="str">
        <f ca="1">IFERROR(IF(LEN(Etapes[[#This Row],[Planned]])=0,"",IF(AND($C38="MER",AY$6=$F38,$G38=1),1,IF(AND($C38="MEP",AY$6=$F38,$G38=1),2,IF(AND(AY$6=$F38,$G38=1),0,"")))),"")</f>
        <v/>
      </c>
      <c r="AZ38" s="51" t="str">
        <f ca="1">IFERROR(IF(LEN(Etapes[[#This Row],[Planned]])=0,"",IF(AND($C38="MER",AZ$6=$F38,$G38=1),1,IF(AND($C38="MEP",AZ$6=$F38,$G38=1),2,IF(AND(AZ$6=$F38,$G38=1),0,"")))),"")</f>
        <v/>
      </c>
      <c r="BA38" s="51" t="str">
        <f ca="1">IFERROR(IF(LEN(Etapes[[#This Row],[Planned]])=0,"",IF(AND($C38="MER",BA$6=$F38,$G38=1),1,IF(AND($C38="MEP",BA$6=$F38,$G38=1),2,IF(AND(BA$6=$F38,$G38=1),0,"")))),"")</f>
        <v/>
      </c>
      <c r="BB38" s="51" t="str">
        <f ca="1">IFERROR(IF(LEN(Etapes[[#This Row],[Planned]])=0,"",IF(AND($C38="MER",BB$6=$F38,$G38=1),1,IF(AND($C38="MEP",BB$6=$F38,$G38=1),2,IF(AND(BB$6=$F38,$G38=1),0,"")))),"")</f>
        <v/>
      </c>
      <c r="BC38" s="51" t="str">
        <f ca="1">IFERROR(IF(LEN(Etapes[[#This Row],[Planned]])=0,"",IF(AND($C38="MER",BC$6=$F38,$G38=1),1,IF(AND($C38="MEP",BC$6=$F38,$G38=1),2,IF(AND(BC$6=$F38,$G38=1),0,"")))),"")</f>
        <v/>
      </c>
      <c r="BD38" s="51" t="str">
        <f ca="1">IFERROR(IF(LEN(Etapes[[#This Row],[Planned]])=0,"",IF(AND($C38="MER",BD$6=$F38,$G38=1),1,IF(AND($C38="MEP",BD$6=$F38,$G38=1),2,IF(AND(BD$6=$F38,$G38=1),0,"")))),"")</f>
        <v/>
      </c>
      <c r="BE38" s="51" t="str">
        <f ca="1">IFERROR(IF(LEN(Etapes[[#This Row],[Planned]])=0,"",IF(AND($C38="MER",BE$6=$F38,$G38=1),1,IF(AND($C38="MEP",BE$6=$F38,$G38=1),2,IF(AND(BE$6=$F38,$G38=1),0,"")))),"")</f>
        <v/>
      </c>
      <c r="BF38" s="51" t="str">
        <f ca="1">IFERROR(IF(LEN(Etapes[[#This Row],[Planned]])=0,"",IF(AND($C38="MER",BF$6=$F38,$G38=1),1,IF(AND($C38="MEP",BF$6=$F38,$G38=1),2,IF(AND(BF$6=$F38,$G38=1),0,"")))),"")</f>
        <v/>
      </c>
      <c r="BG38" s="51" t="str">
        <f ca="1">IFERROR(IF(LEN(Etapes[[#This Row],[Planned]])=0,"",IF(AND($C38="MER",BG$6=$F38,$G38=1),1,IF(AND($C38="MEP",BG$6=$F38,$G38=1),2,IF(AND(BG$6=$F38,$G38=1),0,"")))),"")</f>
        <v/>
      </c>
      <c r="BH38" s="51" t="str">
        <f ca="1">IFERROR(IF(LEN(Etapes[[#This Row],[Planned]])=0,"",IF(AND($C38="MER",BH$6=$F38,$G38=1),1,IF(AND($C38="MEP",BH$6=$F38,$G38=1),2,IF(AND(BH$6=$F38,$G38=1),0,"")))),"")</f>
        <v/>
      </c>
      <c r="BI38" s="51" t="str">
        <f ca="1">IFERROR(IF(LEN(Etapes[[#This Row],[Planned]])=0,"",IF(AND($C38="MER",BI$6=$F38,$G38=1),1,IF(AND($C38="MEP",BI$6=$F38,$G38=1),2,IF(AND(BI$6=$F38,$G38=1),0,"")))),"")</f>
        <v/>
      </c>
      <c r="BJ38" s="51" t="str">
        <f ca="1">IFERROR(IF(LEN(Etapes[[#This Row],[Planned]])=0,"",IF(AND($C38="MER",BJ$6=$F38,$G38=1),1,IF(AND($C38="MEP",BJ$6=$F38,$G38=1),2,IF(AND(BJ$6=$F38,$G38=1),0,"")))),"")</f>
        <v/>
      </c>
      <c r="BK38" s="51" t="str">
        <f ca="1">IFERROR(IF(LEN(Etapes[[#This Row],[Planned]])=0,"",IF(AND($C38="MER",BK$6=$F38,$G38=1),1,IF(AND($C38="MEP",BK$6=$F38,$G38=1),2,IF(AND(BK$6=$F38,$G38=1),0,"")))),"")</f>
        <v/>
      </c>
      <c r="BL38" s="51" t="str">
        <f ca="1">IFERROR(IF(LEN(Etapes[[#This Row],[Planned]])=0,"",IF(AND($C38="MER",BL$6=$F38,$G38=1),1,IF(AND($C38="MEP",BL$6=$F38,$G38=1),2,IF(AND(BL$6=$F38,$G38=1),0,"")))),"")</f>
        <v/>
      </c>
      <c r="BM38" s="51" t="str">
        <f ca="1">IFERROR(IF(LEN(Etapes[[#This Row],[Planned]])=0,"",IF(AND($C38="MER",BM$6=$F38,$G38=1),1,IF(AND($C38="MEP",BM$6=$F38,$G38=1),2,IF(AND(BM$6=$F38,$G38=1),0,"")))),"")</f>
        <v/>
      </c>
      <c r="BN38" s="51" t="str">
        <f ca="1">IFERROR(IF(LEN(Etapes[[#This Row],[Planned]])=0,"",IF(AND($C38="MER",BN$6=$F38,$G38=1),1,IF(AND($C38="MEP",BN$6=$F38,$G38=1),2,IF(AND(BN$6=$F38,$G38=1),0,"")))),"")</f>
        <v/>
      </c>
      <c r="BO38" s="51" t="str">
        <f ca="1">IFERROR(IF(LEN(Etapes[[#This Row],[Planned]])=0,"",IF(AND($C38="MER",BO$6=$F38,$G38=1),1,IF(AND($C38="MEP",BO$6=$F38,$G38=1),2,IF(AND(BO$6=$F38,$G38=1),0,"")))),"")</f>
        <v/>
      </c>
      <c r="BP38" s="51" t="str">
        <f>IFERROR(IF(LEN(Etapes[[#This Row],[Add]])=0,"",IF(AND($C38="MER",BP$6=$F38,$G38=1),1,IF(AND($C38="MEP",BP$6=$F38,$G38=1),2,IF(AND(BP$6=$F38,$G38=1),0,"")))),"")</f>
        <v/>
      </c>
      <c r="BQ38" s="51" t="str">
        <f ca="1">IFERROR(IF(LEN(Etapes[[#This Row],[End]])=0,"",IF(AND($C38="MER",BQ$6=$F38,$G38=1),1,IF(AND($C38="MEP",BQ$6=$F38,$G38=1),2,IF(AND(BQ$6=$F38,$G38=1),0,"")))),"")</f>
        <v/>
      </c>
      <c r="BR38" s="51" t="str">
        <f ca="1">IFERROR(IF(LEN(Etapes[[#This Row],[Réalisé]])=0,"",IF(AND($C38="MER",BR$6=$F38,$G38=1),1,IF(AND($C38="MEP",BR$6=$F38,$G38=1),2,IF(AND(BR$6=$F38,$G38=1),0,"")))),"")</f>
        <v/>
      </c>
      <c r="BS38" s="51" t="str">
        <f ca="1">IFERROR(IF(LEN(Etapes[[#This Row],[Activité]])=0,"",IF(AND($C38="MER",BS$6=$F38,$G38=1),1,IF(AND($C38="MEP",BS$6=$F38,$G38=1),2,IF(AND(BS$6=$F38,$G38=1),0,"")))),"")</f>
        <v/>
      </c>
      <c r="BT38" s="51" t="str">
        <f>IFERROR(IF(LEN(Etapes[[#This Row],[Statut]])=0,"",IF(AND($C38="MER",BT$6=$F38,$G38=1),1,IF(AND($C38="MEP",BT$6=$F38,$G38=1),2,IF(AND(BT$6=$F38,$G38=1),0,"")))),"")</f>
        <v/>
      </c>
      <c r="BU38" s="51" t="str">
        <f>IFERROR(IF(LEN(Etapes[[#This Row],[Progress]])=0,"",IF(AND($C38="MER",BU$6=$F38,$G38=1),1,IF(AND($C38="MEP",BU$6=$F38,$G38=1),2,IF(AND(BU$6=$F38,$G38=1),0,"")))),"")</f>
        <v/>
      </c>
      <c r="BV38" s="51" t="str">
        <f ca="1">IFERROR(IF(LEN(Etapes[[#This Row],[Start]])=0,"",IF(AND($C38="MER",BV$6=$F38,$G38=1),1,IF(AND($C38="MEP",BV$6=$F38,$G38=1),2,IF(AND(BV$6=$F38,$G38=1),0,"")))),"")</f>
        <v/>
      </c>
      <c r="BW38" s="51" t="str">
        <f ca="1">IFERROR(IF(LEN(Etapes[[#This Row],[Planned]])=0,"",IF(AND($C38="MER",BW$6=$F38,$G38=1),1,IF(AND($C38="MEP",BW$6=$F38,$G38=1),2,IF(AND(BW$6=$F38,$G38=1),0,"")))),"")</f>
        <v/>
      </c>
      <c r="BX38" s="51" t="str">
        <f>IFERROR(IF(LEN(Etapes[[#This Row],[Add]])=0,"",IF(AND($C38="MER",BX$6=$F38,$G38=1),1,IF(AND($C38="MEP",BX$6=$F38,$G38=1),2,IF(AND(BX$6=$F38,$G38=1),0,"")))),"")</f>
        <v/>
      </c>
      <c r="BY38" s="51" t="str">
        <f ca="1">IFERROR(IF(LEN(Etapes[[#This Row],[End]])=0,"",IF(AND($C38="MER",BY$6=$F38,$G38=1),1,IF(AND($C38="MEP",BY$6=$F38,$G38=1),2,IF(AND(BY$6=$F38,$G38=1),0,"")))),"")</f>
        <v/>
      </c>
      <c r="BZ38" s="51" t="str">
        <f ca="1">IFERROR(IF(LEN(Etapes[[#This Row],[Réalisé]])=0,"",IF(AND($C38="MER",BZ$6=$F38,$G38=1),1,IF(AND($C38="MEP",BZ$6=$F38,$G38=1),2,IF(AND(BZ$6=$F38,$G38=1),0,"")))),"")</f>
        <v/>
      </c>
      <c r="CA38" s="51" t="str">
        <f ca="1">IFERROR(IF(LEN(Etapes[[#This Row],[Activité]])=0,"",IF(AND($C38="MER",CA$6=$F38,$G38=1),1,IF(AND($C38="MEP",CA$6=$F38,$G38=1),2,IF(AND(CA$6=$F38,$G38=1),0,"")))),"")</f>
        <v/>
      </c>
      <c r="CB38" s="51" t="str">
        <f>IFERROR(IF(LEN(Etapes[[#This Row],[Statut]])=0,"",IF(AND($C38="MER",CB$6=$F38,$G38=1),1,IF(AND($C38="MEP",CB$6=$F38,$G38=1),2,IF(AND(CB$6=$F38,$G38=1),0,"")))),"")</f>
        <v/>
      </c>
      <c r="CC38" s="51" t="str">
        <f>IFERROR(IF(LEN(Etapes[[#This Row],[Progress]])=0,"",IF(AND($C38="MER",CC$6=$F38,$G38=1),1,IF(AND($C38="MEP",CC$6=$F38,$G38=1),2,IF(AND(CC$6=$F38,$G38=1),0,"")))),"")</f>
        <v/>
      </c>
      <c r="CD38" s="51" t="str">
        <f ca="1">IFERROR(IF(LEN(Etapes[[#This Row],[Start]])=0,"",IF(AND($C38="MER",CD$6=$F38,$G38=1),1,IF(AND($C38="MEP",CD$6=$F38,$G38=1),2,IF(AND(CD$6=$F38,$G38=1),0,"")))),"")</f>
        <v/>
      </c>
      <c r="CE38" s="51" t="str">
        <f ca="1">IFERROR(IF(LEN(Etapes[[#This Row],[Planned]])=0,"",IF(AND($C38="MER",CE$6=$F38,$G38=1),1,IF(AND($C38="MEP",CE$6=$F38,$G38=1),2,IF(AND(CE$6=$F38,$G38=1),0,"")))),"")</f>
        <v/>
      </c>
      <c r="CF38" s="51" t="str">
        <f>IFERROR(IF(LEN(Etapes[[#This Row],[Add]])=0,"",IF(AND($C38="MER",CF$6=$F38,$G38=1),1,IF(AND($C38="MEP",CF$6=$F38,$G38=1),2,IF(AND(CF$6=$F38,$G38=1),0,"")))),"")</f>
        <v/>
      </c>
      <c r="CG38" s="51" t="str">
        <f ca="1">IFERROR(IF(LEN(Etapes[[#This Row],[End]])=0,"",IF(AND($C38="MER",CG$6=$F38,$G38=1),1,IF(AND($C38="MEP",CG$6=$F38,$G38=1),2,IF(AND(CG$6=$F38,$G38=1),0,"")))),"")</f>
        <v/>
      </c>
      <c r="CH38" s="51" t="str">
        <f ca="1">IFERROR(IF(LEN(Etapes[[#This Row],[Réalisé]])=0,"",IF(AND($C38="MER",CH$6=$F38,$G38=1),1,IF(AND($C38="MEP",CH$6=$F38,$G38=1),2,IF(AND(CH$6=$F38,$G38=1),0,"")))),"")</f>
        <v/>
      </c>
      <c r="CI38" s="51" t="str">
        <f ca="1">IFERROR(IF(LEN(Etapes[[#This Row],[Activité]])=0,"",IF(AND($C38="MER",CI$6=$F38,$G38=1),1,IF(AND($C38="MEP",CI$6=$F38,$G38=1),2,IF(AND(CI$6=$F38,$G38=1),0,"")))),"")</f>
        <v/>
      </c>
      <c r="CJ38" s="51" t="str">
        <f>IFERROR(IF(LEN(Etapes[[#This Row],[Statut]])=0,"",IF(AND($C38="MER",CJ$6=$F38,$G38=1),1,IF(AND($C38="MEP",CJ$6=$F38,$G38=1),2,IF(AND(CJ$6=$F38,$G38=1),0,"")))),"")</f>
        <v/>
      </c>
      <c r="CK38" s="51" t="str">
        <f>IFERROR(IF(LEN(Etapes[[#This Row],[Progress]])=0,"",IF(AND($C38="MER",CK$6=$F38,$G38=1),1,IF(AND($C38="MEP",CK$6=$F38,$G38=1),2,IF(AND(CK$6=$F38,$G38=1),0,"")))),"")</f>
        <v/>
      </c>
      <c r="CL38" s="51" t="str">
        <f ca="1">IFERROR(IF(LEN(Etapes[[#This Row],[Start]])=0,"",IF(AND($C38="MER",CL$6=$F38,$G38=1),1,IF(AND($C38="MEP",CL$6=$F38,$G38=1),2,IF(AND(CL$6=$F38,$G38=1),0,"")))),"")</f>
        <v/>
      </c>
      <c r="CM38" s="51" t="str">
        <f ca="1">IFERROR(IF(LEN(Etapes[[#This Row],[Planned]])=0,"",IF(AND($C38="MER",CM$6=$F38,$G38=1),1,IF(AND($C38="MEP",CM$6=$F38,$G38=1),2,IF(AND(CM$6=$F38,$G38=1),0,"")))),"")</f>
        <v/>
      </c>
      <c r="CN38" s="51" t="str">
        <f>IFERROR(IF(LEN(Etapes[[#This Row],[Add]])=0,"",IF(AND($C38="MER",CN$6=$F38,$G38=1),1,IF(AND($C38="MEP",CN$6=$F38,$G38=1),2,IF(AND(CN$6=$F38,$G38=1),0,"")))),"")</f>
        <v/>
      </c>
      <c r="CO38" s="51" t="str">
        <f ca="1">IFERROR(IF(LEN(Etapes[[#This Row],[End]])=0,"",IF(AND($C38="MER",CO$6=$F38,$G38=1),1,IF(AND($C38="MEP",CO$6=$F38,$G38=1),2,IF(AND(CO$6=$F38,$G38=1),0,"")))),"")</f>
        <v/>
      </c>
      <c r="CP38" s="51" t="str">
        <f ca="1">IFERROR(IF(LEN(Etapes[[#This Row],[Réalisé]])=0,"",IF(AND($C38="MER",CP$6=$F38,$G38=1),1,IF(AND($C38="MEP",CP$6=$F38,$G38=1),2,IF(AND(CP$6=$F38,$G38=1),0,"")))),"")</f>
        <v/>
      </c>
      <c r="CQ38" s="51" t="str">
        <f ca="1">IFERROR(IF(LEN(Etapes[[#This Row],[Activité]])=0,"",IF(AND($C38="MER",CQ$6=$F38,$G38=1),1,IF(AND($C38="MEP",CQ$6=$F38,$G38=1),2,IF(AND(CQ$6=$F38,$G38=1),0,"")))),"")</f>
        <v/>
      </c>
      <c r="CR38" s="51" t="str">
        <f>IFERROR(IF(LEN(Etapes[[#This Row],[Statut]])=0,"",IF(AND($C38="MER",CR$6=$F38,$G38=1),1,IF(AND($C38="MEP",CR$6=$F38,$G38=1),2,IF(AND(CR$6=$F38,$G38=1),0,"")))),"")</f>
        <v/>
      </c>
      <c r="CS38" s="51" t="str">
        <f>IFERROR(IF(LEN(Etapes[[#This Row],[Progress]])=0,"",IF(AND($C38="MER",CS$6=$F38,$G38=1),1,IF(AND($C38="MEP",CS$6=$F38,$G38=1),2,IF(AND(CS$6=$F38,$G38=1),0,"")))),"")</f>
        <v/>
      </c>
      <c r="CT38" s="51" t="str">
        <f ca="1">IFERROR(IF(LEN(Etapes[[#This Row],[Start]])=0,"",IF(AND($C38="MER",CT$6=$F38,$G38=1),1,IF(AND($C38="MEP",CT$6=$F38,$G38=1),2,IF(AND(CT$6=$F38,$G38=1),0,"")))),"")</f>
        <v/>
      </c>
      <c r="CU38" s="51" t="str">
        <f ca="1">IFERROR(IF(LEN(Etapes[[#This Row],[Planned]])=0,"",IF(AND($C38="MER",CU$6=$F38,$G38=1),1,IF(AND($C38="MEP",CU$6=$F38,$G38=1),2,IF(AND(CU$6=$F38,$G38=1),0,"")))),"")</f>
        <v/>
      </c>
      <c r="CV38" s="51" t="str">
        <f>IFERROR(IF(LEN(Etapes[[#This Row],[Add]])=0,"",IF(AND($C38="MER",CV$6=$F38,$G38=1),1,IF(AND($C38="MEP",CV$6=$F38,$G38=1),2,IF(AND(CV$6=$F38,$G38=1),0,"")))),"")</f>
        <v/>
      </c>
      <c r="CW38" s="51" t="str">
        <f ca="1">IFERROR(IF(LEN(Etapes[[#This Row],[End]])=0,"",IF(AND($C38="MER",CW$6=$F38,$G38=1),1,IF(AND($C38="MEP",CW$6=$F38,$G38=1),2,IF(AND(CW$6=$F38,$G38=1),0,"")))),"")</f>
        <v/>
      </c>
    </row>
    <row r="39" spans="1:101" s="52" customFormat="1" ht="13" customHeight="1" x14ac:dyDescent="0.3">
      <c r="A39" s="71" t="s">
        <v>209</v>
      </c>
      <c r="B39" s="56" t="s">
        <v>84</v>
      </c>
      <c r="C39" s="53"/>
      <c r="D39" s="53" t="str">
        <f>Settings!E49</f>
        <v>VIE</v>
      </c>
      <c r="E39" s="43"/>
      <c r="F39" s="54">
        <f t="shared" si="19"/>
        <v>44776</v>
      </c>
      <c r="G39" s="154">
        <f>RàF!D27</f>
        <v>10</v>
      </c>
      <c r="H39" s="55"/>
      <c r="I39" s="54">
        <f>IF(Etapes[[#This Row],[Start]]&lt;&gt;"",WORKDAY(Etapes[[#This Row],[Start]],IF(WEEKDAY(Etapes[[#This Row],[Start]],1)&gt;=6,Etapes[[#This Row],[Planned]]+Etapes[[#This Row],[Add]],Etapes[[#This Row],[Planned]]+Etapes[[#This Row],[Add]]-1),Férié),"")</f>
        <v>44790</v>
      </c>
      <c r="J39" s="54">
        <f>IF(Etapes[[#This Row],[Start]]&lt;&gt;"",WORKDAY(Etapes[[#This Row],[Start]],IF(WEEKDAY(Etapes[[#This Row],[Start]],1)&gt;=6,Etapes[[#This Row],[Progress]]*Etapes[[#This Row],[Planned]]+Etapes[[#This Row],[Add]],(Etapes[[#This Row],[Progress]]*Etapes[[#This Row],[Planned]]+Etapes[[#This Row],[Add]])-1),Férié),"")</f>
        <v>44775</v>
      </c>
      <c r="K39" s="50"/>
      <c r="L39" s="51" t="str">
        <f ca="1">IFERROR(IF(LEN(Etapes[[#This Row],[Planned]])=0,"",IF(AND($C39="MER",L$6=$F39,$G39=1),1,IF(AND($C39="MEP",L$6=$F39,$G39=1),2,IF(AND(L$6=$F39,$G39=1),0,"")))),"")</f>
        <v/>
      </c>
      <c r="M39" s="51" t="str">
        <f ca="1">IFERROR(IF(LEN(Etapes[[#This Row],[Planned]])=0,"",IF(AND($C39="MER",M$6=$F39,$G39=1),1,IF(AND($C39="MEP",M$6=$F39,$G39=1),2,IF(AND(M$6=$F39,$G39=1),0,"")))),"")</f>
        <v/>
      </c>
      <c r="N39" s="51" t="str">
        <f ca="1">IFERROR(IF(LEN(Etapes[[#This Row],[Planned]])=0,"",IF(AND($C39="MER",N$6=$F39,$G39=1),1,IF(AND($C39="MEP",N$6=$F39,$G39=1),2,IF(AND(N$6=$F39,$G39=1),0,"")))),"")</f>
        <v/>
      </c>
      <c r="O39" s="51" t="str">
        <f ca="1">IFERROR(IF(LEN(Etapes[[#This Row],[Planned]])=0,"",IF(AND($C39="MER",O$6=$F39,$G39=1),1,IF(AND($C39="MEP",O$6=$F39,$G39=1),2,IF(AND(O$6=$F39,$G39=1),0,"")))),"")</f>
        <v/>
      </c>
      <c r="P39" s="51" t="str">
        <f ca="1">IFERROR(IF(LEN(Etapes[[#This Row],[Planned]])=0,"",IF(AND($C39="MER",P$6=$F39,$G39=1),1,IF(AND($C39="MEP",P$6=$F39,$G39=1),2,IF(AND(P$6=$F39,$G39=1),0,"")))),"")</f>
        <v/>
      </c>
      <c r="Q39" s="51" t="str">
        <f ca="1">IFERROR(IF(LEN(Etapes[[#This Row],[Planned]])=0,"",IF(AND($C39="MER",Q$6=$F39,$G39=1),1,IF(AND($C39="MEP",Q$6=$F39,$G39=1),2,IF(AND(Q$6=$F39,$G39=1),0,"")))),"")</f>
        <v/>
      </c>
      <c r="R39" s="51" t="str">
        <f ca="1">IFERROR(IF(LEN(Etapes[[#This Row],[Planned]])=0,"",IF(AND($C39="MER",R$6=$F39,$G39=1),1,IF(AND($C39="MEP",R$6=$F39,$G39=1),2,IF(AND(R$6=$F39,$G39=1),0,"")))),"")</f>
        <v/>
      </c>
      <c r="S39" s="51" t="str">
        <f ca="1">IFERROR(IF(LEN(Etapes[[#This Row],[Planned]])=0,"",IF(AND($C39="MER",S$6=$F39,$G39=1),1,IF(AND($C39="MEP",S$6=$F39,$G39=1),2,IF(AND(S$6=$F39,$G39=1),0,"")))),"")</f>
        <v/>
      </c>
      <c r="T39" s="51" t="str">
        <f ca="1">IFERROR(IF(LEN(Etapes[[#This Row],[Planned]])=0,"",IF(AND($C39="MER",T$6=$F39,$G39=1),1,IF(AND($C39="MEP",T$6=$F39,$G39=1),2,IF(AND(T$6=$F39,$G39=1),0,"")))),"")</f>
        <v/>
      </c>
      <c r="U39" s="51" t="str">
        <f ca="1">IFERROR(IF(LEN(Etapes[[#This Row],[Planned]])=0,"",IF(AND($C39="MER",U$6=$F39,$G39=1),1,IF(AND($C39="MEP",U$6=$F39,$G39=1),2,IF(AND(U$6=$F39,$G39=1),0,"")))),"")</f>
        <v/>
      </c>
      <c r="V39" s="51" t="str">
        <f ca="1">IFERROR(IF(LEN(Etapes[[#This Row],[Planned]])=0,"",IF(AND($C39="MER",V$6=$F39,$G39=1),1,IF(AND($C39="MEP",V$6=$F39,$G39=1),2,IF(AND(V$6=$F39,$G39=1),0,"")))),"")</f>
        <v/>
      </c>
      <c r="W39" s="51" t="str">
        <f ca="1">IFERROR(IF(LEN(Etapes[[#This Row],[Planned]])=0,"",IF(AND($C39="MER",W$6=$F39,$G39=1),1,IF(AND($C39="MEP",W$6=$F39,$G39=1),2,IF(AND(W$6=$F39,$G39=1),0,"")))),"")</f>
        <v/>
      </c>
      <c r="X39" s="51" t="str">
        <f ca="1">IFERROR(IF(LEN(Etapes[[#This Row],[Planned]])=0,"",IF(AND($C39="MER",X$6=$F39,$G39=1),1,IF(AND($C39="MEP",X$6=$F39,$G39=1),2,IF(AND(X$6=$F39,$G39=1),0,"")))),"")</f>
        <v/>
      </c>
      <c r="Y39" s="51" t="str">
        <f ca="1">IFERROR(IF(LEN(Etapes[[#This Row],[Planned]])=0,"",IF(AND($C39="MER",Y$6=$F39,$G39=1),1,IF(AND($C39="MEP",Y$6=$F39,$G39=1),2,IF(AND(Y$6=$F39,$G39=1),0,"")))),"")</f>
        <v/>
      </c>
      <c r="Z39" s="51" t="str">
        <f ca="1">IFERROR(IF(LEN(Etapes[[#This Row],[Planned]])=0,"",IF(AND($C39="MER",Z$6=$F39,$G39=1),1,IF(AND($C39="MEP",Z$6=$F39,$G39=1),2,IF(AND(Z$6=$F39,$G39=1),0,"")))),"")</f>
        <v/>
      </c>
      <c r="AA39" s="51" t="str">
        <f ca="1">IFERROR(IF(LEN(Etapes[[#This Row],[Planned]])=0,"",IF(AND($C39="MER",AA$6=$F39,$G39=1),1,IF(AND($C39="MEP",AA$6=$F39,$G39=1),2,IF(AND(AA$6=$F39,$G39=1),0,"")))),"")</f>
        <v/>
      </c>
      <c r="AB39" s="51" t="str">
        <f ca="1">IFERROR(IF(LEN(Etapes[[#This Row],[Planned]])=0,"",IF(AND($C39="MER",AB$6=$F39,$G39=1),1,IF(AND($C39="MEP",AB$6=$F39,$G39=1),2,IF(AND(AB$6=$F39,$G39=1),0,"")))),"")</f>
        <v/>
      </c>
      <c r="AC39" s="51" t="str">
        <f ca="1">IFERROR(IF(LEN(Etapes[[#This Row],[Planned]])=0,"",IF(AND($C39="MER",AC$6=$F39,$G39=1),1,IF(AND($C39="MEP",AC$6=$F39,$G39=1),2,IF(AND(AC$6=$F39,$G39=1),0,"")))),"")</f>
        <v/>
      </c>
      <c r="AD39" s="51" t="str">
        <f ca="1">IFERROR(IF(LEN(Etapes[[#This Row],[Planned]])=0,"",IF(AND($C39="MER",AD$6=$F39,$G39=1),1,IF(AND($C39="MEP",AD$6=$F39,$G39=1),2,IF(AND(AD$6=$F39,$G39=1),0,"")))),"")</f>
        <v/>
      </c>
      <c r="AE39" s="51" t="str">
        <f ca="1">IFERROR(IF(LEN(Etapes[[#This Row],[Planned]])=0,"",IF(AND($C39="MER",AE$6=$F39,$G39=1),1,IF(AND($C39="MEP",AE$6=$F39,$G39=1),2,IF(AND(AE$6=$F39,$G39=1),0,"")))),"")</f>
        <v/>
      </c>
      <c r="AF39" s="51" t="str">
        <f ca="1">IFERROR(IF(LEN(Etapes[[#This Row],[Planned]])=0,"",IF(AND($C39="MER",AF$6=$F39,$G39=1),1,IF(AND($C39="MEP",AF$6=$F39,$G39=1),2,IF(AND(AF$6=$F39,$G39=1),0,"")))),"")</f>
        <v/>
      </c>
      <c r="AG39" s="51" t="str">
        <f ca="1">IFERROR(IF(LEN(Etapes[[#This Row],[Planned]])=0,"",IF(AND($C39="MER",AG$6=$F39,$G39=1),1,IF(AND($C39="MEP",AG$6=$F39,$G39=1),2,IF(AND(AG$6=$F39,$G39=1),0,"")))),"")</f>
        <v/>
      </c>
      <c r="AH39" s="51" t="str">
        <f ca="1">IFERROR(IF(LEN(Etapes[[#This Row],[Planned]])=0,"",IF(AND($C39="MER",AH$6=$F39,$G39=1),1,IF(AND($C39="MEP",AH$6=$F39,$G39=1),2,IF(AND(AH$6=$F39,$G39=1),0,"")))),"")</f>
        <v/>
      </c>
      <c r="AI39" s="51" t="str">
        <f ca="1">IFERROR(IF(LEN(Etapes[[#This Row],[Planned]])=0,"",IF(AND($C39="MER",AI$6=$F39,$G39=1),1,IF(AND($C39="MEP",AI$6=$F39,$G39=1),2,IF(AND(AI$6=$F39,$G39=1),0,"")))),"")</f>
        <v/>
      </c>
      <c r="AJ39" s="51" t="str">
        <f ca="1">IFERROR(IF(LEN(Etapes[[#This Row],[Planned]])=0,"",IF(AND($C39="MER",AJ$6=$F39,$G39=1),1,IF(AND($C39="MEP",AJ$6=$F39,$G39=1),2,IF(AND(AJ$6=$F39,$G39=1),0,"")))),"")</f>
        <v/>
      </c>
      <c r="AK39" s="51" t="str">
        <f ca="1">IFERROR(IF(LEN(Etapes[[#This Row],[Planned]])=0,"",IF(AND($C39="MER",AK$6=$F39,$G39=1),1,IF(AND($C39="MEP",AK$6=$F39,$G39=1),2,IF(AND(AK$6=$F39,$G39=1),0,"")))),"")</f>
        <v/>
      </c>
      <c r="AL39" s="51" t="str">
        <f ca="1">IFERROR(IF(LEN(Etapes[[#This Row],[Planned]])=0,"",IF(AND($C39="MER",AL$6=$F39,$G39=1),1,IF(AND($C39="MEP",AL$6=$F39,$G39=1),2,IF(AND(AL$6=$F39,$G39=1),0,"")))),"")</f>
        <v/>
      </c>
      <c r="AM39" s="51" t="str">
        <f ca="1">IFERROR(IF(LEN(Etapes[[#This Row],[Planned]])=0,"",IF(AND($C39="MER",AM$6=$F39,$G39=1),1,IF(AND($C39="MEP",AM$6=$F39,$G39=1),2,IF(AND(AM$6=$F39,$G39=1),0,"")))),"")</f>
        <v/>
      </c>
      <c r="AN39" s="51" t="str">
        <f ca="1">IFERROR(IF(LEN(Etapes[[#This Row],[Planned]])=0,"",IF(AND($C39="MER",AN$6=$F39,$G39=1),1,IF(AND($C39="MEP",AN$6=$F39,$G39=1),2,IF(AND(AN$6=$F39,$G39=1),0,"")))),"")</f>
        <v/>
      </c>
      <c r="AO39" s="51" t="str">
        <f ca="1">IFERROR(IF(LEN(Etapes[[#This Row],[Planned]])=0,"",IF(AND($C39="MER",AO$6=$F39,$G39=1),1,IF(AND($C39="MEP",AO$6=$F39,$G39=1),2,IF(AND(AO$6=$F39,$G39=1),0,"")))),"")</f>
        <v/>
      </c>
      <c r="AP39" s="51" t="str">
        <f ca="1">IFERROR(IF(LEN(Etapes[[#This Row],[Planned]])=0,"",IF(AND($C39="MER",AP$6=$F39,$G39=1),1,IF(AND($C39="MEP",AP$6=$F39,$G39=1),2,IF(AND(AP$6=$F39,$G39=1),0,"")))),"")</f>
        <v/>
      </c>
      <c r="AQ39" s="51" t="str">
        <f ca="1">IFERROR(IF(LEN(Etapes[[#This Row],[Planned]])=0,"",IF(AND($C39="MER",AQ$6=$F39,$G39=1),1,IF(AND($C39="MEP",AQ$6=$F39,$G39=1),2,IF(AND(AQ$6=$F39,$G39=1),0,"")))),"")</f>
        <v/>
      </c>
      <c r="AR39" s="51" t="str">
        <f ca="1">IFERROR(IF(LEN(Etapes[[#This Row],[Planned]])=0,"",IF(AND($C39="MER",AR$6=$F39,$G39=1),1,IF(AND($C39="MEP",AR$6=$F39,$G39=1),2,IF(AND(AR$6=$F39,$G39=1),0,"")))),"")</f>
        <v/>
      </c>
      <c r="AS39" s="51" t="str">
        <f ca="1">IFERROR(IF(LEN(Etapes[[#This Row],[Planned]])=0,"",IF(AND($C39="MER",AS$6=$F39,$G39=1),1,IF(AND($C39="MEP",AS$6=$F39,$G39=1),2,IF(AND(AS$6=$F39,$G39=1),0,"")))),"")</f>
        <v/>
      </c>
      <c r="AT39" s="51" t="str">
        <f ca="1">IFERROR(IF(LEN(Etapes[[#This Row],[Planned]])=0,"",IF(AND($C39="MER",AT$6=$F39,$G39=1),1,IF(AND($C39="MEP",AT$6=$F39,$G39=1),2,IF(AND(AT$6=$F39,$G39=1),0,"")))),"")</f>
        <v/>
      </c>
      <c r="AU39" s="51" t="str">
        <f ca="1">IFERROR(IF(LEN(Etapes[[#This Row],[Planned]])=0,"",IF(AND($C39="MER",AU$6=$F39,$G39=1),1,IF(AND($C39="MEP",AU$6=$F39,$G39=1),2,IF(AND(AU$6=$F39,$G39=1),0,"")))),"")</f>
        <v/>
      </c>
      <c r="AV39" s="51" t="str">
        <f ca="1">IFERROR(IF(LEN(Etapes[[#This Row],[Planned]])=0,"",IF(AND($C39="MER",AV$6=$F39,$G39=1),1,IF(AND($C39="MEP",AV$6=$F39,$G39=1),2,IF(AND(AV$6=$F39,$G39=1),0,"")))),"")</f>
        <v/>
      </c>
      <c r="AW39" s="51" t="str">
        <f ca="1">IFERROR(IF(LEN(Etapes[[#This Row],[Planned]])=0,"",IF(AND($C39="MER",AW$6=$F39,$G39=1),1,IF(AND($C39="MEP",AW$6=$F39,$G39=1),2,IF(AND(AW$6=$F39,$G39=1),0,"")))),"")</f>
        <v/>
      </c>
      <c r="AX39" s="51" t="str">
        <f ca="1">IFERROR(IF(LEN(Etapes[[#This Row],[Planned]])=0,"",IF(AND($C39="MER",AX$6=$F39,$G39=1),1,IF(AND($C39="MEP",AX$6=$F39,$G39=1),2,IF(AND(AX$6=$F39,$G39=1),0,"")))),"")</f>
        <v/>
      </c>
      <c r="AY39" s="51" t="str">
        <f ca="1">IFERROR(IF(LEN(Etapes[[#This Row],[Planned]])=0,"",IF(AND($C39="MER",AY$6=$F39,$G39=1),1,IF(AND($C39="MEP",AY$6=$F39,$G39=1),2,IF(AND(AY$6=$F39,$G39=1),0,"")))),"")</f>
        <v/>
      </c>
      <c r="AZ39" s="51" t="str">
        <f ca="1">IFERROR(IF(LEN(Etapes[[#This Row],[Planned]])=0,"",IF(AND($C39="MER",AZ$6=$F39,$G39=1),1,IF(AND($C39="MEP",AZ$6=$F39,$G39=1),2,IF(AND(AZ$6=$F39,$G39=1),0,"")))),"")</f>
        <v/>
      </c>
      <c r="BA39" s="51" t="str">
        <f ca="1">IFERROR(IF(LEN(Etapes[[#This Row],[Planned]])=0,"",IF(AND($C39="MER",BA$6=$F39,$G39=1),1,IF(AND($C39="MEP",BA$6=$F39,$G39=1),2,IF(AND(BA$6=$F39,$G39=1),0,"")))),"")</f>
        <v/>
      </c>
      <c r="BB39" s="51" t="str">
        <f ca="1">IFERROR(IF(LEN(Etapes[[#This Row],[Planned]])=0,"",IF(AND($C39="MER",BB$6=$F39,$G39=1),1,IF(AND($C39="MEP",BB$6=$F39,$G39=1),2,IF(AND(BB$6=$F39,$G39=1),0,"")))),"")</f>
        <v/>
      </c>
      <c r="BC39" s="51" t="str">
        <f ca="1">IFERROR(IF(LEN(Etapes[[#This Row],[Planned]])=0,"",IF(AND($C39="MER",BC$6=$F39,$G39=1),1,IF(AND($C39="MEP",BC$6=$F39,$G39=1),2,IF(AND(BC$6=$F39,$G39=1),0,"")))),"")</f>
        <v/>
      </c>
      <c r="BD39" s="51" t="str">
        <f ca="1">IFERROR(IF(LEN(Etapes[[#This Row],[Planned]])=0,"",IF(AND($C39="MER",BD$6=$F39,$G39=1),1,IF(AND($C39="MEP",BD$6=$F39,$G39=1),2,IF(AND(BD$6=$F39,$G39=1),0,"")))),"")</f>
        <v/>
      </c>
      <c r="BE39" s="51" t="str">
        <f ca="1">IFERROR(IF(LEN(Etapes[[#This Row],[Planned]])=0,"",IF(AND($C39="MER",BE$6=$F39,$G39=1),1,IF(AND($C39="MEP",BE$6=$F39,$G39=1),2,IF(AND(BE$6=$F39,$G39=1),0,"")))),"")</f>
        <v/>
      </c>
      <c r="BF39" s="51" t="str">
        <f ca="1">IFERROR(IF(LEN(Etapes[[#This Row],[Planned]])=0,"",IF(AND($C39="MER",BF$6=$F39,$G39=1),1,IF(AND($C39="MEP",BF$6=$F39,$G39=1),2,IF(AND(BF$6=$F39,$G39=1),0,"")))),"")</f>
        <v/>
      </c>
      <c r="BG39" s="51" t="str">
        <f ca="1">IFERROR(IF(LEN(Etapes[[#This Row],[Planned]])=0,"",IF(AND($C39="MER",BG$6=$F39,$G39=1),1,IF(AND($C39="MEP",BG$6=$F39,$G39=1),2,IF(AND(BG$6=$F39,$G39=1),0,"")))),"")</f>
        <v/>
      </c>
      <c r="BH39" s="51" t="str">
        <f ca="1">IFERROR(IF(LEN(Etapes[[#This Row],[Planned]])=0,"",IF(AND($C39="MER",BH$6=$F39,$G39=1),1,IF(AND($C39="MEP",BH$6=$F39,$G39=1),2,IF(AND(BH$6=$F39,$G39=1),0,"")))),"")</f>
        <v/>
      </c>
      <c r="BI39" s="51" t="str">
        <f ca="1">IFERROR(IF(LEN(Etapes[[#This Row],[Planned]])=0,"",IF(AND($C39="MER",BI$6=$F39,$G39=1),1,IF(AND($C39="MEP",BI$6=$F39,$G39=1),2,IF(AND(BI$6=$F39,$G39=1),0,"")))),"")</f>
        <v/>
      </c>
      <c r="BJ39" s="51" t="str">
        <f ca="1">IFERROR(IF(LEN(Etapes[[#This Row],[Planned]])=0,"",IF(AND($C39="MER",BJ$6=$F39,$G39=1),1,IF(AND($C39="MEP",BJ$6=$F39,$G39=1),2,IF(AND(BJ$6=$F39,$G39=1),0,"")))),"")</f>
        <v/>
      </c>
      <c r="BK39" s="51" t="str">
        <f ca="1">IFERROR(IF(LEN(Etapes[[#This Row],[Planned]])=0,"",IF(AND($C39="MER",BK$6=$F39,$G39=1),1,IF(AND($C39="MEP",BK$6=$F39,$G39=1),2,IF(AND(BK$6=$F39,$G39=1),0,"")))),"")</f>
        <v/>
      </c>
      <c r="BL39" s="51" t="str">
        <f ca="1">IFERROR(IF(LEN(Etapes[[#This Row],[Planned]])=0,"",IF(AND($C39="MER",BL$6=$F39,$G39=1),1,IF(AND($C39="MEP",BL$6=$F39,$G39=1),2,IF(AND(BL$6=$F39,$G39=1),0,"")))),"")</f>
        <v/>
      </c>
      <c r="BM39" s="51" t="str">
        <f ca="1">IFERROR(IF(LEN(Etapes[[#This Row],[Planned]])=0,"",IF(AND($C39="MER",BM$6=$F39,$G39=1),1,IF(AND($C39="MEP",BM$6=$F39,$G39=1),2,IF(AND(BM$6=$F39,$G39=1),0,"")))),"")</f>
        <v/>
      </c>
      <c r="BN39" s="51" t="str">
        <f ca="1">IFERROR(IF(LEN(Etapes[[#This Row],[Planned]])=0,"",IF(AND($C39="MER",BN$6=$F39,$G39=1),1,IF(AND($C39="MEP",BN$6=$F39,$G39=1),2,IF(AND(BN$6=$F39,$G39=1),0,"")))),"")</f>
        <v/>
      </c>
      <c r="BO39" s="51" t="str">
        <f ca="1">IFERROR(IF(LEN(Etapes[[#This Row],[Planned]])=0,"",IF(AND($C39="MER",BO$6=$F39,$G39=1),1,IF(AND($C39="MEP",BO$6=$F39,$G39=1),2,IF(AND(BO$6=$F39,$G39=1),0,"")))),"")</f>
        <v/>
      </c>
      <c r="BP39" s="51" t="str">
        <f>IFERROR(IF(LEN(Etapes[[#This Row],[Add]])=0,"",IF(AND($C39="MER",BP$6=$F39,$G39=1),1,IF(AND($C39="MEP",BP$6=$F39,$G39=1),2,IF(AND(BP$6=$F39,$G39=1),0,"")))),"")</f>
        <v/>
      </c>
      <c r="BQ39" s="51" t="str">
        <f ca="1">IFERROR(IF(LEN(Etapes[[#This Row],[End]])=0,"",IF(AND($C39="MER",BQ$6=$F39,$G39=1),1,IF(AND($C39="MEP",BQ$6=$F39,$G39=1),2,IF(AND(BQ$6=$F39,$G39=1),0,"")))),"")</f>
        <v/>
      </c>
      <c r="BR39" s="51" t="str">
        <f ca="1">IFERROR(IF(LEN(Etapes[[#This Row],[Réalisé]])=0,"",IF(AND($C39="MER",BR$6=$F39,$G39=1),1,IF(AND($C39="MEP",BR$6=$F39,$G39=1),2,IF(AND(BR$6=$F39,$G39=1),0,"")))),"")</f>
        <v/>
      </c>
      <c r="BS39" s="51" t="str">
        <f ca="1">IFERROR(IF(LEN(Etapes[[#This Row],[Activité]])=0,"",IF(AND($C39="MER",BS$6=$F39,$G39=1),1,IF(AND($C39="MEP",BS$6=$F39,$G39=1),2,IF(AND(BS$6=$F39,$G39=1),0,"")))),"")</f>
        <v/>
      </c>
      <c r="BT39" s="51" t="str">
        <f>IFERROR(IF(LEN(Etapes[[#This Row],[Statut]])=0,"",IF(AND($C39="MER",BT$6=$F39,$G39=1),1,IF(AND($C39="MEP",BT$6=$F39,$G39=1),2,IF(AND(BT$6=$F39,$G39=1),0,"")))),"")</f>
        <v/>
      </c>
      <c r="BU39" s="51" t="str">
        <f>IFERROR(IF(LEN(Etapes[[#This Row],[Progress]])=0,"",IF(AND($C39="MER",BU$6=$F39,$G39=1),1,IF(AND($C39="MEP",BU$6=$F39,$G39=1),2,IF(AND(BU$6=$F39,$G39=1),0,"")))),"")</f>
        <v/>
      </c>
      <c r="BV39" s="51" t="str">
        <f ca="1">IFERROR(IF(LEN(Etapes[[#This Row],[Start]])=0,"",IF(AND($C39="MER",BV$6=$F39,$G39=1),1,IF(AND($C39="MEP",BV$6=$F39,$G39=1),2,IF(AND(BV$6=$F39,$G39=1),0,"")))),"")</f>
        <v/>
      </c>
      <c r="BW39" s="51" t="str">
        <f ca="1">IFERROR(IF(LEN(Etapes[[#This Row],[Planned]])=0,"",IF(AND($C39="MER",BW$6=$F39,$G39=1),1,IF(AND($C39="MEP",BW$6=$F39,$G39=1),2,IF(AND(BW$6=$F39,$G39=1),0,"")))),"")</f>
        <v/>
      </c>
      <c r="BX39" s="51" t="str">
        <f>IFERROR(IF(LEN(Etapes[[#This Row],[Add]])=0,"",IF(AND($C39="MER",BX$6=$F39,$G39=1),1,IF(AND($C39="MEP",BX$6=$F39,$G39=1),2,IF(AND(BX$6=$F39,$G39=1),0,"")))),"")</f>
        <v/>
      </c>
      <c r="BY39" s="51" t="str">
        <f ca="1">IFERROR(IF(LEN(Etapes[[#This Row],[End]])=0,"",IF(AND($C39="MER",BY$6=$F39,$G39=1),1,IF(AND($C39="MEP",BY$6=$F39,$G39=1),2,IF(AND(BY$6=$F39,$G39=1),0,"")))),"")</f>
        <v/>
      </c>
      <c r="BZ39" s="51" t="str">
        <f ca="1">IFERROR(IF(LEN(Etapes[[#This Row],[Réalisé]])=0,"",IF(AND($C39="MER",BZ$6=$F39,$G39=1),1,IF(AND($C39="MEP",BZ$6=$F39,$G39=1),2,IF(AND(BZ$6=$F39,$G39=1),0,"")))),"")</f>
        <v/>
      </c>
      <c r="CA39" s="51" t="str">
        <f ca="1">IFERROR(IF(LEN(Etapes[[#This Row],[Activité]])=0,"",IF(AND($C39="MER",CA$6=$F39,$G39=1),1,IF(AND($C39="MEP",CA$6=$F39,$G39=1),2,IF(AND(CA$6=$F39,$G39=1),0,"")))),"")</f>
        <v/>
      </c>
      <c r="CB39" s="51" t="str">
        <f>IFERROR(IF(LEN(Etapes[[#This Row],[Statut]])=0,"",IF(AND($C39="MER",CB$6=$F39,$G39=1),1,IF(AND($C39="MEP",CB$6=$F39,$G39=1),2,IF(AND(CB$6=$F39,$G39=1),0,"")))),"")</f>
        <v/>
      </c>
      <c r="CC39" s="51" t="str">
        <f>IFERROR(IF(LEN(Etapes[[#This Row],[Progress]])=0,"",IF(AND($C39="MER",CC$6=$F39,$G39=1),1,IF(AND($C39="MEP",CC$6=$F39,$G39=1),2,IF(AND(CC$6=$F39,$G39=1),0,"")))),"")</f>
        <v/>
      </c>
      <c r="CD39" s="51" t="str">
        <f ca="1">IFERROR(IF(LEN(Etapes[[#This Row],[Start]])=0,"",IF(AND($C39="MER",CD$6=$F39,$G39=1),1,IF(AND($C39="MEP",CD$6=$F39,$G39=1),2,IF(AND(CD$6=$F39,$G39=1),0,"")))),"")</f>
        <v/>
      </c>
      <c r="CE39" s="51" t="str">
        <f ca="1">IFERROR(IF(LEN(Etapes[[#This Row],[Planned]])=0,"",IF(AND($C39="MER",CE$6=$F39,$G39=1),1,IF(AND($C39="MEP",CE$6=$F39,$G39=1),2,IF(AND(CE$6=$F39,$G39=1),0,"")))),"")</f>
        <v/>
      </c>
      <c r="CF39" s="51" t="str">
        <f>IFERROR(IF(LEN(Etapes[[#This Row],[Add]])=0,"",IF(AND($C39="MER",CF$6=$F39,$G39=1),1,IF(AND($C39="MEP",CF$6=$F39,$G39=1),2,IF(AND(CF$6=$F39,$G39=1),0,"")))),"")</f>
        <v/>
      </c>
      <c r="CG39" s="51" t="str">
        <f ca="1">IFERROR(IF(LEN(Etapes[[#This Row],[End]])=0,"",IF(AND($C39="MER",CG$6=$F39,$G39=1),1,IF(AND($C39="MEP",CG$6=$F39,$G39=1),2,IF(AND(CG$6=$F39,$G39=1),0,"")))),"")</f>
        <v/>
      </c>
      <c r="CH39" s="51" t="str">
        <f ca="1">IFERROR(IF(LEN(Etapes[[#This Row],[Réalisé]])=0,"",IF(AND($C39="MER",CH$6=$F39,$G39=1),1,IF(AND($C39="MEP",CH$6=$F39,$G39=1),2,IF(AND(CH$6=$F39,$G39=1),0,"")))),"")</f>
        <v/>
      </c>
      <c r="CI39" s="51" t="str">
        <f ca="1">IFERROR(IF(LEN(Etapes[[#This Row],[Activité]])=0,"",IF(AND($C39="MER",CI$6=$F39,$G39=1),1,IF(AND($C39="MEP",CI$6=$F39,$G39=1),2,IF(AND(CI$6=$F39,$G39=1),0,"")))),"")</f>
        <v/>
      </c>
      <c r="CJ39" s="51" t="str">
        <f>IFERROR(IF(LEN(Etapes[[#This Row],[Statut]])=0,"",IF(AND($C39="MER",CJ$6=$F39,$G39=1),1,IF(AND($C39="MEP",CJ$6=$F39,$G39=1),2,IF(AND(CJ$6=$F39,$G39=1),0,"")))),"")</f>
        <v/>
      </c>
      <c r="CK39" s="51" t="str">
        <f>IFERROR(IF(LEN(Etapes[[#This Row],[Progress]])=0,"",IF(AND($C39="MER",CK$6=$F39,$G39=1),1,IF(AND($C39="MEP",CK$6=$F39,$G39=1),2,IF(AND(CK$6=$F39,$G39=1),0,"")))),"")</f>
        <v/>
      </c>
      <c r="CL39" s="51" t="str">
        <f ca="1">IFERROR(IF(LEN(Etapes[[#This Row],[Start]])=0,"",IF(AND($C39="MER",CL$6=$F39,$G39=1),1,IF(AND($C39="MEP",CL$6=$F39,$G39=1),2,IF(AND(CL$6=$F39,$G39=1),0,"")))),"")</f>
        <v/>
      </c>
      <c r="CM39" s="51" t="str">
        <f ca="1">IFERROR(IF(LEN(Etapes[[#This Row],[Planned]])=0,"",IF(AND($C39="MER",CM$6=$F39,$G39=1),1,IF(AND($C39="MEP",CM$6=$F39,$G39=1),2,IF(AND(CM$6=$F39,$G39=1),0,"")))),"")</f>
        <v/>
      </c>
      <c r="CN39" s="51" t="str">
        <f>IFERROR(IF(LEN(Etapes[[#This Row],[Add]])=0,"",IF(AND($C39="MER",CN$6=$F39,$G39=1),1,IF(AND($C39="MEP",CN$6=$F39,$G39=1),2,IF(AND(CN$6=$F39,$G39=1),0,"")))),"")</f>
        <v/>
      </c>
      <c r="CO39" s="51" t="str">
        <f ca="1">IFERROR(IF(LEN(Etapes[[#This Row],[End]])=0,"",IF(AND($C39="MER",CO$6=$F39,$G39=1),1,IF(AND($C39="MEP",CO$6=$F39,$G39=1),2,IF(AND(CO$6=$F39,$G39=1),0,"")))),"")</f>
        <v/>
      </c>
      <c r="CP39" s="51" t="str">
        <f ca="1">IFERROR(IF(LEN(Etapes[[#This Row],[Réalisé]])=0,"",IF(AND($C39="MER",CP$6=$F39,$G39=1),1,IF(AND($C39="MEP",CP$6=$F39,$G39=1),2,IF(AND(CP$6=$F39,$G39=1),0,"")))),"")</f>
        <v/>
      </c>
      <c r="CQ39" s="51" t="str">
        <f ca="1">IFERROR(IF(LEN(Etapes[[#This Row],[Activité]])=0,"",IF(AND($C39="MER",CQ$6=$F39,$G39=1),1,IF(AND($C39="MEP",CQ$6=$F39,$G39=1),2,IF(AND(CQ$6=$F39,$G39=1),0,"")))),"")</f>
        <v/>
      </c>
      <c r="CR39" s="51" t="str">
        <f>IFERROR(IF(LEN(Etapes[[#This Row],[Statut]])=0,"",IF(AND($C39="MER",CR$6=$F39,$G39=1),1,IF(AND($C39="MEP",CR$6=$F39,$G39=1),2,IF(AND(CR$6=$F39,$G39=1),0,"")))),"")</f>
        <v/>
      </c>
      <c r="CS39" s="51" t="str">
        <f>IFERROR(IF(LEN(Etapes[[#This Row],[Progress]])=0,"",IF(AND($C39="MER",CS$6=$F39,$G39=1),1,IF(AND($C39="MEP",CS$6=$F39,$G39=1),2,IF(AND(CS$6=$F39,$G39=1),0,"")))),"")</f>
        <v/>
      </c>
      <c r="CT39" s="51" t="str">
        <f ca="1">IFERROR(IF(LEN(Etapes[[#This Row],[Start]])=0,"",IF(AND($C39="MER",CT$6=$F39,$G39=1),1,IF(AND($C39="MEP",CT$6=$F39,$G39=1),2,IF(AND(CT$6=$F39,$G39=1),0,"")))),"")</f>
        <v/>
      </c>
      <c r="CU39" s="51" t="str">
        <f ca="1">IFERROR(IF(LEN(Etapes[[#This Row],[Planned]])=0,"",IF(AND($C39="MER",CU$6=$F39,$G39=1),1,IF(AND($C39="MEP",CU$6=$F39,$G39=1),2,IF(AND(CU$6=$F39,$G39=1),0,"")))),"")</f>
        <v/>
      </c>
      <c r="CV39" s="51" t="str">
        <f>IFERROR(IF(LEN(Etapes[[#This Row],[Add]])=0,"",IF(AND($C39="MER",CV$6=$F39,$G39=1),1,IF(AND($C39="MEP",CV$6=$F39,$G39=1),2,IF(AND(CV$6=$F39,$G39=1),0,"")))),"")</f>
        <v/>
      </c>
      <c r="CW39" s="51" t="str">
        <f ca="1">IFERROR(IF(LEN(Etapes[[#This Row],[End]])=0,"",IF(AND($C39="MER",CW$6=$F39,$G39=1),1,IF(AND($C39="MEP",CW$6=$F39,$G39=1),2,IF(AND(CW$6=$F39,$G39=1),0,"")))),"")</f>
        <v/>
      </c>
    </row>
    <row r="40" spans="1:101" s="52" customFormat="1" ht="13" customHeight="1" x14ac:dyDescent="0.3">
      <c r="A40" s="72">
        <v>7</v>
      </c>
      <c r="B40" s="73" t="str">
        <f>RàF!A28</f>
        <v>E6.13.03</v>
      </c>
      <c r="C40" s="53"/>
      <c r="D40" s="53"/>
      <c r="E40" s="43"/>
      <c r="F40" s="54">
        <f t="shared" si="19"/>
        <v>44776</v>
      </c>
      <c r="G40" s="154"/>
      <c r="H40" s="55"/>
      <c r="I40" s="54">
        <f>IF(Etapes[[#This Row],[Start]]&lt;&gt;"",WORKDAY(Etapes[[#This Row],[Start]],IF(WEEKDAY(Etapes[[#This Row],[Start]],1)&gt;=6,Etapes[[#This Row],[Planned]]+Etapes[[#This Row],[Add]],Etapes[[#This Row],[Planned]]+Etapes[[#This Row],[Add]]-1),Férié),"")</f>
        <v>44775</v>
      </c>
      <c r="J40" s="54">
        <f>IF(Etapes[[#This Row],[Start]]&lt;&gt;"",WORKDAY(Etapes[[#This Row],[Start]],IF(WEEKDAY(Etapes[[#This Row],[Start]],1)&gt;=6,Etapes[[#This Row],[Progress]]*Etapes[[#This Row],[Planned]]+Etapes[[#This Row],[Add]],(Etapes[[#This Row],[Progress]]*Etapes[[#This Row],[Planned]]+Etapes[[#This Row],[Add]])-1),Férié),"")</f>
        <v>44775</v>
      </c>
      <c r="K40" s="50"/>
      <c r="L40" s="51" t="str">
        <f>IFERROR(IF(LEN(Etapes[[#This Row],[Planned]])=0,"",IF(AND($C40="MER",L$6=$F40,$G40=1),1,IF(AND($C40="MEP",L$6=$F40,$G40=1),2,IF(AND(L$6=$F40,$G40=1),0,"")))),"")</f>
        <v/>
      </c>
      <c r="M40" s="51" t="str">
        <f>IFERROR(IF(LEN(Etapes[[#This Row],[Planned]])=0,"",IF(AND($C40="MER",M$6=$F40,$G40=1),1,IF(AND($C40="MEP",M$6=$F40,$G40=1),2,IF(AND(M$6=$F40,$G40=1),0,"")))),"")</f>
        <v/>
      </c>
      <c r="N40" s="51" t="str">
        <f>IFERROR(IF(LEN(Etapes[[#This Row],[Planned]])=0,"",IF(AND($C40="MER",N$6=$F40,$G40=1),1,IF(AND($C40="MEP",N$6=$F40,$G40=1),2,IF(AND(N$6=$F40,$G40=1),0,"")))),"")</f>
        <v/>
      </c>
      <c r="O40" s="51" t="str">
        <f>IFERROR(IF(LEN(Etapes[[#This Row],[Planned]])=0,"",IF(AND($C40="MER",O$6=$F40,$G40=1),1,IF(AND($C40="MEP",O$6=$F40,$G40=1),2,IF(AND(O$6=$F40,$G40=1),0,"")))),"")</f>
        <v/>
      </c>
      <c r="P40" s="51" t="str">
        <f>IFERROR(IF(LEN(Etapes[[#This Row],[Planned]])=0,"",IF(AND($C40="MER",P$6=$F40,$G40=1),1,IF(AND($C40="MEP",P$6=$F40,$G40=1),2,IF(AND(P$6=$F40,$G40=1),0,"")))),"")</f>
        <v/>
      </c>
      <c r="Q40" s="51" t="str">
        <f>IFERROR(IF(LEN(Etapes[[#This Row],[Planned]])=0,"",IF(AND($C40="MER",Q$6=$F40,$G40=1),1,IF(AND($C40="MEP",Q$6=$F40,$G40=1),2,IF(AND(Q$6=$F40,$G40=1),0,"")))),"")</f>
        <v/>
      </c>
      <c r="R40" s="51" t="str">
        <f>IFERROR(IF(LEN(Etapes[[#This Row],[Planned]])=0,"",IF(AND($C40="MER",R$6=$F40,$G40=1),1,IF(AND($C40="MEP",R$6=$F40,$G40=1),2,IF(AND(R$6=$F40,$G40=1),0,"")))),"")</f>
        <v/>
      </c>
      <c r="S40" s="51" t="str">
        <f>IFERROR(IF(LEN(Etapes[[#This Row],[Planned]])=0,"",IF(AND($C40="MER",S$6=$F40,$G40=1),1,IF(AND($C40="MEP",S$6=$F40,$G40=1),2,IF(AND(S$6=$F40,$G40=1),0,"")))),"")</f>
        <v/>
      </c>
      <c r="T40" s="51" t="str">
        <f>IFERROR(IF(LEN(Etapes[[#This Row],[Planned]])=0,"",IF(AND($C40="MER",T$6=$F40,$G40=1),1,IF(AND($C40="MEP",T$6=$F40,$G40=1),2,IF(AND(T$6=$F40,$G40=1),0,"")))),"")</f>
        <v/>
      </c>
      <c r="U40" s="51" t="str">
        <f>IFERROR(IF(LEN(Etapes[[#This Row],[Planned]])=0,"",IF(AND($C40="MER",U$6=$F40,$G40=1),1,IF(AND($C40="MEP",U$6=$F40,$G40=1),2,IF(AND(U$6=$F40,$G40=1),0,"")))),"")</f>
        <v/>
      </c>
      <c r="V40" s="51" t="str">
        <f>IFERROR(IF(LEN(Etapes[[#This Row],[Planned]])=0,"",IF(AND($C40="MER",V$6=$F40,$G40=1),1,IF(AND($C40="MEP",V$6=$F40,$G40=1),2,IF(AND(V$6=$F40,$G40=1),0,"")))),"")</f>
        <v/>
      </c>
      <c r="W40" s="51" t="str">
        <f>IFERROR(IF(LEN(Etapes[[#This Row],[Planned]])=0,"",IF(AND($C40="MER",W$6=$F40,$G40=1),1,IF(AND($C40="MEP",W$6=$F40,$G40=1),2,IF(AND(W$6=$F40,$G40=1),0,"")))),"")</f>
        <v/>
      </c>
      <c r="X40" s="51" t="str">
        <f>IFERROR(IF(LEN(Etapes[[#This Row],[Planned]])=0,"",IF(AND($C40="MER",X$6=$F40,$G40=1),1,IF(AND($C40="MEP",X$6=$F40,$G40=1),2,IF(AND(X$6=$F40,$G40=1),0,"")))),"")</f>
        <v/>
      </c>
      <c r="Y40" s="51" t="str">
        <f>IFERROR(IF(LEN(Etapes[[#This Row],[Planned]])=0,"",IF(AND($C40="MER",Y$6=$F40,$G40=1),1,IF(AND($C40="MEP",Y$6=$F40,$G40=1),2,IF(AND(Y$6=$F40,$G40=1),0,"")))),"")</f>
        <v/>
      </c>
      <c r="Z40" s="51" t="str">
        <f>IFERROR(IF(LEN(Etapes[[#This Row],[Planned]])=0,"",IF(AND($C40="MER",Z$6=$F40,$G40=1),1,IF(AND($C40="MEP",Z$6=$F40,$G40=1),2,IF(AND(Z$6=$F40,$G40=1),0,"")))),"")</f>
        <v/>
      </c>
      <c r="AA40" s="51" t="str">
        <f>IFERROR(IF(LEN(Etapes[[#This Row],[Planned]])=0,"",IF(AND($C40="MER",AA$6=$F40,$G40=1),1,IF(AND($C40="MEP",AA$6=$F40,$G40=1),2,IF(AND(AA$6=$F40,$G40=1),0,"")))),"")</f>
        <v/>
      </c>
      <c r="AB40" s="51" t="str">
        <f>IFERROR(IF(LEN(Etapes[[#This Row],[Planned]])=0,"",IF(AND($C40="MER",AB$6=$F40,$G40=1),1,IF(AND($C40="MEP",AB$6=$F40,$G40=1),2,IF(AND(AB$6=$F40,$G40=1),0,"")))),"")</f>
        <v/>
      </c>
      <c r="AC40" s="51" t="str">
        <f>IFERROR(IF(LEN(Etapes[[#This Row],[Planned]])=0,"",IF(AND($C40="MER",AC$6=$F40,$G40=1),1,IF(AND($C40="MEP",AC$6=$F40,$G40=1),2,IF(AND(AC$6=$F40,$G40=1),0,"")))),"")</f>
        <v/>
      </c>
      <c r="AD40" s="51" t="str">
        <f>IFERROR(IF(LEN(Etapes[[#This Row],[Planned]])=0,"",IF(AND($C40="MER",AD$6=$F40,$G40=1),1,IF(AND($C40="MEP",AD$6=$F40,$G40=1),2,IF(AND(AD$6=$F40,$G40=1),0,"")))),"")</f>
        <v/>
      </c>
      <c r="AE40" s="51" t="str">
        <f>IFERROR(IF(LEN(Etapes[[#This Row],[Planned]])=0,"",IF(AND($C40="MER",AE$6=$F40,$G40=1),1,IF(AND($C40="MEP",AE$6=$F40,$G40=1),2,IF(AND(AE$6=$F40,$G40=1),0,"")))),"")</f>
        <v/>
      </c>
      <c r="AF40" s="51" t="str">
        <f>IFERROR(IF(LEN(Etapes[[#This Row],[Planned]])=0,"",IF(AND($C40="MER",AF$6=$F40,$G40=1),1,IF(AND($C40="MEP",AF$6=$F40,$G40=1),2,IF(AND(AF$6=$F40,$G40=1),0,"")))),"")</f>
        <v/>
      </c>
      <c r="AG40" s="51" t="str">
        <f>IFERROR(IF(LEN(Etapes[[#This Row],[Planned]])=0,"",IF(AND($C40="MER",AG$6=$F40,$G40=1),1,IF(AND($C40="MEP",AG$6=$F40,$G40=1),2,IF(AND(AG$6=$F40,$G40=1),0,"")))),"")</f>
        <v/>
      </c>
      <c r="AH40" s="51" t="str">
        <f>IFERROR(IF(LEN(Etapes[[#This Row],[Planned]])=0,"",IF(AND($C40="MER",AH$6=$F40,$G40=1),1,IF(AND($C40="MEP",AH$6=$F40,$G40=1),2,IF(AND(AH$6=$F40,$G40=1),0,"")))),"")</f>
        <v/>
      </c>
      <c r="AI40" s="51" t="str">
        <f>IFERROR(IF(LEN(Etapes[[#This Row],[Planned]])=0,"",IF(AND($C40="MER",AI$6=$F40,$G40=1),1,IF(AND($C40="MEP",AI$6=$F40,$G40=1),2,IF(AND(AI$6=$F40,$G40=1),0,"")))),"")</f>
        <v/>
      </c>
      <c r="AJ40" s="51" t="str">
        <f>IFERROR(IF(LEN(Etapes[[#This Row],[Planned]])=0,"",IF(AND($C40="MER",AJ$6=$F40,$G40=1),1,IF(AND($C40="MEP",AJ$6=$F40,$G40=1),2,IF(AND(AJ$6=$F40,$G40=1),0,"")))),"")</f>
        <v/>
      </c>
      <c r="AK40" s="51" t="str">
        <f>IFERROR(IF(LEN(Etapes[[#This Row],[Planned]])=0,"",IF(AND($C40="MER",AK$6=$F40,$G40=1),1,IF(AND($C40="MEP",AK$6=$F40,$G40=1),2,IF(AND(AK$6=$F40,$G40=1),0,"")))),"")</f>
        <v/>
      </c>
      <c r="AL40" s="51" t="str">
        <f>IFERROR(IF(LEN(Etapes[[#This Row],[Planned]])=0,"",IF(AND($C40="MER",AL$6=$F40,$G40=1),1,IF(AND($C40="MEP",AL$6=$F40,$G40=1),2,IF(AND(AL$6=$F40,$G40=1),0,"")))),"")</f>
        <v/>
      </c>
      <c r="AM40" s="51" t="str">
        <f>IFERROR(IF(LEN(Etapes[[#This Row],[Planned]])=0,"",IF(AND($C40="MER",AM$6=$F40,$G40=1),1,IF(AND($C40="MEP",AM$6=$F40,$G40=1),2,IF(AND(AM$6=$F40,$G40=1),0,"")))),"")</f>
        <v/>
      </c>
      <c r="AN40" s="51" t="str">
        <f>IFERROR(IF(LEN(Etapes[[#This Row],[Planned]])=0,"",IF(AND($C40="MER",AN$6=$F40,$G40=1),1,IF(AND($C40="MEP",AN$6=$F40,$G40=1),2,IF(AND(AN$6=$F40,$G40=1),0,"")))),"")</f>
        <v/>
      </c>
      <c r="AO40" s="51" t="str">
        <f>IFERROR(IF(LEN(Etapes[[#This Row],[Planned]])=0,"",IF(AND($C40="MER",AO$6=$F40,$G40=1),1,IF(AND($C40="MEP",AO$6=$F40,$G40=1),2,IF(AND(AO$6=$F40,$G40=1),0,"")))),"")</f>
        <v/>
      </c>
      <c r="AP40" s="51" t="str">
        <f>IFERROR(IF(LEN(Etapes[[#This Row],[Planned]])=0,"",IF(AND($C40="MER",AP$6=$F40,$G40=1),1,IF(AND($C40="MEP",AP$6=$F40,$G40=1),2,IF(AND(AP$6=$F40,$G40=1),0,"")))),"")</f>
        <v/>
      </c>
      <c r="AQ40" s="51" t="str">
        <f>IFERROR(IF(LEN(Etapes[[#This Row],[Planned]])=0,"",IF(AND($C40="MER",AQ$6=$F40,$G40=1),1,IF(AND($C40="MEP",AQ$6=$F40,$G40=1),2,IF(AND(AQ$6=$F40,$G40=1),0,"")))),"")</f>
        <v/>
      </c>
      <c r="AR40" s="51" t="str">
        <f>IFERROR(IF(LEN(Etapes[[#This Row],[Planned]])=0,"",IF(AND($C40="MER",AR$6=$F40,$G40=1),1,IF(AND($C40="MEP",AR$6=$F40,$G40=1),2,IF(AND(AR$6=$F40,$G40=1),0,"")))),"")</f>
        <v/>
      </c>
      <c r="AS40" s="51" t="str">
        <f>IFERROR(IF(LEN(Etapes[[#This Row],[Planned]])=0,"",IF(AND($C40="MER",AS$6=$F40,$G40=1),1,IF(AND($C40="MEP",AS$6=$F40,$G40=1),2,IF(AND(AS$6=$F40,$G40=1),0,"")))),"")</f>
        <v/>
      </c>
      <c r="AT40" s="51" t="str">
        <f>IFERROR(IF(LEN(Etapes[[#This Row],[Planned]])=0,"",IF(AND($C40="MER",AT$6=$F40,$G40=1),1,IF(AND($C40="MEP",AT$6=$F40,$G40=1),2,IF(AND(AT$6=$F40,$G40=1),0,"")))),"")</f>
        <v/>
      </c>
      <c r="AU40" s="51" t="str">
        <f>IFERROR(IF(LEN(Etapes[[#This Row],[Planned]])=0,"",IF(AND($C40="MER",AU$6=$F40,$G40=1),1,IF(AND($C40="MEP",AU$6=$F40,$G40=1),2,IF(AND(AU$6=$F40,$G40=1),0,"")))),"")</f>
        <v/>
      </c>
      <c r="AV40" s="51" t="str">
        <f>IFERROR(IF(LEN(Etapes[[#This Row],[Planned]])=0,"",IF(AND($C40="MER",AV$6=$F40,$G40=1),1,IF(AND($C40="MEP",AV$6=$F40,$G40=1),2,IF(AND(AV$6=$F40,$G40=1),0,"")))),"")</f>
        <v/>
      </c>
      <c r="AW40" s="51" t="str">
        <f>IFERROR(IF(LEN(Etapes[[#This Row],[Planned]])=0,"",IF(AND($C40="MER",AW$6=$F40,$G40=1),1,IF(AND($C40="MEP",AW$6=$F40,$G40=1),2,IF(AND(AW$6=$F40,$G40=1),0,"")))),"")</f>
        <v/>
      </c>
      <c r="AX40" s="51" t="str">
        <f>IFERROR(IF(LEN(Etapes[[#This Row],[Planned]])=0,"",IF(AND($C40="MER",AX$6=$F40,$G40=1),1,IF(AND($C40="MEP",AX$6=$F40,$G40=1),2,IF(AND(AX$6=$F40,$G40=1),0,"")))),"")</f>
        <v/>
      </c>
      <c r="AY40" s="51" t="str">
        <f>IFERROR(IF(LEN(Etapes[[#This Row],[Planned]])=0,"",IF(AND($C40="MER",AY$6=$F40,$G40=1),1,IF(AND($C40="MEP",AY$6=$F40,$G40=1),2,IF(AND(AY$6=$F40,$G40=1),0,"")))),"")</f>
        <v/>
      </c>
      <c r="AZ40" s="51" t="str">
        <f>IFERROR(IF(LEN(Etapes[[#This Row],[Planned]])=0,"",IF(AND($C40="MER",AZ$6=$F40,$G40=1),1,IF(AND($C40="MEP",AZ$6=$F40,$G40=1),2,IF(AND(AZ$6=$F40,$G40=1),0,"")))),"")</f>
        <v/>
      </c>
      <c r="BA40" s="51" t="str">
        <f>IFERROR(IF(LEN(Etapes[[#This Row],[Planned]])=0,"",IF(AND($C40="MER",BA$6=$F40,$G40=1),1,IF(AND($C40="MEP",BA$6=$F40,$G40=1),2,IF(AND(BA$6=$F40,$G40=1),0,"")))),"")</f>
        <v/>
      </c>
      <c r="BB40" s="51" t="str">
        <f>IFERROR(IF(LEN(Etapes[[#This Row],[Planned]])=0,"",IF(AND($C40="MER",BB$6=$F40,$G40=1),1,IF(AND($C40="MEP",BB$6=$F40,$G40=1),2,IF(AND(BB$6=$F40,$G40=1),0,"")))),"")</f>
        <v/>
      </c>
      <c r="BC40" s="51" t="str">
        <f>IFERROR(IF(LEN(Etapes[[#This Row],[Planned]])=0,"",IF(AND($C40="MER",BC$6=$F40,$G40=1),1,IF(AND($C40="MEP",BC$6=$F40,$G40=1),2,IF(AND(BC$6=$F40,$G40=1),0,"")))),"")</f>
        <v/>
      </c>
      <c r="BD40" s="51" t="str">
        <f>IFERROR(IF(LEN(Etapes[[#This Row],[Planned]])=0,"",IF(AND($C40="MER",BD$6=$F40,$G40=1),1,IF(AND($C40="MEP",BD$6=$F40,$G40=1),2,IF(AND(BD$6=$F40,$G40=1),0,"")))),"")</f>
        <v/>
      </c>
      <c r="BE40" s="51" t="str">
        <f>IFERROR(IF(LEN(Etapes[[#This Row],[Planned]])=0,"",IF(AND($C40="MER",BE$6=$F40,$G40=1),1,IF(AND($C40="MEP",BE$6=$F40,$G40=1),2,IF(AND(BE$6=$F40,$G40=1),0,"")))),"")</f>
        <v/>
      </c>
      <c r="BF40" s="51" t="str">
        <f>IFERROR(IF(LEN(Etapes[[#This Row],[Planned]])=0,"",IF(AND($C40="MER",BF$6=$F40,$G40=1),1,IF(AND($C40="MEP",BF$6=$F40,$G40=1),2,IF(AND(BF$6=$F40,$G40=1),0,"")))),"")</f>
        <v/>
      </c>
      <c r="BG40" s="51" t="str">
        <f>IFERROR(IF(LEN(Etapes[[#This Row],[Planned]])=0,"",IF(AND($C40="MER",BG$6=$F40,$G40=1),1,IF(AND($C40="MEP",BG$6=$F40,$G40=1),2,IF(AND(BG$6=$F40,$G40=1),0,"")))),"")</f>
        <v/>
      </c>
      <c r="BH40" s="51" t="str">
        <f>IFERROR(IF(LEN(Etapes[[#This Row],[Planned]])=0,"",IF(AND($C40="MER",BH$6=$F40,$G40=1),1,IF(AND($C40="MEP",BH$6=$F40,$G40=1),2,IF(AND(BH$6=$F40,$G40=1),0,"")))),"")</f>
        <v/>
      </c>
      <c r="BI40" s="51" t="str">
        <f>IFERROR(IF(LEN(Etapes[[#This Row],[Planned]])=0,"",IF(AND($C40="MER",BI$6=$F40,$G40=1),1,IF(AND($C40="MEP",BI$6=$F40,$G40=1),2,IF(AND(BI$6=$F40,$G40=1),0,"")))),"")</f>
        <v/>
      </c>
      <c r="BJ40" s="51" t="str">
        <f>IFERROR(IF(LEN(Etapes[[#This Row],[Planned]])=0,"",IF(AND($C40="MER",BJ$6=$F40,$G40=1),1,IF(AND($C40="MEP",BJ$6=$F40,$G40=1),2,IF(AND(BJ$6=$F40,$G40=1),0,"")))),"")</f>
        <v/>
      </c>
      <c r="BK40" s="51" t="str">
        <f>IFERROR(IF(LEN(Etapes[[#This Row],[Planned]])=0,"",IF(AND($C40="MER",BK$6=$F40,$G40=1),1,IF(AND($C40="MEP",BK$6=$F40,$G40=1),2,IF(AND(BK$6=$F40,$G40=1),0,"")))),"")</f>
        <v/>
      </c>
      <c r="BL40" s="51" t="str">
        <f>IFERROR(IF(LEN(Etapes[[#This Row],[Planned]])=0,"",IF(AND($C40="MER",BL$6=$F40,$G40=1),1,IF(AND($C40="MEP",BL$6=$F40,$G40=1),2,IF(AND(BL$6=$F40,$G40=1),0,"")))),"")</f>
        <v/>
      </c>
      <c r="BM40" s="51" t="str">
        <f>IFERROR(IF(LEN(Etapes[[#This Row],[Planned]])=0,"",IF(AND($C40="MER",BM$6=$F40,$G40=1),1,IF(AND($C40="MEP",BM$6=$F40,$G40=1),2,IF(AND(BM$6=$F40,$G40=1),0,"")))),"")</f>
        <v/>
      </c>
      <c r="BN40" s="51" t="str">
        <f>IFERROR(IF(LEN(Etapes[[#This Row],[Planned]])=0,"",IF(AND($C40="MER",BN$6=$F40,$G40=1),1,IF(AND($C40="MEP",BN$6=$F40,$G40=1),2,IF(AND(BN$6=$F40,$G40=1),0,"")))),"")</f>
        <v/>
      </c>
      <c r="BO40" s="51" t="str">
        <f>IFERROR(IF(LEN(Etapes[[#This Row],[Planned]])=0,"",IF(AND($C40="MER",BO$6=$F40,$G40=1),1,IF(AND($C40="MEP",BO$6=$F40,$G40=1),2,IF(AND(BO$6=$F40,$G40=1),0,"")))),"")</f>
        <v/>
      </c>
      <c r="BP40" s="51" t="str">
        <f>IFERROR(IF(LEN(Etapes[[#This Row],[Add]])=0,"",IF(AND($C40="MER",BP$6=$F40,$G40=1),1,IF(AND($C40="MEP",BP$6=$F40,$G40=1),2,IF(AND(BP$6=$F40,$G40=1),0,"")))),"")</f>
        <v/>
      </c>
      <c r="BQ40" s="51" t="str">
        <f ca="1">IFERROR(IF(LEN(Etapes[[#This Row],[End]])=0,"",IF(AND($C40="MER",BQ$6=$F40,$G40=1),1,IF(AND($C40="MEP",BQ$6=$F40,$G40=1),2,IF(AND(BQ$6=$F40,$G40=1),0,"")))),"")</f>
        <v/>
      </c>
      <c r="BR40" s="51" t="str">
        <f ca="1">IFERROR(IF(LEN(Etapes[[#This Row],[Réalisé]])=0,"",IF(AND($C40="MER",BR$6=$F40,$G40=1),1,IF(AND($C40="MEP",BR$6=$F40,$G40=1),2,IF(AND(BR$6=$F40,$G40=1),0,"")))),"")</f>
        <v/>
      </c>
      <c r="BS40" s="51" t="str">
        <f ca="1">IFERROR(IF(LEN(Etapes[[#This Row],[Activité]])=0,"",IF(AND($C40="MER",BS$6=$F40,$G40=1),1,IF(AND($C40="MEP",BS$6=$F40,$G40=1),2,IF(AND(BS$6=$F40,$G40=1),0,"")))),"")</f>
        <v/>
      </c>
      <c r="BT40" s="51" t="str">
        <f>IFERROR(IF(LEN(Etapes[[#This Row],[Statut]])=0,"",IF(AND($C40="MER",BT$6=$F40,$G40=1),1,IF(AND($C40="MEP",BT$6=$F40,$G40=1),2,IF(AND(BT$6=$F40,$G40=1),0,"")))),"")</f>
        <v/>
      </c>
      <c r="BU40" s="51" t="str">
        <f>IFERROR(IF(LEN(Etapes[[#This Row],[Progress]])=0,"",IF(AND($C40="MER",BU$6=$F40,$G40=1),1,IF(AND($C40="MEP",BU$6=$F40,$G40=1),2,IF(AND(BU$6=$F40,$G40=1),0,"")))),"")</f>
        <v/>
      </c>
      <c r="BV40" s="51" t="str">
        <f ca="1">IFERROR(IF(LEN(Etapes[[#This Row],[Start]])=0,"",IF(AND($C40="MER",BV$6=$F40,$G40=1),1,IF(AND($C40="MEP",BV$6=$F40,$G40=1),2,IF(AND(BV$6=$F40,$G40=1),0,"")))),"")</f>
        <v/>
      </c>
      <c r="BW40" s="51" t="str">
        <f>IFERROR(IF(LEN(Etapes[[#This Row],[Planned]])=0,"",IF(AND($C40="MER",BW$6=$F40,$G40=1),1,IF(AND($C40="MEP",BW$6=$F40,$G40=1),2,IF(AND(BW$6=$F40,$G40=1),0,"")))),"")</f>
        <v/>
      </c>
      <c r="BX40" s="51" t="str">
        <f>IFERROR(IF(LEN(Etapes[[#This Row],[Add]])=0,"",IF(AND($C40="MER",BX$6=$F40,$G40=1),1,IF(AND($C40="MEP",BX$6=$F40,$G40=1),2,IF(AND(BX$6=$F40,$G40=1),0,"")))),"")</f>
        <v/>
      </c>
      <c r="BY40" s="51" t="str">
        <f ca="1">IFERROR(IF(LEN(Etapes[[#This Row],[End]])=0,"",IF(AND($C40="MER",BY$6=$F40,$G40=1),1,IF(AND($C40="MEP",BY$6=$F40,$G40=1),2,IF(AND(BY$6=$F40,$G40=1),0,"")))),"")</f>
        <v/>
      </c>
      <c r="BZ40" s="51" t="str">
        <f ca="1">IFERROR(IF(LEN(Etapes[[#This Row],[Réalisé]])=0,"",IF(AND($C40="MER",BZ$6=$F40,$G40=1),1,IF(AND($C40="MEP",BZ$6=$F40,$G40=1),2,IF(AND(BZ$6=$F40,$G40=1),0,"")))),"")</f>
        <v/>
      </c>
      <c r="CA40" s="51" t="str">
        <f ca="1">IFERROR(IF(LEN(Etapes[[#This Row],[Activité]])=0,"",IF(AND($C40="MER",CA$6=$F40,$G40=1),1,IF(AND($C40="MEP",CA$6=$F40,$G40=1),2,IF(AND(CA$6=$F40,$G40=1),0,"")))),"")</f>
        <v/>
      </c>
      <c r="CB40" s="51" t="str">
        <f>IFERROR(IF(LEN(Etapes[[#This Row],[Statut]])=0,"",IF(AND($C40="MER",CB$6=$F40,$G40=1),1,IF(AND($C40="MEP",CB$6=$F40,$G40=1),2,IF(AND(CB$6=$F40,$G40=1),0,"")))),"")</f>
        <v/>
      </c>
      <c r="CC40" s="51" t="str">
        <f>IFERROR(IF(LEN(Etapes[[#This Row],[Progress]])=0,"",IF(AND($C40="MER",CC$6=$F40,$G40=1),1,IF(AND($C40="MEP",CC$6=$F40,$G40=1),2,IF(AND(CC$6=$F40,$G40=1),0,"")))),"")</f>
        <v/>
      </c>
      <c r="CD40" s="51" t="str">
        <f ca="1">IFERROR(IF(LEN(Etapes[[#This Row],[Start]])=0,"",IF(AND($C40="MER",CD$6=$F40,$G40=1),1,IF(AND($C40="MEP",CD$6=$F40,$G40=1),2,IF(AND(CD$6=$F40,$G40=1),0,"")))),"")</f>
        <v/>
      </c>
      <c r="CE40" s="51" t="str">
        <f>IFERROR(IF(LEN(Etapes[[#This Row],[Planned]])=0,"",IF(AND($C40="MER",CE$6=$F40,$G40=1),1,IF(AND($C40="MEP",CE$6=$F40,$G40=1),2,IF(AND(CE$6=$F40,$G40=1),0,"")))),"")</f>
        <v/>
      </c>
      <c r="CF40" s="51" t="str">
        <f>IFERROR(IF(LEN(Etapes[[#This Row],[Add]])=0,"",IF(AND($C40="MER",CF$6=$F40,$G40=1),1,IF(AND($C40="MEP",CF$6=$F40,$G40=1),2,IF(AND(CF$6=$F40,$G40=1),0,"")))),"")</f>
        <v/>
      </c>
      <c r="CG40" s="51" t="str">
        <f ca="1">IFERROR(IF(LEN(Etapes[[#This Row],[End]])=0,"",IF(AND($C40="MER",CG$6=$F40,$G40=1),1,IF(AND($C40="MEP",CG$6=$F40,$G40=1),2,IF(AND(CG$6=$F40,$G40=1),0,"")))),"")</f>
        <v/>
      </c>
      <c r="CH40" s="51" t="str">
        <f ca="1">IFERROR(IF(LEN(Etapes[[#This Row],[Réalisé]])=0,"",IF(AND($C40="MER",CH$6=$F40,$G40=1),1,IF(AND($C40="MEP",CH$6=$F40,$G40=1),2,IF(AND(CH$6=$F40,$G40=1),0,"")))),"")</f>
        <v/>
      </c>
      <c r="CI40" s="51" t="str">
        <f ca="1">IFERROR(IF(LEN(Etapes[[#This Row],[Activité]])=0,"",IF(AND($C40="MER",CI$6=$F40,$G40=1),1,IF(AND($C40="MEP",CI$6=$F40,$G40=1),2,IF(AND(CI$6=$F40,$G40=1),0,"")))),"")</f>
        <v/>
      </c>
      <c r="CJ40" s="51" t="str">
        <f>IFERROR(IF(LEN(Etapes[[#This Row],[Statut]])=0,"",IF(AND($C40="MER",CJ$6=$F40,$G40=1),1,IF(AND($C40="MEP",CJ$6=$F40,$G40=1),2,IF(AND(CJ$6=$F40,$G40=1),0,"")))),"")</f>
        <v/>
      </c>
      <c r="CK40" s="51" t="str">
        <f>IFERROR(IF(LEN(Etapes[[#This Row],[Progress]])=0,"",IF(AND($C40="MER",CK$6=$F40,$G40=1),1,IF(AND($C40="MEP",CK$6=$F40,$G40=1),2,IF(AND(CK$6=$F40,$G40=1),0,"")))),"")</f>
        <v/>
      </c>
      <c r="CL40" s="51" t="str">
        <f ca="1">IFERROR(IF(LEN(Etapes[[#This Row],[Start]])=0,"",IF(AND($C40="MER",CL$6=$F40,$G40=1),1,IF(AND($C40="MEP",CL$6=$F40,$G40=1),2,IF(AND(CL$6=$F40,$G40=1),0,"")))),"")</f>
        <v/>
      </c>
      <c r="CM40" s="51" t="str">
        <f>IFERROR(IF(LEN(Etapes[[#This Row],[Planned]])=0,"",IF(AND($C40="MER",CM$6=$F40,$G40=1),1,IF(AND($C40="MEP",CM$6=$F40,$G40=1),2,IF(AND(CM$6=$F40,$G40=1),0,"")))),"")</f>
        <v/>
      </c>
      <c r="CN40" s="51" t="str">
        <f>IFERROR(IF(LEN(Etapes[[#This Row],[Add]])=0,"",IF(AND($C40="MER",CN$6=$F40,$G40=1),1,IF(AND($C40="MEP",CN$6=$F40,$G40=1),2,IF(AND(CN$6=$F40,$G40=1),0,"")))),"")</f>
        <v/>
      </c>
      <c r="CO40" s="51" t="str">
        <f ca="1">IFERROR(IF(LEN(Etapes[[#This Row],[End]])=0,"",IF(AND($C40="MER",CO$6=$F40,$G40=1),1,IF(AND($C40="MEP",CO$6=$F40,$G40=1),2,IF(AND(CO$6=$F40,$G40=1),0,"")))),"")</f>
        <v/>
      </c>
      <c r="CP40" s="51" t="str">
        <f ca="1">IFERROR(IF(LEN(Etapes[[#This Row],[Réalisé]])=0,"",IF(AND($C40="MER",CP$6=$F40,$G40=1),1,IF(AND($C40="MEP",CP$6=$F40,$G40=1),2,IF(AND(CP$6=$F40,$G40=1),0,"")))),"")</f>
        <v/>
      </c>
      <c r="CQ40" s="51" t="str">
        <f ca="1">IFERROR(IF(LEN(Etapes[[#This Row],[Activité]])=0,"",IF(AND($C40="MER",CQ$6=$F40,$G40=1),1,IF(AND($C40="MEP",CQ$6=$F40,$G40=1),2,IF(AND(CQ$6=$F40,$G40=1),0,"")))),"")</f>
        <v/>
      </c>
      <c r="CR40" s="51" t="str">
        <f>IFERROR(IF(LEN(Etapes[[#This Row],[Statut]])=0,"",IF(AND($C40="MER",CR$6=$F40,$G40=1),1,IF(AND($C40="MEP",CR$6=$F40,$G40=1),2,IF(AND(CR$6=$F40,$G40=1),0,"")))),"")</f>
        <v/>
      </c>
      <c r="CS40" s="51" t="str">
        <f>IFERROR(IF(LEN(Etapes[[#This Row],[Progress]])=0,"",IF(AND($C40="MER",CS$6=$F40,$G40=1),1,IF(AND($C40="MEP",CS$6=$F40,$G40=1),2,IF(AND(CS$6=$F40,$G40=1),0,"")))),"")</f>
        <v/>
      </c>
      <c r="CT40" s="51" t="str">
        <f ca="1">IFERROR(IF(LEN(Etapes[[#This Row],[Start]])=0,"",IF(AND($C40="MER",CT$6=$F40,$G40=1),1,IF(AND($C40="MEP",CT$6=$F40,$G40=1),2,IF(AND(CT$6=$F40,$G40=1),0,"")))),"")</f>
        <v/>
      </c>
      <c r="CU40" s="51" t="str">
        <f>IFERROR(IF(LEN(Etapes[[#This Row],[Planned]])=0,"",IF(AND($C40="MER",CU$6=$F40,$G40=1),1,IF(AND($C40="MEP",CU$6=$F40,$G40=1),2,IF(AND(CU$6=$F40,$G40=1),0,"")))),"")</f>
        <v/>
      </c>
      <c r="CV40" s="51" t="str">
        <f>IFERROR(IF(LEN(Etapes[[#This Row],[Add]])=0,"",IF(AND($C40="MER",CV$6=$F40,$G40=1),1,IF(AND($C40="MEP",CV$6=$F40,$G40=1),2,IF(AND(CV$6=$F40,$G40=1),0,"")))),"")</f>
        <v/>
      </c>
      <c r="CW40" s="51" t="str">
        <f ca="1">IFERROR(IF(LEN(Etapes[[#This Row],[End]])=0,"",IF(AND($C40="MER",CW$6=$F40,$G40=1),1,IF(AND($C40="MEP",CW$6=$F40,$G40=1),2,IF(AND(CW$6=$F40,$G40=1),0,"")))),"")</f>
        <v/>
      </c>
    </row>
    <row r="41" spans="1:101" s="52" customFormat="1" ht="13" customHeight="1" x14ac:dyDescent="0.3">
      <c r="A41" s="71" t="s">
        <v>210</v>
      </c>
      <c r="B41" s="56" t="s">
        <v>81</v>
      </c>
      <c r="C41" s="53" t="s">
        <v>37</v>
      </c>
      <c r="D41" s="53"/>
      <c r="E41" s="43"/>
      <c r="F41" s="54">
        <f t="shared" si="19"/>
        <v>44776</v>
      </c>
      <c r="G41" s="154">
        <f>RàF!D28</f>
        <v>0</v>
      </c>
      <c r="H41" s="55"/>
      <c r="I41" s="54">
        <f>IF(Etapes[[#This Row],[Start]]&lt;&gt;"",WORKDAY(Etapes[[#This Row],[Start]],IF(WEEKDAY(Etapes[[#This Row],[Start]],1)&gt;=6,Etapes[[#This Row],[Planned]]+Etapes[[#This Row],[Add]],Etapes[[#This Row],[Planned]]+Etapes[[#This Row],[Add]]-1),Férié),"")</f>
        <v>44775</v>
      </c>
      <c r="J41" s="54">
        <f>IF(Etapes[[#This Row],[Start]]&lt;&gt;"",WORKDAY(Etapes[[#This Row],[Start]],IF(WEEKDAY(Etapes[[#This Row],[Start]],1)&gt;=6,Etapes[[#This Row],[Progress]]*Etapes[[#This Row],[Planned]]+Etapes[[#This Row],[Add]],(Etapes[[#This Row],[Progress]]*Etapes[[#This Row],[Planned]]+Etapes[[#This Row],[Add]])-1),Férié),"")</f>
        <v>44775</v>
      </c>
      <c r="K41" s="50"/>
      <c r="L41" s="51" t="str">
        <f ca="1">IFERROR(IF(LEN(Etapes[[#This Row],[Planned]])=0,"",IF(AND($C41="MER",L$6=$F41,$G41=1),1,IF(AND($C41="MEP",L$6=$F41,$G41=1),2,IF(AND(L$6=$F41,$G41=1),0,"")))),"")</f>
        <v/>
      </c>
      <c r="M41" s="51" t="str">
        <f ca="1">IFERROR(IF(LEN(Etapes[[#This Row],[Planned]])=0,"",IF(AND($C41="MER",M$6=$F41,$G41=1),1,IF(AND($C41="MEP",M$6=$F41,$G41=1),2,IF(AND(M$6=$F41,$G41=1),0,"")))),"")</f>
        <v/>
      </c>
      <c r="N41" s="51" t="str">
        <f ca="1">IFERROR(IF(LEN(Etapes[[#This Row],[Planned]])=0,"",IF(AND($C41="MER",N$6=$F41,$G41=1),1,IF(AND($C41="MEP",N$6=$F41,$G41=1),2,IF(AND(N$6=$F41,$G41=1),0,"")))),"")</f>
        <v/>
      </c>
      <c r="O41" s="51" t="str">
        <f ca="1">IFERROR(IF(LEN(Etapes[[#This Row],[Planned]])=0,"",IF(AND($C41="MER",O$6=$F41,$G41=1),1,IF(AND($C41="MEP",O$6=$F41,$G41=1),2,IF(AND(O$6=$F41,$G41=1),0,"")))),"")</f>
        <v/>
      </c>
      <c r="P41" s="51" t="str">
        <f ca="1">IFERROR(IF(LEN(Etapes[[#This Row],[Planned]])=0,"",IF(AND($C41="MER",P$6=$F41,$G41=1),1,IF(AND($C41="MEP",P$6=$F41,$G41=1),2,IF(AND(P$6=$F41,$G41=1),0,"")))),"")</f>
        <v/>
      </c>
      <c r="Q41" s="51" t="str">
        <f ca="1">IFERROR(IF(LEN(Etapes[[#This Row],[Planned]])=0,"",IF(AND($C41="MER",Q$6=$F41,$G41=1),1,IF(AND($C41="MEP",Q$6=$F41,$G41=1),2,IF(AND(Q$6=$F41,$G41=1),0,"")))),"")</f>
        <v/>
      </c>
      <c r="R41" s="51" t="str">
        <f ca="1">IFERROR(IF(LEN(Etapes[[#This Row],[Planned]])=0,"",IF(AND($C41="MER",R$6=$F41,$G41=1),1,IF(AND($C41="MEP",R$6=$F41,$G41=1),2,IF(AND(R$6=$F41,$G41=1),0,"")))),"")</f>
        <v/>
      </c>
      <c r="S41" s="51" t="str">
        <f ca="1">IFERROR(IF(LEN(Etapes[[#This Row],[Planned]])=0,"",IF(AND($C41="MER",S$6=$F41,$G41=1),1,IF(AND($C41="MEP",S$6=$F41,$G41=1),2,IF(AND(S$6=$F41,$G41=1),0,"")))),"")</f>
        <v/>
      </c>
      <c r="T41" s="51" t="str">
        <f ca="1">IFERROR(IF(LEN(Etapes[[#This Row],[Planned]])=0,"",IF(AND($C41="MER",T$6=$F41,$G41=1),1,IF(AND($C41="MEP",T$6=$F41,$G41=1),2,IF(AND(T$6=$F41,$G41=1),0,"")))),"")</f>
        <v/>
      </c>
      <c r="U41" s="51" t="str">
        <f ca="1">IFERROR(IF(LEN(Etapes[[#This Row],[Planned]])=0,"",IF(AND($C41="MER",U$6=$F41,$G41=1),1,IF(AND($C41="MEP",U$6=$F41,$G41=1),2,IF(AND(U$6=$F41,$G41=1),0,"")))),"")</f>
        <v/>
      </c>
      <c r="V41" s="51" t="str">
        <f ca="1">IFERROR(IF(LEN(Etapes[[#This Row],[Planned]])=0,"",IF(AND($C41="MER",V$6=$F41,$G41=1),1,IF(AND($C41="MEP",V$6=$F41,$G41=1),2,IF(AND(V$6=$F41,$G41=1),0,"")))),"")</f>
        <v/>
      </c>
      <c r="W41" s="51" t="str">
        <f ca="1">IFERROR(IF(LEN(Etapes[[#This Row],[Planned]])=0,"",IF(AND($C41="MER",W$6=$F41,$G41=1),1,IF(AND($C41="MEP",W$6=$F41,$G41=1),2,IF(AND(W$6=$F41,$G41=1),0,"")))),"")</f>
        <v/>
      </c>
      <c r="X41" s="51" t="str">
        <f ca="1">IFERROR(IF(LEN(Etapes[[#This Row],[Planned]])=0,"",IF(AND($C41="MER",X$6=$F41,$G41=1),1,IF(AND($C41="MEP",X$6=$F41,$G41=1),2,IF(AND(X$6=$F41,$G41=1),0,"")))),"")</f>
        <v/>
      </c>
      <c r="Y41" s="51" t="str">
        <f ca="1">IFERROR(IF(LEN(Etapes[[#This Row],[Planned]])=0,"",IF(AND($C41="MER",Y$6=$F41,$G41=1),1,IF(AND($C41="MEP",Y$6=$F41,$G41=1),2,IF(AND(Y$6=$F41,$G41=1),0,"")))),"")</f>
        <v/>
      </c>
      <c r="Z41" s="51" t="str">
        <f ca="1">IFERROR(IF(LEN(Etapes[[#This Row],[Planned]])=0,"",IF(AND($C41="MER",Z$6=$F41,$G41=1),1,IF(AND($C41="MEP",Z$6=$F41,$G41=1),2,IF(AND(Z$6=$F41,$G41=1),0,"")))),"")</f>
        <v/>
      </c>
      <c r="AA41" s="51" t="str">
        <f ca="1">IFERROR(IF(LEN(Etapes[[#This Row],[Planned]])=0,"",IF(AND($C41="MER",AA$6=$F41,$G41=1),1,IF(AND($C41="MEP",AA$6=$F41,$G41=1),2,IF(AND(AA$6=$F41,$G41=1),0,"")))),"")</f>
        <v/>
      </c>
      <c r="AB41" s="51" t="str">
        <f ca="1">IFERROR(IF(LEN(Etapes[[#This Row],[Planned]])=0,"",IF(AND($C41="MER",AB$6=$F41,$G41=1),1,IF(AND($C41="MEP",AB$6=$F41,$G41=1),2,IF(AND(AB$6=$F41,$G41=1),0,"")))),"")</f>
        <v/>
      </c>
      <c r="AC41" s="51" t="str">
        <f ca="1">IFERROR(IF(LEN(Etapes[[#This Row],[Planned]])=0,"",IF(AND($C41="MER",AC$6=$F41,$G41=1),1,IF(AND($C41="MEP",AC$6=$F41,$G41=1),2,IF(AND(AC$6=$F41,$G41=1),0,"")))),"")</f>
        <v/>
      </c>
      <c r="AD41" s="51" t="str">
        <f ca="1">IFERROR(IF(LEN(Etapes[[#This Row],[Planned]])=0,"",IF(AND($C41="MER",AD$6=$F41,$G41=1),1,IF(AND($C41="MEP",AD$6=$F41,$G41=1),2,IF(AND(AD$6=$F41,$G41=1),0,"")))),"")</f>
        <v/>
      </c>
      <c r="AE41" s="51" t="str">
        <f ca="1">IFERROR(IF(LEN(Etapes[[#This Row],[Planned]])=0,"",IF(AND($C41="MER",AE$6=$F41,$G41=1),1,IF(AND($C41="MEP",AE$6=$F41,$G41=1),2,IF(AND(AE$6=$F41,$G41=1),0,"")))),"")</f>
        <v/>
      </c>
      <c r="AF41" s="51" t="str">
        <f ca="1">IFERROR(IF(LEN(Etapes[[#This Row],[Planned]])=0,"",IF(AND($C41="MER",AF$6=$F41,$G41=1),1,IF(AND($C41="MEP",AF$6=$F41,$G41=1),2,IF(AND(AF$6=$F41,$G41=1),0,"")))),"")</f>
        <v/>
      </c>
      <c r="AG41" s="51" t="str">
        <f ca="1">IFERROR(IF(LEN(Etapes[[#This Row],[Planned]])=0,"",IF(AND($C41="MER",AG$6=$F41,$G41=1),1,IF(AND($C41="MEP",AG$6=$F41,$G41=1),2,IF(AND(AG$6=$F41,$G41=1),0,"")))),"")</f>
        <v/>
      </c>
      <c r="AH41" s="51" t="str">
        <f ca="1">IFERROR(IF(LEN(Etapes[[#This Row],[Planned]])=0,"",IF(AND($C41="MER",AH$6=$F41,$G41=1),1,IF(AND($C41="MEP",AH$6=$F41,$G41=1),2,IF(AND(AH$6=$F41,$G41=1),0,"")))),"")</f>
        <v/>
      </c>
      <c r="AI41" s="51" t="str">
        <f ca="1">IFERROR(IF(LEN(Etapes[[#This Row],[Planned]])=0,"",IF(AND($C41="MER",AI$6=$F41,$G41=1),1,IF(AND($C41="MEP",AI$6=$F41,$G41=1),2,IF(AND(AI$6=$F41,$G41=1),0,"")))),"")</f>
        <v/>
      </c>
      <c r="AJ41" s="51" t="str">
        <f ca="1">IFERROR(IF(LEN(Etapes[[#This Row],[Planned]])=0,"",IF(AND($C41="MER",AJ$6=$F41,$G41=1),1,IF(AND($C41="MEP",AJ$6=$F41,$G41=1),2,IF(AND(AJ$6=$F41,$G41=1),0,"")))),"")</f>
        <v/>
      </c>
      <c r="AK41" s="51" t="str">
        <f ca="1">IFERROR(IF(LEN(Etapes[[#This Row],[Planned]])=0,"",IF(AND($C41="MER",AK$6=$F41,$G41=1),1,IF(AND($C41="MEP",AK$6=$F41,$G41=1),2,IF(AND(AK$6=$F41,$G41=1),0,"")))),"")</f>
        <v/>
      </c>
      <c r="AL41" s="51" t="str">
        <f ca="1">IFERROR(IF(LEN(Etapes[[#This Row],[Planned]])=0,"",IF(AND($C41="MER",AL$6=$F41,$G41=1),1,IF(AND($C41="MEP",AL$6=$F41,$G41=1),2,IF(AND(AL$6=$F41,$G41=1),0,"")))),"")</f>
        <v/>
      </c>
      <c r="AM41" s="51" t="str">
        <f ca="1">IFERROR(IF(LEN(Etapes[[#This Row],[Planned]])=0,"",IF(AND($C41="MER",AM$6=$F41,$G41=1),1,IF(AND($C41="MEP",AM$6=$F41,$G41=1),2,IF(AND(AM$6=$F41,$G41=1),0,"")))),"")</f>
        <v/>
      </c>
      <c r="AN41" s="51" t="str">
        <f ca="1">IFERROR(IF(LEN(Etapes[[#This Row],[Planned]])=0,"",IF(AND($C41="MER",AN$6=$F41,$G41=1),1,IF(AND($C41="MEP",AN$6=$F41,$G41=1),2,IF(AND(AN$6=$F41,$G41=1),0,"")))),"")</f>
        <v/>
      </c>
      <c r="AO41" s="51" t="str">
        <f ca="1">IFERROR(IF(LEN(Etapes[[#This Row],[Planned]])=0,"",IF(AND($C41="MER",AO$6=$F41,$G41=1),1,IF(AND($C41="MEP",AO$6=$F41,$G41=1),2,IF(AND(AO$6=$F41,$G41=1),0,"")))),"")</f>
        <v/>
      </c>
      <c r="AP41" s="51" t="str">
        <f ca="1">IFERROR(IF(LEN(Etapes[[#This Row],[Planned]])=0,"",IF(AND($C41="MER",AP$6=$F41,$G41=1),1,IF(AND($C41="MEP",AP$6=$F41,$G41=1),2,IF(AND(AP$6=$F41,$G41=1),0,"")))),"")</f>
        <v/>
      </c>
      <c r="AQ41" s="51" t="str">
        <f ca="1">IFERROR(IF(LEN(Etapes[[#This Row],[Planned]])=0,"",IF(AND($C41="MER",AQ$6=$F41,$G41=1),1,IF(AND($C41="MEP",AQ$6=$F41,$G41=1),2,IF(AND(AQ$6=$F41,$G41=1),0,"")))),"")</f>
        <v/>
      </c>
      <c r="AR41" s="51" t="str">
        <f ca="1">IFERROR(IF(LEN(Etapes[[#This Row],[Planned]])=0,"",IF(AND($C41="MER",AR$6=$F41,$G41=1),1,IF(AND($C41="MEP",AR$6=$F41,$G41=1),2,IF(AND(AR$6=$F41,$G41=1),0,"")))),"")</f>
        <v/>
      </c>
      <c r="AS41" s="51" t="str">
        <f ca="1">IFERROR(IF(LEN(Etapes[[#This Row],[Planned]])=0,"",IF(AND($C41="MER",AS$6=$F41,$G41=1),1,IF(AND($C41="MEP",AS$6=$F41,$G41=1),2,IF(AND(AS$6=$F41,$G41=1),0,"")))),"")</f>
        <v/>
      </c>
      <c r="AT41" s="51" t="str">
        <f ca="1">IFERROR(IF(LEN(Etapes[[#This Row],[Planned]])=0,"",IF(AND($C41="MER",AT$6=$F41,$G41=1),1,IF(AND($C41="MEP",AT$6=$F41,$G41=1),2,IF(AND(AT$6=$F41,$G41=1),0,"")))),"")</f>
        <v/>
      </c>
      <c r="AU41" s="51" t="str">
        <f ca="1">IFERROR(IF(LEN(Etapes[[#This Row],[Planned]])=0,"",IF(AND($C41="MER",AU$6=$F41,$G41=1),1,IF(AND($C41="MEP",AU$6=$F41,$G41=1),2,IF(AND(AU$6=$F41,$G41=1),0,"")))),"")</f>
        <v/>
      </c>
      <c r="AV41" s="51" t="str">
        <f ca="1">IFERROR(IF(LEN(Etapes[[#This Row],[Planned]])=0,"",IF(AND($C41="MER",AV$6=$F41,$G41=1),1,IF(AND($C41="MEP",AV$6=$F41,$G41=1),2,IF(AND(AV$6=$F41,$G41=1),0,"")))),"")</f>
        <v/>
      </c>
      <c r="AW41" s="51" t="str">
        <f ca="1">IFERROR(IF(LEN(Etapes[[#This Row],[Planned]])=0,"",IF(AND($C41="MER",AW$6=$F41,$G41=1),1,IF(AND($C41="MEP",AW$6=$F41,$G41=1),2,IF(AND(AW$6=$F41,$G41=1),0,"")))),"")</f>
        <v/>
      </c>
      <c r="AX41" s="51" t="str">
        <f ca="1">IFERROR(IF(LEN(Etapes[[#This Row],[Planned]])=0,"",IF(AND($C41="MER",AX$6=$F41,$G41=1),1,IF(AND($C41="MEP",AX$6=$F41,$G41=1),2,IF(AND(AX$6=$F41,$G41=1),0,"")))),"")</f>
        <v/>
      </c>
      <c r="AY41" s="51" t="str">
        <f ca="1">IFERROR(IF(LEN(Etapes[[#This Row],[Planned]])=0,"",IF(AND($C41="MER",AY$6=$F41,$G41=1),1,IF(AND($C41="MEP",AY$6=$F41,$G41=1),2,IF(AND(AY$6=$F41,$G41=1),0,"")))),"")</f>
        <v/>
      </c>
      <c r="AZ41" s="51" t="str">
        <f ca="1">IFERROR(IF(LEN(Etapes[[#This Row],[Planned]])=0,"",IF(AND($C41="MER",AZ$6=$F41,$G41=1),1,IF(AND($C41="MEP",AZ$6=$F41,$G41=1),2,IF(AND(AZ$6=$F41,$G41=1),0,"")))),"")</f>
        <v/>
      </c>
      <c r="BA41" s="51" t="str">
        <f ca="1">IFERROR(IF(LEN(Etapes[[#This Row],[Planned]])=0,"",IF(AND($C41="MER",BA$6=$F41,$G41=1),1,IF(AND($C41="MEP",BA$6=$F41,$G41=1),2,IF(AND(BA$6=$F41,$G41=1),0,"")))),"")</f>
        <v/>
      </c>
      <c r="BB41" s="51" t="str">
        <f ca="1">IFERROR(IF(LEN(Etapes[[#This Row],[Planned]])=0,"",IF(AND($C41="MER",BB$6=$F41,$G41=1),1,IF(AND($C41="MEP",BB$6=$F41,$G41=1),2,IF(AND(BB$6=$F41,$G41=1),0,"")))),"")</f>
        <v/>
      </c>
      <c r="BC41" s="51" t="str">
        <f ca="1">IFERROR(IF(LEN(Etapes[[#This Row],[Planned]])=0,"",IF(AND($C41="MER",BC$6=$F41,$G41=1),1,IF(AND($C41="MEP",BC$6=$F41,$G41=1),2,IF(AND(BC$6=$F41,$G41=1),0,"")))),"")</f>
        <v/>
      </c>
      <c r="BD41" s="51" t="str">
        <f ca="1">IFERROR(IF(LEN(Etapes[[#This Row],[Planned]])=0,"",IF(AND($C41="MER",BD$6=$F41,$G41=1),1,IF(AND($C41="MEP",BD$6=$F41,$G41=1),2,IF(AND(BD$6=$F41,$G41=1),0,"")))),"")</f>
        <v/>
      </c>
      <c r="BE41" s="51" t="str">
        <f ca="1">IFERROR(IF(LEN(Etapes[[#This Row],[Planned]])=0,"",IF(AND($C41="MER",BE$6=$F41,$G41=1),1,IF(AND($C41="MEP",BE$6=$F41,$G41=1),2,IF(AND(BE$6=$F41,$G41=1),0,"")))),"")</f>
        <v/>
      </c>
      <c r="BF41" s="51" t="str">
        <f ca="1">IFERROR(IF(LEN(Etapes[[#This Row],[Planned]])=0,"",IF(AND($C41="MER",BF$6=$F41,$G41=1),1,IF(AND($C41="MEP",BF$6=$F41,$G41=1),2,IF(AND(BF$6=$F41,$G41=1),0,"")))),"")</f>
        <v/>
      </c>
      <c r="BG41" s="51" t="str">
        <f ca="1">IFERROR(IF(LEN(Etapes[[#This Row],[Planned]])=0,"",IF(AND($C41="MER",BG$6=$F41,$G41=1),1,IF(AND($C41="MEP",BG$6=$F41,$G41=1),2,IF(AND(BG$6=$F41,$G41=1),0,"")))),"")</f>
        <v/>
      </c>
      <c r="BH41" s="51" t="str">
        <f ca="1">IFERROR(IF(LEN(Etapes[[#This Row],[Planned]])=0,"",IF(AND($C41="MER",BH$6=$F41,$G41=1),1,IF(AND($C41="MEP",BH$6=$F41,$G41=1),2,IF(AND(BH$6=$F41,$G41=1),0,"")))),"")</f>
        <v/>
      </c>
      <c r="BI41" s="51" t="str">
        <f ca="1">IFERROR(IF(LEN(Etapes[[#This Row],[Planned]])=0,"",IF(AND($C41="MER",BI$6=$F41,$G41=1),1,IF(AND($C41="MEP",BI$6=$F41,$G41=1),2,IF(AND(BI$6=$F41,$G41=1),0,"")))),"")</f>
        <v/>
      </c>
      <c r="BJ41" s="51" t="str">
        <f ca="1">IFERROR(IF(LEN(Etapes[[#This Row],[Planned]])=0,"",IF(AND($C41="MER",BJ$6=$F41,$G41=1),1,IF(AND($C41="MEP",BJ$6=$F41,$G41=1),2,IF(AND(BJ$6=$F41,$G41=1),0,"")))),"")</f>
        <v/>
      </c>
      <c r="BK41" s="51" t="str">
        <f ca="1">IFERROR(IF(LEN(Etapes[[#This Row],[Planned]])=0,"",IF(AND($C41="MER",BK$6=$F41,$G41=1),1,IF(AND($C41="MEP",BK$6=$F41,$G41=1),2,IF(AND(BK$6=$F41,$G41=1),0,"")))),"")</f>
        <v/>
      </c>
      <c r="BL41" s="51" t="str">
        <f ca="1">IFERROR(IF(LEN(Etapes[[#This Row],[Planned]])=0,"",IF(AND($C41="MER",BL$6=$F41,$G41=1),1,IF(AND($C41="MEP",BL$6=$F41,$G41=1),2,IF(AND(BL$6=$F41,$G41=1),0,"")))),"")</f>
        <v/>
      </c>
      <c r="BM41" s="51" t="str">
        <f ca="1">IFERROR(IF(LEN(Etapes[[#This Row],[Planned]])=0,"",IF(AND($C41="MER",BM$6=$F41,$G41=1),1,IF(AND($C41="MEP",BM$6=$F41,$G41=1),2,IF(AND(BM$6=$F41,$G41=1),0,"")))),"")</f>
        <v/>
      </c>
      <c r="BN41" s="51" t="str">
        <f ca="1">IFERROR(IF(LEN(Etapes[[#This Row],[Planned]])=0,"",IF(AND($C41="MER",BN$6=$F41,$G41=1),1,IF(AND($C41="MEP",BN$6=$F41,$G41=1),2,IF(AND(BN$6=$F41,$G41=1),0,"")))),"")</f>
        <v/>
      </c>
      <c r="BO41" s="51" t="str">
        <f ca="1">IFERROR(IF(LEN(Etapes[[#This Row],[Planned]])=0,"",IF(AND($C41="MER",BO$6=$F41,$G41=1),1,IF(AND($C41="MEP",BO$6=$F41,$G41=1),2,IF(AND(BO$6=$F41,$G41=1),0,"")))),"")</f>
        <v/>
      </c>
      <c r="BP41" s="51" t="str">
        <f>IFERROR(IF(LEN(Etapes[[#This Row],[Add]])=0,"",IF(AND($C41="MER",BP$6=$F41,$G41=1),1,IF(AND($C41="MEP",BP$6=$F41,$G41=1),2,IF(AND(BP$6=$F41,$G41=1),0,"")))),"")</f>
        <v/>
      </c>
      <c r="BQ41" s="51" t="str">
        <f ca="1">IFERROR(IF(LEN(Etapes[[#This Row],[End]])=0,"",IF(AND($C41="MER",BQ$6=$F41,$G41=1),1,IF(AND($C41="MEP",BQ$6=$F41,$G41=1),2,IF(AND(BQ$6=$F41,$G41=1),0,"")))),"")</f>
        <v/>
      </c>
      <c r="BR41" s="51" t="str">
        <f ca="1">IFERROR(IF(LEN(Etapes[[#This Row],[Réalisé]])=0,"",IF(AND($C41="MER",BR$6=$F41,$G41=1),1,IF(AND($C41="MEP",BR$6=$F41,$G41=1),2,IF(AND(BR$6=$F41,$G41=1),0,"")))),"")</f>
        <v/>
      </c>
      <c r="BS41" s="51" t="str">
        <f ca="1">IFERROR(IF(LEN(Etapes[[#This Row],[Activité]])=0,"",IF(AND($C41="MER",BS$6=$F41,$G41=1),1,IF(AND($C41="MEP",BS$6=$F41,$G41=1),2,IF(AND(BS$6=$F41,$G41=1),0,"")))),"")</f>
        <v/>
      </c>
      <c r="BT41" s="51" t="str">
        <f ca="1">IFERROR(IF(LEN(Etapes[[#This Row],[Statut]])=0,"",IF(AND($C41="MER",BT$6=$F41,$G41=1),1,IF(AND($C41="MEP",BT$6=$F41,$G41=1),2,IF(AND(BT$6=$F41,$G41=1),0,"")))),"")</f>
        <v/>
      </c>
      <c r="BU41" s="51" t="str">
        <f>IFERROR(IF(LEN(Etapes[[#This Row],[Progress]])=0,"",IF(AND($C41="MER",BU$6=$F41,$G41=1),1,IF(AND($C41="MEP",BU$6=$F41,$G41=1),2,IF(AND(BU$6=$F41,$G41=1),0,"")))),"")</f>
        <v/>
      </c>
      <c r="BV41" s="51" t="str">
        <f ca="1">IFERROR(IF(LEN(Etapes[[#This Row],[Start]])=0,"",IF(AND($C41="MER",BV$6=$F41,$G41=1),1,IF(AND($C41="MEP",BV$6=$F41,$G41=1),2,IF(AND(BV$6=$F41,$G41=1),0,"")))),"")</f>
        <v/>
      </c>
      <c r="BW41" s="51" t="str">
        <f ca="1">IFERROR(IF(LEN(Etapes[[#This Row],[Planned]])=0,"",IF(AND($C41="MER",BW$6=$F41,$G41=1),1,IF(AND($C41="MEP",BW$6=$F41,$G41=1),2,IF(AND(BW$6=$F41,$G41=1),0,"")))),"")</f>
        <v/>
      </c>
      <c r="BX41" s="51" t="str">
        <f>IFERROR(IF(LEN(Etapes[[#This Row],[Add]])=0,"",IF(AND($C41="MER",BX$6=$F41,$G41=1),1,IF(AND($C41="MEP",BX$6=$F41,$G41=1),2,IF(AND(BX$6=$F41,$G41=1),0,"")))),"")</f>
        <v/>
      </c>
      <c r="BY41" s="51" t="str">
        <f ca="1">IFERROR(IF(LEN(Etapes[[#This Row],[End]])=0,"",IF(AND($C41="MER",BY$6=$F41,$G41=1),1,IF(AND($C41="MEP",BY$6=$F41,$G41=1),2,IF(AND(BY$6=$F41,$G41=1),0,"")))),"")</f>
        <v/>
      </c>
      <c r="BZ41" s="51" t="str">
        <f ca="1">IFERROR(IF(LEN(Etapes[[#This Row],[Réalisé]])=0,"",IF(AND($C41="MER",BZ$6=$F41,$G41=1),1,IF(AND($C41="MEP",BZ$6=$F41,$G41=1),2,IF(AND(BZ$6=$F41,$G41=1),0,"")))),"")</f>
        <v/>
      </c>
      <c r="CA41" s="51" t="str">
        <f ca="1">IFERROR(IF(LEN(Etapes[[#This Row],[Activité]])=0,"",IF(AND($C41="MER",CA$6=$F41,$G41=1),1,IF(AND($C41="MEP",CA$6=$F41,$G41=1),2,IF(AND(CA$6=$F41,$G41=1),0,"")))),"")</f>
        <v/>
      </c>
      <c r="CB41" s="51" t="str">
        <f ca="1">IFERROR(IF(LEN(Etapes[[#This Row],[Statut]])=0,"",IF(AND($C41="MER",CB$6=$F41,$G41=1),1,IF(AND($C41="MEP",CB$6=$F41,$G41=1),2,IF(AND(CB$6=$F41,$G41=1),0,"")))),"")</f>
        <v/>
      </c>
      <c r="CC41" s="51" t="str">
        <f>IFERROR(IF(LEN(Etapes[[#This Row],[Progress]])=0,"",IF(AND($C41="MER",CC$6=$F41,$G41=1),1,IF(AND($C41="MEP",CC$6=$F41,$G41=1),2,IF(AND(CC$6=$F41,$G41=1),0,"")))),"")</f>
        <v/>
      </c>
      <c r="CD41" s="51" t="str">
        <f ca="1">IFERROR(IF(LEN(Etapes[[#This Row],[Start]])=0,"",IF(AND($C41="MER",CD$6=$F41,$G41=1),1,IF(AND($C41="MEP",CD$6=$F41,$G41=1),2,IF(AND(CD$6=$F41,$G41=1),0,"")))),"")</f>
        <v/>
      </c>
      <c r="CE41" s="51" t="str">
        <f ca="1">IFERROR(IF(LEN(Etapes[[#This Row],[Planned]])=0,"",IF(AND($C41="MER",CE$6=$F41,$G41=1),1,IF(AND($C41="MEP",CE$6=$F41,$G41=1),2,IF(AND(CE$6=$F41,$G41=1),0,"")))),"")</f>
        <v/>
      </c>
      <c r="CF41" s="51" t="str">
        <f>IFERROR(IF(LEN(Etapes[[#This Row],[Add]])=0,"",IF(AND($C41="MER",CF$6=$F41,$G41=1),1,IF(AND($C41="MEP",CF$6=$F41,$G41=1),2,IF(AND(CF$6=$F41,$G41=1),0,"")))),"")</f>
        <v/>
      </c>
      <c r="CG41" s="51" t="str">
        <f ca="1">IFERROR(IF(LEN(Etapes[[#This Row],[End]])=0,"",IF(AND($C41="MER",CG$6=$F41,$G41=1),1,IF(AND($C41="MEP",CG$6=$F41,$G41=1),2,IF(AND(CG$6=$F41,$G41=1),0,"")))),"")</f>
        <v/>
      </c>
      <c r="CH41" s="51" t="str">
        <f ca="1">IFERROR(IF(LEN(Etapes[[#This Row],[Réalisé]])=0,"",IF(AND($C41="MER",CH$6=$F41,$G41=1),1,IF(AND($C41="MEP",CH$6=$F41,$G41=1),2,IF(AND(CH$6=$F41,$G41=1),0,"")))),"")</f>
        <v/>
      </c>
      <c r="CI41" s="51" t="str">
        <f ca="1">IFERROR(IF(LEN(Etapes[[#This Row],[Activité]])=0,"",IF(AND($C41="MER",CI$6=$F41,$G41=1),1,IF(AND($C41="MEP",CI$6=$F41,$G41=1),2,IF(AND(CI$6=$F41,$G41=1),0,"")))),"")</f>
        <v/>
      </c>
      <c r="CJ41" s="51" t="str">
        <f ca="1">IFERROR(IF(LEN(Etapes[[#This Row],[Statut]])=0,"",IF(AND($C41="MER",CJ$6=$F41,$G41=1),1,IF(AND($C41="MEP",CJ$6=$F41,$G41=1),2,IF(AND(CJ$6=$F41,$G41=1),0,"")))),"")</f>
        <v/>
      </c>
      <c r="CK41" s="51" t="str">
        <f>IFERROR(IF(LEN(Etapes[[#This Row],[Progress]])=0,"",IF(AND($C41="MER",CK$6=$F41,$G41=1),1,IF(AND($C41="MEP",CK$6=$F41,$G41=1),2,IF(AND(CK$6=$F41,$G41=1),0,"")))),"")</f>
        <v/>
      </c>
      <c r="CL41" s="51" t="str">
        <f ca="1">IFERROR(IF(LEN(Etapes[[#This Row],[Start]])=0,"",IF(AND($C41="MER",CL$6=$F41,$G41=1),1,IF(AND($C41="MEP",CL$6=$F41,$G41=1),2,IF(AND(CL$6=$F41,$G41=1),0,"")))),"")</f>
        <v/>
      </c>
      <c r="CM41" s="51" t="str">
        <f ca="1">IFERROR(IF(LEN(Etapes[[#This Row],[Planned]])=0,"",IF(AND($C41="MER",CM$6=$F41,$G41=1),1,IF(AND($C41="MEP",CM$6=$F41,$G41=1),2,IF(AND(CM$6=$F41,$G41=1),0,"")))),"")</f>
        <v/>
      </c>
      <c r="CN41" s="51" t="str">
        <f>IFERROR(IF(LEN(Etapes[[#This Row],[Add]])=0,"",IF(AND($C41="MER",CN$6=$F41,$G41=1),1,IF(AND($C41="MEP",CN$6=$F41,$G41=1),2,IF(AND(CN$6=$F41,$G41=1),0,"")))),"")</f>
        <v/>
      </c>
      <c r="CO41" s="51" t="str">
        <f ca="1">IFERROR(IF(LEN(Etapes[[#This Row],[End]])=0,"",IF(AND($C41="MER",CO$6=$F41,$G41=1),1,IF(AND($C41="MEP",CO$6=$F41,$G41=1),2,IF(AND(CO$6=$F41,$G41=1),0,"")))),"")</f>
        <v/>
      </c>
      <c r="CP41" s="51" t="str">
        <f ca="1">IFERROR(IF(LEN(Etapes[[#This Row],[Réalisé]])=0,"",IF(AND($C41="MER",CP$6=$F41,$G41=1),1,IF(AND($C41="MEP",CP$6=$F41,$G41=1),2,IF(AND(CP$6=$F41,$G41=1),0,"")))),"")</f>
        <v/>
      </c>
      <c r="CQ41" s="51" t="str">
        <f ca="1">IFERROR(IF(LEN(Etapes[[#This Row],[Activité]])=0,"",IF(AND($C41="MER",CQ$6=$F41,$G41=1),1,IF(AND($C41="MEP",CQ$6=$F41,$G41=1),2,IF(AND(CQ$6=$F41,$G41=1),0,"")))),"")</f>
        <v/>
      </c>
      <c r="CR41" s="51" t="str">
        <f ca="1">IFERROR(IF(LEN(Etapes[[#This Row],[Statut]])=0,"",IF(AND($C41="MER",CR$6=$F41,$G41=1),1,IF(AND($C41="MEP",CR$6=$F41,$G41=1),2,IF(AND(CR$6=$F41,$G41=1),0,"")))),"")</f>
        <v/>
      </c>
      <c r="CS41" s="51" t="str">
        <f>IFERROR(IF(LEN(Etapes[[#This Row],[Progress]])=0,"",IF(AND($C41="MER",CS$6=$F41,$G41=1),1,IF(AND($C41="MEP",CS$6=$F41,$G41=1),2,IF(AND(CS$6=$F41,$G41=1),0,"")))),"")</f>
        <v/>
      </c>
      <c r="CT41" s="51" t="str">
        <f ca="1">IFERROR(IF(LEN(Etapes[[#This Row],[Start]])=0,"",IF(AND($C41="MER",CT$6=$F41,$G41=1),1,IF(AND($C41="MEP",CT$6=$F41,$G41=1),2,IF(AND(CT$6=$F41,$G41=1),0,"")))),"")</f>
        <v/>
      </c>
      <c r="CU41" s="51" t="str">
        <f ca="1">IFERROR(IF(LEN(Etapes[[#This Row],[Planned]])=0,"",IF(AND($C41="MER",CU$6=$F41,$G41=1),1,IF(AND($C41="MEP",CU$6=$F41,$G41=1),2,IF(AND(CU$6=$F41,$G41=1),0,"")))),"")</f>
        <v/>
      </c>
      <c r="CV41" s="51" t="str">
        <f>IFERROR(IF(LEN(Etapes[[#This Row],[Add]])=0,"",IF(AND($C41="MER",CV$6=$F41,$G41=1),1,IF(AND($C41="MEP",CV$6=$F41,$G41=1),2,IF(AND(CV$6=$F41,$G41=1),0,"")))),"")</f>
        <v/>
      </c>
      <c r="CW41" s="51" t="str">
        <f ca="1">IFERROR(IF(LEN(Etapes[[#This Row],[End]])=0,"",IF(AND($C41="MER",CW$6=$F41,$G41=1),1,IF(AND($C41="MEP",CW$6=$F41,$G41=1),2,IF(AND(CW$6=$F41,$G41=1),0,"")))),"")</f>
        <v/>
      </c>
    </row>
    <row r="42" spans="1:101" s="52" customFormat="1" ht="13" customHeight="1" x14ac:dyDescent="0.3">
      <c r="A42" s="71" t="s">
        <v>211</v>
      </c>
      <c r="B42" s="56" t="s">
        <v>82</v>
      </c>
      <c r="C42" s="53" t="s">
        <v>37</v>
      </c>
      <c r="D42" s="53"/>
      <c r="E42" s="43"/>
      <c r="F42" s="54">
        <f t="shared" si="19"/>
        <v>44776</v>
      </c>
      <c r="G42" s="154">
        <f>RàF!D29</f>
        <v>0</v>
      </c>
      <c r="H42" s="55"/>
      <c r="I42" s="54">
        <f>IF(Etapes[[#This Row],[Start]]&lt;&gt;"",WORKDAY(Etapes[[#This Row],[Start]],IF(WEEKDAY(Etapes[[#This Row],[Start]],1)&gt;=6,Etapes[[#This Row],[Planned]]+Etapes[[#This Row],[Add]],Etapes[[#This Row],[Planned]]+Etapes[[#This Row],[Add]]-1),Férié),"")</f>
        <v>44775</v>
      </c>
      <c r="J42" s="54">
        <f>IF(Etapes[[#This Row],[Start]]&lt;&gt;"",WORKDAY(Etapes[[#This Row],[Start]],IF(WEEKDAY(Etapes[[#This Row],[Start]],1)&gt;=6,Etapes[[#This Row],[Progress]]*Etapes[[#This Row],[Planned]]+Etapes[[#This Row],[Add]],(Etapes[[#This Row],[Progress]]*Etapes[[#This Row],[Planned]]+Etapes[[#This Row],[Add]])-1),Férié),"")</f>
        <v>44775</v>
      </c>
      <c r="K42" s="50"/>
      <c r="L42" s="51" t="str">
        <f ca="1">IFERROR(IF(LEN(Etapes[[#This Row],[Planned]])=0,"",IF(AND($C42="MER",L$6=$F42,$G42=1),1,IF(AND($C42="MEP",L$6=$F42,$G42=1),2,IF(AND(L$6=$F42,$G42=1),0,"")))),"")</f>
        <v/>
      </c>
      <c r="M42" s="51" t="str">
        <f ca="1">IFERROR(IF(LEN(Etapes[[#This Row],[Planned]])=0,"",IF(AND($C42="MER",M$6=$F42,$G42=1),1,IF(AND($C42="MEP",M$6=$F42,$G42=1),2,IF(AND(M$6=$F42,$G42=1),0,"")))),"")</f>
        <v/>
      </c>
      <c r="N42" s="51" t="str">
        <f ca="1">IFERROR(IF(LEN(Etapes[[#This Row],[Planned]])=0,"",IF(AND($C42="MER",N$6=$F42,$G42=1),1,IF(AND($C42="MEP",N$6=$F42,$G42=1),2,IF(AND(N$6=$F42,$G42=1),0,"")))),"")</f>
        <v/>
      </c>
      <c r="O42" s="51" t="str">
        <f ca="1">IFERROR(IF(LEN(Etapes[[#This Row],[Planned]])=0,"",IF(AND($C42="MER",O$6=$F42,$G42=1),1,IF(AND($C42="MEP",O$6=$F42,$G42=1),2,IF(AND(O$6=$F42,$G42=1),0,"")))),"")</f>
        <v/>
      </c>
      <c r="P42" s="51" t="str">
        <f ca="1">IFERROR(IF(LEN(Etapes[[#This Row],[Planned]])=0,"",IF(AND($C42="MER",P$6=$F42,$G42=1),1,IF(AND($C42="MEP",P$6=$F42,$G42=1),2,IF(AND(P$6=$F42,$G42=1),0,"")))),"")</f>
        <v/>
      </c>
      <c r="Q42" s="51" t="str">
        <f ca="1">IFERROR(IF(LEN(Etapes[[#This Row],[Planned]])=0,"",IF(AND($C42="MER",Q$6=$F42,$G42=1),1,IF(AND($C42="MEP",Q$6=$F42,$G42=1),2,IF(AND(Q$6=$F42,$G42=1),0,"")))),"")</f>
        <v/>
      </c>
      <c r="R42" s="51" t="str">
        <f ca="1">IFERROR(IF(LEN(Etapes[[#This Row],[Planned]])=0,"",IF(AND($C42="MER",R$6=$F42,$G42=1),1,IF(AND($C42="MEP",R$6=$F42,$G42=1),2,IF(AND(R$6=$F42,$G42=1),0,"")))),"")</f>
        <v/>
      </c>
      <c r="S42" s="51" t="str">
        <f ca="1">IFERROR(IF(LEN(Etapes[[#This Row],[Planned]])=0,"",IF(AND($C42="MER",S$6=$F42,$G42=1),1,IF(AND($C42="MEP",S$6=$F42,$G42=1),2,IF(AND(S$6=$F42,$G42=1),0,"")))),"")</f>
        <v/>
      </c>
      <c r="T42" s="51" t="str">
        <f ca="1">IFERROR(IF(LEN(Etapes[[#This Row],[Planned]])=0,"",IF(AND($C42="MER",T$6=$F42,$G42=1),1,IF(AND($C42="MEP",T$6=$F42,$G42=1),2,IF(AND(T$6=$F42,$G42=1),0,"")))),"")</f>
        <v/>
      </c>
      <c r="U42" s="51" t="str">
        <f ca="1">IFERROR(IF(LEN(Etapes[[#This Row],[Planned]])=0,"",IF(AND($C42="MER",U$6=$F42,$G42=1),1,IF(AND($C42="MEP",U$6=$F42,$G42=1),2,IF(AND(U$6=$F42,$G42=1),0,"")))),"")</f>
        <v/>
      </c>
      <c r="V42" s="51" t="str">
        <f ca="1">IFERROR(IF(LEN(Etapes[[#This Row],[Planned]])=0,"",IF(AND($C42="MER",V$6=$F42,$G42=1),1,IF(AND($C42="MEP",V$6=$F42,$G42=1),2,IF(AND(V$6=$F42,$G42=1),0,"")))),"")</f>
        <v/>
      </c>
      <c r="W42" s="51" t="str">
        <f ca="1">IFERROR(IF(LEN(Etapes[[#This Row],[Planned]])=0,"",IF(AND($C42="MER",W$6=$F42,$G42=1),1,IF(AND($C42="MEP",W$6=$F42,$G42=1),2,IF(AND(W$6=$F42,$G42=1),0,"")))),"")</f>
        <v/>
      </c>
      <c r="X42" s="51" t="str">
        <f ca="1">IFERROR(IF(LEN(Etapes[[#This Row],[Planned]])=0,"",IF(AND($C42="MER",X$6=$F42,$G42=1),1,IF(AND($C42="MEP",X$6=$F42,$G42=1),2,IF(AND(X$6=$F42,$G42=1),0,"")))),"")</f>
        <v/>
      </c>
      <c r="Y42" s="51" t="str">
        <f ca="1">IFERROR(IF(LEN(Etapes[[#This Row],[Planned]])=0,"",IF(AND($C42="MER",Y$6=$F42,$G42=1),1,IF(AND($C42="MEP",Y$6=$F42,$G42=1),2,IF(AND(Y$6=$F42,$G42=1),0,"")))),"")</f>
        <v/>
      </c>
      <c r="Z42" s="51" t="str">
        <f ca="1">IFERROR(IF(LEN(Etapes[[#This Row],[Planned]])=0,"",IF(AND($C42="MER",Z$6=$F42,$G42=1),1,IF(AND($C42="MEP",Z$6=$F42,$G42=1),2,IF(AND(Z$6=$F42,$G42=1),0,"")))),"")</f>
        <v/>
      </c>
      <c r="AA42" s="51" t="str">
        <f ca="1">IFERROR(IF(LEN(Etapes[[#This Row],[Planned]])=0,"",IF(AND($C42="MER",AA$6=$F42,$G42=1),1,IF(AND($C42="MEP",AA$6=$F42,$G42=1),2,IF(AND(AA$6=$F42,$G42=1),0,"")))),"")</f>
        <v/>
      </c>
      <c r="AB42" s="51" t="str">
        <f ca="1">IFERROR(IF(LEN(Etapes[[#This Row],[Planned]])=0,"",IF(AND($C42="MER",AB$6=$F42,$G42=1),1,IF(AND($C42="MEP",AB$6=$F42,$G42=1),2,IF(AND(AB$6=$F42,$G42=1),0,"")))),"")</f>
        <v/>
      </c>
      <c r="AC42" s="51" t="str">
        <f ca="1">IFERROR(IF(LEN(Etapes[[#This Row],[Planned]])=0,"",IF(AND($C42="MER",AC$6=$F42,$G42=1),1,IF(AND($C42="MEP",AC$6=$F42,$G42=1),2,IF(AND(AC$6=$F42,$G42=1),0,"")))),"")</f>
        <v/>
      </c>
      <c r="AD42" s="51" t="str">
        <f ca="1">IFERROR(IF(LEN(Etapes[[#This Row],[Planned]])=0,"",IF(AND($C42="MER",AD$6=$F42,$G42=1),1,IF(AND($C42="MEP",AD$6=$F42,$G42=1),2,IF(AND(AD$6=$F42,$G42=1),0,"")))),"")</f>
        <v/>
      </c>
      <c r="AE42" s="51" t="str">
        <f ca="1">IFERROR(IF(LEN(Etapes[[#This Row],[Planned]])=0,"",IF(AND($C42="MER",AE$6=$F42,$G42=1),1,IF(AND($C42="MEP",AE$6=$F42,$G42=1),2,IF(AND(AE$6=$F42,$G42=1),0,"")))),"")</f>
        <v/>
      </c>
      <c r="AF42" s="51" t="str">
        <f ca="1">IFERROR(IF(LEN(Etapes[[#This Row],[Planned]])=0,"",IF(AND($C42="MER",AF$6=$F42,$G42=1),1,IF(AND($C42="MEP",AF$6=$F42,$G42=1),2,IF(AND(AF$6=$F42,$G42=1),0,"")))),"")</f>
        <v/>
      </c>
      <c r="AG42" s="51" t="str">
        <f ca="1">IFERROR(IF(LEN(Etapes[[#This Row],[Planned]])=0,"",IF(AND($C42="MER",AG$6=$F42,$G42=1),1,IF(AND($C42="MEP",AG$6=$F42,$G42=1),2,IF(AND(AG$6=$F42,$G42=1),0,"")))),"")</f>
        <v/>
      </c>
      <c r="AH42" s="51" t="str">
        <f ca="1">IFERROR(IF(LEN(Etapes[[#This Row],[Planned]])=0,"",IF(AND($C42="MER",AH$6=$F42,$G42=1),1,IF(AND($C42="MEP",AH$6=$F42,$G42=1),2,IF(AND(AH$6=$F42,$G42=1),0,"")))),"")</f>
        <v/>
      </c>
      <c r="AI42" s="51" t="str">
        <f ca="1">IFERROR(IF(LEN(Etapes[[#This Row],[Planned]])=0,"",IF(AND($C42="MER",AI$6=$F42,$G42=1),1,IF(AND($C42="MEP",AI$6=$F42,$G42=1),2,IF(AND(AI$6=$F42,$G42=1),0,"")))),"")</f>
        <v/>
      </c>
      <c r="AJ42" s="51" t="str">
        <f ca="1">IFERROR(IF(LEN(Etapes[[#This Row],[Planned]])=0,"",IF(AND($C42="MER",AJ$6=$F42,$G42=1),1,IF(AND($C42="MEP",AJ$6=$F42,$G42=1),2,IF(AND(AJ$6=$F42,$G42=1),0,"")))),"")</f>
        <v/>
      </c>
      <c r="AK42" s="51" t="str">
        <f ca="1">IFERROR(IF(LEN(Etapes[[#This Row],[Planned]])=0,"",IF(AND($C42="MER",AK$6=$F42,$G42=1),1,IF(AND($C42="MEP",AK$6=$F42,$G42=1),2,IF(AND(AK$6=$F42,$G42=1),0,"")))),"")</f>
        <v/>
      </c>
      <c r="AL42" s="51" t="str">
        <f ca="1">IFERROR(IF(LEN(Etapes[[#This Row],[Planned]])=0,"",IF(AND($C42="MER",AL$6=$F42,$G42=1),1,IF(AND($C42="MEP",AL$6=$F42,$G42=1),2,IF(AND(AL$6=$F42,$G42=1),0,"")))),"")</f>
        <v/>
      </c>
      <c r="AM42" s="51" t="str">
        <f ca="1">IFERROR(IF(LEN(Etapes[[#This Row],[Planned]])=0,"",IF(AND($C42="MER",AM$6=$F42,$G42=1),1,IF(AND($C42="MEP",AM$6=$F42,$G42=1),2,IF(AND(AM$6=$F42,$G42=1),0,"")))),"")</f>
        <v/>
      </c>
      <c r="AN42" s="51" t="str">
        <f ca="1">IFERROR(IF(LEN(Etapes[[#This Row],[Planned]])=0,"",IF(AND($C42="MER",AN$6=$F42,$G42=1),1,IF(AND($C42="MEP",AN$6=$F42,$G42=1),2,IF(AND(AN$6=$F42,$G42=1),0,"")))),"")</f>
        <v/>
      </c>
      <c r="AO42" s="51" t="str">
        <f ca="1">IFERROR(IF(LEN(Etapes[[#This Row],[Planned]])=0,"",IF(AND($C42="MER",AO$6=$F42,$G42=1),1,IF(AND($C42="MEP",AO$6=$F42,$G42=1),2,IF(AND(AO$6=$F42,$G42=1),0,"")))),"")</f>
        <v/>
      </c>
      <c r="AP42" s="51" t="str">
        <f ca="1">IFERROR(IF(LEN(Etapes[[#This Row],[Planned]])=0,"",IF(AND($C42="MER",AP$6=$F42,$G42=1),1,IF(AND($C42="MEP",AP$6=$F42,$G42=1),2,IF(AND(AP$6=$F42,$G42=1),0,"")))),"")</f>
        <v/>
      </c>
      <c r="AQ42" s="51" t="str">
        <f ca="1">IFERROR(IF(LEN(Etapes[[#This Row],[Planned]])=0,"",IF(AND($C42="MER",AQ$6=$F42,$G42=1),1,IF(AND($C42="MEP",AQ$6=$F42,$G42=1),2,IF(AND(AQ$6=$F42,$G42=1),0,"")))),"")</f>
        <v/>
      </c>
      <c r="AR42" s="51" t="str">
        <f ca="1">IFERROR(IF(LEN(Etapes[[#This Row],[Planned]])=0,"",IF(AND($C42="MER",AR$6=$F42,$G42=1),1,IF(AND($C42="MEP",AR$6=$F42,$G42=1),2,IF(AND(AR$6=$F42,$G42=1),0,"")))),"")</f>
        <v/>
      </c>
      <c r="AS42" s="51" t="str">
        <f ca="1">IFERROR(IF(LEN(Etapes[[#This Row],[Planned]])=0,"",IF(AND($C42="MER",AS$6=$F42,$G42=1),1,IF(AND($C42="MEP",AS$6=$F42,$G42=1),2,IF(AND(AS$6=$F42,$G42=1),0,"")))),"")</f>
        <v/>
      </c>
      <c r="AT42" s="51" t="str">
        <f ca="1">IFERROR(IF(LEN(Etapes[[#This Row],[Planned]])=0,"",IF(AND($C42="MER",AT$6=$F42,$G42=1),1,IF(AND($C42="MEP",AT$6=$F42,$G42=1),2,IF(AND(AT$6=$F42,$G42=1),0,"")))),"")</f>
        <v/>
      </c>
      <c r="AU42" s="51" t="str">
        <f ca="1">IFERROR(IF(LEN(Etapes[[#This Row],[Planned]])=0,"",IF(AND($C42="MER",AU$6=$F42,$G42=1),1,IF(AND($C42="MEP",AU$6=$F42,$G42=1),2,IF(AND(AU$6=$F42,$G42=1),0,"")))),"")</f>
        <v/>
      </c>
      <c r="AV42" s="51" t="str">
        <f ca="1">IFERROR(IF(LEN(Etapes[[#This Row],[Planned]])=0,"",IF(AND($C42="MER",AV$6=$F42,$G42=1),1,IF(AND($C42="MEP",AV$6=$F42,$G42=1),2,IF(AND(AV$6=$F42,$G42=1),0,"")))),"")</f>
        <v/>
      </c>
      <c r="AW42" s="51" t="str">
        <f ca="1">IFERROR(IF(LEN(Etapes[[#This Row],[Planned]])=0,"",IF(AND($C42="MER",AW$6=$F42,$G42=1),1,IF(AND($C42="MEP",AW$6=$F42,$G42=1),2,IF(AND(AW$6=$F42,$G42=1),0,"")))),"")</f>
        <v/>
      </c>
      <c r="AX42" s="51" t="str">
        <f ca="1">IFERROR(IF(LEN(Etapes[[#This Row],[Planned]])=0,"",IF(AND($C42="MER",AX$6=$F42,$G42=1),1,IF(AND($C42="MEP",AX$6=$F42,$G42=1),2,IF(AND(AX$6=$F42,$G42=1),0,"")))),"")</f>
        <v/>
      </c>
      <c r="AY42" s="51" t="str">
        <f ca="1">IFERROR(IF(LEN(Etapes[[#This Row],[Planned]])=0,"",IF(AND($C42="MER",AY$6=$F42,$G42=1),1,IF(AND($C42="MEP",AY$6=$F42,$G42=1),2,IF(AND(AY$6=$F42,$G42=1),0,"")))),"")</f>
        <v/>
      </c>
      <c r="AZ42" s="51" t="str">
        <f ca="1">IFERROR(IF(LEN(Etapes[[#This Row],[Planned]])=0,"",IF(AND($C42="MER",AZ$6=$F42,$G42=1),1,IF(AND($C42="MEP",AZ$6=$F42,$G42=1),2,IF(AND(AZ$6=$F42,$G42=1),0,"")))),"")</f>
        <v/>
      </c>
      <c r="BA42" s="51" t="str">
        <f ca="1">IFERROR(IF(LEN(Etapes[[#This Row],[Planned]])=0,"",IF(AND($C42="MER",BA$6=$F42,$G42=1),1,IF(AND($C42="MEP",BA$6=$F42,$G42=1),2,IF(AND(BA$6=$F42,$G42=1),0,"")))),"")</f>
        <v/>
      </c>
      <c r="BB42" s="51" t="str">
        <f ca="1">IFERROR(IF(LEN(Etapes[[#This Row],[Planned]])=0,"",IF(AND($C42="MER",BB$6=$F42,$G42=1),1,IF(AND($C42="MEP",BB$6=$F42,$G42=1),2,IF(AND(BB$6=$F42,$G42=1),0,"")))),"")</f>
        <v/>
      </c>
      <c r="BC42" s="51" t="str">
        <f ca="1">IFERROR(IF(LEN(Etapes[[#This Row],[Planned]])=0,"",IF(AND($C42="MER",BC$6=$F42,$G42=1),1,IF(AND($C42="MEP",BC$6=$F42,$G42=1),2,IF(AND(BC$6=$F42,$G42=1),0,"")))),"")</f>
        <v/>
      </c>
      <c r="BD42" s="51" t="str">
        <f ca="1">IFERROR(IF(LEN(Etapes[[#This Row],[Planned]])=0,"",IF(AND($C42="MER",BD$6=$F42,$G42=1),1,IF(AND($C42="MEP",BD$6=$F42,$G42=1),2,IF(AND(BD$6=$F42,$G42=1),0,"")))),"")</f>
        <v/>
      </c>
      <c r="BE42" s="51" t="str">
        <f ca="1">IFERROR(IF(LEN(Etapes[[#This Row],[Planned]])=0,"",IF(AND($C42="MER",BE$6=$F42,$G42=1),1,IF(AND($C42="MEP",BE$6=$F42,$G42=1),2,IF(AND(BE$6=$F42,$G42=1),0,"")))),"")</f>
        <v/>
      </c>
      <c r="BF42" s="51" t="str">
        <f ca="1">IFERROR(IF(LEN(Etapes[[#This Row],[Planned]])=0,"",IF(AND($C42="MER",BF$6=$F42,$G42=1),1,IF(AND($C42="MEP",BF$6=$F42,$G42=1),2,IF(AND(BF$6=$F42,$G42=1),0,"")))),"")</f>
        <v/>
      </c>
      <c r="BG42" s="51" t="str">
        <f ca="1">IFERROR(IF(LEN(Etapes[[#This Row],[Planned]])=0,"",IF(AND($C42="MER",BG$6=$F42,$G42=1),1,IF(AND($C42="MEP",BG$6=$F42,$G42=1),2,IF(AND(BG$6=$F42,$G42=1),0,"")))),"")</f>
        <v/>
      </c>
      <c r="BH42" s="51" t="str">
        <f ca="1">IFERROR(IF(LEN(Etapes[[#This Row],[Planned]])=0,"",IF(AND($C42="MER",BH$6=$F42,$G42=1),1,IF(AND($C42="MEP",BH$6=$F42,$G42=1),2,IF(AND(BH$6=$F42,$G42=1),0,"")))),"")</f>
        <v/>
      </c>
      <c r="BI42" s="51" t="str">
        <f ca="1">IFERROR(IF(LEN(Etapes[[#This Row],[Planned]])=0,"",IF(AND($C42="MER",BI$6=$F42,$G42=1),1,IF(AND($C42="MEP",BI$6=$F42,$G42=1),2,IF(AND(BI$6=$F42,$G42=1),0,"")))),"")</f>
        <v/>
      </c>
      <c r="BJ42" s="51" t="str">
        <f ca="1">IFERROR(IF(LEN(Etapes[[#This Row],[Planned]])=0,"",IF(AND($C42="MER",BJ$6=$F42,$G42=1),1,IF(AND($C42="MEP",BJ$6=$F42,$G42=1),2,IF(AND(BJ$6=$F42,$G42=1),0,"")))),"")</f>
        <v/>
      </c>
      <c r="BK42" s="51" t="str">
        <f ca="1">IFERROR(IF(LEN(Etapes[[#This Row],[Planned]])=0,"",IF(AND($C42="MER",BK$6=$F42,$G42=1),1,IF(AND($C42="MEP",BK$6=$F42,$G42=1),2,IF(AND(BK$6=$F42,$G42=1),0,"")))),"")</f>
        <v/>
      </c>
      <c r="BL42" s="51" t="str">
        <f ca="1">IFERROR(IF(LEN(Etapes[[#This Row],[Planned]])=0,"",IF(AND($C42="MER",BL$6=$F42,$G42=1),1,IF(AND($C42="MEP",BL$6=$F42,$G42=1),2,IF(AND(BL$6=$F42,$G42=1),0,"")))),"")</f>
        <v/>
      </c>
      <c r="BM42" s="51" t="str">
        <f ca="1">IFERROR(IF(LEN(Etapes[[#This Row],[Planned]])=0,"",IF(AND($C42="MER",BM$6=$F42,$G42=1),1,IF(AND($C42="MEP",BM$6=$F42,$G42=1),2,IF(AND(BM$6=$F42,$G42=1),0,"")))),"")</f>
        <v/>
      </c>
      <c r="BN42" s="51" t="str">
        <f ca="1">IFERROR(IF(LEN(Etapes[[#This Row],[Planned]])=0,"",IF(AND($C42="MER",BN$6=$F42,$G42=1),1,IF(AND($C42="MEP",BN$6=$F42,$G42=1),2,IF(AND(BN$6=$F42,$G42=1),0,"")))),"")</f>
        <v/>
      </c>
      <c r="BO42" s="51" t="str">
        <f ca="1">IFERROR(IF(LEN(Etapes[[#This Row],[Planned]])=0,"",IF(AND($C42="MER",BO$6=$F42,$G42=1),1,IF(AND($C42="MEP",BO$6=$F42,$G42=1),2,IF(AND(BO$6=$F42,$G42=1),0,"")))),"")</f>
        <v/>
      </c>
      <c r="BP42" s="51" t="str">
        <f>IFERROR(IF(LEN(Etapes[[#This Row],[Add]])=0,"",IF(AND($C42="MER",BP$6=$F42,$G42=1),1,IF(AND($C42="MEP",BP$6=$F42,$G42=1),2,IF(AND(BP$6=$F42,$G42=1),0,"")))),"")</f>
        <v/>
      </c>
      <c r="BQ42" s="51" t="str">
        <f ca="1">IFERROR(IF(LEN(Etapes[[#This Row],[End]])=0,"",IF(AND($C42="MER",BQ$6=$F42,$G42=1),1,IF(AND($C42="MEP",BQ$6=$F42,$G42=1),2,IF(AND(BQ$6=$F42,$G42=1),0,"")))),"")</f>
        <v/>
      </c>
      <c r="BR42" s="51" t="str">
        <f ca="1">IFERROR(IF(LEN(Etapes[[#This Row],[Réalisé]])=0,"",IF(AND($C42="MER",BR$6=$F42,$G42=1),1,IF(AND($C42="MEP",BR$6=$F42,$G42=1),2,IF(AND(BR$6=$F42,$G42=1),0,"")))),"")</f>
        <v/>
      </c>
      <c r="BS42" s="51" t="str">
        <f ca="1">IFERROR(IF(LEN(Etapes[[#This Row],[Activité]])=0,"",IF(AND($C42="MER",BS$6=$F42,$G42=1),1,IF(AND($C42="MEP",BS$6=$F42,$G42=1),2,IF(AND(BS$6=$F42,$G42=1),0,"")))),"")</f>
        <v/>
      </c>
      <c r="BT42" s="51" t="str">
        <f ca="1">IFERROR(IF(LEN(Etapes[[#This Row],[Statut]])=0,"",IF(AND($C42="MER",BT$6=$F42,$G42=1),1,IF(AND($C42="MEP",BT$6=$F42,$G42=1),2,IF(AND(BT$6=$F42,$G42=1),0,"")))),"")</f>
        <v/>
      </c>
      <c r="BU42" s="51" t="str">
        <f>IFERROR(IF(LEN(Etapes[[#This Row],[Progress]])=0,"",IF(AND($C42="MER",BU$6=$F42,$G42=1),1,IF(AND($C42="MEP",BU$6=$F42,$G42=1),2,IF(AND(BU$6=$F42,$G42=1),0,"")))),"")</f>
        <v/>
      </c>
      <c r="BV42" s="51" t="str">
        <f ca="1">IFERROR(IF(LEN(Etapes[[#This Row],[Start]])=0,"",IF(AND($C42="MER",BV$6=$F42,$G42=1),1,IF(AND($C42="MEP",BV$6=$F42,$G42=1),2,IF(AND(BV$6=$F42,$G42=1),0,"")))),"")</f>
        <v/>
      </c>
      <c r="BW42" s="51" t="str">
        <f ca="1">IFERROR(IF(LEN(Etapes[[#This Row],[Planned]])=0,"",IF(AND($C42="MER",BW$6=$F42,$G42=1),1,IF(AND($C42="MEP",BW$6=$F42,$G42=1),2,IF(AND(BW$6=$F42,$G42=1),0,"")))),"")</f>
        <v/>
      </c>
      <c r="BX42" s="51" t="str">
        <f>IFERROR(IF(LEN(Etapes[[#This Row],[Add]])=0,"",IF(AND($C42="MER",BX$6=$F42,$G42=1),1,IF(AND($C42="MEP",BX$6=$F42,$G42=1),2,IF(AND(BX$6=$F42,$G42=1),0,"")))),"")</f>
        <v/>
      </c>
      <c r="BY42" s="51" t="str">
        <f ca="1">IFERROR(IF(LEN(Etapes[[#This Row],[End]])=0,"",IF(AND($C42="MER",BY$6=$F42,$G42=1),1,IF(AND($C42="MEP",BY$6=$F42,$G42=1),2,IF(AND(BY$6=$F42,$G42=1),0,"")))),"")</f>
        <v/>
      </c>
      <c r="BZ42" s="51" t="str">
        <f ca="1">IFERROR(IF(LEN(Etapes[[#This Row],[Réalisé]])=0,"",IF(AND($C42="MER",BZ$6=$F42,$G42=1),1,IF(AND($C42="MEP",BZ$6=$F42,$G42=1),2,IF(AND(BZ$6=$F42,$G42=1),0,"")))),"")</f>
        <v/>
      </c>
      <c r="CA42" s="51" t="str">
        <f ca="1">IFERROR(IF(LEN(Etapes[[#This Row],[Activité]])=0,"",IF(AND($C42="MER",CA$6=$F42,$G42=1),1,IF(AND($C42="MEP",CA$6=$F42,$G42=1),2,IF(AND(CA$6=$F42,$G42=1),0,"")))),"")</f>
        <v/>
      </c>
      <c r="CB42" s="51" t="str">
        <f ca="1">IFERROR(IF(LEN(Etapes[[#This Row],[Statut]])=0,"",IF(AND($C42="MER",CB$6=$F42,$G42=1),1,IF(AND($C42="MEP",CB$6=$F42,$G42=1),2,IF(AND(CB$6=$F42,$G42=1),0,"")))),"")</f>
        <v/>
      </c>
      <c r="CC42" s="51" t="str">
        <f>IFERROR(IF(LEN(Etapes[[#This Row],[Progress]])=0,"",IF(AND($C42="MER",CC$6=$F42,$G42=1),1,IF(AND($C42="MEP",CC$6=$F42,$G42=1),2,IF(AND(CC$6=$F42,$G42=1),0,"")))),"")</f>
        <v/>
      </c>
      <c r="CD42" s="51" t="str">
        <f ca="1">IFERROR(IF(LEN(Etapes[[#This Row],[Start]])=0,"",IF(AND($C42="MER",CD$6=$F42,$G42=1),1,IF(AND($C42="MEP",CD$6=$F42,$G42=1),2,IF(AND(CD$6=$F42,$G42=1),0,"")))),"")</f>
        <v/>
      </c>
      <c r="CE42" s="51" t="str">
        <f ca="1">IFERROR(IF(LEN(Etapes[[#This Row],[Planned]])=0,"",IF(AND($C42="MER",CE$6=$F42,$G42=1),1,IF(AND($C42="MEP",CE$6=$F42,$G42=1),2,IF(AND(CE$6=$F42,$G42=1),0,"")))),"")</f>
        <v/>
      </c>
      <c r="CF42" s="51" t="str">
        <f>IFERROR(IF(LEN(Etapes[[#This Row],[Add]])=0,"",IF(AND($C42="MER",CF$6=$F42,$G42=1),1,IF(AND($C42="MEP",CF$6=$F42,$G42=1),2,IF(AND(CF$6=$F42,$G42=1),0,"")))),"")</f>
        <v/>
      </c>
      <c r="CG42" s="51" t="str">
        <f ca="1">IFERROR(IF(LEN(Etapes[[#This Row],[End]])=0,"",IF(AND($C42="MER",CG$6=$F42,$G42=1),1,IF(AND($C42="MEP",CG$6=$F42,$G42=1),2,IF(AND(CG$6=$F42,$G42=1),0,"")))),"")</f>
        <v/>
      </c>
      <c r="CH42" s="51" t="str">
        <f ca="1">IFERROR(IF(LEN(Etapes[[#This Row],[Réalisé]])=0,"",IF(AND($C42="MER",CH$6=$F42,$G42=1),1,IF(AND($C42="MEP",CH$6=$F42,$G42=1),2,IF(AND(CH$6=$F42,$G42=1),0,"")))),"")</f>
        <v/>
      </c>
      <c r="CI42" s="51" t="str">
        <f ca="1">IFERROR(IF(LEN(Etapes[[#This Row],[Activité]])=0,"",IF(AND($C42="MER",CI$6=$F42,$G42=1),1,IF(AND($C42="MEP",CI$6=$F42,$G42=1),2,IF(AND(CI$6=$F42,$G42=1),0,"")))),"")</f>
        <v/>
      </c>
      <c r="CJ42" s="51" t="str">
        <f ca="1">IFERROR(IF(LEN(Etapes[[#This Row],[Statut]])=0,"",IF(AND($C42="MER",CJ$6=$F42,$G42=1),1,IF(AND($C42="MEP",CJ$6=$F42,$G42=1),2,IF(AND(CJ$6=$F42,$G42=1),0,"")))),"")</f>
        <v/>
      </c>
      <c r="CK42" s="51" t="str">
        <f>IFERROR(IF(LEN(Etapes[[#This Row],[Progress]])=0,"",IF(AND($C42="MER",CK$6=$F42,$G42=1),1,IF(AND($C42="MEP",CK$6=$F42,$G42=1),2,IF(AND(CK$6=$F42,$G42=1),0,"")))),"")</f>
        <v/>
      </c>
      <c r="CL42" s="51" t="str">
        <f ca="1">IFERROR(IF(LEN(Etapes[[#This Row],[Start]])=0,"",IF(AND($C42="MER",CL$6=$F42,$G42=1),1,IF(AND($C42="MEP",CL$6=$F42,$G42=1),2,IF(AND(CL$6=$F42,$G42=1),0,"")))),"")</f>
        <v/>
      </c>
      <c r="CM42" s="51" t="str">
        <f ca="1">IFERROR(IF(LEN(Etapes[[#This Row],[Planned]])=0,"",IF(AND($C42="MER",CM$6=$F42,$G42=1),1,IF(AND($C42="MEP",CM$6=$F42,$G42=1),2,IF(AND(CM$6=$F42,$G42=1),0,"")))),"")</f>
        <v/>
      </c>
      <c r="CN42" s="51" t="str">
        <f>IFERROR(IF(LEN(Etapes[[#This Row],[Add]])=0,"",IF(AND($C42="MER",CN$6=$F42,$G42=1),1,IF(AND($C42="MEP",CN$6=$F42,$G42=1),2,IF(AND(CN$6=$F42,$G42=1),0,"")))),"")</f>
        <v/>
      </c>
      <c r="CO42" s="51" t="str">
        <f ca="1">IFERROR(IF(LEN(Etapes[[#This Row],[End]])=0,"",IF(AND($C42="MER",CO$6=$F42,$G42=1),1,IF(AND($C42="MEP",CO$6=$F42,$G42=1),2,IF(AND(CO$6=$F42,$G42=1),0,"")))),"")</f>
        <v/>
      </c>
      <c r="CP42" s="51" t="str">
        <f ca="1">IFERROR(IF(LEN(Etapes[[#This Row],[Réalisé]])=0,"",IF(AND($C42="MER",CP$6=$F42,$G42=1),1,IF(AND($C42="MEP",CP$6=$F42,$G42=1),2,IF(AND(CP$6=$F42,$G42=1),0,"")))),"")</f>
        <v/>
      </c>
      <c r="CQ42" s="51" t="str">
        <f ca="1">IFERROR(IF(LEN(Etapes[[#This Row],[Activité]])=0,"",IF(AND($C42="MER",CQ$6=$F42,$G42=1),1,IF(AND($C42="MEP",CQ$6=$F42,$G42=1),2,IF(AND(CQ$6=$F42,$G42=1),0,"")))),"")</f>
        <v/>
      </c>
      <c r="CR42" s="51" t="str">
        <f ca="1">IFERROR(IF(LEN(Etapes[[#This Row],[Statut]])=0,"",IF(AND($C42="MER",CR$6=$F42,$G42=1),1,IF(AND($C42="MEP",CR$6=$F42,$G42=1),2,IF(AND(CR$6=$F42,$G42=1),0,"")))),"")</f>
        <v/>
      </c>
      <c r="CS42" s="51" t="str">
        <f>IFERROR(IF(LEN(Etapes[[#This Row],[Progress]])=0,"",IF(AND($C42="MER",CS$6=$F42,$G42=1),1,IF(AND($C42="MEP",CS$6=$F42,$G42=1),2,IF(AND(CS$6=$F42,$G42=1),0,"")))),"")</f>
        <v/>
      </c>
      <c r="CT42" s="51" t="str">
        <f ca="1">IFERROR(IF(LEN(Etapes[[#This Row],[Start]])=0,"",IF(AND($C42="MER",CT$6=$F42,$G42=1),1,IF(AND($C42="MEP",CT$6=$F42,$G42=1),2,IF(AND(CT$6=$F42,$G42=1),0,"")))),"")</f>
        <v/>
      </c>
      <c r="CU42" s="51" t="str">
        <f ca="1">IFERROR(IF(LEN(Etapes[[#This Row],[Planned]])=0,"",IF(AND($C42="MER",CU$6=$F42,$G42=1),1,IF(AND($C42="MEP",CU$6=$F42,$G42=1),2,IF(AND(CU$6=$F42,$G42=1),0,"")))),"")</f>
        <v/>
      </c>
      <c r="CV42" s="51" t="str">
        <f>IFERROR(IF(LEN(Etapes[[#This Row],[Add]])=0,"",IF(AND($C42="MER",CV$6=$F42,$G42=1),1,IF(AND($C42="MEP",CV$6=$F42,$G42=1),2,IF(AND(CV$6=$F42,$G42=1),0,"")))),"")</f>
        <v/>
      </c>
      <c r="CW42" s="51" t="str">
        <f ca="1">IFERROR(IF(LEN(Etapes[[#This Row],[End]])=0,"",IF(AND($C42="MER",CW$6=$F42,$G42=1),1,IF(AND($C42="MEP",CW$6=$F42,$G42=1),2,IF(AND(CW$6=$F42,$G42=1),0,"")))),"")</f>
        <v/>
      </c>
    </row>
    <row r="43" spans="1:101" s="52" customFormat="1" ht="13" customHeight="1" x14ac:dyDescent="0.3">
      <c r="A43" s="71" t="s">
        <v>212</v>
      </c>
      <c r="B43" s="56" t="s">
        <v>83</v>
      </c>
      <c r="C43" s="53"/>
      <c r="D43" s="53"/>
      <c r="E43" s="43"/>
      <c r="F43" s="54">
        <f t="shared" si="19"/>
        <v>44776</v>
      </c>
      <c r="G43" s="154">
        <f>RàF!D30</f>
        <v>7</v>
      </c>
      <c r="H43" s="55"/>
      <c r="I43" s="54">
        <f>IF(Etapes[[#This Row],[Start]]&lt;&gt;"",WORKDAY(Etapes[[#This Row],[Start]],IF(WEEKDAY(Etapes[[#This Row],[Start]],1)&gt;=6,Etapes[[#This Row],[Planned]]+Etapes[[#This Row],[Add]],Etapes[[#This Row],[Planned]]+Etapes[[#This Row],[Add]]-1),Férié),"")</f>
        <v>44784</v>
      </c>
      <c r="J43" s="54">
        <f>IF(Etapes[[#This Row],[Start]]&lt;&gt;"",WORKDAY(Etapes[[#This Row],[Start]],IF(WEEKDAY(Etapes[[#This Row],[Start]],1)&gt;=6,Etapes[[#This Row],[Progress]]*Etapes[[#This Row],[Planned]]+Etapes[[#This Row],[Add]],(Etapes[[#This Row],[Progress]]*Etapes[[#This Row],[Planned]]+Etapes[[#This Row],[Add]])-1),Férié),"")</f>
        <v>44775</v>
      </c>
      <c r="K43" s="50"/>
      <c r="L43" s="51" t="str">
        <f ca="1">IFERROR(IF(LEN(Etapes[[#This Row],[Planned]])=0,"",IF(AND($C43="MER",L$6=$F43,$G43=1),1,IF(AND($C43="MEP",L$6=$F43,$G43=1),2,IF(AND(L$6=$F43,$G43=1),0,"")))),"")</f>
        <v/>
      </c>
      <c r="M43" s="51" t="str">
        <f ca="1">IFERROR(IF(LEN(Etapes[[#This Row],[Planned]])=0,"",IF(AND($C43="MER",M$6=$F43,$G43=1),1,IF(AND($C43="MEP",M$6=$F43,$G43=1),2,IF(AND(M$6=$F43,$G43=1),0,"")))),"")</f>
        <v/>
      </c>
      <c r="N43" s="51" t="str">
        <f ca="1">IFERROR(IF(LEN(Etapes[[#This Row],[Planned]])=0,"",IF(AND($C43="MER",N$6=$F43,$G43=1),1,IF(AND($C43="MEP",N$6=$F43,$G43=1),2,IF(AND(N$6=$F43,$G43=1),0,"")))),"")</f>
        <v/>
      </c>
      <c r="O43" s="51" t="str">
        <f ca="1">IFERROR(IF(LEN(Etapes[[#This Row],[Planned]])=0,"",IF(AND($C43="MER",O$6=$F43,$G43=1),1,IF(AND($C43="MEP",O$6=$F43,$G43=1),2,IF(AND(O$6=$F43,$G43=1),0,"")))),"")</f>
        <v/>
      </c>
      <c r="P43" s="51" t="str">
        <f ca="1">IFERROR(IF(LEN(Etapes[[#This Row],[Planned]])=0,"",IF(AND($C43="MER",P$6=$F43,$G43=1),1,IF(AND($C43="MEP",P$6=$F43,$G43=1),2,IF(AND(P$6=$F43,$G43=1),0,"")))),"")</f>
        <v/>
      </c>
      <c r="Q43" s="51" t="str">
        <f ca="1">IFERROR(IF(LEN(Etapes[[#This Row],[Planned]])=0,"",IF(AND($C43="MER",Q$6=$F43,$G43=1),1,IF(AND($C43="MEP",Q$6=$F43,$G43=1),2,IF(AND(Q$6=$F43,$G43=1),0,"")))),"")</f>
        <v/>
      </c>
      <c r="R43" s="51" t="str">
        <f ca="1">IFERROR(IF(LEN(Etapes[[#This Row],[Planned]])=0,"",IF(AND($C43="MER",R$6=$F43,$G43=1),1,IF(AND($C43="MEP",R$6=$F43,$G43=1),2,IF(AND(R$6=$F43,$G43=1),0,"")))),"")</f>
        <v/>
      </c>
      <c r="S43" s="51" t="str">
        <f ca="1">IFERROR(IF(LEN(Etapes[[#This Row],[Planned]])=0,"",IF(AND($C43="MER",S$6=$F43,$G43=1),1,IF(AND($C43="MEP",S$6=$F43,$G43=1),2,IF(AND(S$6=$F43,$G43=1),0,"")))),"")</f>
        <v/>
      </c>
      <c r="T43" s="51" t="str">
        <f ca="1">IFERROR(IF(LEN(Etapes[[#This Row],[Planned]])=0,"",IF(AND($C43="MER",T$6=$F43,$G43=1),1,IF(AND($C43="MEP",T$6=$F43,$G43=1),2,IF(AND(T$6=$F43,$G43=1),0,"")))),"")</f>
        <v/>
      </c>
      <c r="U43" s="51" t="str">
        <f ca="1">IFERROR(IF(LEN(Etapes[[#This Row],[Planned]])=0,"",IF(AND($C43="MER",U$6=$F43,$G43=1),1,IF(AND($C43="MEP",U$6=$F43,$G43=1),2,IF(AND(U$6=$F43,$G43=1),0,"")))),"")</f>
        <v/>
      </c>
      <c r="V43" s="51" t="str">
        <f ca="1">IFERROR(IF(LEN(Etapes[[#This Row],[Planned]])=0,"",IF(AND($C43="MER",V$6=$F43,$G43=1),1,IF(AND($C43="MEP",V$6=$F43,$G43=1),2,IF(AND(V$6=$F43,$G43=1),0,"")))),"")</f>
        <v/>
      </c>
      <c r="W43" s="51" t="str">
        <f ca="1">IFERROR(IF(LEN(Etapes[[#This Row],[Planned]])=0,"",IF(AND($C43="MER",W$6=$F43,$G43=1),1,IF(AND($C43="MEP",W$6=$F43,$G43=1),2,IF(AND(W$6=$F43,$G43=1),0,"")))),"")</f>
        <v/>
      </c>
      <c r="X43" s="51" t="str">
        <f ca="1">IFERROR(IF(LEN(Etapes[[#This Row],[Planned]])=0,"",IF(AND($C43="MER",X$6=$F43,$G43=1),1,IF(AND($C43="MEP",X$6=$F43,$G43=1),2,IF(AND(X$6=$F43,$G43=1),0,"")))),"")</f>
        <v/>
      </c>
      <c r="Y43" s="51" t="str">
        <f ca="1">IFERROR(IF(LEN(Etapes[[#This Row],[Planned]])=0,"",IF(AND($C43="MER",Y$6=$F43,$G43=1),1,IF(AND($C43="MEP",Y$6=$F43,$G43=1),2,IF(AND(Y$6=$F43,$G43=1),0,"")))),"")</f>
        <v/>
      </c>
      <c r="Z43" s="51" t="str">
        <f ca="1">IFERROR(IF(LEN(Etapes[[#This Row],[Planned]])=0,"",IF(AND($C43="MER",Z$6=$F43,$G43=1),1,IF(AND($C43="MEP",Z$6=$F43,$G43=1),2,IF(AND(Z$6=$F43,$G43=1),0,"")))),"")</f>
        <v/>
      </c>
      <c r="AA43" s="51" t="str">
        <f ca="1">IFERROR(IF(LEN(Etapes[[#This Row],[Planned]])=0,"",IF(AND($C43="MER",AA$6=$F43,$G43=1),1,IF(AND($C43="MEP",AA$6=$F43,$G43=1),2,IF(AND(AA$6=$F43,$G43=1),0,"")))),"")</f>
        <v/>
      </c>
      <c r="AB43" s="51" t="str">
        <f ca="1">IFERROR(IF(LEN(Etapes[[#This Row],[Planned]])=0,"",IF(AND($C43="MER",AB$6=$F43,$G43=1),1,IF(AND($C43="MEP",AB$6=$F43,$G43=1),2,IF(AND(AB$6=$F43,$G43=1),0,"")))),"")</f>
        <v/>
      </c>
      <c r="AC43" s="51" t="str">
        <f ca="1">IFERROR(IF(LEN(Etapes[[#This Row],[Planned]])=0,"",IF(AND($C43="MER",AC$6=$F43,$G43=1),1,IF(AND($C43="MEP",AC$6=$F43,$G43=1),2,IF(AND(AC$6=$F43,$G43=1),0,"")))),"")</f>
        <v/>
      </c>
      <c r="AD43" s="51" t="str">
        <f ca="1">IFERROR(IF(LEN(Etapes[[#This Row],[Planned]])=0,"",IF(AND($C43="MER",AD$6=$F43,$G43=1),1,IF(AND($C43="MEP",AD$6=$F43,$G43=1),2,IF(AND(AD$6=$F43,$G43=1),0,"")))),"")</f>
        <v/>
      </c>
      <c r="AE43" s="51" t="str">
        <f ca="1">IFERROR(IF(LEN(Etapes[[#This Row],[Planned]])=0,"",IF(AND($C43="MER",AE$6=$F43,$G43=1),1,IF(AND($C43="MEP",AE$6=$F43,$G43=1),2,IF(AND(AE$6=$F43,$G43=1),0,"")))),"")</f>
        <v/>
      </c>
      <c r="AF43" s="51" t="str">
        <f ca="1">IFERROR(IF(LEN(Etapes[[#This Row],[Planned]])=0,"",IF(AND($C43="MER",AF$6=$F43,$G43=1),1,IF(AND($C43="MEP",AF$6=$F43,$G43=1),2,IF(AND(AF$6=$F43,$G43=1),0,"")))),"")</f>
        <v/>
      </c>
      <c r="AG43" s="51" t="str">
        <f ca="1">IFERROR(IF(LEN(Etapes[[#This Row],[Planned]])=0,"",IF(AND($C43="MER",AG$6=$F43,$G43=1),1,IF(AND($C43="MEP",AG$6=$F43,$G43=1),2,IF(AND(AG$6=$F43,$G43=1),0,"")))),"")</f>
        <v/>
      </c>
      <c r="AH43" s="51" t="str">
        <f ca="1">IFERROR(IF(LEN(Etapes[[#This Row],[Planned]])=0,"",IF(AND($C43="MER",AH$6=$F43,$G43=1),1,IF(AND($C43="MEP",AH$6=$F43,$G43=1),2,IF(AND(AH$6=$F43,$G43=1),0,"")))),"")</f>
        <v/>
      </c>
      <c r="AI43" s="51" t="str">
        <f ca="1">IFERROR(IF(LEN(Etapes[[#This Row],[Planned]])=0,"",IF(AND($C43="MER",AI$6=$F43,$G43=1),1,IF(AND($C43="MEP",AI$6=$F43,$G43=1),2,IF(AND(AI$6=$F43,$G43=1),0,"")))),"")</f>
        <v/>
      </c>
      <c r="AJ43" s="51" t="str">
        <f ca="1">IFERROR(IF(LEN(Etapes[[#This Row],[Planned]])=0,"",IF(AND($C43="MER",AJ$6=$F43,$G43=1),1,IF(AND($C43="MEP",AJ$6=$F43,$G43=1),2,IF(AND(AJ$6=$F43,$G43=1),0,"")))),"")</f>
        <v/>
      </c>
      <c r="AK43" s="51" t="str">
        <f ca="1">IFERROR(IF(LEN(Etapes[[#This Row],[Planned]])=0,"",IF(AND($C43="MER",AK$6=$F43,$G43=1),1,IF(AND($C43="MEP",AK$6=$F43,$G43=1),2,IF(AND(AK$6=$F43,$G43=1),0,"")))),"")</f>
        <v/>
      </c>
      <c r="AL43" s="51" t="str">
        <f ca="1">IFERROR(IF(LEN(Etapes[[#This Row],[Planned]])=0,"",IF(AND($C43="MER",AL$6=$F43,$G43=1),1,IF(AND($C43="MEP",AL$6=$F43,$G43=1),2,IF(AND(AL$6=$F43,$G43=1),0,"")))),"")</f>
        <v/>
      </c>
      <c r="AM43" s="51" t="str">
        <f ca="1">IFERROR(IF(LEN(Etapes[[#This Row],[Planned]])=0,"",IF(AND($C43="MER",AM$6=$F43,$G43=1),1,IF(AND($C43="MEP",AM$6=$F43,$G43=1),2,IF(AND(AM$6=$F43,$G43=1),0,"")))),"")</f>
        <v/>
      </c>
      <c r="AN43" s="51" t="str">
        <f ca="1">IFERROR(IF(LEN(Etapes[[#This Row],[Planned]])=0,"",IF(AND($C43="MER",AN$6=$F43,$G43=1),1,IF(AND($C43="MEP",AN$6=$F43,$G43=1),2,IF(AND(AN$6=$F43,$G43=1),0,"")))),"")</f>
        <v/>
      </c>
      <c r="AO43" s="51" t="str">
        <f ca="1">IFERROR(IF(LEN(Etapes[[#This Row],[Planned]])=0,"",IF(AND($C43="MER",AO$6=$F43,$G43=1),1,IF(AND($C43="MEP",AO$6=$F43,$G43=1),2,IF(AND(AO$6=$F43,$G43=1),0,"")))),"")</f>
        <v/>
      </c>
      <c r="AP43" s="51" t="str">
        <f ca="1">IFERROR(IF(LEN(Etapes[[#This Row],[Planned]])=0,"",IF(AND($C43="MER",AP$6=$F43,$G43=1),1,IF(AND($C43="MEP",AP$6=$F43,$G43=1),2,IF(AND(AP$6=$F43,$G43=1),0,"")))),"")</f>
        <v/>
      </c>
      <c r="AQ43" s="51" t="str">
        <f ca="1">IFERROR(IF(LEN(Etapes[[#This Row],[Planned]])=0,"",IF(AND($C43="MER",AQ$6=$F43,$G43=1),1,IF(AND($C43="MEP",AQ$6=$F43,$G43=1),2,IF(AND(AQ$6=$F43,$G43=1),0,"")))),"")</f>
        <v/>
      </c>
      <c r="AR43" s="51" t="str">
        <f ca="1">IFERROR(IF(LEN(Etapes[[#This Row],[Planned]])=0,"",IF(AND($C43="MER",AR$6=$F43,$G43=1),1,IF(AND($C43="MEP",AR$6=$F43,$G43=1),2,IF(AND(AR$6=$F43,$G43=1),0,"")))),"")</f>
        <v/>
      </c>
      <c r="AS43" s="51" t="str">
        <f ca="1">IFERROR(IF(LEN(Etapes[[#This Row],[Planned]])=0,"",IF(AND($C43="MER",AS$6=$F43,$G43=1),1,IF(AND($C43="MEP",AS$6=$F43,$G43=1),2,IF(AND(AS$6=$F43,$G43=1),0,"")))),"")</f>
        <v/>
      </c>
      <c r="AT43" s="51" t="str">
        <f ca="1">IFERROR(IF(LEN(Etapes[[#This Row],[Planned]])=0,"",IF(AND($C43="MER",AT$6=$F43,$G43=1),1,IF(AND($C43="MEP",AT$6=$F43,$G43=1),2,IF(AND(AT$6=$F43,$G43=1),0,"")))),"")</f>
        <v/>
      </c>
      <c r="AU43" s="51" t="str">
        <f ca="1">IFERROR(IF(LEN(Etapes[[#This Row],[Planned]])=0,"",IF(AND($C43="MER",AU$6=$F43,$G43=1),1,IF(AND($C43="MEP",AU$6=$F43,$G43=1),2,IF(AND(AU$6=$F43,$G43=1),0,"")))),"")</f>
        <v/>
      </c>
      <c r="AV43" s="51" t="str">
        <f ca="1">IFERROR(IF(LEN(Etapes[[#This Row],[Planned]])=0,"",IF(AND($C43="MER",AV$6=$F43,$G43=1),1,IF(AND($C43="MEP",AV$6=$F43,$G43=1),2,IF(AND(AV$6=$F43,$G43=1),0,"")))),"")</f>
        <v/>
      </c>
      <c r="AW43" s="51" t="str">
        <f ca="1">IFERROR(IF(LEN(Etapes[[#This Row],[Planned]])=0,"",IF(AND($C43="MER",AW$6=$F43,$G43=1),1,IF(AND($C43="MEP",AW$6=$F43,$G43=1),2,IF(AND(AW$6=$F43,$G43=1),0,"")))),"")</f>
        <v/>
      </c>
      <c r="AX43" s="51" t="str">
        <f ca="1">IFERROR(IF(LEN(Etapes[[#This Row],[Planned]])=0,"",IF(AND($C43="MER",AX$6=$F43,$G43=1),1,IF(AND($C43="MEP",AX$6=$F43,$G43=1),2,IF(AND(AX$6=$F43,$G43=1),0,"")))),"")</f>
        <v/>
      </c>
      <c r="AY43" s="51" t="str">
        <f ca="1">IFERROR(IF(LEN(Etapes[[#This Row],[Planned]])=0,"",IF(AND($C43="MER",AY$6=$F43,$G43=1),1,IF(AND($C43="MEP",AY$6=$F43,$G43=1),2,IF(AND(AY$6=$F43,$G43=1),0,"")))),"")</f>
        <v/>
      </c>
      <c r="AZ43" s="51" t="str">
        <f ca="1">IFERROR(IF(LEN(Etapes[[#This Row],[Planned]])=0,"",IF(AND($C43="MER",AZ$6=$F43,$G43=1),1,IF(AND($C43="MEP",AZ$6=$F43,$G43=1),2,IF(AND(AZ$6=$F43,$G43=1),0,"")))),"")</f>
        <v/>
      </c>
      <c r="BA43" s="51" t="str">
        <f ca="1">IFERROR(IF(LEN(Etapes[[#This Row],[Planned]])=0,"",IF(AND($C43="MER",BA$6=$F43,$G43=1),1,IF(AND($C43="MEP",BA$6=$F43,$G43=1),2,IF(AND(BA$6=$F43,$G43=1),0,"")))),"")</f>
        <v/>
      </c>
      <c r="BB43" s="51" t="str">
        <f ca="1">IFERROR(IF(LEN(Etapes[[#This Row],[Planned]])=0,"",IF(AND($C43="MER",BB$6=$F43,$G43=1),1,IF(AND($C43="MEP",BB$6=$F43,$G43=1),2,IF(AND(BB$6=$F43,$G43=1),0,"")))),"")</f>
        <v/>
      </c>
      <c r="BC43" s="51" t="str">
        <f ca="1">IFERROR(IF(LEN(Etapes[[#This Row],[Planned]])=0,"",IF(AND($C43="MER",BC$6=$F43,$G43=1),1,IF(AND($C43="MEP",BC$6=$F43,$G43=1),2,IF(AND(BC$6=$F43,$G43=1),0,"")))),"")</f>
        <v/>
      </c>
      <c r="BD43" s="51" t="str">
        <f ca="1">IFERROR(IF(LEN(Etapes[[#This Row],[Planned]])=0,"",IF(AND($C43="MER",BD$6=$F43,$G43=1),1,IF(AND($C43="MEP",BD$6=$F43,$G43=1),2,IF(AND(BD$6=$F43,$G43=1),0,"")))),"")</f>
        <v/>
      </c>
      <c r="BE43" s="51" t="str">
        <f ca="1">IFERROR(IF(LEN(Etapes[[#This Row],[Planned]])=0,"",IF(AND($C43="MER",BE$6=$F43,$G43=1),1,IF(AND($C43="MEP",BE$6=$F43,$G43=1),2,IF(AND(BE$6=$F43,$G43=1),0,"")))),"")</f>
        <v/>
      </c>
      <c r="BF43" s="51" t="str">
        <f ca="1">IFERROR(IF(LEN(Etapes[[#This Row],[Planned]])=0,"",IF(AND($C43="MER",BF$6=$F43,$G43=1),1,IF(AND($C43="MEP",BF$6=$F43,$G43=1),2,IF(AND(BF$6=$F43,$G43=1),0,"")))),"")</f>
        <v/>
      </c>
      <c r="BG43" s="51" t="str">
        <f ca="1">IFERROR(IF(LEN(Etapes[[#This Row],[Planned]])=0,"",IF(AND($C43="MER",BG$6=$F43,$G43=1),1,IF(AND($C43="MEP",BG$6=$F43,$G43=1),2,IF(AND(BG$6=$F43,$G43=1),0,"")))),"")</f>
        <v/>
      </c>
      <c r="BH43" s="51" t="str">
        <f ca="1">IFERROR(IF(LEN(Etapes[[#This Row],[Planned]])=0,"",IF(AND($C43="MER",BH$6=$F43,$G43=1),1,IF(AND($C43="MEP",BH$6=$F43,$G43=1),2,IF(AND(BH$6=$F43,$G43=1),0,"")))),"")</f>
        <v/>
      </c>
      <c r="BI43" s="51" t="str">
        <f ca="1">IFERROR(IF(LEN(Etapes[[#This Row],[Planned]])=0,"",IF(AND($C43="MER",BI$6=$F43,$G43=1),1,IF(AND($C43="MEP",BI$6=$F43,$G43=1),2,IF(AND(BI$6=$F43,$G43=1),0,"")))),"")</f>
        <v/>
      </c>
      <c r="BJ43" s="51" t="str">
        <f ca="1">IFERROR(IF(LEN(Etapes[[#This Row],[Planned]])=0,"",IF(AND($C43="MER",BJ$6=$F43,$G43=1),1,IF(AND($C43="MEP",BJ$6=$F43,$G43=1),2,IF(AND(BJ$6=$F43,$G43=1),0,"")))),"")</f>
        <v/>
      </c>
      <c r="BK43" s="51" t="str">
        <f ca="1">IFERROR(IF(LEN(Etapes[[#This Row],[Planned]])=0,"",IF(AND($C43="MER",BK$6=$F43,$G43=1),1,IF(AND($C43="MEP",BK$6=$F43,$G43=1),2,IF(AND(BK$6=$F43,$G43=1),0,"")))),"")</f>
        <v/>
      </c>
      <c r="BL43" s="51" t="str">
        <f ca="1">IFERROR(IF(LEN(Etapes[[#This Row],[Planned]])=0,"",IF(AND($C43="MER",BL$6=$F43,$G43=1),1,IF(AND($C43="MEP",BL$6=$F43,$G43=1),2,IF(AND(BL$6=$F43,$G43=1),0,"")))),"")</f>
        <v/>
      </c>
      <c r="BM43" s="51" t="str">
        <f ca="1">IFERROR(IF(LEN(Etapes[[#This Row],[Planned]])=0,"",IF(AND($C43="MER",BM$6=$F43,$G43=1),1,IF(AND($C43="MEP",BM$6=$F43,$G43=1),2,IF(AND(BM$6=$F43,$G43=1),0,"")))),"")</f>
        <v/>
      </c>
      <c r="BN43" s="51" t="str">
        <f ca="1">IFERROR(IF(LEN(Etapes[[#This Row],[Planned]])=0,"",IF(AND($C43="MER",BN$6=$F43,$G43=1),1,IF(AND($C43="MEP",BN$6=$F43,$G43=1),2,IF(AND(BN$6=$F43,$G43=1),0,"")))),"")</f>
        <v/>
      </c>
      <c r="BO43" s="51" t="str">
        <f ca="1">IFERROR(IF(LEN(Etapes[[#This Row],[Planned]])=0,"",IF(AND($C43="MER",BO$6=$F43,$G43=1),1,IF(AND($C43="MEP",BO$6=$F43,$G43=1),2,IF(AND(BO$6=$F43,$G43=1),0,"")))),"")</f>
        <v/>
      </c>
      <c r="BP43" s="51" t="str">
        <f>IFERROR(IF(LEN(Etapes[[#This Row],[Add]])=0,"",IF(AND($C43="MER",BP$6=$F43,$G43=1),1,IF(AND($C43="MEP",BP$6=$F43,$G43=1),2,IF(AND(BP$6=$F43,$G43=1),0,"")))),"")</f>
        <v/>
      </c>
      <c r="BQ43" s="51" t="str">
        <f ca="1">IFERROR(IF(LEN(Etapes[[#This Row],[End]])=0,"",IF(AND($C43="MER",BQ$6=$F43,$G43=1),1,IF(AND($C43="MEP",BQ$6=$F43,$G43=1),2,IF(AND(BQ$6=$F43,$G43=1),0,"")))),"")</f>
        <v/>
      </c>
      <c r="BR43" s="51" t="str">
        <f ca="1">IFERROR(IF(LEN(Etapes[[#This Row],[Réalisé]])=0,"",IF(AND($C43="MER",BR$6=$F43,$G43=1),1,IF(AND($C43="MEP",BR$6=$F43,$G43=1),2,IF(AND(BR$6=$F43,$G43=1),0,"")))),"")</f>
        <v/>
      </c>
      <c r="BS43" s="51" t="str">
        <f ca="1">IFERROR(IF(LEN(Etapes[[#This Row],[Activité]])=0,"",IF(AND($C43="MER",BS$6=$F43,$G43=1),1,IF(AND($C43="MEP",BS$6=$F43,$G43=1),2,IF(AND(BS$6=$F43,$G43=1),0,"")))),"")</f>
        <v/>
      </c>
      <c r="BT43" s="51" t="str">
        <f>IFERROR(IF(LEN(Etapes[[#This Row],[Statut]])=0,"",IF(AND($C43="MER",BT$6=$F43,$G43=1),1,IF(AND($C43="MEP",BT$6=$F43,$G43=1),2,IF(AND(BT$6=$F43,$G43=1),0,"")))),"")</f>
        <v/>
      </c>
      <c r="BU43" s="51" t="str">
        <f>IFERROR(IF(LEN(Etapes[[#This Row],[Progress]])=0,"",IF(AND($C43="MER",BU$6=$F43,$G43=1),1,IF(AND($C43="MEP",BU$6=$F43,$G43=1),2,IF(AND(BU$6=$F43,$G43=1),0,"")))),"")</f>
        <v/>
      </c>
      <c r="BV43" s="51" t="str">
        <f ca="1">IFERROR(IF(LEN(Etapes[[#This Row],[Start]])=0,"",IF(AND($C43="MER",BV$6=$F43,$G43=1),1,IF(AND($C43="MEP",BV$6=$F43,$G43=1),2,IF(AND(BV$6=$F43,$G43=1),0,"")))),"")</f>
        <v/>
      </c>
      <c r="BW43" s="51" t="str">
        <f ca="1">IFERROR(IF(LEN(Etapes[[#This Row],[Planned]])=0,"",IF(AND($C43="MER",BW$6=$F43,$G43=1),1,IF(AND($C43="MEP",BW$6=$F43,$G43=1),2,IF(AND(BW$6=$F43,$G43=1),0,"")))),"")</f>
        <v/>
      </c>
      <c r="BX43" s="51" t="str">
        <f>IFERROR(IF(LEN(Etapes[[#This Row],[Add]])=0,"",IF(AND($C43="MER",BX$6=$F43,$G43=1),1,IF(AND($C43="MEP",BX$6=$F43,$G43=1),2,IF(AND(BX$6=$F43,$G43=1),0,"")))),"")</f>
        <v/>
      </c>
      <c r="BY43" s="51" t="str">
        <f ca="1">IFERROR(IF(LEN(Etapes[[#This Row],[End]])=0,"",IF(AND($C43="MER",BY$6=$F43,$G43=1),1,IF(AND($C43="MEP",BY$6=$F43,$G43=1),2,IF(AND(BY$6=$F43,$G43=1),0,"")))),"")</f>
        <v/>
      </c>
      <c r="BZ43" s="51" t="str">
        <f ca="1">IFERROR(IF(LEN(Etapes[[#This Row],[Réalisé]])=0,"",IF(AND($C43="MER",BZ$6=$F43,$G43=1),1,IF(AND($C43="MEP",BZ$6=$F43,$G43=1),2,IF(AND(BZ$6=$F43,$G43=1),0,"")))),"")</f>
        <v/>
      </c>
      <c r="CA43" s="51" t="str">
        <f ca="1">IFERROR(IF(LEN(Etapes[[#This Row],[Activité]])=0,"",IF(AND($C43="MER",CA$6=$F43,$G43=1),1,IF(AND($C43="MEP",CA$6=$F43,$G43=1),2,IF(AND(CA$6=$F43,$G43=1),0,"")))),"")</f>
        <v/>
      </c>
      <c r="CB43" s="51" t="str">
        <f>IFERROR(IF(LEN(Etapes[[#This Row],[Statut]])=0,"",IF(AND($C43="MER",CB$6=$F43,$G43=1),1,IF(AND($C43="MEP",CB$6=$F43,$G43=1),2,IF(AND(CB$6=$F43,$G43=1),0,"")))),"")</f>
        <v/>
      </c>
      <c r="CC43" s="51" t="str">
        <f>IFERROR(IF(LEN(Etapes[[#This Row],[Progress]])=0,"",IF(AND($C43="MER",CC$6=$F43,$G43=1),1,IF(AND($C43="MEP",CC$6=$F43,$G43=1),2,IF(AND(CC$6=$F43,$G43=1),0,"")))),"")</f>
        <v/>
      </c>
      <c r="CD43" s="51" t="str">
        <f ca="1">IFERROR(IF(LEN(Etapes[[#This Row],[Start]])=0,"",IF(AND($C43="MER",CD$6=$F43,$G43=1),1,IF(AND($C43="MEP",CD$6=$F43,$G43=1),2,IF(AND(CD$6=$F43,$G43=1),0,"")))),"")</f>
        <v/>
      </c>
      <c r="CE43" s="51" t="str">
        <f ca="1">IFERROR(IF(LEN(Etapes[[#This Row],[Planned]])=0,"",IF(AND($C43="MER",CE$6=$F43,$G43=1),1,IF(AND($C43="MEP",CE$6=$F43,$G43=1),2,IF(AND(CE$6=$F43,$G43=1),0,"")))),"")</f>
        <v/>
      </c>
      <c r="CF43" s="51" t="str">
        <f>IFERROR(IF(LEN(Etapes[[#This Row],[Add]])=0,"",IF(AND($C43="MER",CF$6=$F43,$G43=1),1,IF(AND($C43="MEP",CF$6=$F43,$G43=1),2,IF(AND(CF$6=$F43,$G43=1),0,"")))),"")</f>
        <v/>
      </c>
      <c r="CG43" s="51" t="str">
        <f ca="1">IFERROR(IF(LEN(Etapes[[#This Row],[End]])=0,"",IF(AND($C43="MER",CG$6=$F43,$G43=1),1,IF(AND($C43="MEP",CG$6=$F43,$G43=1),2,IF(AND(CG$6=$F43,$G43=1),0,"")))),"")</f>
        <v/>
      </c>
      <c r="CH43" s="51" t="str">
        <f ca="1">IFERROR(IF(LEN(Etapes[[#This Row],[Réalisé]])=0,"",IF(AND($C43="MER",CH$6=$F43,$G43=1),1,IF(AND($C43="MEP",CH$6=$F43,$G43=1),2,IF(AND(CH$6=$F43,$G43=1),0,"")))),"")</f>
        <v/>
      </c>
      <c r="CI43" s="51" t="str">
        <f ca="1">IFERROR(IF(LEN(Etapes[[#This Row],[Activité]])=0,"",IF(AND($C43="MER",CI$6=$F43,$G43=1),1,IF(AND($C43="MEP",CI$6=$F43,$G43=1),2,IF(AND(CI$6=$F43,$G43=1),0,"")))),"")</f>
        <v/>
      </c>
      <c r="CJ43" s="51" t="str">
        <f>IFERROR(IF(LEN(Etapes[[#This Row],[Statut]])=0,"",IF(AND($C43="MER",CJ$6=$F43,$G43=1),1,IF(AND($C43="MEP",CJ$6=$F43,$G43=1),2,IF(AND(CJ$6=$F43,$G43=1),0,"")))),"")</f>
        <v/>
      </c>
      <c r="CK43" s="51" t="str">
        <f>IFERROR(IF(LEN(Etapes[[#This Row],[Progress]])=0,"",IF(AND($C43="MER",CK$6=$F43,$G43=1),1,IF(AND($C43="MEP",CK$6=$F43,$G43=1),2,IF(AND(CK$6=$F43,$G43=1),0,"")))),"")</f>
        <v/>
      </c>
      <c r="CL43" s="51" t="str">
        <f ca="1">IFERROR(IF(LEN(Etapes[[#This Row],[Start]])=0,"",IF(AND($C43="MER",CL$6=$F43,$G43=1),1,IF(AND($C43="MEP",CL$6=$F43,$G43=1),2,IF(AND(CL$6=$F43,$G43=1),0,"")))),"")</f>
        <v/>
      </c>
      <c r="CM43" s="51" t="str">
        <f ca="1">IFERROR(IF(LEN(Etapes[[#This Row],[Planned]])=0,"",IF(AND($C43="MER",CM$6=$F43,$G43=1),1,IF(AND($C43="MEP",CM$6=$F43,$G43=1),2,IF(AND(CM$6=$F43,$G43=1),0,"")))),"")</f>
        <v/>
      </c>
      <c r="CN43" s="51" t="str">
        <f>IFERROR(IF(LEN(Etapes[[#This Row],[Add]])=0,"",IF(AND($C43="MER",CN$6=$F43,$G43=1),1,IF(AND($C43="MEP",CN$6=$F43,$G43=1),2,IF(AND(CN$6=$F43,$G43=1),0,"")))),"")</f>
        <v/>
      </c>
      <c r="CO43" s="51" t="str">
        <f ca="1">IFERROR(IF(LEN(Etapes[[#This Row],[End]])=0,"",IF(AND($C43="MER",CO$6=$F43,$G43=1),1,IF(AND($C43="MEP",CO$6=$F43,$G43=1),2,IF(AND(CO$6=$F43,$G43=1),0,"")))),"")</f>
        <v/>
      </c>
      <c r="CP43" s="51" t="str">
        <f ca="1">IFERROR(IF(LEN(Etapes[[#This Row],[Réalisé]])=0,"",IF(AND($C43="MER",CP$6=$F43,$G43=1),1,IF(AND($C43="MEP",CP$6=$F43,$G43=1),2,IF(AND(CP$6=$F43,$G43=1),0,"")))),"")</f>
        <v/>
      </c>
      <c r="CQ43" s="51" t="str">
        <f ca="1">IFERROR(IF(LEN(Etapes[[#This Row],[Activité]])=0,"",IF(AND($C43="MER",CQ$6=$F43,$G43=1),1,IF(AND($C43="MEP",CQ$6=$F43,$G43=1),2,IF(AND(CQ$6=$F43,$G43=1),0,"")))),"")</f>
        <v/>
      </c>
      <c r="CR43" s="51" t="str">
        <f>IFERROR(IF(LEN(Etapes[[#This Row],[Statut]])=0,"",IF(AND($C43="MER",CR$6=$F43,$G43=1),1,IF(AND($C43="MEP",CR$6=$F43,$G43=1),2,IF(AND(CR$6=$F43,$G43=1),0,"")))),"")</f>
        <v/>
      </c>
      <c r="CS43" s="51" t="str">
        <f>IFERROR(IF(LEN(Etapes[[#This Row],[Progress]])=0,"",IF(AND($C43="MER",CS$6=$F43,$G43=1),1,IF(AND($C43="MEP",CS$6=$F43,$G43=1),2,IF(AND(CS$6=$F43,$G43=1),0,"")))),"")</f>
        <v/>
      </c>
      <c r="CT43" s="51" t="str">
        <f ca="1">IFERROR(IF(LEN(Etapes[[#This Row],[Start]])=0,"",IF(AND($C43="MER",CT$6=$F43,$G43=1),1,IF(AND($C43="MEP",CT$6=$F43,$G43=1),2,IF(AND(CT$6=$F43,$G43=1),0,"")))),"")</f>
        <v/>
      </c>
      <c r="CU43" s="51" t="str">
        <f ca="1">IFERROR(IF(LEN(Etapes[[#This Row],[Planned]])=0,"",IF(AND($C43="MER",CU$6=$F43,$G43=1),1,IF(AND($C43="MEP",CU$6=$F43,$G43=1),2,IF(AND(CU$6=$F43,$G43=1),0,"")))),"")</f>
        <v/>
      </c>
      <c r="CV43" s="51" t="str">
        <f>IFERROR(IF(LEN(Etapes[[#This Row],[Add]])=0,"",IF(AND($C43="MER",CV$6=$F43,$G43=1),1,IF(AND($C43="MEP",CV$6=$F43,$G43=1),2,IF(AND(CV$6=$F43,$G43=1),0,"")))),"")</f>
        <v/>
      </c>
      <c r="CW43" s="51" t="str">
        <f ca="1">IFERROR(IF(LEN(Etapes[[#This Row],[End]])=0,"",IF(AND($C43="MER",CW$6=$F43,$G43=1),1,IF(AND($C43="MEP",CW$6=$F43,$G43=1),2,IF(AND(CW$6=$F43,$G43=1),0,"")))),"")</f>
        <v/>
      </c>
    </row>
    <row r="44" spans="1:101" s="52" customFormat="1" ht="13" customHeight="1" x14ac:dyDescent="0.3">
      <c r="A44" s="71" t="s">
        <v>213</v>
      </c>
      <c r="B44" s="56" t="s">
        <v>84</v>
      </c>
      <c r="C44" s="53"/>
      <c r="D44" s="53"/>
      <c r="E44" s="43"/>
      <c r="F44" s="54">
        <f t="shared" si="19"/>
        <v>44776</v>
      </c>
      <c r="G44" s="154">
        <f>RàF!D31</f>
        <v>10</v>
      </c>
      <c r="H44" s="55"/>
      <c r="I44" s="54">
        <f>IF(Etapes[[#This Row],[Start]]&lt;&gt;"",WORKDAY(Etapes[[#This Row],[Start]],IF(WEEKDAY(Etapes[[#This Row],[Start]],1)&gt;=6,Etapes[[#This Row],[Planned]]+Etapes[[#This Row],[Add]],Etapes[[#This Row],[Planned]]+Etapes[[#This Row],[Add]]-1),Férié),"")</f>
        <v>44790</v>
      </c>
      <c r="J44" s="57">
        <f>IF(Etapes[[#This Row],[Start]]&lt;&gt;"",WORKDAY(Etapes[[#This Row],[Start]],IF(WEEKDAY(Etapes[[#This Row],[Start]],1)&gt;=6,Etapes[[#This Row],[Progress]]*Etapes[[#This Row],[Planned]]+Etapes[[#This Row],[Add]],(Etapes[[#This Row],[Progress]]*Etapes[[#This Row],[Planned]]+Etapes[[#This Row],[Add]])-1),Férié),"")</f>
        <v>44775</v>
      </c>
      <c r="K44" s="50"/>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row>
    <row r="45" spans="1:101" s="52" customFormat="1" ht="13" customHeight="1" x14ac:dyDescent="0.3">
      <c r="A45" s="71"/>
      <c r="B45" s="56"/>
      <c r="C45" s="53"/>
      <c r="D45" s="53"/>
      <c r="E45" s="43"/>
      <c r="F45" s="54"/>
      <c r="G45" s="154"/>
      <c r="H45" s="134"/>
      <c r="I45" s="135" t="str">
        <f>IF(Etapes[[#This Row],[Start]]&lt;&gt;"",WORKDAY(Etapes[[#This Row],[Start]],IF(WEEKDAY(Etapes[[#This Row],[Start]],1)&gt;=6,Etapes[[#This Row],[Planned]]+Etapes[[#This Row],[Add]],Etapes[[#This Row],[Planned]]+Etapes[[#This Row],[Add]]-1),Férié),"")</f>
        <v/>
      </c>
      <c r="J45" s="135" t="str">
        <f>IF(Etapes[[#This Row],[Start]]&lt;&gt;"",WORKDAY(Etapes[[#This Row],[Start]],IF(WEEKDAY(Etapes[[#This Row],[Start]],1)&gt;=6,Etapes[[#This Row],[Progress]]*Etapes[[#This Row],[Planned]]+Etapes[[#This Row],[Add]],(Etapes[[#This Row],[Progress]]*Etapes[[#This Row],[Planned]]+Etapes[[#This Row],[Add]])-1),Férié),"")</f>
        <v/>
      </c>
      <c r="K45" s="50"/>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row>
    <row r="46" spans="1:101" s="52" customFormat="1" ht="13" customHeight="1" x14ac:dyDescent="0.3">
      <c r="A46" s="71"/>
      <c r="B46" s="56"/>
      <c r="C46" s="53"/>
      <c r="D46" s="53"/>
      <c r="E46" s="43"/>
      <c r="F46" s="54"/>
      <c r="G46" s="154"/>
      <c r="H46" s="134"/>
      <c r="I46" s="135" t="str">
        <f>IF(Etapes[[#This Row],[Start]]&lt;&gt;"",WORKDAY(Etapes[[#This Row],[Start]],IF(WEEKDAY(Etapes[[#This Row],[Start]],1)&gt;=6,Etapes[[#This Row],[Planned]]+Etapes[[#This Row],[Add]],Etapes[[#This Row],[Planned]]+Etapes[[#This Row],[Add]]-1),Férié),"")</f>
        <v/>
      </c>
      <c r="J46" s="135" t="str">
        <f>IF(Etapes[[#This Row],[Start]]&lt;&gt;"",WORKDAY(Etapes[[#This Row],[Start]],IF(WEEKDAY(Etapes[[#This Row],[Start]],1)&gt;=6,Etapes[[#This Row],[Progress]]*Etapes[[#This Row],[Planned]]+Etapes[[#This Row],[Add]],(Etapes[[#This Row],[Progress]]*Etapes[[#This Row],[Planned]]+Etapes[[#This Row],[Add]])-1),Férié),"")</f>
        <v/>
      </c>
      <c r="K46" s="50"/>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row>
    <row r="47" spans="1:101" s="52" customFormat="1" ht="13" customHeight="1" x14ac:dyDescent="0.3">
      <c r="A47" s="71"/>
      <c r="B47" s="56"/>
      <c r="C47" s="53"/>
      <c r="D47" s="53"/>
      <c r="E47" s="43"/>
      <c r="F47" s="54"/>
      <c r="G47" s="154"/>
      <c r="H47" s="134"/>
      <c r="I47" s="135" t="str">
        <f>IF(Etapes[[#This Row],[Start]]&lt;&gt;"",WORKDAY(Etapes[[#This Row],[Start]],IF(WEEKDAY(Etapes[[#This Row],[Start]],1)&gt;=6,Etapes[[#This Row],[Planned]]+Etapes[[#This Row],[Add]],Etapes[[#This Row],[Planned]]+Etapes[[#This Row],[Add]]-1),Férié),"")</f>
        <v/>
      </c>
      <c r="J47" s="135" t="str">
        <f>IF(Etapes[[#This Row],[Start]]&lt;&gt;"",WORKDAY(Etapes[[#This Row],[Start]],IF(WEEKDAY(Etapes[[#This Row],[Start]],1)&gt;=6,Etapes[[#This Row],[Progress]]*Etapes[[#This Row],[Planned]]+Etapes[[#This Row],[Add]],(Etapes[[#This Row],[Progress]]*Etapes[[#This Row],[Planned]]+Etapes[[#This Row],[Add]])-1),Férié),"")</f>
        <v/>
      </c>
      <c r="K47" s="50"/>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row>
    <row r="48" spans="1:101" s="52" customFormat="1" ht="13" customHeight="1" x14ac:dyDescent="0.3">
      <c r="A48" s="71"/>
      <c r="B48" s="56"/>
      <c r="C48" s="53"/>
      <c r="D48" s="53"/>
      <c r="E48" s="43"/>
      <c r="F48" s="54"/>
      <c r="G48" s="154"/>
      <c r="H48" s="134"/>
      <c r="I48" s="135" t="str">
        <f>IF(Etapes[[#This Row],[Start]]&lt;&gt;"",WORKDAY(Etapes[[#This Row],[Start]],IF(WEEKDAY(Etapes[[#This Row],[Start]],1)&gt;=6,Etapes[[#This Row],[Planned]]+Etapes[[#This Row],[Add]],Etapes[[#This Row],[Planned]]+Etapes[[#This Row],[Add]]-1),Férié),"")</f>
        <v/>
      </c>
      <c r="J48" s="135" t="str">
        <f>IF(Etapes[[#This Row],[Start]]&lt;&gt;"",WORKDAY(Etapes[[#This Row],[Start]],IF(WEEKDAY(Etapes[[#This Row],[Start]],1)&gt;=6,Etapes[[#This Row],[Progress]]*Etapes[[#This Row],[Planned]]+Etapes[[#This Row],[Add]],(Etapes[[#This Row],[Progress]]*Etapes[[#This Row],[Planned]]+Etapes[[#This Row],[Add]])-1),Férié),"")</f>
        <v/>
      </c>
      <c r="K48" s="50"/>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row>
    <row r="49" spans="1:101" s="52" customFormat="1" ht="13" customHeight="1" x14ac:dyDescent="0.3">
      <c r="A49" s="71"/>
      <c r="B49" s="56"/>
      <c r="C49" s="53"/>
      <c r="D49" s="53"/>
      <c r="E49" s="43"/>
      <c r="F49" s="54"/>
      <c r="G49" s="154"/>
      <c r="H49" s="134"/>
      <c r="I49" s="135" t="str">
        <f>IF(Etapes[[#This Row],[Start]]&lt;&gt;"",WORKDAY(Etapes[[#This Row],[Start]],IF(WEEKDAY(Etapes[[#This Row],[Start]],1)&gt;=6,Etapes[[#This Row],[Planned]]+Etapes[[#This Row],[Add]],Etapes[[#This Row],[Planned]]+Etapes[[#This Row],[Add]]-1),Férié),"")</f>
        <v/>
      </c>
      <c r="J49" s="135" t="str">
        <f>IF(Etapes[[#This Row],[Start]]&lt;&gt;"",WORKDAY(Etapes[[#This Row],[Start]],IF(WEEKDAY(Etapes[[#This Row],[Start]],1)&gt;=6,Etapes[[#This Row],[Progress]]*Etapes[[#This Row],[Planned]]+Etapes[[#This Row],[Add]],(Etapes[[#This Row],[Progress]]*Etapes[[#This Row],[Planned]]+Etapes[[#This Row],[Add]])-1),Férié),"")</f>
        <v/>
      </c>
      <c r="K49" s="50"/>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row>
    <row r="50" spans="1:101" s="52" customFormat="1" ht="13" customHeight="1" x14ac:dyDescent="0.3">
      <c r="A50" s="71"/>
      <c r="B50" s="56"/>
      <c r="C50" s="53"/>
      <c r="D50" s="53"/>
      <c r="E50" s="43"/>
      <c r="F50" s="54"/>
      <c r="G50" s="154"/>
      <c r="H50" s="134"/>
      <c r="I50" s="135" t="str">
        <f>IF(Etapes[[#This Row],[Start]]&lt;&gt;"",WORKDAY(Etapes[[#This Row],[Start]],IF(WEEKDAY(Etapes[[#This Row],[Start]],1)&gt;=6,Etapes[[#This Row],[Planned]]+Etapes[[#This Row],[Add]],Etapes[[#This Row],[Planned]]+Etapes[[#This Row],[Add]]-1),Férié),"")</f>
        <v/>
      </c>
      <c r="J50" s="135" t="str">
        <f>IF(Etapes[[#This Row],[Start]]&lt;&gt;"",WORKDAY(Etapes[[#This Row],[Start]],IF(WEEKDAY(Etapes[[#This Row],[Start]],1)&gt;=6,Etapes[[#This Row],[Progress]]*Etapes[[#This Row],[Planned]]+Etapes[[#This Row],[Add]],(Etapes[[#This Row],[Progress]]*Etapes[[#This Row],[Planned]]+Etapes[[#This Row],[Add]])-1),Férié),"")</f>
        <v/>
      </c>
      <c r="K50" s="50"/>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row>
    <row r="51" spans="1:101" s="52" customFormat="1" ht="13" customHeight="1" x14ac:dyDescent="0.3">
      <c r="A51" s="71"/>
      <c r="B51" s="56"/>
      <c r="C51" s="53"/>
      <c r="D51" s="53"/>
      <c r="E51" s="43"/>
      <c r="F51" s="54"/>
      <c r="G51" s="154"/>
      <c r="H51" s="134"/>
      <c r="I51" s="135" t="str">
        <f>IF(Etapes[[#This Row],[Start]]&lt;&gt;"",WORKDAY(Etapes[[#This Row],[Start]],IF(WEEKDAY(Etapes[[#This Row],[Start]],1)&gt;=6,Etapes[[#This Row],[Planned]]+Etapes[[#This Row],[Add]],Etapes[[#This Row],[Planned]]+Etapes[[#This Row],[Add]]-1),Férié),"")</f>
        <v/>
      </c>
      <c r="J51" s="135" t="str">
        <f>IF(Etapes[[#This Row],[Start]]&lt;&gt;"",WORKDAY(Etapes[[#This Row],[Start]],IF(WEEKDAY(Etapes[[#This Row],[Start]],1)&gt;=6,Etapes[[#This Row],[Progress]]*Etapes[[#This Row],[Planned]]+Etapes[[#This Row],[Add]],(Etapes[[#This Row],[Progress]]*Etapes[[#This Row],[Planned]]+Etapes[[#This Row],[Add]])-1),Férié),"")</f>
        <v/>
      </c>
      <c r="K51" s="50"/>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row>
    <row r="52" spans="1:101" s="52" customFormat="1" ht="13" customHeight="1" x14ac:dyDescent="0.3">
      <c r="A52" s="71"/>
      <c r="B52" s="56"/>
      <c r="C52" s="53"/>
      <c r="D52" s="53"/>
      <c r="E52" s="43"/>
      <c r="F52" s="54"/>
      <c r="G52" s="154"/>
      <c r="H52" s="134"/>
      <c r="I52" s="135" t="str">
        <f>IF(Etapes[[#This Row],[Start]]&lt;&gt;"",WORKDAY(Etapes[[#This Row],[Start]],IF(WEEKDAY(Etapes[[#This Row],[Start]],1)&gt;=6,Etapes[[#This Row],[Planned]]+Etapes[[#This Row],[Add]],Etapes[[#This Row],[Planned]]+Etapes[[#This Row],[Add]]-1),Férié),"")</f>
        <v/>
      </c>
      <c r="J52" s="135" t="str">
        <f>IF(Etapes[[#This Row],[Start]]&lt;&gt;"",WORKDAY(Etapes[[#This Row],[Start]],IF(WEEKDAY(Etapes[[#This Row],[Start]],1)&gt;=6,Etapes[[#This Row],[Progress]]*Etapes[[#This Row],[Planned]]+Etapes[[#This Row],[Add]],(Etapes[[#This Row],[Progress]]*Etapes[[#This Row],[Planned]]+Etapes[[#This Row],[Add]])-1),Férié),"")</f>
        <v/>
      </c>
      <c r="K52" s="50"/>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row>
    <row r="53" spans="1:101" s="52" customFormat="1" ht="13" customHeight="1" x14ac:dyDescent="0.3">
      <c r="A53" s="71"/>
      <c r="B53" s="56"/>
      <c r="C53" s="53"/>
      <c r="D53" s="53"/>
      <c r="E53" s="43"/>
      <c r="F53" s="54"/>
      <c r="G53" s="154"/>
      <c r="H53" s="134"/>
      <c r="I53" s="135" t="str">
        <f>IF(Etapes[[#This Row],[Start]]&lt;&gt;"",WORKDAY(Etapes[[#This Row],[Start]],IF(WEEKDAY(Etapes[[#This Row],[Start]],1)&gt;=6,Etapes[[#This Row],[Planned]]+Etapes[[#This Row],[Add]],Etapes[[#This Row],[Planned]]+Etapes[[#This Row],[Add]]-1),Férié),"")</f>
        <v/>
      </c>
      <c r="J53" s="135" t="str">
        <f>IF(Etapes[[#This Row],[Start]]&lt;&gt;"",WORKDAY(Etapes[[#This Row],[Start]],IF(WEEKDAY(Etapes[[#This Row],[Start]],1)&gt;=6,Etapes[[#This Row],[Progress]]*Etapes[[#This Row],[Planned]]+Etapes[[#This Row],[Add]],(Etapes[[#This Row],[Progress]]*Etapes[[#This Row],[Planned]]+Etapes[[#This Row],[Add]])-1),Férié),"")</f>
        <v/>
      </c>
      <c r="K53" s="50"/>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row>
    <row r="54" spans="1:101" s="52" customFormat="1" ht="13" customHeight="1" x14ac:dyDescent="0.3">
      <c r="A54" s="71"/>
      <c r="B54" s="56"/>
      <c r="C54" s="53"/>
      <c r="D54" s="53"/>
      <c r="E54" s="43"/>
      <c r="F54" s="54"/>
      <c r="G54" s="55"/>
      <c r="H54" s="134"/>
      <c r="I54" s="135" t="str">
        <f>IF(Etapes[[#This Row],[Start]]&lt;&gt;"",WORKDAY(Etapes[[#This Row],[Start]],IF(WEEKDAY(Etapes[[#This Row],[Start]],1)&gt;=6,Etapes[[#This Row],[Planned]]+Etapes[[#This Row],[Add]],Etapes[[#This Row],[Planned]]+Etapes[[#This Row],[Add]]-1),Férié),"")</f>
        <v/>
      </c>
      <c r="J54" s="135" t="str">
        <f>IF(Etapes[[#This Row],[Start]]&lt;&gt;"",WORKDAY(Etapes[[#This Row],[Start]],IF(WEEKDAY(Etapes[[#This Row],[Start]],1)&gt;=6,Etapes[[#This Row],[Progress]]*Etapes[[#This Row],[Planned]]+Etapes[[#This Row],[Add]],(Etapes[[#This Row],[Progress]]*Etapes[[#This Row],[Planned]]+Etapes[[#This Row],[Add]])-1),Férié),"")</f>
        <v/>
      </c>
      <c r="K54" s="50"/>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row>
    <row r="55" spans="1:101" s="52" customFormat="1" ht="13" customHeight="1" x14ac:dyDescent="0.3">
      <c r="A55" s="71"/>
      <c r="B55" s="56"/>
      <c r="C55" s="53"/>
      <c r="D55" s="53"/>
      <c r="E55" s="43"/>
      <c r="F55" s="54"/>
      <c r="G55" s="55"/>
      <c r="H55" s="134"/>
      <c r="I55" s="135" t="str">
        <f>IF(Etapes[[#This Row],[Start]]&lt;&gt;"",WORKDAY(Etapes[[#This Row],[Start]],IF(WEEKDAY(Etapes[[#This Row],[Start]],1)&gt;=6,Etapes[[#This Row],[Planned]]+Etapes[[#This Row],[Add]],Etapes[[#This Row],[Planned]]+Etapes[[#This Row],[Add]]-1),Férié),"")</f>
        <v/>
      </c>
      <c r="J55" s="135" t="str">
        <f>IF(Etapes[[#This Row],[Start]]&lt;&gt;"",WORKDAY(Etapes[[#This Row],[Start]],IF(WEEKDAY(Etapes[[#This Row],[Start]],1)&gt;=6,Etapes[[#This Row],[Progress]]*Etapes[[#This Row],[Planned]]+Etapes[[#This Row],[Add]],(Etapes[[#This Row],[Progress]]*Etapes[[#This Row],[Planned]]+Etapes[[#This Row],[Add]])-1),Férié),"")</f>
        <v/>
      </c>
      <c r="K55" s="50"/>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row>
    <row r="56" spans="1:101" s="52" customFormat="1" ht="13" customHeight="1" x14ac:dyDescent="0.3">
      <c r="A56" s="71"/>
      <c r="B56" s="56"/>
      <c r="C56" s="53"/>
      <c r="D56" s="53"/>
      <c r="E56" s="43"/>
      <c r="F56" s="54"/>
      <c r="G56" s="55"/>
      <c r="H56" s="15"/>
      <c r="I56" s="133" t="str">
        <f>IF(Etapes[[#This Row],[Start]]&lt;&gt;"",WORKDAY(Etapes[[#This Row],[Start]],IF(WEEKDAY(Etapes[[#This Row],[Start]],1)&gt;=6,Etapes[[#This Row],[Planned]]+Etapes[[#This Row],[Add]],Etapes[[#This Row],[Planned]]+Etapes[[#This Row],[Add]]-1),Férié),"")</f>
        <v/>
      </c>
      <c r="J56" s="133" t="str">
        <f>IF(Etapes[[#This Row],[Start]]&lt;&gt;"",WORKDAY(Etapes[[#This Row],[Start]],IF(WEEKDAY(Etapes[[#This Row],[Start]],1)&gt;=6,Etapes[[#This Row],[Progress]]*Etapes[[#This Row],[Planned]]+Etapes[[#This Row],[Add]],(Etapes[[#This Row],[Progress]]*Etapes[[#This Row],[Planned]]+Etapes[[#This Row],[Add]])-1),Férié),"")</f>
        <v/>
      </c>
      <c r="K56" s="50"/>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row>
    <row r="57" spans="1:101" s="52" customFormat="1" ht="13" customHeight="1" thickBot="1" x14ac:dyDescent="0.35">
      <c r="A57" s="58" t="s">
        <v>9</v>
      </c>
      <c r="B57" s="59" t="s">
        <v>45</v>
      </c>
      <c r="C57" s="59"/>
      <c r="D57" s="59"/>
      <c r="E57" s="44"/>
      <c r="F57" s="60"/>
      <c r="G57" s="59"/>
      <c r="H57" s="61"/>
      <c r="I57" s="62" t="str">
        <f>IF(Etapes[[#This Row],[Start]]&lt;&gt;"",WORKDAY(Etapes[[#This Row],[Start]],IF(WEEKDAY(Etapes[[#This Row],[Start]],1)&gt;=6,Etapes[[#This Row],[Planned]]+Etapes[[#This Row],[Add]],Etapes[[#This Row],[Planned]]+Etapes[[#This Row],[Add]]-1),Férié),"")</f>
        <v/>
      </c>
      <c r="J57" s="63" t="str">
        <f>IF(Etapes[[#This Row],[Start]]&lt;&gt;"",WORKDAY(Etapes[[#This Row],[Start]],IF(WEEKDAY(Etapes[[#This Row],[Start]],1)&gt;=6,Etapes[[#This Row],[Progress]]*Etapes[[#This Row],[Planned]]+Etapes[[#This Row],[Add]],(Etapes[[#This Row],[Progress]]*Etapes[[#This Row],[Planned]]+Etapes[[#This Row],[Add]])-1),Férié),"")</f>
        <v/>
      </c>
      <c r="K57" s="64"/>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row>
    <row r="58" spans="1:101" ht="30" customHeight="1" x14ac:dyDescent="0.35">
      <c r="C58" s="4"/>
      <c r="D58" s="4"/>
      <c r="G58" s="7"/>
      <c r="H58" s="7"/>
      <c r="I58" s="7"/>
      <c r="J58" s="7"/>
      <c r="K58" s="3"/>
    </row>
    <row r="59" spans="1:101" ht="30" customHeight="1" x14ac:dyDescent="0.35">
      <c r="C59" s="5"/>
      <c r="D59" s="5"/>
    </row>
  </sheetData>
  <mergeCells count="4">
    <mergeCell ref="F4:G4"/>
    <mergeCell ref="B4:E4"/>
    <mergeCell ref="E3:F3"/>
    <mergeCell ref="C2:F2"/>
  </mergeCells>
  <conditionalFormatting sqref="L6:CW7">
    <cfRule type="expression" dxfId="15" priority="63">
      <formula>L$6&lt;=TODAY()</formula>
    </cfRule>
  </conditionalFormatting>
  <conditionalFormatting sqref="E9:E29 E31:E56">
    <cfRule type="dataBar" priority="18">
      <dataBar>
        <cfvo type="num" val="0"/>
        <cfvo type="num" val="1"/>
        <color theme="0" tint="-0.14999847407452621"/>
      </dataBar>
      <extLst>
        <ext xmlns:x14="http://schemas.microsoft.com/office/spreadsheetml/2009/9/main" uri="{B025F937-C7B1-47D3-B67F-A62EFF666E3E}">
          <x14:id>{1BD4DC94-898C-47B4-9E84-3E77BA20FB0B}</x14:id>
        </ext>
      </extLst>
    </cfRule>
  </conditionalFormatting>
  <conditionalFormatting sqref="L8:CW57">
    <cfRule type="expression" dxfId="14" priority="356">
      <formula>AND($C8="TNR",$G8&gt;0,L$6&gt;=$F8,L$6&lt;=$I8)</formula>
    </cfRule>
    <cfRule type="expression" dxfId="13" priority="357">
      <formula>AND(L$6&gt;=$F8,L$6&lt;=$I8,L$6&lt;=$J8,$E8&gt;0)</formula>
    </cfRule>
    <cfRule type="expression" dxfId="12" priority="358">
      <formula>AND($C8="Suspended",$G8&gt;0,L$6&gt;=$F8,L$6&lt;=$I8)</formula>
    </cfRule>
    <cfRule type="expression" dxfId="11" priority="359">
      <formula>AND($C8="Visibility",$G8&gt;0,L$6&gt;=$F8,L$6&lt;=$I8)</formula>
    </cfRule>
    <cfRule type="expression" dxfId="10" priority="360">
      <formula>AND($C8="Test",$G8&gt;0,L$6&gt;=$F8,L$6&lt;=$I8)</formula>
    </cfRule>
    <cfRule type="expression" dxfId="9" priority="361">
      <formula>AND($C8="Planned",L$6&gt;=$F8,L$6&lt;=$I8,$F8&gt;TODAY())</formula>
    </cfRule>
    <cfRule type="expression" dxfId="8" priority="362">
      <formula>AND($C8="Backlog",L$6&gt;=$F8,L$6&lt;=$I8,$F8&gt;TODAY())</formula>
    </cfRule>
    <cfRule type="expression" dxfId="7" priority="363">
      <formula>AND($E8&gt;0%,$E8&lt;100%,L$6&gt;$I8,L$6&lt;=TODAY())</formula>
    </cfRule>
    <cfRule type="expression" dxfId="6" priority="364">
      <formula>AND($B8&lt;&gt;"",NOT(ISERROR(VLOOKUP(L$6,Férié,1,FALSE))))</formula>
    </cfRule>
    <cfRule type="expression" dxfId="5" priority="365" stopIfTrue="1">
      <formula>AND($C8="Launched",$G8&gt;0,L$6&gt;=$F8,L$6&lt;=$I8)</formula>
    </cfRule>
    <cfRule type="expression" dxfId="4" priority="366">
      <formula>AND(TODAY()&gt;=L$6,TODAY()&lt;M$6)</formula>
    </cfRule>
  </conditionalFormatting>
  <conditionalFormatting sqref="E30">
    <cfRule type="dataBar" priority="1">
      <dataBar>
        <cfvo type="num" val="0"/>
        <cfvo type="num" val="1"/>
        <color theme="0" tint="-0.14999847407452621"/>
      </dataBar>
      <extLst>
        <ext xmlns:x14="http://schemas.microsoft.com/office/spreadsheetml/2009/9/main" uri="{B025F937-C7B1-47D3-B67F-A62EFF666E3E}">
          <x14:id>{CBCAA094-5CAD-444B-81BB-6825173FBD93}</x14:id>
        </ext>
      </extLst>
    </cfRule>
  </conditionalFormatting>
  <printOptions horizontalCentered="1"/>
  <pageMargins left="0.25" right="0.25" top="0.5" bottom="0.5" header="0.3" footer="0.3"/>
  <pageSetup scale="45"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Scroll Bar 6">
              <controlPr defaultSize="0" autoPict="0" altText="Scrollbar for scrolling through the Gantt Timeline.">
                <anchor moveWithCells="1">
                  <from>
                    <xdr:col>12</xdr:col>
                    <xdr:colOff>0</xdr:colOff>
                    <xdr:row>1</xdr:row>
                    <xdr:rowOff>57150</xdr:rowOff>
                  </from>
                  <to>
                    <xdr:col>40</xdr:col>
                    <xdr:colOff>69850</xdr:colOff>
                    <xdr:row>2</xdr:row>
                    <xdr:rowOff>76200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1BD4DC94-898C-47B4-9E84-3E77BA20FB0B}">
            <x14:dataBar minLength="0" maxLength="100" gradient="0">
              <x14:cfvo type="num">
                <xm:f>0</xm:f>
              </x14:cfvo>
              <x14:cfvo type="num">
                <xm:f>1</xm:f>
              </x14:cfvo>
              <x14:negativeFillColor rgb="FFFF0000"/>
              <x14:axisColor rgb="FF000000"/>
            </x14:dataBar>
          </x14:cfRule>
          <xm:sqref>E9:E29 E31:E56</xm:sqref>
        </x14:conditionalFormatting>
        <x14:conditionalFormatting xmlns:xm="http://schemas.microsoft.com/office/excel/2006/main">
          <x14:cfRule type="dataBar" id="{CBCAA094-5CAD-444B-81BB-6825173FBD93}">
            <x14:dataBar minLength="0" maxLength="100" gradient="0">
              <x14:cfvo type="num">
                <xm:f>0</xm:f>
              </x14:cfvo>
              <x14:cfvo type="num">
                <xm:f>1</xm:f>
              </x14:cfvo>
              <x14:negativeFillColor rgb="FFFF0000"/>
              <x14:axisColor rgb="FF000000"/>
            </x14:dataBar>
          </x14:cfRule>
          <xm:sqref>E30</xm:sqref>
        </x14:conditionalFormatting>
        <x14:conditionalFormatting xmlns:xm="http://schemas.microsoft.com/office/excel/2006/main">
          <x14:cfRule type="iconSet" priority="13" id="{F126A025-9D55-4471-8AEC-39CD682BF367}">
            <x14:iconSet iconSet="3Stars" showValue="0" custom="1">
              <x14:cfvo type="percent">
                <xm:f>0</xm:f>
              </x14:cfvo>
              <x14:cfvo type="num">
                <xm:f>1</xm:f>
              </x14:cfvo>
              <x14:cfvo type="num">
                <xm:f>2</xm:f>
              </x14:cfvo>
              <x14:cfIcon iconSet="3Symbols2" iconId="2"/>
              <x14:cfIcon iconSet="3TrafficLights1" iconId="2"/>
              <x14:cfIcon iconSet="3Flags" iconId="2"/>
            </x14:iconSet>
          </x14:cfRule>
          <xm:sqref>L30:CW30</xm:sqref>
        </x14:conditionalFormatting>
        <x14:conditionalFormatting xmlns:xm="http://schemas.microsoft.com/office/excel/2006/main">
          <x14:cfRule type="iconSet" priority="516" id="{628A03C6-EE71-4B44-A6BA-69DC45906EA6}">
            <x14:iconSet iconSet="3Stars" showValue="0" custom="1">
              <x14:cfvo type="percent">
                <xm:f>0</xm:f>
              </x14:cfvo>
              <x14:cfvo type="num">
                <xm:f>1</xm:f>
              </x14:cfvo>
              <x14:cfvo type="num">
                <xm:f>2</xm:f>
              </x14:cfvo>
              <x14:cfIcon iconSet="3Symbols2" iconId="2"/>
              <x14:cfIcon iconSet="3TrafficLights1" iconId="2"/>
              <x14:cfIcon iconSet="3Flags" iconId="2"/>
            </x14:iconSet>
          </x14:cfRule>
          <xm:sqref>L31:CW57 L8:CW29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Settings!$F$3:$F$14</xm:f>
          </x14:formula1>
          <xm:sqref>C44:D56</xm:sqref>
        </x14:dataValidation>
        <x14:dataValidation type="list" allowBlank="1" showInputMessage="1" showErrorMessage="1" xr:uid="{00000000-0002-0000-0000-000001000000}">
          <x14:formula1>
            <xm:f>Settings!$F$3:$F$11</xm:f>
          </x14:formula1>
          <xm:sqref>C11:C43 D20 D25 D30 D35 D40:D43</xm:sqref>
        </x14:dataValidation>
        <x14:dataValidation type="list" allowBlank="1" showInputMessage="1" showErrorMessage="1" xr:uid="{00000000-0002-0000-0000-000002000000}">
          <x14:formula1>
            <xm:f>Settings!F2:F12</xm:f>
          </x14:formula1>
          <xm:sqref>C9:C10 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workbookViewId="0">
      <selection activeCell="A42" sqref="A42:E57"/>
    </sheetView>
  </sheetViews>
  <sheetFormatPr baseColWidth="10" defaultRowHeight="14.5" x14ac:dyDescent="0.35"/>
  <cols>
    <col min="1" max="1" width="22.54296875" customWidth="1"/>
    <col min="2" max="2" width="17.36328125" bestFit="1" customWidth="1"/>
    <col min="9" max="9" width="16.1796875" customWidth="1"/>
  </cols>
  <sheetData>
    <row r="1" spans="1:9" ht="42.75" customHeight="1" x14ac:dyDescent="0.35">
      <c r="A1" s="145" t="s">
        <v>13</v>
      </c>
      <c r="B1" s="146"/>
      <c r="C1" s="146"/>
      <c r="D1" s="147"/>
      <c r="E1" s="22"/>
      <c r="F1" s="9"/>
      <c r="G1" s="9"/>
      <c r="H1" s="9"/>
      <c r="I1" s="9"/>
    </row>
    <row r="2" spans="1:9" ht="26" x14ac:dyDescent="0.35">
      <c r="A2" s="23" t="s">
        <v>14</v>
      </c>
      <c r="B2" s="23" t="s">
        <v>15</v>
      </c>
      <c r="C2" s="23" t="s">
        <v>16</v>
      </c>
      <c r="D2" s="23" t="s">
        <v>17</v>
      </c>
      <c r="E2" s="24" t="s">
        <v>18</v>
      </c>
      <c r="F2" s="25" t="s">
        <v>19</v>
      </c>
      <c r="G2" s="25" t="s">
        <v>20</v>
      </c>
      <c r="H2" s="25" t="s">
        <v>20</v>
      </c>
      <c r="I2" s="25" t="s">
        <v>21</v>
      </c>
    </row>
    <row r="3" spans="1:9" x14ac:dyDescent="0.35">
      <c r="A3" s="26" t="s">
        <v>66</v>
      </c>
      <c r="B3" s="26">
        <v>44562</v>
      </c>
      <c r="C3" s="26" t="s">
        <v>22</v>
      </c>
      <c r="D3" s="26">
        <v>1</v>
      </c>
      <c r="E3" s="26">
        <v>44778</v>
      </c>
      <c r="F3" s="27" t="s">
        <v>43</v>
      </c>
      <c r="G3" s="27">
        <v>1</v>
      </c>
      <c r="H3" s="27" t="s">
        <v>23</v>
      </c>
      <c r="I3" s="27" t="s">
        <v>88</v>
      </c>
    </row>
    <row r="4" spans="1:9" x14ac:dyDescent="0.35">
      <c r="A4" s="26" t="s">
        <v>67</v>
      </c>
      <c r="B4" s="26">
        <v>44669</v>
      </c>
      <c r="C4" s="26" t="s">
        <v>24</v>
      </c>
      <c r="D4" s="26">
        <v>17</v>
      </c>
      <c r="E4" s="26">
        <v>44785</v>
      </c>
      <c r="F4" s="27" t="s">
        <v>34</v>
      </c>
      <c r="G4" s="27">
        <v>2</v>
      </c>
      <c r="H4" s="27" t="s">
        <v>25</v>
      </c>
      <c r="I4" s="27" t="s">
        <v>89</v>
      </c>
    </row>
    <row r="5" spans="1:9" x14ac:dyDescent="0.35">
      <c r="A5" s="26" t="s">
        <v>68</v>
      </c>
      <c r="B5" s="26">
        <v>44682</v>
      </c>
      <c r="C5" s="26" t="s">
        <v>31</v>
      </c>
      <c r="D5" s="26">
        <v>18</v>
      </c>
      <c r="E5" s="26"/>
      <c r="F5" s="27" t="s">
        <v>37</v>
      </c>
      <c r="G5" s="27">
        <v>3</v>
      </c>
      <c r="H5" s="27" t="s">
        <v>25</v>
      </c>
      <c r="I5" s="27" t="s">
        <v>90</v>
      </c>
    </row>
    <row r="6" spans="1:9" x14ac:dyDescent="0.35">
      <c r="A6" s="26" t="s">
        <v>69</v>
      </c>
      <c r="B6" s="26">
        <v>44689</v>
      </c>
      <c r="C6" s="26" t="s">
        <v>31</v>
      </c>
      <c r="D6" s="26">
        <v>19</v>
      </c>
      <c r="E6" s="26"/>
      <c r="F6" s="27" t="s">
        <v>40</v>
      </c>
      <c r="G6" s="27">
        <v>4</v>
      </c>
      <c r="H6" s="27" t="s">
        <v>27</v>
      </c>
      <c r="I6" s="27" t="s">
        <v>91</v>
      </c>
    </row>
    <row r="7" spans="1:9" x14ac:dyDescent="0.35">
      <c r="A7" s="26" t="s">
        <v>70</v>
      </c>
      <c r="B7" s="26">
        <v>44711</v>
      </c>
      <c r="C7" s="26" t="s">
        <v>28</v>
      </c>
      <c r="D7" s="26">
        <v>22</v>
      </c>
      <c r="E7" s="26"/>
      <c r="F7" s="27" t="s">
        <v>38</v>
      </c>
      <c r="G7" s="27">
        <v>5</v>
      </c>
      <c r="H7" s="27" t="s">
        <v>29</v>
      </c>
      <c r="I7" s="27" t="s">
        <v>92</v>
      </c>
    </row>
    <row r="8" spans="1:9" x14ac:dyDescent="0.35">
      <c r="A8" s="26" t="s">
        <v>71</v>
      </c>
      <c r="B8" s="26">
        <v>44718</v>
      </c>
      <c r="C8" s="26" t="s">
        <v>24</v>
      </c>
      <c r="D8" s="26">
        <v>24</v>
      </c>
      <c r="E8" s="26"/>
      <c r="F8" s="27" t="s">
        <v>26</v>
      </c>
      <c r="G8" s="27">
        <v>6</v>
      </c>
      <c r="H8" s="27" t="s">
        <v>30</v>
      </c>
      <c r="I8" s="27" t="s">
        <v>93</v>
      </c>
    </row>
    <row r="9" spans="1:9" x14ac:dyDescent="0.35">
      <c r="A9" s="26" t="s">
        <v>72</v>
      </c>
      <c r="B9" s="26">
        <v>44756</v>
      </c>
      <c r="C9" s="26" t="s">
        <v>28</v>
      </c>
      <c r="D9" s="26">
        <v>28</v>
      </c>
      <c r="E9" s="26"/>
      <c r="F9" s="27" t="s">
        <v>10</v>
      </c>
      <c r="G9" s="27">
        <v>7</v>
      </c>
      <c r="H9" s="27" t="s">
        <v>32</v>
      </c>
      <c r="I9" s="27" t="s">
        <v>94</v>
      </c>
    </row>
    <row r="10" spans="1:9" x14ac:dyDescent="0.35">
      <c r="A10" s="26" t="s">
        <v>73</v>
      </c>
      <c r="B10" s="26">
        <v>44788</v>
      </c>
      <c r="C10" s="26" t="s">
        <v>24</v>
      </c>
      <c r="D10" s="26">
        <v>33</v>
      </c>
      <c r="E10" s="26"/>
      <c r="F10" s="27" t="s">
        <v>44</v>
      </c>
      <c r="G10" s="27"/>
      <c r="H10" s="27"/>
      <c r="I10" s="27" t="s">
        <v>95</v>
      </c>
    </row>
    <row r="11" spans="1:9" x14ac:dyDescent="0.35">
      <c r="A11" s="26" t="s">
        <v>74</v>
      </c>
      <c r="B11" s="26">
        <v>44866</v>
      </c>
      <c r="C11" s="26" t="s">
        <v>22</v>
      </c>
      <c r="D11" s="26">
        <v>44</v>
      </c>
      <c r="E11" s="26"/>
      <c r="F11" s="27" t="s">
        <v>65</v>
      </c>
      <c r="G11" s="27"/>
      <c r="H11" s="27"/>
      <c r="I11" s="27"/>
    </row>
    <row r="12" spans="1:9" x14ac:dyDescent="0.35">
      <c r="A12" s="26" t="s">
        <v>75</v>
      </c>
      <c r="B12" s="26">
        <v>44876</v>
      </c>
      <c r="C12" s="26" t="s">
        <v>33</v>
      </c>
      <c r="D12" s="26">
        <v>46</v>
      </c>
      <c r="E12" s="26"/>
      <c r="F12" s="27"/>
      <c r="G12" s="27"/>
      <c r="H12" s="27"/>
      <c r="I12" s="27"/>
    </row>
    <row r="13" spans="1:9" x14ac:dyDescent="0.35">
      <c r="A13" s="26" t="s">
        <v>76</v>
      </c>
      <c r="B13" s="26">
        <v>44920</v>
      </c>
      <c r="C13" s="26" t="s">
        <v>31</v>
      </c>
      <c r="D13" s="26">
        <v>52</v>
      </c>
      <c r="E13" s="26"/>
      <c r="F13" s="27"/>
      <c r="G13" s="27"/>
      <c r="H13" s="27"/>
      <c r="I13" s="27"/>
    </row>
    <row r="14" spans="1:9" x14ac:dyDescent="0.35">
      <c r="A14" s="26" t="s">
        <v>64</v>
      </c>
      <c r="B14" s="26">
        <v>44927</v>
      </c>
      <c r="C14" s="26" t="s">
        <v>31</v>
      </c>
      <c r="D14" s="26"/>
      <c r="E14" s="26"/>
      <c r="F14" s="27"/>
      <c r="G14" s="27"/>
      <c r="H14" s="27"/>
      <c r="I14" s="27"/>
    </row>
    <row r="15" spans="1:9" x14ac:dyDescent="0.35">
      <c r="A15" s="26"/>
      <c r="B15" s="26"/>
      <c r="C15" s="26"/>
      <c r="D15" s="26"/>
      <c r="E15" s="26"/>
      <c r="F15" s="27"/>
      <c r="G15" s="27"/>
      <c r="H15" s="27"/>
      <c r="I15" s="27"/>
    </row>
    <row r="16" spans="1:9" x14ac:dyDescent="0.35">
      <c r="A16" s="26"/>
      <c r="B16" s="26"/>
      <c r="C16" s="26"/>
      <c r="D16" s="26"/>
      <c r="E16" s="26"/>
      <c r="F16" s="27"/>
      <c r="G16" s="27"/>
      <c r="H16" s="27"/>
      <c r="I16" s="27"/>
    </row>
    <row r="17" spans="1:9" x14ac:dyDescent="0.35">
      <c r="A17" s="26"/>
      <c r="B17" s="26"/>
      <c r="C17" s="26"/>
      <c r="D17" s="26"/>
      <c r="E17" s="26"/>
      <c r="F17" s="27"/>
      <c r="G17" s="27"/>
      <c r="H17" s="27"/>
      <c r="I17" s="27"/>
    </row>
    <row r="18" spans="1:9" x14ac:dyDescent="0.35">
      <c r="A18" s="26"/>
      <c r="B18" s="26"/>
      <c r="C18" s="26"/>
      <c r="D18" s="26"/>
      <c r="E18" s="26"/>
      <c r="F18" s="27"/>
      <c r="G18" s="27"/>
      <c r="H18" s="27"/>
      <c r="I18" s="27"/>
    </row>
    <row r="19" spans="1:9" x14ac:dyDescent="0.35">
      <c r="A19" s="26"/>
      <c r="B19" s="26"/>
      <c r="C19" s="26"/>
      <c r="D19" s="26"/>
      <c r="E19" s="26"/>
      <c r="F19" s="27"/>
      <c r="G19" s="27"/>
      <c r="H19" s="27"/>
      <c r="I19" s="27"/>
    </row>
    <row r="20" spans="1:9" x14ac:dyDescent="0.35">
      <c r="A20" s="26"/>
      <c r="B20" s="26"/>
      <c r="C20" s="26"/>
      <c r="D20" s="26"/>
      <c r="E20" s="26"/>
      <c r="F20" s="27"/>
      <c r="G20" s="27"/>
      <c r="H20" s="27"/>
      <c r="I20" s="27"/>
    </row>
    <row r="21" spans="1:9" x14ac:dyDescent="0.35">
      <c r="A21" s="26"/>
      <c r="B21" s="26"/>
      <c r="C21" s="26"/>
      <c r="D21" s="26"/>
      <c r="E21" s="26"/>
      <c r="F21" s="27"/>
      <c r="G21" s="27"/>
      <c r="H21" s="27"/>
      <c r="I21" s="27"/>
    </row>
    <row r="22" spans="1:9" x14ac:dyDescent="0.35">
      <c r="A22" s="26"/>
      <c r="B22" s="26"/>
      <c r="C22" s="26"/>
      <c r="D22" s="26"/>
      <c r="E22" s="26"/>
      <c r="F22" s="27"/>
      <c r="G22" s="27"/>
      <c r="H22" s="27"/>
      <c r="I22" s="27"/>
    </row>
    <row r="25" spans="1:9" x14ac:dyDescent="0.35">
      <c r="A25" s="83" t="s">
        <v>96</v>
      </c>
      <c r="B25" s="84" t="s">
        <v>97</v>
      </c>
      <c r="C25" s="9"/>
      <c r="D25" s="9"/>
      <c r="E25" s="9"/>
    </row>
    <row r="26" spans="1:9" x14ac:dyDescent="0.35">
      <c r="A26" s="85" t="s">
        <v>98</v>
      </c>
      <c r="B26" s="86" t="s">
        <v>99</v>
      </c>
      <c r="C26" s="9"/>
      <c r="D26" s="9"/>
      <c r="E26" s="9"/>
    </row>
    <row r="27" spans="1:9" x14ac:dyDescent="0.35">
      <c r="A27" s="87" t="s">
        <v>100</v>
      </c>
      <c r="B27" s="88" t="s">
        <v>101</v>
      </c>
      <c r="C27" s="9"/>
      <c r="D27" s="9"/>
      <c r="E27" s="9"/>
    </row>
    <row r="28" spans="1:9" x14ac:dyDescent="0.35">
      <c r="A28" s="89" t="s">
        <v>102</v>
      </c>
      <c r="B28" s="90" t="s">
        <v>103</v>
      </c>
      <c r="C28" s="9"/>
      <c r="D28" s="9"/>
      <c r="E28" s="9"/>
    </row>
    <row r="29" spans="1:9" x14ac:dyDescent="0.35">
      <c r="A29" s="91" t="s">
        <v>104</v>
      </c>
      <c r="B29" s="92" t="s">
        <v>105</v>
      </c>
      <c r="C29" s="9"/>
      <c r="D29" s="9"/>
      <c r="E29" s="9"/>
    </row>
    <row r="30" spans="1:9" x14ac:dyDescent="0.35">
      <c r="A30" s="9"/>
      <c r="B30" s="9"/>
      <c r="C30" s="9"/>
      <c r="D30" s="9"/>
      <c r="E30" s="9"/>
    </row>
    <row r="31" spans="1:9" x14ac:dyDescent="0.35">
      <c r="A31" s="9"/>
      <c r="B31" s="9"/>
      <c r="C31" s="9"/>
      <c r="D31" s="9"/>
      <c r="E31" s="9"/>
    </row>
    <row r="32" spans="1:9" x14ac:dyDescent="0.35">
      <c r="A32" s="93" t="s">
        <v>106</v>
      </c>
      <c r="B32" s="93" t="s">
        <v>107</v>
      </c>
      <c r="C32" s="93" t="s">
        <v>108</v>
      </c>
      <c r="D32" s="9"/>
      <c r="E32" s="9"/>
    </row>
    <row r="33" spans="1:5" x14ac:dyDescent="0.35">
      <c r="A33" s="81" t="s">
        <v>109</v>
      </c>
      <c r="B33" s="81" t="s">
        <v>88</v>
      </c>
      <c r="C33" s="81" t="s">
        <v>110</v>
      </c>
      <c r="D33" s="9"/>
      <c r="E33" s="9"/>
    </row>
    <row r="34" spans="1:5" ht="15" thickBot="1" x14ac:dyDescent="0.4">
      <c r="A34" s="82" t="s">
        <v>109</v>
      </c>
      <c r="B34" s="82" t="s">
        <v>89</v>
      </c>
      <c r="C34" s="82" t="s">
        <v>111</v>
      </c>
      <c r="D34" s="9"/>
      <c r="E34" s="9"/>
    </row>
    <row r="35" spans="1:5" ht="15" thickBot="1" x14ac:dyDescent="0.4">
      <c r="A35" s="81" t="s">
        <v>109</v>
      </c>
      <c r="B35" s="81" t="s">
        <v>90</v>
      </c>
      <c r="C35" s="81" t="s">
        <v>112</v>
      </c>
      <c r="D35" s="9"/>
      <c r="E35" s="94" t="s">
        <v>113</v>
      </c>
    </row>
    <row r="36" spans="1:5" ht="15" thickBot="1" x14ac:dyDescent="0.4">
      <c r="A36" s="81" t="s">
        <v>109</v>
      </c>
      <c r="B36" s="81" t="s">
        <v>91</v>
      </c>
      <c r="C36" s="81" t="s">
        <v>114</v>
      </c>
      <c r="D36" s="9"/>
      <c r="E36" s="9"/>
    </row>
    <row r="37" spans="1:5" ht="15" thickBot="1" x14ac:dyDescent="0.4">
      <c r="A37" s="81" t="s">
        <v>109</v>
      </c>
      <c r="B37" s="81" t="s">
        <v>92</v>
      </c>
      <c r="C37" s="81" t="s">
        <v>115</v>
      </c>
      <c r="D37" s="9"/>
      <c r="E37" s="94" t="s">
        <v>116</v>
      </c>
    </row>
    <row r="38" spans="1:5" x14ac:dyDescent="0.35">
      <c r="A38" s="81" t="s">
        <v>109</v>
      </c>
      <c r="B38" s="81" t="s">
        <v>93</v>
      </c>
      <c r="C38" s="81" t="s">
        <v>117</v>
      </c>
      <c r="D38" s="9"/>
      <c r="E38" s="9"/>
    </row>
    <row r="39" spans="1:5" x14ac:dyDescent="0.35">
      <c r="A39" s="81" t="s">
        <v>109</v>
      </c>
      <c r="B39" s="81" t="s">
        <v>94</v>
      </c>
      <c r="C39" s="81" t="s">
        <v>118</v>
      </c>
      <c r="D39" s="9"/>
      <c r="E39" s="9"/>
    </row>
    <row r="40" spans="1:5" x14ac:dyDescent="0.35">
      <c r="A40" s="81" t="s">
        <v>109</v>
      </c>
      <c r="B40" s="81" t="s">
        <v>95</v>
      </c>
      <c r="C40" s="81" t="s">
        <v>119</v>
      </c>
      <c r="D40" s="9"/>
      <c r="E40" s="9"/>
    </row>
    <row r="41" spans="1:5" x14ac:dyDescent="0.35">
      <c r="A41" s="9"/>
      <c r="B41" s="9"/>
      <c r="C41" s="9"/>
      <c r="D41" s="9"/>
      <c r="E41" s="9"/>
    </row>
    <row r="42" spans="1:5" ht="15" thickBot="1" x14ac:dyDescent="0.4">
      <c r="A42" s="9"/>
      <c r="B42" s="95" t="s">
        <v>120</v>
      </c>
      <c r="C42" s="95" t="s">
        <v>121</v>
      </c>
      <c r="D42" s="95" t="s">
        <v>122</v>
      </c>
      <c r="E42" s="95" t="s">
        <v>123</v>
      </c>
    </row>
    <row r="43" spans="1:5" ht="15" thickBot="1" x14ac:dyDescent="0.4">
      <c r="A43" s="96" t="s">
        <v>124</v>
      </c>
      <c r="B43" s="95" t="s">
        <v>125</v>
      </c>
      <c r="C43" s="95" t="s">
        <v>126</v>
      </c>
      <c r="D43" s="95" t="s">
        <v>127</v>
      </c>
      <c r="E43" s="95" t="s">
        <v>128</v>
      </c>
    </row>
    <row r="44" spans="1:5" x14ac:dyDescent="0.35">
      <c r="A44" s="97" t="s">
        <v>80</v>
      </c>
      <c r="B44" s="98" t="s">
        <v>110</v>
      </c>
      <c r="C44" s="98" t="s">
        <v>110</v>
      </c>
      <c r="D44" s="98" t="s">
        <v>110</v>
      </c>
      <c r="E44" s="99" t="s">
        <v>110</v>
      </c>
    </row>
    <row r="45" spans="1:5" x14ac:dyDescent="0.35">
      <c r="A45" s="100" t="s">
        <v>85</v>
      </c>
      <c r="B45" s="101" t="s">
        <v>110</v>
      </c>
      <c r="C45" s="101" t="s">
        <v>110</v>
      </c>
      <c r="D45" s="101" t="s">
        <v>117</v>
      </c>
      <c r="E45" s="102" t="s">
        <v>117</v>
      </c>
    </row>
    <row r="46" spans="1:5" x14ac:dyDescent="0.35">
      <c r="A46" s="100" t="s">
        <v>86</v>
      </c>
      <c r="B46" s="101" t="s">
        <v>110</v>
      </c>
      <c r="C46" s="101" t="s">
        <v>110</v>
      </c>
      <c r="D46" s="101" t="s">
        <v>110</v>
      </c>
      <c r="E46" s="102" t="s">
        <v>110</v>
      </c>
    </row>
    <row r="47" spans="1:5" x14ac:dyDescent="0.35">
      <c r="A47" s="100" t="s">
        <v>87</v>
      </c>
      <c r="B47" s="101" t="s">
        <v>110</v>
      </c>
      <c r="C47" s="101" t="s">
        <v>110</v>
      </c>
      <c r="D47" s="101" t="s">
        <v>117</v>
      </c>
      <c r="E47" s="102" t="s">
        <v>117</v>
      </c>
    </row>
    <row r="48" spans="1:5" x14ac:dyDescent="0.35">
      <c r="A48" s="100" t="s">
        <v>129</v>
      </c>
      <c r="B48" s="101" t="s">
        <v>110</v>
      </c>
      <c r="C48" s="101" t="s">
        <v>110</v>
      </c>
      <c r="D48" s="101" t="s">
        <v>117</v>
      </c>
      <c r="E48" s="102" t="s">
        <v>117</v>
      </c>
    </row>
    <row r="49" spans="1:5" x14ac:dyDescent="0.35">
      <c r="A49" s="100" t="s">
        <v>130</v>
      </c>
      <c r="B49" s="101" t="s">
        <v>110</v>
      </c>
      <c r="C49" s="101" t="s">
        <v>110</v>
      </c>
      <c r="D49" s="101" t="s">
        <v>117</v>
      </c>
      <c r="E49" s="102" t="s">
        <v>117</v>
      </c>
    </row>
    <row r="50" spans="1:5" ht="15" thickBot="1" x14ac:dyDescent="0.4">
      <c r="A50" s="103" t="s">
        <v>131</v>
      </c>
      <c r="B50" s="104" t="s">
        <v>110</v>
      </c>
      <c r="C50" s="104" t="s">
        <v>110</v>
      </c>
      <c r="D50" s="104" t="s">
        <v>117</v>
      </c>
      <c r="E50" s="105" t="s">
        <v>117</v>
      </c>
    </row>
    <row r="51" spans="1:5" x14ac:dyDescent="0.35">
      <c r="A51" s="106" t="s">
        <v>132</v>
      </c>
      <c r="B51" s="98" t="s">
        <v>110</v>
      </c>
      <c r="C51" s="98" t="s">
        <v>110</v>
      </c>
      <c r="D51" s="98" t="s">
        <v>133</v>
      </c>
      <c r="E51" s="99" t="s">
        <v>133</v>
      </c>
    </row>
    <row r="52" spans="1:5" ht="15" thickBot="1" x14ac:dyDescent="0.4">
      <c r="A52" s="107" t="s">
        <v>134</v>
      </c>
      <c r="B52" s="104" t="s">
        <v>110</v>
      </c>
      <c r="C52" s="104" t="s">
        <v>110</v>
      </c>
      <c r="D52" s="104" t="s">
        <v>112</v>
      </c>
      <c r="E52" s="105" t="s">
        <v>112</v>
      </c>
    </row>
    <row r="53" spans="1:5" ht="15" thickBot="1" x14ac:dyDescent="0.4">
      <c r="A53" s="108" t="s">
        <v>135</v>
      </c>
      <c r="B53" s="109"/>
      <c r="C53" s="109"/>
      <c r="D53" s="109"/>
      <c r="E53" s="110"/>
    </row>
    <row r="54" spans="1:5" x14ac:dyDescent="0.35">
      <c r="A54" s="111" t="s">
        <v>136</v>
      </c>
      <c r="B54" s="112" t="s">
        <v>137</v>
      </c>
      <c r="C54" s="112" t="s">
        <v>137</v>
      </c>
      <c r="D54" s="112"/>
      <c r="E54" s="113"/>
    </row>
    <row r="55" spans="1:5" x14ac:dyDescent="0.35">
      <c r="A55" s="114" t="s">
        <v>138</v>
      </c>
      <c r="B55" s="101"/>
      <c r="C55" s="101"/>
      <c r="D55" s="101"/>
      <c r="E55" s="102"/>
    </row>
    <row r="56" spans="1:5" ht="15" thickBot="1" x14ac:dyDescent="0.4">
      <c r="A56" s="115" t="s">
        <v>139</v>
      </c>
      <c r="B56" s="104"/>
      <c r="C56" s="104"/>
      <c r="D56" s="104"/>
      <c r="E56" s="105"/>
    </row>
    <row r="57" spans="1:5" ht="15" thickBot="1" x14ac:dyDescent="0.4">
      <c r="A57" s="108" t="s">
        <v>140</v>
      </c>
      <c r="B57" s="109"/>
      <c r="C57" s="109"/>
      <c r="D57" s="109"/>
      <c r="E57" s="110"/>
    </row>
    <row r="58" spans="1:5" ht="15" thickBot="1" x14ac:dyDescent="0.4">
      <c r="A58" s="108" t="s">
        <v>141</v>
      </c>
      <c r="B58" s="109" t="s">
        <v>118</v>
      </c>
      <c r="C58" s="109" t="s">
        <v>118</v>
      </c>
      <c r="D58" s="109" t="s">
        <v>112</v>
      </c>
      <c r="E58" s="110" t="s">
        <v>112</v>
      </c>
    </row>
    <row r="59" spans="1:5" ht="15" thickBot="1" x14ac:dyDescent="0.4">
      <c r="A59" s="108" t="s">
        <v>142</v>
      </c>
      <c r="B59" s="109" t="s">
        <v>115</v>
      </c>
      <c r="C59" s="109" t="s">
        <v>115</v>
      </c>
      <c r="D59" s="109" t="s">
        <v>114</v>
      </c>
      <c r="E59" s="110" t="s">
        <v>114</v>
      </c>
    </row>
    <row r="60" spans="1:5" ht="15" thickBot="1" x14ac:dyDescent="0.4">
      <c r="A60" s="108" t="s">
        <v>143</v>
      </c>
      <c r="B60" s="109"/>
      <c r="C60" s="109"/>
      <c r="D60" s="109"/>
      <c r="E60" s="110"/>
    </row>
    <row r="61" spans="1:5" ht="15" thickBot="1" x14ac:dyDescent="0.4">
      <c r="A61" s="116" t="s">
        <v>144</v>
      </c>
      <c r="B61" s="104"/>
      <c r="C61" s="104"/>
      <c r="D61" s="104"/>
      <c r="E61" s="105"/>
    </row>
    <row r="62" spans="1:5" x14ac:dyDescent="0.35">
      <c r="A62" s="117" t="s">
        <v>145</v>
      </c>
      <c r="B62" s="98"/>
      <c r="C62" s="98"/>
      <c r="D62" s="98"/>
      <c r="E62" s="99"/>
    </row>
    <row r="63" spans="1:5" ht="15" thickBot="1" x14ac:dyDescent="0.4">
      <c r="A63" s="118" t="s">
        <v>146</v>
      </c>
      <c r="B63" s="101"/>
      <c r="C63" s="101"/>
      <c r="D63" s="101"/>
      <c r="E63" s="102"/>
    </row>
    <row r="64" spans="1:5" x14ac:dyDescent="0.35">
      <c r="A64" s="119" t="s">
        <v>147</v>
      </c>
      <c r="B64" s="98"/>
      <c r="C64" s="98"/>
      <c r="D64" s="98"/>
      <c r="E64" s="99"/>
    </row>
    <row r="65" spans="1:5" ht="15" thickBot="1" x14ac:dyDescent="0.4">
      <c r="A65" s="120" t="s">
        <v>148</v>
      </c>
      <c r="B65" s="104"/>
      <c r="C65" s="104"/>
      <c r="D65" s="104"/>
      <c r="E65" s="105"/>
    </row>
    <row r="66" spans="1:5" ht="15" thickBot="1" x14ac:dyDescent="0.4">
      <c r="A66" s="116" t="s">
        <v>149</v>
      </c>
      <c r="B66" s="104" t="s">
        <v>117</v>
      </c>
      <c r="C66" s="104" t="s">
        <v>117</v>
      </c>
      <c r="D66" s="104" t="s">
        <v>114</v>
      </c>
      <c r="E66" s="105" t="s">
        <v>114</v>
      </c>
    </row>
    <row r="67" spans="1:5" ht="15" thickBot="1" x14ac:dyDescent="0.4">
      <c r="A67" s="108" t="s">
        <v>150</v>
      </c>
      <c r="B67" s="121"/>
      <c r="C67" s="121"/>
      <c r="D67" s="109"/>
      <c r="E67" s="110"/>
    </row>
    <row r="68" spans="1:5" ht="15" thickBot="1" x14ac:dyDescent="0.4">
      <c r="A68" s="108" t="s">
        <v>151</v>
      </c>
      <c r="B68" s="109" t="s">
        <v>114</v>
      </c>
      <c r="C68" s="109" t="s">
        <v>114</v>
      </c>
      <c r="D68" s="121"/>
      <c r="E68" s="122"/>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F390-D5B9-477A-A1E1-6715AEF4184A}">
  <dimension ref="A1:E44"/>
  <sheetViews>
    <sheetView topLeftCell="A16" workbookViewId="0">
      <selection sqref="A1:E44"/>
    </sheetView>
  </sheetViews>
  <sheetFormatPr baseColWidth="10" defaultRowHeight="14.5" x14ac:dyDescent="0.35"/>
  <cols>
    <col min="1" max="1" width="14.26953125" style="9" customWidth="1"/>
    <col min="2" max="2" width="17" style="9" bestFit="1" customWidth="1"/>
    <col min="3" max="4" width="10.90625" style="9"/>
    <col min="5" max="5" width="14.54296875" style="9" customWidth="1"/>
    <col min="6" max="16384" width="10.90625" style="9"/>
  </cols>
  <sheetData>
    <row r="1" spans="1:5" x14ac:dyDescent="0.35">
      <c r="A1" s="83" t="s">
        <v>96</v>
      </c>
      <c r="B1" s="84" t="s">
        <v>97</v>
      </c>
    </row>
    <row r="2" spans="1:5" x14ac:dyDescent="0.35">
      <c r="A2" s="85" t="s">
        <v>98</v>
      </c>
      <c r="B2" s="86" t="s">
        <v>99</v>
      </c>
    </row>
    <row r="3" spans="1:5" x14ac:dyDescent="0.35">
      <c r="A3" s="87" t="s">
        <v>100</v>
      </c>
      <c r="B3" s="88" t="s">
        <v>101</v>
      </c>
    </row>
    <row r="4" spans="1:5" x14ac:dyDescent="0.35">
      <c r="A4" s="89" t="s">
        <v>102</v>
      </c>
      <c r="B4" s="90" t="s">
        <v>103</v>
      </c>
    </row>
    <row r="5" spans="1:5" x14ac:dyDescent="0.35">
      <c r="A5" s="91" t="s">
        <v>104</v>
      </c>
      <c r="B5" s="92" t="s">
        <v>105</v>
      </c>
    </row>
    <row r="8" spans="1:5" x14ac:dyDescent="0.35">
      <c r="A8" s="93" t="s">
        <v>106</v>
      </c>
      <c r="B8" s="93" t="s">
        <v>107</v>
      </c>
      <c r="C8" s="93" t="s">
        <v>108</v>
      </c>
    </row>
    <row r="9" spans="1:5" x14ac:dyDescent="0.35">
      <c r="A9" s="81" t="s">
        <v>109</v>
      </c>
      <c r="B9" s="81" t="s">
        <v>88</v>
      </c>
      <c r="C9" s="81" t="s">
        <v>110</v>
      </c>
    </row>
    <row r="10" spans="1:5" ht="15" thickBot="1" x14ac:dyDescent="0.4">
      <c r="A10" s="82" t="s">
        <v>109</v>
      </c>
      <c r="B10" s="82" t="s">
        <v>89</v>
      </c>
      <c r="C10" s="82" t="s">
        <v>111</v>
      </c>
    </row>
    <row r="11" spans="1:5" ht="15" thickBot="1" x14ac:dyDescent="0.4">
      <c r="A11" s="81" t="s">
        <v>109</v>
      </c>
      <c r="B11" s="81" t="s">
        <v>90</v>
      </c>
      <c r="C11" s="81" t="s">
        <v>112</v>
      </c>
      <c r="E11" s="94" t="s">
        <v>113</v>
      </c>
    </row>
    <row r="12" spans="1:5" ht="15" thickBot="1" x14ac:dyDescent="0.4">
      <c r="A12" s="81" t="s">
        <v>109</v>
      </c>
      <c r="B12" s="81" t="s">
        <v>91</v>
      </c>
      <c r="C12" s="81" t="s">
        <v>114</v>
      </c>
    </row>
    <row r="13" spans="1:5" ht="15" thickBot="1" x14ac:dyDescent="0.4">
      <c r="A13" s="81" t="s">
        <v>109</v>
      </c>
      <c r="B13" s="81" t="s">
        <v>92</v>
      </c>
      <c r="C13" s="81" t="s">
        <v>115</v>
      </c>
      <c r="E13" s="94" t="s">
        <v>116</v>
      </c>
    </row>
    <row r="14" spans="1:5" x14ac:dyDescent="0.35">
      <c r="A14" s="81" t="s">
        <v>109</v>
      </c>
      <c r="B14" s="81" t="s">
        <v>93</v>
      </c>
      <c r="C14" s="81" t="s">
        <v>117</v>
      </c>
    </row>
    <row r="15" spans="1:5" x14ac:dyDescent="0.35">
      <c r="A15" s="81" t="s">
        <v>109</v>
      </c>
      <c r="B15" s="81" t="s">
        <v>94</v>
      </c>
      <c r="C15" s="81" t="s">
        <v>118</v>
      </c>
    </row>
    <row r="16" spans="1:5" x14ac:dyDescent="0.35">
      <c r="A16" s="81" t="s">
        <v>109</v>
      </c>
      <c r="B16" s="81" t="s">
        <v>95</v>
      </c>
      <c r="C16" s="81" t="s">
        <v>119</v>
      </c>
    </row>
    <row r="18" spans="1:5" ht="15" thickBot="1" x14ac:dyDescent="0.4">
      <c r="B18" s="95" t="s">
        <v>120</v>
      </c>
      <c r="C18" s="95" t="s">
        <v>121</v>
      </c>
      <c r="D18" s="95" t="s">
        <v>122</v>
      </c>
      <c r="E18" s="95" t="s">
        <v>123</v>
      </c>
    </row>
    <row r="19" spans="1:5" ht="15" thickBot="1" x14ac:dyDescent="0.4">
      <c r="A19" s="96" t="s">
        <v>124</v>
      </c>
      <c r="B19" s="95" t="s">
        <v>125</v>
      </c>
      <c r="C19" s="95" t="s">
        <v>126</v>
      </c>
      <c r="D19" s="95" t="s">
        <v>127</v>
      </c>
      <c r="E19" s="95" t="s">
        <v>128</v>
      </c>
    </row>
    <row r="20" spans="1:5" x14ac:dyDescent="0.35">
      <c r="A20" s="97" t="s">
        <v>80</v>
      </c>
      <c r="B20" s="98" t="s">
        <v>110</v>
      </c>
      <c r="C20" s="98" t="s">
        <v>110</v>
      </c>
      <c r="D20" s="98" t="s">
        <v>110</v>
      </c>
      <c r="E20" s="99" t="s">
        <v>110</v>
      </c>
    </row>
    <row r="21" spans="1:5" x14ac:dyDescent="0.35">
      <c r="A21" s="100" t="s">
        <v>85</v>
      </c>
      <c r="B21" s="101" t="s">
        <v>110</v>
      </c>
      <c r="C21" s="101" t="s">
        <v>110</v>
      </c>
      <c r="D21" s="101" t="s">
        <v>117</v>
      </c>
      <c r="E21" s="102" t="s">
        <v>117</v>
      </c>
    </row>
    <row r="22" spans="1:5" x14ac:dyDescent="0.35">
      <c r="A22" s="100" t="s">
        <v>86</v>
      </c>
      <c r="B22" s="101" t="s">
        <v>110</v>
      </c>
      <c r="C22" s="101" t="s">
        <v>110</v>
      </c>
      <c r="D22" s="101" t="s">
        <v>110</v>
      </c>
      <c r="E22" s="102" t="s">
        <v>110</v>
      </c>
    </row>
    <row r="23" spans="1:5" x14ac:dyDescent="0.35">
      <c r="A23" s="100" t="s">
        <v>87</v>
      </c>
      <c r="B23" s="101" t="s">
        <v>110</v>
      </c>
      <c r="C23" s="101" t="s">
        <v>110</v>
      </c>
      <c r="D23" s="101" t="s">
        <v>117</v>
      </c>
      <c r="E23" s="102" t="s">
        <v>117</v>
      </c>
    </row>
    <row r="24" spans="1:5" x14ac:dyDescent="0.35">
      <c r="A24" s="100" t="s">
        <v>129</v>
      </c>
      <c r="B24" s="101" t="s">
        <v>110</v>
      </c>
      <c r="C24" s="101" t="s">
        <v>110</v>
      </c>
      <c r="D24" s="101" t="s">
        <v>117</v>
      </c>
      <c r="E24" s="102" t="s">
        <v>117</v>
      </c>
    </row>
    <row r="25" spans="1:5" x14ac:dyDescent="0.35">
      <c r="A25" s="100" t="s">
        <v>130</v>
      </c>
      <c r="B25" s="101" t="s">
        <v>110</v>
      </c>
      <c r="C25" s="101" t="s">
        <v>110</v>
      </c>
      <c r="D25" s="101" t="s">
        <v>117</v>
      </c>
      <c r="E25" s="102" t="s">
        <v>117</v>
      </c>
    </row>
    <row r="26" spans="1:5" ht="15" thickBot="1" x14ac:dyDescent="0.4">
      <c r="A26" s="103" t="s">
        <v>131</v>
      </c>
      <c r="B26" s="104" t="s">
        <v>110</v>
      </c>
      <c r="C26" s="104" t="s">
        <v>110</v>
      </c>
      <c r="D26" s="104" t="s">
        <v>117</v>
      </c>
      <c r="E26" s="105" t="s">
        <v>117</v>
      </c>
    </row>
    <row r="27" spans="1:5" x14ac:dyDescent="0.35">
      <c r="A27" s="106" t="s">
        <v>132</v>
      </c>
      <c r="B27" s="98" t="s">
        <v>110</v>
      </c>
      <c r="C27" s="98" t="s">
        <v>110</v>
      </c>
      <c r="D27" s="98" t="s">
        <v>133</v>
      </c>
      <c r="E27" s="99" t="s">
        <v>133</v>
      </c>
    </row>
    <row r="28" spans="1:5" ht="15" thickBot="1" x14ac:dyDescent="0.4">
      <c r="A28" s="107" t="s">
        <v>134</v>
      </c>
      <c r="B28" s="104" t="s">
        <v>110</v>
      </c>
      <c r="C28" s="104" t="s">
        <v>110</v>
      </c>
      <c r="D28" s="104" t="s">
        <v>112</v>
      </c>
      <c r="E28" s="105" t="s">
        <v>112</v>
      </c>
    </row>
    <row r="29" spans="1:5" ht="15" thickBot="1" x14ac:dyDescent="0.4">
      <c r="A29" s="108" t="s">
        <v>135</v>
      </c>
      <c r="B29" s="109"/>
      <c r="C29" s="109"/>
      <c r="D29" s="109"/>
      <c r="E29" s="110"/>
    </row>
    <row r="30" spans="1:5" x14ac:dyDescent="0.35">
      <c r="A30" s="111" t="s">
        <v>136</v>
      </c>
      <c r="B30" s="112" t="s">
        <v>137</v>
      </c>
      <c r="C30" s="112" t="s">
        <v>137</v>
      </c>
      <c r="D30" s="112"/>
      <c r="E30" s="113"/>
    </row>
    <row r="31" spans="1:5" x14ac:dyDescent="0.35">
      <c r="A31" s="114" t="s">
        <v>138</v>
      </c>
      <c r="B31" s="101"/>
      <c r="C31" s="101"/>
      <c r="D31" s="101"/>
      <c r="E31" s="102"/>
    </row>
    <row r="32" spans="1:5" ht="15" thickBot="1" x14ac:dyDescent="0.4">
      <c r="A32" s="115" t="s">
        <v>139</v>
      </c>
      <c r="B32" s="104"/>
      <c r="C32" s="104"/>
      <c r="D32" s="104"/>
      <c r="E32" s="105"/>
    </row>
    <row r="33" spans="1:5" ht="15" thickBot="1" x14ac:dyDescent="0.4">
      <c r="A33" s="108" t="s">
        <v>140</v>
      </c>
      <c r="B33" s="109"/>
      <c r="C33" s="109"/>
      <c r="D33" s="109"/>
      <c r="E33" s="110"/>
    </row>
    <row r="34" spans="1:5" ht="15" thickBot="1" x14ac:dyDescent="0.4">
      <c r="A34" s="108" t="s">
        <v>141</v>
      </c>
      <c r="B34" s="109" t="s">
        <v>118</v>
      </c>
      <c r="C34" s="109" t="s">
        <v>118</v>
      </c>
      <c r="D34" s="109" t="s">
        <v>112</v>
      </c>
      <c r="E34" s="110" t="s">
        <v>112</v>
      </c>
    </row>
    <row r="35" spans="1:5" ht="15" thickBot="1" x14ac:dyDescent="0.4">
      <c r="A35" s="108" t="s">
        <v>142</v>
      </c>
      <c r="B35" s="109" t="s">
        <v>115</v>
      </c>
      <c r="C35" s="109" t="s">
        <v>115</v>
      </c>
      <c r="D35" s="109" t="s">
        <v>114</v>
      </c>
      <c r="E35" s="110" t="s">
        <v>114</v>
      </c>
    </row>
    <row r="36" spans="1:5" ht="15" thickBot="1" x14ac:dyDescent="0.4">
      <c r="A36" s="108" t="s">
        <v>143</v>
      </c>
      <c r="B36" s="109"/>
      <c r="C36" s="109"/>
      <c r="D36" s="109"/>
      <c r="E36" s="110"/>
    </row>
    <row r="37" spans="1:5" ht="15" thickBot="1" x14ac:dyDescent="0.4">
      <c r="A37" s="116" t="s">
        <v>144</v>
      </c>
      <c r="B37" s="104"/>
      <c r="C37" s="104"/>
      <c r="D37" s="104"/>
      <c r="E37" s="105"/>
    </row>
    <row r="38" spans="1:5" x14ac:dyDescent="0.35">
      <c r="A38" s="117" t="s">
        <v>145</v>
      </c>
      <c r="B38" s="98"/>
      <c r="C38" s="98"/>
      <c r="D38" s="98"/>
      <c r="E38" s="99"/>
    </row>
    <row r="39" spans="1:5" ht="15" thickBot="1" x14ac:dyDescent="0.4">
      <c r="A39" s="118" t="s">
        <v>146</v>
      </c>
      <c r="B39" s="101"/>
      <c r="C39" s="101"/>
      <c r="D39" s="101"/>
      <c r="E39" s="102"/>
    </row>
    <row r="40" spans="1:5" x14ac:dyDescent="0.35">
      <c r="A40" s="119" t="s">
        <v>147</v>
      </c>
      <c r="B40" s="98"/>
      <c r="C40" s="98"/>
      <c r="D40" s="98"/>
      <c r="E40" s="99"/>
    </row>
    <row r="41" spans="1:5" ht="15" thickBot="1" x14ac:dyDescent="0.4">
      <c r="A41" s="120" t="s">
        <v>148</v>
      </c>
      <c r="B41" s="104"/>
      <c r="C41" s="104"/>
      <c r="D41" s="104"/>
      <c r="E41" s="105"/>
    </row>
    <row r="42" spans="1:5" ht="15" thickBot="1" x14ac:dyDescent="0.4">
      <c r="A42" s="116" t="s">
        <v>149</v>
      </c>
      <c r="B42" s="104" t="s">
        <v>117</v>
      </c>
      <c r="C42" s="104" t="s">
        <v>117</v>
      </c>
      <c r="D42" s="104" t="s">
        <v>114</v>
      </c>
      <c r="E42" s="105" t="s">
        <v>114</v>
      </c>
    </row>
    <row r="43" spans="1:5" ht="15" thickBot="1" x14ac:dyDescent="0.4">
      <c r="A43" s="108" t="s">
        <v>150</v>
      </c>
      <c r="B43" s="121"/>
      <c r="C43" s="121"/>
      <c r="D43" s="109"/>
      <c r="E43" s="110"/>
    </row>
    <row r="44" spans="1:5" ht="15" thickBot="1" x14ac:dyDescent="0.4">
      <c r="A44" s="108" t="s">
        <v>151</v>
      </c>
      <c r="B44" s="109" t="s">
        <v>114</v>
      </c>
      <c r="C44" s="109" t="s">
        <v>114</v>
      </c>
      <c r="D44" s="121"/>
      <c r="E44" s="12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6900-9826-4F74-B816-CE963E0EF8E5}">
  <dimension ref="A1:M121"/>
  <sheetViews>
    <sheetView workbookViewId="0">
      <selection activeCell="E5" sqref="E5"/>
    </sheetView>
  </sheetViews>
  <sheetFormatPr baseColWidth="10" defaultRowHeight="14.5" outlineLevelRow="1" x14ac:dyDescent="0.35"/>
  <cols>
    <col min="1" max="1" width="21" style="9" bestFit="1" customWidth="1"/>
    <col min="2" max="2" width="18.1796875" style="9" bestFit="1" customWidth="1"/>
    <col min="3" max="3" width="8.453125" style="9" bestFit="1" customWidth="1"/>
    <col min="4" max="4" width="6.54296875" style="9" bestFit="1" customWidth="1"/>
    <col min="5" max="5" width="7.26953125" style="9" bestFit="1" customWidth="1"/>
    <col min="6" max="6" width="9" style="9" customWidth="1"/>
    <col min="7" max="7" width="6" style="9" customWidth="1"/>
    <col min="8" max="8" width="26.36328125" style="9" customWidth="1"/>
    <col min="9" max="9" width="15.453125" style="9" bestFit="1" customWidth="1"/>
    <col min="10" max="16384" width="10.90625" style="9"/>
  </cols>
  <sheetData>
    <row r="1" spans="1:13" s="151" customFormat="1" x14ac:dyDescent="0.35">
      <c r="A1" s="150" t="s">
        <v>152</v>
      </c>
      <c r="D1" s="152" t="s">
        <v>153</v>
      </c>
      <c r="E1" s="153">
        <v>44777</v>
      </c>
    </row>
    <row r="2" spans="1:13" x14ac:dyDescent="0.35">
      <c r="A2" s="123" t="s">
        <v>154</v>
      </c>
    </row>
    <row r="3" spans="1:13" x14ac:dyDescent="0.35">
      <c r="A3" s="124" t="s">
        <v>155</v>
      </c>
      <c r="C3" s="79" t="s">
        <v>156</v>
      </c>
      <c r="D3" s="125" t="s">
        <v>157</v>
      </c>
      <c r="E3" s="126" t="s">
        <v>137</v>
      </c>
      <c r="F3" s="126" t="s">
        <v>137</v>
      </c>
      <c r="G3" s="126" t="s">
        <v>137</v>
      </c>
      <c r="H3" s="9" t="s">
        <v>137</v>
      </c>
    </row>
    <row r="4" spans="1:13" outlineLevel="1" x14ac:dyDescent="0.35">
      <c r="A4" s="3" t="s">
        <v>80</v>
      </c>
      <c r="B4" s="79" t="s">
        <v>81</v>
      </c>
      <c r="C4" s="79"/>
      <c r="D4" s="2">
        <v>0</v>
      </c>
      <c r="E4" s="9">
        <v>3</v>
      </c>
      <c r="H4" s="9" t="s">
        <v>158</v>
      </c>
    </row>
    <row r="5" spans="1:13" outlineLevel="1" x14ac:dyDescent="0.35">
      <c r="A5" s="127"/>
      <c r="B5" s="79" t="s">
        <v>82</v>
      </c>
      <c r="C5" s="79"/>
      <c r="D5" s="2">
        <v>0</v>
      </c>
      <c r="E5" s="9">
        <v>4</v>
      </c>
    </row>
    <row r="6" spans="1:13" outlineLevel="1" x14ac:dyDescent="0.35">
      <c r="A6" s="127"/>
      <c r="B6" s="79" t="s">
        <v>83</v>
      </c>
      <c r="C6" s="79"/>
      <c r="D6" s="2">
        <v>0</v>
      </c>
      <c r="E6" s="9">
        <v>1</v>
      </c>
    </row>
    <row r="7" spans="1:13" outlineLevel="1" x14ac:dyDescent="0.35">
      <c r="A7" s="127"/>
      <c r="B7" s="79" t="s">
        <v>84</v>
      </c>
      <c r="C7" s="79"/>
      <c r="D7" s="2">
        <v>0</v>
      </c>
      <c r="E7" s="9">
        <v>9</v>
      </c>
    </row>
    <row r="8" spans="1:13" outlineLevel="1" x14ac:dyDescent="0.35">
      <c r="A8" s="3" t="s">
        <v>85</v>
      </c>
      <c r="B8" s="79" t="s">
        <v>81</v>
      </c>
      <c r="C8" s="128">
        <v>44776</v>
      </c>
      <c r="D8" s="2">
        <v>4</v>
      </c>
      <c r="E8" s="9">
        <v>8</v>
      </c>
      <c r="I8" s="129" t="s">
        <v>159</v>
      </c>
      <c r="K8" s="9" t="s">
        <v>160</v>
      </c>
      <c r="M8" s="9" t="s">
        <v>161</v>
      </c>
    </row>
    <row r="9" spans="1:13" outlineLevel="1" x14ac:dyDescent="0.35">
      <c r="A9" s="127"/>
      <c r="B9" s="79" t="s">
        <v>82</v>
      </c>
      <c r="C9" s="79"/>
      <c r="D9" s="2">
        <v>5</v>
      </c>
    </row>
    <row r="10" spans="1:13" outlineLevel="1" x14ac:dyDescent="0.35">
      <c r="A10" s="127"/>
      <c r="B10" s="79" t="s">
        <v>83</v>
      </c>
      <c r="C10" s="79"/>
      <c r="D10" s="2">
        <v>3</v>
      </c>
    </row>
    <row r="11" spans="1:13" outlineLevel="1" x14ac:dyDescent="0.35">
      <c r="A11" s="127"/>
      <c r="B11" s="79" t="s">
        <v>84</v>
      </c>
      <c r="C11" s="79"/>
      <c r="D11" s="2">
        <v>3</v>
      </c>
    </row>
    <row r="12" spans="1:13" outlineLevel="1" x14ac:dyDescent="0.35">
      <c r="A12" s="3" t="s">
        <v>86</v>
      </c>
      <c r="B12" s="79" t="s">
        <v>81</v>
      </c>
      <c r="C12" s="79"/>
      <c r="D12" s="2">
        <v>0</v>
      </c>
    </row>
    <row r="13" spans="1:13" outlineLevel="1" x14ac:dyDescent="0.35">
      <c r="A13" s="127"/>
      <c r="B13" s="79" t="s">
        <v>82</v>
      </c>
      <c r="C13" s="79"/>
      <c r="D13" s="2">
        <v>0</v>
      </c>
    </row>
    <row r="14" spans="1:13" outlineLevel="1" x14ac:dyDescent="0.35">
      <c r="A14" s="127"/>
      <c r="B14" s="79" t="s">
        <v>83</v>
      </c>
      <c r="C14" s="79"/>
      <c r="D14" s="2">
        <v>0</v>
      </c>
    </row>
    <row r="15" spans="1:13" outlineLevel="1" x14ac:dyDescent="0.35">
      <c r="A15" s="127"/>
      <c r="B15" s="79" t="s">
        <v>84</v>
      </c>
      <c r="C15" s="79"/>
      <c r="D15" s="2">
        <v>0</v>
      </c>
    </row>
    <row r="16" spans="1:13" outlineLevel="1" x14ac:dyDescent="0.35">
      <c r="A16" s="3" t="s">
        <v>87</v>
      </c>
      <c r="B16" s="79" t="s">
        <v>81</v>
      </c>
      <c r="C16" s="79"/>
      <c r="D16" s="2">
        <v>0</v>
      </c>
    </row>
    <row r="17" spans="1:11" outlineLevel="1" x14ac:dyDescent="0.35">
      <c r="A17" s="127"/>
      <c r="B17" s="79" t="s">
        <v>82</v>
      </c>
      <c r="C17" s="79"/>
      <c r="D17" s="2">
        <v>0</v>
      </c>
    </row>
    <row r="18" spans="1:11" outlineLevel="1" x14ac:dyDescent="0.35">
      <c r="A18" s="127"/>
      <c r="B18" s="79" t="s">
        <v>83</v>
      </c>
      <c r="C18" s="79"/>
      <c r="D18" s="2">
        <v>7</v>
      </c>
      <c r="I18" s="9" t="s">
        <v>162</v>
      </c>
    </row>
    <row r="19" spans="1:11" outlineLevel="1" x14ac:dyDescent="0.35">
      <c r="A19" s="127"/>
      <c r="B19" s="79" t="s">
        <v>84</v>
      </c>
      <c r="C19" s="79"/>
      <c r="D19" s="2">
        <v>3</v>
      </c>
      <c r="I19" s="9" t="s">
        <v>163</v>
      </c>
    </row>
    <row r="20" spans="1:11" outlineLevel="1" x14ac:dyDescent="0.35">
      <c r="A20" s="3" t="s">
        <v>129</v>
      </c>
      <c r="B20" s="79" t="s">
        <v>81</v>
      </c>
      <c r="C20" s="79"/>
      <c r="D20" s="2">
        <v>0</v>
      </c>
    </row>
    <row r="21" spans="1:11" outlineLevel="1" x14ac:dyDescent="0.35">
      <c r="A21" s="127"/>
      <c r="B21" s="79" t="s">
        <v>82</v>
      </c>
      <c r="C21" s="79"/>
      <c r="D21" s="2">
        <v>0</v>
      </c>
    </row>
    <row r="22" spans="1:11" outlineLevel="1" x14ac:dyDescent="0.35">
      <c r="A22" s="127"/>
      <c r="B22" s="79" t="s">
        <v>83</v>
      </c>
      <c r="C22" s="79"/>
      <c r="D22" s="2">
        <v>7</v>
      </c>
    </row>
    <row r="23" spans="1:11" outlineLevel="1" x14ac:dyDescent="0.35">
      <c r="A23" s="127"/>
      <c r="B23" s="79" t="s">
        <v>84</v>
      </c>
      <c r="C23" s="79"/>
      <c r="D23" s="2">
        <v>10</v>
      </c>
    </row>
    <row r="24" spans="1:11" outlineLevel="1" x14ac:dyDescent="0.35">
      <c r="A24" s="3" t="s">
        <v>130</v>
      </c>
      <c r="B24" s="79" t="s">
        <v>81</v>
      </c>
      <c r="C24" s="79"/>
      <c r="D24" s="2">
        <v>0</v>
      </c>
    </row>
    <row r="25" spans="1:11" outlineLevel="1" x14ac:dyDescent="0.35">
      <c r="A25" s="130" t="s">
        <v>137</v>
      </c>
      <c r="B25" s="79" t="s">
        <v>82</v>
      </c>
      <c r="C25" s="79"/>
      <c r="D25" s="2">
        <v>5</v>
      </c>
      <c r="I25" s="9" t="s">
        <v>164</v>
      </c>
      <c r="K25" s="9" t="s">
        <v>165</v>
      </c>
    </row>
    <row r="26" spans="1:11" outlineLevel="1" x14ac:dyDescent="0.35">
      <c r="A26" s="130" t="s">
        <v>137</v>
      </c>
      <c r="B26" s="79" t="s">
        <v>83</v>
      </c>
      <c r="C26" s="79"/>
      <c r="D26" s="2">
        <v>7</v>
      </c>
    </row>
    <row r="27" spans="1:11" outlineLevel="1" x14ac:dyDescent="0.35">
      <c r="B27" s="79" t="s">
        <v>84</v>
      </c>
      <c r="C27" s="79"/>
      <c r="D27" s="2">
        <v>10</v>
      </c>
    </row>
    <row r="28" spans="1:11" outlineLevel="1" x14ac:dyDescent="0.35">
      <c r="A28" s="3" t="s">
        <v>131</v>
      </c>
      <c r="B28" s="79" t="s">
        <v>81</v>
      </c>
      <c r="C28" s="79"/>
      <c r="D28" s="2">
        <v>0</v>
      </c>
    </row>
    <row r="29" spans="1:11" outlineLevel="1" x14ac:dyDescent="0.35">
      <c r="B29" s="79" t="s">
        <v>82</v>
      </c>
      <c r="C29" s="79"/>
      <c r="D29" s="2">
        <v>0</v>
      </c>
    </row>
    <row r="30" spans="1:11" outlineLevel="1" x14ac:dyDescent="0.35">
      <c r="B30" s="79" t="s">
        <v>83</v>
      </c>
      <c r="C30" s="79"/>
      <c r="D30" s="2">
        <v>7</v>
      </c>
    </row>
    <row r="31" spans="1:11" outlineLevel="1" x14ac:dyDescent="0.35">
      <c r="B31" s="79" t="s">
        <v>84</v>
      </c>
      <c r="C31" s="79"/>
      <c r="D31" s="2">
        <v>10</v>
      </c>
    </row>
    <row r="32" spans="1:11" x14ac:dyDescent="0.35">
      <c r="A32" s="124" t="s">
        <v>166</v>
      </c>
    </row>
    <row r="33" spans="1:9" outlineLevel="1" x14ac:dyDescent="0.35">
      <c r="A33" s="127" t="s">
        <v>132</v>
      </c>
      <c r="B33" s="79" t="s">
        <v>81</v>
      </c>
      <c r="C33" s="79"/>
      <c r="D33" s="2">
        <v>0</v>
      </c>
    </row>
    <row r="34" spans="1:9" outlineLevel="1" x14ac:dyDescent="0.35">
      <c r="B34" s="79" t="s">
        <v>82</v>
      </c>
      <c r="C34" s="79"/>
      <c r="D34" s="2">
        <v>0</v>
      </c>
      <c r="H34" s="9" t="s">
        <v>167</v>
      </c>
      <c r="I34" s="9" t="s">
        <v>168</v>
      </c>
    </row>
    <row r="35" spans="1:9" outlineLevel="1" x14ac:dyDescent="0.35">
      <c r="B35" s="79" t="s">
        <v>83</v>
      </c>
      <c r="C35" s="79"/>
      <c r="D35" s="2">
        <v>2</v>
      </c>
    </row>
    <row r="36" spans="1:9" outlineLevel="1" x14ac:dyDescent="0.35">
      <c r="B36" s="79" t="s">
        <v>84</v>
      </c>
      <c r="C36" s="79"/>
      <c r="D36" s="2">
        <v>3</v>
      </c>
    </row>
    <row r="37" spans="1:9" outlineLevel="1" x14ac:dyDescent="0.35">
      <c r="A37" s="127" t="s">
        <v>134</v>
      </c>
      <c r="B37" s="79" t="s">
        <v>81</v>
      </c>
      <c r="C37" s="79"/>
      <c r="D37" s="2">
        <v>0</v>
      </c>
    </row>
    <row r="38" spans="1:9" outlineLevel="1" x14ac:dyDescent="0.35">
      <c r="B38" s="79" t="s">
        <v>82</v>
      </c>
      <c r="C38" s="79"/>
      <c r="D38" s="2">
        <v>0</v>
      </c>
    </row>
    <row r="39" spans="1:9" outlineLevel="1" x14ac:dyDescent="0.35">
      <c r="B39" s="79" t="s">
        <v>83</v>
      </c>
      <c r="C39" s="79"/>
      <c r="D39" s="2">
        <v>1</v>
      </c>
    </row>
    <row r="40" spans="1:9" outlineLevel="1" x14ac:dyDescent="0.35">
      <c r="B40" s="79" t="s">
        <v>84</v>
      </c>
      <c r="C40" s="79"/>
      <c r="D40" s="2">
        <v>2</v>
      </c>
    </row>
    <row r="41" spans="1:9" x14ac:dyDescent="0.35">
      <c r="A41" s="124" t="s">
        <v>169</v>
      </c>
    </row>
    <row r="42" spans="1:9" outlineLevel="1" x14ac:dyDescent="0.35">
      <c r="B42" s="79" t="s">
        <v>81</v>
      </c>
      <c r="C42" s="79"/>
      <c r="D42" s="2">
        <v>0</v>
      </c>
    </row>
    <row r="43" spans="1:9" outlineLevel="1" x14ac:dyDescent="0.35">
      <c r="B43" s="79" t="s">
        <v>82</v>
      </c>
      <c r="C43" s="79"/>
      <c r="D43" s="2">
        <v>0</v>
      </c>
    </row>
    <row r="44" spans="1:9" outlineLevel="1" x14ac:dyDescent="0.35">
      <c r="B44" s="79" t="s">
        <v>83</v>
      </c>
      <c r="C44" s="79"/>
      <c r="D44" s="2">
        <v>0</v>
      </c>
    </row>
    <row r="45" spans="1:9" outlineLevel="1" x14ac:dyDescent="0.35">
      <c r="B45" s="79" t="s">
        <v>84</v>
      </c>
      <c r="C45" s="79"/>
      <c r="D45" s="2">
        <v>0</v>
      </c>
    </row>
    <row r="46" spans="1:9" x14ac:dyDescent="0.35">
      <c r="A46" s="124" t="s">
        <v>170</v>
      </c>
    </row>
    <row r="47" spans="1:9" outlineLevel="1" x14ac:dyDescent="0.35">
      <c r="A47" s="127" t="s">
        <v>136</v>
      </c>
      <c r="B47" s="79" t="s">
        <v>81</v>
      </c>
      <c r="C47" s="79"/>
      <c r="D47" s="2">
        <v>0</v>
      </c>
    </row>
    <row r="48" spans="1:9" outlineLevel="1" x14ac:dyDescent="0.35">
      <c r="B48" s="79" t="s">
        <v>82</v>
      </c>
      <c r="C48" s="79"/>
      <c r="D48" s="2">
        <v>0</v>
      </c>
    </row>
    <row r="49" spans="1:11" outlineLevel="1" x14ac:dyDescent="0.35">
      <c r="B49" s="79" t="s">
        <v>83</v>
      </c>
      <c r="C49" s="79"/>
      <c r="D49" s="2">
        <v>0</v>
      </c>
    </row>
    <row r="50" spans="1:11" outlineLevel="1" x14ac:dyDescent="0.35">
      <c r="B50" s="79" t="s">
        <v>84</v>
      </c>
      <c r="C50" s="79"/>
      <c r="D50" s="2">
        <v>0</v>
      </c>
    </row>
    <row r="51" spans="1:11" outlineLevel="1" x14ac:dyDescent="0.35">
      <c r="A51" s="127" t="s">
        <v>138</v>
      </c>
      <c r="B51" s="79" t="s">
        <v>81</v>
      </c>
      <c r="C51" s="79"/>
      <c r="D51" s="2">
        <v>0</v>
      </c>
    </row>
    <row r="52" spans="1:11" outlineLevel="1" x14ac:dyDescent="0.35">
      <c r="B52" s="79" t="s">
        <v>82</v>
      </c>
      <c r="C52" s="79"/>
      <c r="D52" s="2">
        <v>0</v>
      </c>
    </row>
    <row r="53" spans="1:11" outlineLevel="1" x14ac:dyDescent="0.35">
      <c r="B53" s="79" t="s">
        <v>83</v>
      </c>
      <c r="C53" s="79"/>
      <c r="D53" s="2">
        <v>0</v>
      </c>
    </row>
    <row r="54" spans="1:11" outlineLevel="1" x14ac:dyDescent="0.35">
      <c r="B54" s="79" t="s">
        <v>84</v>
      </c>
      <c r="C54" s="79"/>
      <c r="D54" s="2">
        <v>0</v>
      </c>
    </row>
    <row r="55" spans="1:11" outlineLevel="1" x14ac:dyDescent="0.35">
      <c r="A55" s="127" t="s">
        <v>139</v>
      </c>
      <c r="B55" s="79" t="s">
        <v>81</v>
      </c>
      <c r="C55" s="79"/>
      <c r="D55" s="2">
        <v>0</v>
      </c>
    </row>
    <row r="56" spans="1:11" outlineLevel="1" x14ac:dyDescent="0.35">
      <c r="B56" s="79" t="s">
        <v>82</v>
      </c>
      <c r="C56" s="79"/>
      <c r="D56" s="2">
        <v>0</v>
      </c>
    </row>
    <row r="57" spans="1:11" outlineLevel="1" x14ac:dyDescent="0.35">
      <c r="B57" s="79" t="s">
        <v>83</v>
      </c>
      <c r="C57" s="79"/>
      <c r="D57" s="2">
        <v>0</v>
      </c>
    </row>
    <row r="58" spans="1:11" outlineLevel="1" x14ac:dyDescent="0.35">
      <c r="B58" s="79" t="s">
        <v>84</v>
      </c>
      <c r="C58" s="79"/>
      <c r="D58" s="2" t="s">
        <v>133</v>
      </c>
      <c r="H58" s="9" t="s">
        <v>171</v>
      </c>
    </row>
    <row r="59" spans="1:11" x14ac:dyDescent="0.35">
      <c r="A59" s="124" t="s">
        <v>172</v>
      </c>
    </row>
    <row r="60" spans="1:11" outlineLevel="1" x14ac:dyDescent="0.35">
      <c r="B60" s="79" t="s">
        <v>81</v>
      </c>
      <c r="C60" s="79"/>
      <c r="D60" s="2">
        <v>0</v>
      </c>
      <c r="H60" s="9" t="s">
        <v>173</v>
      </c>
    </row>
    <row r="61" spans="1:11" outlineLevel="1" x14ac:dyDescent="0.35">
      <c r="B61" s="79" t="s">
        <v>82</v>
      </c>
      <c r="C61" s="79"/>
      <c r="D61" s="2">
        <v>0</v>
      </c>
      <c r="H61" s="9" t="s">
        <v>174</v>
      </c>
    </row>
    <row r="62" spans="1:11" outlineLevel="1" x14ac:dyDescent="0.35">
      <c r="B62" s="79" t="s">
        <v>83</v>
      </c>
      <c r="C62" s="79"/>
      <c r="D62" s="2">
        <v>1</v>
      </c>
    </row>
    <row r="63" spans="1:11" outlineLevel="1" x14ac:dyDescent="0.35">
      <c r="B63" s="79" t="s">
        <v>175</v>
      </c>
      <c r="C63" s="79"/>
      <c r="D63" s="2">
        <v>6</v>
      </c>
      <c r="H63" s="9" t="s">
        <v>176</v>
      </c>
      <c r="I63" s="9" t="s">
        <v>177</v>
      </c>
      <c r="K63" s="9" t="s">
        <v>178</v>
      </c>
    </row>
    <row r="64" spans="1:11" outlineLevel="1" x14ac:dyDescent="0.35">
      <c r="B64" s="80" t="s">
        <v>179</v>
      </c>
      <c r="C64" s="80"/>
      <c r="D64" s="2">
        <v>10</v>
      </c>
      <c r="H64" s="9" t="s">
        <v>180</v>
      </c>
    </row>
    <row r="65" spans="1:11" outlineLevel="1" x14ac:dyDescent="0.35">
      <c r="B65" s="80" t="s">
        <v>181</v>
      </c>
      <c r="C65" s="80"/>
      <c r="D65" s="2"/>
      <c r="K65" s="9" t="s">
        <v>182</v>
      </c>
    </row>
    <row r="66" spans="1:11" outlineLevel="1" x14ac:dyDescent="0.35">
      <c r="B66" s="80" t="s">
        <v>183</v>
      </c>
      <c r="C66" s="80"/>
      <c r="D66" s="2">
        <v>10</v>
      </c>
    </row>
    <row r="67" spans="1:11" x14ac:dyDescent="0.35">
      <c r="A67" s="124" t="s">
        <v>184</v>
      </c>
    </row>
    <row r="68" spans="1:11" outlineLevel="1" x14ac:dyDescent="0.35">
      <c r="B68" s="79" t="s">
        <v>81</v>
      </c>
      <c r="C68" s="79"/>
    </row>
    <row r="69" spans="1:11" outlineLevel="1" x14ac:dyDescent="0.35">
      <c r="B69" s="79" t="s">
        <v>82</v>
      </c>
      <c r="C69" s="79"/>
    </row>
    <row r="70" spans="1:11" outlineLevel="1" x14ac:dyDescent="0.35">
      <c r="B70" s="79" t="s">
        <v>83</v>
      </c>
      <c r="C70" s="79"/>
    </row>
    <row r="71" spans="1:11" outlineLevel="1" x14ac:dyDescent="0.35">
      <c r="B71" s="79" t="s">
        <v>84</v>
      </c>
      <c r="C71" s="79"/>
    </row>
    <row r="72" spans="1:11" x14ac:dyDescent="0.35">
      <c r="A72" s="124" t="s">
        <v>185</v>
      </c>
      <c r="K72" s="9" t="s">
        <v>186</v>
      </c>
    </row>
    <row r="73" spans="1:11" outlineLevel="1" x14ac:dyDescent="0.35">
      <c r="A73" s="131" t="s">
        <v>187</v>
      </c>
      <c r="B73" s="79" t="s">
        <v>81</v>
      </c>
      <c r="C73" s="79"/>
      <c r="D73" s="9" t="s">
        <v>188</v>
      </c>
    </row>
    <row r="74" spans="1:11" outlineLevel="1" x14ac:dyDescent="0.35">
      <c r="B74" s="79" t="s">
        <v>82</v>
      </c>
      <c r="C74" s="79"/>
      <c r="D74" s="9">
        <v>10</v>
      </c>
    </row>
    <row r="75" spans="1:11" outlineLevel="1" x14ac:dyDescent="0.35">
      <c r="B75" s="79" t="s">
        <v>83</v>
      </c>
      <c r="C75" s="79"/>
      <c r="D75" s="9">
        <v>7</v>
      </c>
    </row>
    <row r="76" spans="1:11" outlineLevel="1" x14ac:dyDescent="0.35">
      <c r="B76" s="79" t="s">
        <v>84</v>
      </c>
      <c r="C76" s="79"/>
      <c r="D76" s="9">
        <v>4</v>
      </c>
    </row>
    <row r="77" spans="1:11" x14ac:dyDescent="0.35">
      <c r="A77" s="124" t="s">
        <v>189</v>
      </c>
    </row>
    <row r="78" spans="1:11" hidden="1" outlineLevel="1" x14ac:dyDescent="0.35">
      <c r="B78" s="79" t="s">
        <v>81</v>
      </c>
      <c r="C78" s="79"/>
    </row>
    <row r="79" spans="1:11" hidden="1" outlineLevel="1" x14ac:dyDescent="0.35">
      <c r="B79" s="79" t="s">
        <v>82</v>
      </c>
      <c r="C79" s="79"/>
    </row>
    <row r="80" spans="1:11" hidden="1" outlineLevel="1" x14ac:dyDescent="0.35">
      <c r="B80" s="79" t="s">
        <v>83</v>
      </c>
      <c r="C80" s="79"/>
    </row>
    <row r="81" spans="1:3" hidden="1" outlineLevel="1" x14ac:dyDescent="0.35">
      <c r="B81" s="79" t="s">
        <v>84</v>
      </c>
      <c r="C81" s="79"/>
    </row>
    <row r="82" spans="1:3" collapsed="1" x14ac:dyDescent="0.35">
      <c r="A82" s="124" t="s">
        <v>190</v>
      </c>
    </row>
    <row r="83" spans="1:3" hidden="1" outlineLevel="1" x14ac:dyDescent="0.35">
      <c r="B83" s="79" t="s">
        <v>81</v>
      </c>
      <c r="C83" s="79"/>
    </row>
    <row r="84" spans="1:3" hidden="1" outlineLevel="1" x14ac:dyDescent="0.35">
      <c r="B84" s="79" t="s">
        <v>82</v>
      </c>
      <c r="C84" s="79"/>
    </row>
    <row r="85" spans="1:3" hidden="1" outlineLevel="1" x14ac:dyDescent="0.35">
      <c r="B85" s="79" t="s">
        <v>83</v>
      </c>
      <c r="C85" s="79"/>
    </row>
    <row r="86" spans="1:3" hidden="1" outlineLevel="1" x14ac:dyDescent="0.35">
      <c r="B86" s="79" t="s">
        <v>84</v>
      </c>
      <c r="C86" s="79"/>
    </row>
    <row r="87" spans="1:3" collapsed="1" x14ac:dyDescent="0.35">
      <c r="A87" s="124" t="s">
        <v>191</v>
      </c>
    </row>
    <row r="88" spans="1:3" hidden="1" outlineLevel="1" x14ac:dyDescent="0.35">
      <c r="A88" s="127" t="s">
        <v>145</v>
      </c>
      <c r="B88" s="79" t="s">
        <v>137</v>
      </c>
      <c r="C88" s="79"/>
    </row>
    <row r="89" spans="1:3" hidden="1" outlineLevel="1" x14ac:dyDescent="0.35">
      <c r="B89" s="79" t="s">
        <v>81</v>
      </c>
      <c r="C89" s="79"/>
    </row>
    <row r="90" spans="1:3" hidden="1" outlineLevel="1" x14ac:dyDescent="0.35">
      <c r="B90" s="79" t="s">
        <v>82</v>
      </c>
      <c r="C90" s="79"/>
    </row>
    <row r="91" spans="1:3" hidden="1" outlineLevel="1" x14ac:dyDescent="0.35">
      <c r="B91" s="79" t="s">
        <v>83</v>
      </c>
      <c r="C91" s="79"/>
    </row>
    <row r="92" spans="1:3" hidden="1" outlineLevel="1" x14ac:dyDescent="0.35">
      <c r="A92" s="127" t="s">
        <v>137</v>
      </c>
      <c r="B92" s="79" t="s">
        <v>84</v>
      </c>
      <c r="C92" s="79"/>
    </row>
    <row r="93" spans="1:3" hidden="1" outlineLevel="1" x14ac:dyDescent="0.35">
      <c r="A93" s="127" t="s">
        <v>146</v>
      </c>
    </row>
    <row r="94" spans="1:3" hidden="1" outlineLevel="1" x14ac:dyDescent="0.35">
      <c r="B94" s="79" t="s">
        <v>81</v>
      </c>
      <c r="C94" s="79"/>
    </row>
    <row r="95" spans="1:3" hidden="1" outlineLevel="1" x14ac:dyDescent="0.35">
      <c r="B95" s="79" t="s">
        <v>82</v>
      </c>
      <c r="C95" s="79"/>
    </row>
    <row r="96" spans="1:3" hidden="1" outlineLevel="1" x14ac:dyDescent="0.35">
      <c r="B96" s="79" t="s">
        <v>83</v>
      </c>
      <c r="C96" s="79"/>
    </row>
    <row r="97" spans="1:10" hidden="1" outlineLevel="1" x14ac:dyDescent="0.35">
      <c r="B97" s="79" t="s">
        <v>84</v>
      </c>
      <c r="C97" s="79"/>
    </row>
    <row r="98" spans="1:10" collapsed="1" x14ac:dyDescent="0.35">
      <c r="A98" s="124" t="s">
        <v>192</v>
      </c>
    </row>
    <row r="99" spans="1:10" hidden="1" outlineLevel="1" x14ac:dyDescent="0.35">
      <c r="B99" s="79" t="s">
        <v>81</v>
      </c>
      <c r="C99" s="79"/>
    </row>
    <row r="100" spans="1:10" hidden="1" outlineLevel="1" x14ac:dyDescent="0.35">
      <c r="B100" s="79" t="s">
        <v>82</v>
      </c>
      <c r="C100" s="79"/>
    </row>
    <row r="101" spans="1:10" hidden="1" outlineLevel="1" x14ac:dyDescent="0.35">
      <c r="B101" s="79" t="s">
        <v>83</v>
      </c>
      <c r="C101" s="79"/>
    </row>
    <row r="102" spans="1:10" hidden="1" outlineLevel="1" x14ac:dyDescent="0.35">
      <c r="B102" s="79" t="s">
        <v>84</v>
      </c>
      <c r="C102" s="79"/>
    </row>
    <row r="103" spans="1:10" collapsed="1" x14ac:dyDescent="0.35">
      <c r="A103" s="124" t="s">
        <v>193</v>
      </c>
    </row>
    <row r="104" spans="1:10" outlineLevel="1" x14ac:dyDescent="0.35">
      <c r="B104" s="79" t="s">
        <v>81</v>
      </c>
      <c r="C104" s="79"/>
      <c r="D104" s="9" t="s">
        <v>173</v>
      </c>
    </row>
    <row r="105" spans="1:10" outlineLevel="1" x14ac:dyDescent="0.35">
      <c r="B105" s="79" t="s">
        <v>82</v>
      </c>
      <c r="C105" s="79"/>
      <c r="D105" s="9" t="s">
        <v>194</v>
      </c>
    </row>
    <row r="106" spans="1:10" outlineLevel="1" x14ac:dyDescent="0.35">
      <c r="B106" s="79" t="s">
        <v>83</v>
      </c>
      <c r="C106" s="79"/>
      <c r="D106" s="132">
        <v>1.5</v>
      </c>
      <c r="H106" s="9" t="s">
        <v>195</v>
      </c>
      <c r="I106" s="9" t="s">
        <v>196</v>
      </c>
      <c r="J106" s="129" t="s">
        <v>197</v>
      </c>
    </row>
    <row r="107" spans="1:10" outlineLevel="1" x14ac:dyDescent="0.35">
      <c r="B107" s="79" t="s">
        <v>84</v>
      </c>
      <c r="C107" s="79"/>
      <c r="D107" s="132">
        <v>1</v>
      </c>
    </row>
    <row r="108" spans="1:10" x14ac:dyDescent="0.35">
      <c r="A108" s="124" t="s">
        <v>198</v>
      </c>
    </row>
    <row r="109" spans="1:10" outlineLevel="1" x14ac:dyDescent="0.35">
      <c r="B109" s="79" t="s">
        <v>81</v>
      </c>
      <c r="C109" s="79"/>
    </row>
    <row r="110" spans="1:10" outlineLevel="1" x14ac:dyDescent="0.35">
      <c r="B110" s="79" t="s">
        <v>82</v>
      </c>
      <c r="C110" s="79"/>
    </row>
    <row r="111" spans="1:10" outlineLevel="1" x14ac:dyDescent="0.35">
      <c r="B111" s="79" t="s">
        <v>83</v>
      </c>
      <c r="C111" s="79"/>
    </row>
    <row r="112" spans="1:10" outlineLevel="1" x14ac:dyDescent="0.35">
      <c r="B112" s="79" t="s">
        <v>84</v>
      </c>
      <c r="C112" s="79"/>
    </row>
    <row r="113" spans="1:10" x14ac:dyDescent="0.35">
      <c r="A113" s="124" t="s">
        <v>199</v>
      </c>
    </row>
    <row r="114" spans="1:10" outlineLevel="1" x14ac:dyDescent="0.35">
      <c r="A114" s="127" t="s">
        <v>200</v>
      </c>
      <c r="B114" s="79" t="s">
        <v>81</v>
      </c>
      <c r="C114" s="79"/>
      <c r="J114" s="9" t="s">
        <v>201</v>
      </c>
    </row>
    <row r="115" spans="1:10" outlineLevel="1" x14ac:dyDescent="0.35">
      <c r="B115" s="79" t="s">
        <v>82</v>
      </c>
      <c r="C115" s="79"/>
    </row>
    <row r="116" spans="1:10" outlineLevel="1" x14ac:dyDescent="0.35">
      <c r="B116" s="79" t="s">
        <v>83</v>
      </c>
      <c r="C116" s="79"/>
    </row>
    <row r="117" spans="1:10" outlineLevel="1" x14ac:dyDescent="0.35">
      <c r="B117" s="79" t="s">
        <v>84</v>
      </c>
      <c r="C117" s="79"/>
    </row>
    <row r="118" spans="1:10" outlineLevel="1" x14ac:dyDescent="0.35">
      <c r="A118" s="127" t="s">
        <v>148</v>
      </c>
      <c r="B118" s="79" t="s">
        <v>81</v>
      </c>
      <c r="C118" s="79"/>
    </row>
    <row r="119" spans="1:10" outlineLevel="1" x14ac:dyDescent="0.35">
      <c r="B119" s="79" t="s">
        <v>82</v>
      </c>
      <c r="C119" s="79"/>
    </row>
    <row r="120" spans="1:10" outlineLevel="1" x14ac:dyDescent="0.35">
      <c r="B120" s="79" t="s">
        <v>83</v>
      </c>
      <c r="C120" s="79"/>
    </row>
    <row r="121" spans="1:10" outlineLevel="1" x14ac:dyDescent="0.35">
      <c r="B121" s="79" t="s">
        <v>84</v>
      </c>
      <c r="C121" s="7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Gantt</vt:lpstr>
      <vt:lpstr>Settings</vt:lpstr>
      <vt:lpstr>Param</vt:lpstr>
      <vt:lpstr>RàF</vt:lpstr>
      <vt:lpstr>Date_Déb</vt:lpstr>
      <vt:lpstr>Férié</vt:lpstr>
      <vt:lpstr>Gantt!Impression_des_titres</vt:lpstr>
      <vt:lpstr>Jalon</vt:lpstr>
      <vt:lpstr>Jrs</vt:lpstr>
      <vt:lpstr>Scrolling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2018-07-14T00:41:00Z</dcterms:created>
  <dcterms:modified xsi:type="dcterms:W3CDTF">2022-08-05T13:37:33Z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2018-07-14T00:41:15.3568877Z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MSIP_Label_2d26f538-337a-4593-a7e6-123667b1a538_Enabled">
    <vt:lpwstr>true</vt:lpwstr>
  </property>
  <property fmtid="{D5CDD505-2E9C-101B-9397-08002B2CF9AE}" pid="10" name="MSIP_Label_2d26f538-337a-4593-a7e6-123667b1a538_SetDate">
    <vt:lpwstr>2022-04-17T10:56:38Z</vt:lpwstr>
  </property>
  <property fmtid="{D5CDD505-2E9C-101B-9397-08002B2CF9AE}" pid="11" name="MSIP_Label_2d26f538-337a-4593-a7e6-123667b1a538_Method">
    <vt:lpwstr>Standard</vt:lpwstr>
  </property>
  <property fmtid="{D5CDD505-2E9C-101B-9397-08002B2CF9AE}" pid="12" name="MSIP_Label_2d26f538-337a-4593-a7e6-123667b1a538_Name">
    <vt:lpwstr>C1 Interne</vt:lpwstr>
  </property>
  <property fmtid="{D5CDD505-2E9C-101B-9397-08002B2CF9AE}" pid="13" name="MSIP_Label_2d26f538-337a-4593-a7e6-123667b1a538_SiteId">
    <vt:lpwstr>e242425b-70fc-44dc-9ddf-c21e304e6c80</vt:lpwstr>
  </property>
  <property fmtid="{D5CDD505-2E9C-101B-9397-08002B2CF9AE}" pid="14" name="MSIP_Label_2d26f538-337a-4593-a7e6-123667b1a538_ActionId">
    <vt:lpwstr>537cb82b-9c9e-4b40-b363-5dba77c2fb64</vt:lpwstr>
  </property>
  <property fmtid="{D5CDD505-2E9C-101B-9397-08002B2CF9AE}" pid="15" name="MSIP_Label_2d26f538-337a-4593-a7e6-123667b1a538_ContentBits">
    <vt:lpwstr>0</vt:lpwstr>
  </property>
</Properties>
</file>