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0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Fichiers Excel\"/>
    </mc:Choice>
  </mc:AlternateContent>
  <xr:revisionPtr revIDLastSave="0" documentId="13_ncr:1_{74E974CE-698E-49E2-B755-C76E5EC30CFF}" xr6:coauthVersionLast="47" xr6:coauthVersionMax="47" xr10:uidLastSave="{00000000-0000-0000-0000-000000000000}"/>
  <bookViews>
    <workbookView xWindow="-120" yWindow="-120" windowWidth="29040" windowHeight="15840" xr2:uid="{D1F18F53-EB82-4B4B-9012-8E519ADBDA24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16" i="1" l="1"/>
  <c r="Z16" i="1"/>
  <c r="Y16" i="1"/>
  <c r="W16" i="1"/>
  <c r="V16" i="1"/>
  <c r="T16" i="1"/>
  <c r="S16" i="1"/>
  <c r="Q16" i="1"/>
  <c r="P16" i="1"/>
  <c r="N16" i="1"/>
  <c r="M16" i="1"/>
  <c r="K16" i="1"/>
  <c r="J16" i="1"/>
  <c r="H16" i="1"/>
  <c r="G16" i="1"/>
  <c r="AA15" i="1"/>
  <c r="Z15" i="1"/>
  <c r="Y15" i="1"/>
  <c r="W15" i="1"/>
  <c r="V15" i="1"/>
  <c r="T15" i="1"/>
  <c r="S15" i="1"/>
  <c r="Q15" i="1"/>
  <c r="P15" i="1"/>
  <c r="N15" i="1"/>
  <c r="M15" i="1"/>
  <c r="K15" i="1"/>
  <c r="J15" i="1"/>
  <c r="H15" i="1"/>
  <c r="G15" i="1"/>
  <c r="AA14" i="1"/>
  <c r="Z14" i="1"/>
  <c r="Y14" i="1"/>
  <c r="W14" i="1"/>
  <c r="V14" i="1"/>
  <c r="T14" i="1"/>
  <c r="S14" i="1"/>
  <c r="Q14" i="1"/>
  <c r="P14" i="1"/>
  <c r="N14" i="1"/>
  <c r="M14" i="1"/>
  <c r="K14" i="1"/>
  <c r="J14" i="1"/>
  <c r="H14" i="1"/>
  <c r="G14" i="1"/>
  <c r="AA13" i="1"/>
  <c r="Z13" i="1"/>
  <c r="Y13" i="1"/>
  <c r="W13" i="1"/>
  <c r="V13" i="1"/>
  <c r="T13" i="1"/>
  <c r="S13" i="1"/>
  <c r="Q13" i="1"/>
  <c r="P13" i="1"/>
  <c r="N13" i="1"/>
  <c r="M13" i="1"/>
  <c r="K13" i="1"/>
  <c r="J13" i="1"/>
  <c r="H13" i="1"/>
  <c r="G13" i="1"/>
  <c r="AA12" i="1"/>
  <c r="Z12" i="1"/>
  <c r="Y12" i="1"/>
  <c r="W12" i="1"/>
  <c r="V12" i="1"/>
  <c r="T12" i="1"/>
  <c r="S12" i="1"/>
  <c r="Q12" i="1"/>
  <c r="P12" i="1"/>
  <c r="N12" i="1"/>
  <c r="M12" i="1"/>
  <c r="K12" i="1"/>
  <c r="J12" i="1"/>
  <c r="H12" i="1"/>
  <c r="G12" i="1"/>
  <c r="AA11" i="1"/>
  <c r="Z11" i="1"/>
  <c r="Y11" i="1"/>
  <c r="W11" i="1"/>
  <c r="V11" i="1"/>
  <c r="T11" i="1"/>
  <c r="S11" i="1"/>
  <c r="Q11" i="1"/>
  <c r="P11" i="1"/>
  <c r="N11" i="1"/>
  <c r="M11" i="1"/>
  <c r="K11" i="1"/>
  <c r="J11" i="1"/>
  <c r="H11" i="1"/>
  <c r="G11" i="1"/>
  <c r="AA9" i="1"/>
  <c r="Z9" i="1"/>
  <c r="Y9" i="1"/>
  <c r="W9" i="1"/>
  <c r="V9" i="1"/>
  <c r="T9" i="1"/>
  <c r="S9" i="1"/>
  <c r="Q9" i="1"/>
  <c r="P9" i="1"/>
  <c r="N9" i="1"/>
  <c r="M9" i="1"/>
  <c r="K9" i="1"/>
  <c r="J9" i="1"/>
  <c r="H9" i="1"/>
  <c r="G9" i="1"/>
  <c r="AA8" i="1"/>
  <c r="Z8" i="1"/>
  <c r="Y8" i="1"/>
  <c r="W8" i="1"/>
  <c r="V8" i="1"/>
  <c r="T8" i="1"/>
  <c r="S8" i="1"/>
  <c r="Q8" i="1"/>
  <c r="P8" i="1"/>
  <c r="N8" i="1"/>
  <c r="M8" i="1"/>
  <c r="K8" i="1"/>
  <c r="J8" i="1"/>
  <c r="H8" i="1"/>
  <c r="G8" i="1"/>
  <c r="AA7" i="1"/>
  <c r="Z7" i="1"/>
  <c r="Y7" i="1"/>
  <c r="W7" i="1"/>
  <c r="V7" i="1"/>
  <c r="T7" i="1"/>
  <c r="S7" i="1"/>
  <c r="Q7" i="1"/>
  <c r="P7" i="1"/>
  <c r="N7" i="1"/>
  <c r="M7" i="1"/>
  <c r="K7" i="1"/>
  <c r="J7" i="1"/>
  <c r="H7" i="1"/>
  <c r="G7" i="1"/>
  <c r="AA6" i="1"/>
  <c r="Z6" i="1"/>
  <c r="Y6" i="1"/>
  <c r="W6" i="1"/>
  <c r="V6" i="1"/>
  <c r="T6" i="1"/>
  <c r="T17" i="1" s="1"/>
  <c r="S6" i="1"/>
  <c r="Q6" i="1"/>
  <c r="P6" i="1"/>
  <c r="N6" i="1"/>
  <c r="M6" i="1"/>
  <c r="K6" i="1"/>
  <c r="J6" i="1"/>
  <c r="H6" i="1"/>
  <c r="H17" i="1" s="1"/>
  <c r="G6" i="1"/>
  <c r="AA5" i="1"/>
  <c r="Z5" i="1"/>
  <c r="Y5" i="1"/>
  <c r="W5" i="1"/>
  <c r="V5" i="1"/>
  <c r="T5" i="1"/>
  <c r="S5" i="1"/>
  <c r="Q5" i="1"/>
  <c r="P5" i="1"/>
  <c r="N5" i="1"/>
  <c r="M5" i="1"/>
  <c r="K5" i="1"/>
  <c r="J5" i="1"/>
  <c r="H5" i="1"/>
  <c r="G5" i="1"/>
  <c r="AA4" i="1"/>
  <c r="Z4" i="1"/>
  <c r="Z17" i="1" s="1"/>
  <c r="Y4" i="1"/>
  <c r="Y17" i="1" s="1"/>
  <c r="W4" i="1"/>
  <c r="W17" i="1" s="1"/>
  <c r="V4" i="1"/>
  <c r="V17" i="1" s="1"/>
  <c r="T4" i="1"/>
  <c r="S4" i="1"/>
  <c r="S17" i="1" s="1"/>
  <c r="Q4" i="1"/>
  <c r="Q17" i="1" s="1"/>
  <c r="P4" i="1"/>
  <c r="P17" i="1" s="1"/>
  <c r="N4" i="1"/>
  <c r="N17" i="1" s="1"/>
  <c r="M4" i="1"/>
  <c r="M17" i="1" s="1"/>
  <c r="K4" i="1"/>
  <c r="K17" i="1" s="1"/>
  <c r="J4" i="1"/>
  <c r="J17" i="1" s="1"/>
  <c r="H4" i="1"/>
  <c r="G4" i="1"/>
  <c r="G17" i="1" s="1"/>
</calcChain>
</file>

<file path=xl/sharedStrings.xml><?xml version="1.0" encoding="utf-8"?>
<sst xmlns="http://schemas.openxmlformats.org/spreadsheetml/2006/main" count="62" uniqueCount="27">
  <si>
    <t>MEDIANE
(Prix unitaire € HT)</t>
  </si>
  <si>
    <t xml:space="preserve">Code </t>
  </si>
  <si>
    <t>Prestation</t>
  </si>
  <si>
    <t>Quantité
(Nombre d'agents)</t>
  </si>
  <si>
    <t>Quantité
(Nombre de jours)</t>
  </si>
  <si>
    <t>Unité</t>
  </si>
  <si>
    <t>PU HT</t>
  </si>
  <si>
    <t xml:space="preserve">Montant total HT : </t>
  </si>
  <si>
    <t>Heure</t>
  </si>
  <si>
    <t>ECART MEDIANE :</t>
  </si>
  <si>
    <t xml:space="preserve">Prix inférieur à la médiane </t>
  </si>
  <si>
    <t>Prix se rapprochant de la médiane ou égale à celle-ci</t>
  </si>
  <si>
    <t xml:space="preserve">Prix supérieur à la médiane </t>
  </si>
  <si>
    <t>Montant total € HT
pour 1H</t>
  </si>
  <si>
    <t>Montant total € HT
pour 7H</t>
  </si>
  <si>
    <t>Conducteur 1</t>
  </si>
  <si>
    <t>Conducteur 2</t>
  </si>
  <si>
    <t>Conducteur 3</t>
  </si>
  <si>
    <t>Conducteur 4</t>
  </si>
  <si>
    <t>Conducteur 5</t>
  </si>
  <si>
    <t>Conducteur 6</t>
  </si>
  <si>
    <t>Réparateur 1</t>
  </si>
  <si>
    <t>Réparateur 2</t>
  </si>
  <si>
    <t>Réparateur 3</t>
  </si>
  <si>
    <t>Réparateur 4</t>
  </si>
  <si>
    <t>Réparateur 5</t>
  </si>
  <si>
    <t>Réparateur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</si>
</sst>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5" borderId="5" xfId="0" applyFont="1" applyFill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vertical="center"/>
    </xf>
    <xf numFmtId="0" fontId="1" fillId="6" borderId="5" xfId="0" applyFont="1" applyFill="1" applyBorder="1"/>
    <xf numFmtId="0" fontId="1" fillId="6" borderId="5" xfId="0" applyFont="1" applyFill="1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164" fontId="0" fillId="6" borderId="5" xfId="0" applyNumberFormat="1" applyFill="1" applyBorder="1" applyAlignment="1">
      <alignment horizontal="center" vertical="center"/>
    </xf>
    <xf numFmtId="164" fontId="1" fillId="3" borderId="5" xfId="0" applyNumberFormat="1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164" fontId="0" fillId="5" borderId="5" xfId="0" applyNumberFormat="1" applyFill="1" applyBorder="1" applyAlignment="1">
      <alignment horizontal="center" vertical="center"/>
    </xf>
    <xf numFmtId="164" fontId="1" fillId="5" borderId="5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1" fillId="3" borderId="5" xfId="0" applyFont="1" applyFill="1" applyBorder="1"/>
    <xf numFmtId="10" fontId="1" fillId="3" borderId="5" xfId="0" applyNumberFormat="1" applyFont="1" applyFill="1" applyBorder="1"/>
    <xf numFmtId="0" fontId="0" fillId="3" borderId="5" xfId="0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0" fillId="7" borderId="7" xfId="0" applyFill="1" applyBorder="1" applyAlignment="1">
      <alignment horizontal="left" vertical="center"/>
    </xf>
    <xf numFmtId="0" fontId="0" fillId="7" borderId="5" xfId="0" applyFill="1" applyBorder="1" applyAlignment="1">
      <alignment horizontal="left" vertical="center"/>
    </xf>
    <xf numFmtId="0" fontId="0" fillId="7" borderId="8" xfId="0" applyFill="1" applyBorder="1" applyAlignment="1">
      <alignment horizontal="left" vertical="center"/>
    </xf>
    <xf numFmtId="0" fontId="0" fillId="8" borderId="7" xfId="0" applyFill="1" applyBorder="1" applyAlignment="1">
      <alignment horizontal="left" vertical="center"/>
    </xf>
    <xf numFmtId="0" fontId="0" fillId="8" borderId="5" xfId="0" applyFill="1" applyBorder="1" applyAlignment="1">
      <alignment horizontal="left" vertical="center"/>
    </xf>
    <xf numFmtId="0" fontId="0" fillId="8" borderId="8" xfId="0" applyFill="1" applyBorder="1" applyAlignment="1">
      <alignment horizontal="left" vertical="center"/>
    </xf>
    <xf numFmtId="0" fontId="0" fillId="9" borderId="9" xfId="0" applyFill="1" applyBorder="1" applyAlignment="1">
      <alignment horizontal="left" vertical="center"/>
    </xf>
    <xf numFmtId="0" fontId="0" fillId="9" borderId="10" xfId="0" applyFill="1" applyBorder="1" applyAlignment="1">
      <alignment horizontal="left" vertical="center"/>
    </xf>
    <xf numFmtId="0" fontId="0" fillId="9" borderId="11" xfId="0" applyFill="1" applyBorder="1" applyAlignment="1">
      <alignment horizontal="left" vertical="center"/>
    </xf>
  </cellXfs>
  <cellStyles count="1">
    <cellStyle name="Normal" xfId="0" builtinId="0"/>
  </cellStyles>
  <dxfs count="39"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52CAC-21C1-4D16-901B-446A0B4E4770}">
  <dimension ref="A1:AC22"/>
  <sheetViews>
    <sheetView tabSelected="1" topLeftCell="J1" workbookViewId="0">
      <selection activeCell="F4" sqref="F4"/>
    </sheetView>
  </sheetViews>
  <sheetFormatPr baseColWidth="10" defaultRowHeight="15" x14ac:dyDescent="0.25"/>
  <cols>
    <col min="2" max="2" width="27.7109375" customWidth="1"/>
    <col min="5" max="5" width="16.85546875" customWidth="1"/>
    <col min="6" max="6" width="16" customWidth="1"/>
    <col min="7" max="7" width="18.42578125" customWidth="1"/>
    <col min="8" max="8" width="20.42578125" customWidth="1"/>
    <col min="9" max="9" width="17.140625" customWidth="1"/>
    <col min="12" max="12" width="18.28515625" customWidth="1"/>
    <col min="15" max="15" width="20.28515625" customWidth="1"/>
    <col min="18" max="18" width="24.5703125" customWidth="1"/>
    <col min="21" max="21" width="15.28515625" customWidth="1"/>
    <col min="24" max="24" width="18.7109375" customWidth="1"/>
    <col min="27" max="27" width="17" customWidth="1"/>
  </cols>
  <sheetData>
    <row r="1" spans="1:27" s="1" customFormat="1" ht="34.15" customHeight="1" x14ac:dyDescent="0.25">
      <c r="F1" s="24">
        <v>1</v>
      </c>
      <c r="G1" s="25"/>
      <c r="H1" s="26"/>
      <c r="I1" s="24">
        <v>2</v>
      </c>
      <c r="J1" s="25"/>
      <c r="K1" s="26"/>
      <c r="L1" s="24">
        <v>3</v>
      </c>
      <c r="M1" s="25"/>
      <c r="N1" s="26"/>
      <c r="O1" s="24">
        <v>4</v>
      </c>
      <c r="P1" s="25"/>
      <c r="Q1" s="26"/>
      <c r="R1" s="24">
        <v>5</v>
      </c>
      <c r="S1" s="25"/>
      <c r="T1" s="26"/>
      <c r="U1" s="24">
        <v>6</v>
      </c>
      <c r="V1" s="25"/>
      <c r="W1" s="26"/>
      <c r="X1" s="24">
        <v>7</v>
      </c>
      <c r="Y1" s="25"/>
      <c r="Z1" s="26"/>
      <c r="AA1" s="27" t="s">
        <v>0</v>
      </c>
    </row>
    <row r="2" spans="1:27" s="5" customFormat="1" ht="49.9" customHeight="1" x14ac:dyDescent="0.25">
      <c r="A2" s="2" t="s">
        <v>1</v>
      </c>
      <c r="B2" s="2" t="s">
        <v>2</v>
      </c>
      <c r="C2" s="3" t="s">
        <v>3</v>
      </c>
      <c r="D2" s="3" t="s">
        <v>4</v>
      </c>
      <c r="E2" s="2" t="s">
        <v>5</v>
      </c>
      <c r="F2" s="4" t="s">
        <v>6</v>
      </c>
      <c r="G2" s="4" t="s">
        <v>13</v>
      </c>
      <c r="H2" s="4" t="s">
        <v>14</v>
      </c>
      <c r="I2" s="4" t="s">
        <v>6</v>
      </c>
      <c r="J2" s="4" t="s">
        <v>13</v>
      </c>
      <c r="K2" s="4" t="s">
        <v>14</v>
      </c>
      <c r="L2" s="4" t="s">
        <v>6</v>
      </c>
      <c r="M2" s="4" t="s">
        <v>13</v>
      </c>
      <c r="N2" s="4" t="s">
        <v>14</v>
      </c>
      <c r="O2" s="4" t="s">
        <v>6</v>
      </c>
      <c r="P2" s="4" t="s">
        <v>13</v>
      </c>
      <c r="Q2" s="4" t="s">
        <v>14</v>
      </c>
      <c r="R2" s="4" t="s">
        <v>6</v>
      </c>
      <c r="S2" s="4" t="s">
        <v>13</v>
      </c>
      <c r="T2" s="4" t="s">
        <v>14</v>
      </c>
      <c r="U2" s="4" t="s">
        <v>6</v>
      </c>
      <c r="V2" s="4" t="s">
        <v>13</v>
      </c>
      <c r="W2" s="4" t="s">
        <v>14</v>
      </c>
      <c r="X2" s="4" t="s">
        <v>6</v>
      </c>
      <c r="Y2" s="4" t="s">
        <v>13</v>
      </c>
      <c r="Z2" s="4" t="s">
        <v>14</v>
      </c>
      <c r="AA2" s="28"/>
    </row>
    <row r="3" spans="1:27" s="5" customFormat="1" ht="14.45" customHeight="1" x14ac:dyDescent="0.25">
      <c r="A3" s="6"/>
      <c r="B3" s="7"/>
      <c r="C3" s="8"/>
      <c r="D3" s="7"/>
      <c r="E3" s="6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x14ac:dyDescent="0.25">
      <c r="A4" s="11">
        <v>117</v>
      </c>
      <c r="B4" s="10" t="s">
        <v>15</v>
      </c>
      <c r="C4" s="11">
        <v>6</v>
      </c>
      <c r="D4" s="11">
        <v>72</v>
      </c>
      <c r="E4" s="11" t="s">
        <v>8</v>
      </c>
      <c r="F4" s="12">
        <v>17.62</v>
      </c>
      <c r="G4" s="12">
        <f>F4*D4*C4*1</f>
        <v>7611.84</v>
      </c>
      <c r="H4" s="12">
        <f>F4*D4*C4*7</f>
        <v>53282.880000000005</v>
      </c>
      <c r="I4" s="12">
        <v>18.72</v>
      </c>
      <c r="J4" s="12">
        <f>I4*D4*C4*1</f>
        <v>8087.0399999999991</v>
      </c>
      <c r="K4" s="12">
        <f>I4*D4*C4*7</f>
        <v>56609.279999999992</v>
      </c>
      <c r="L4" s="12">
        <v>18.100000000000001</v>
      </c>
      <c r="M4" s="12">
        <f>L4*D4*C4*1</f>
        <v>7819.2000000000007</v>
      </c>
      <c r="N4" s="12">
        <f>L4*D4*C4*7</f>
        <v>54734.400000000009</v>
      </c>
      <c r="O4" s="13">
        <v>21.29</v>
      </c>
      <c r="P4" s="12">
        <f>O4*D4*C4*1</f>
        <v>9197.2799999999988</v>
      </c>
      <c r="Q4" s="12">
        <f>O4*D4*C4*7</f>
        <v>64380.959999999992</v>
      </c>
      <c r="R4" s="12">
        <v>17.149999999999999</v>
      </c>
      <c r="S4" s="12">
        <f>R4*D4*C4*1</f>
        <v>7408.7999999999993</v>
      </c>
      <c r="T4" s="12">
        <f>R4*D4*C4*7</f>
        <v>51861.599999999991</v>
      </c>
      <c r="U4" s="12">
        <v>16.2</v>
      </c>
      <c r="V4" s="12">
        <f>U4*D4*C4*1</f>
        <v>6998.4</v>
      </c>
      <c r="W4" s="12">
        <f>U4*D4*C4*7</f>
        <v>48988.799999999996</v>
      </c>
      <c r="X4" s="12">
        <v>27.85</v>
      </c>
      <c r="Y4" s="12">
        <f>X4*D4*C4*1</f>
        <v>12031.2</v>
      </c>
      <c r="Z4" s="12">
        <f>X4*D4*C4*7</f>
        <v>84218.400000000009</v>
      </c>
      <c r="AA4" s="14">
        <f>MEDIAN(F4,I4,L4,O4,R4,U4,X4)</f>
        <v>18.100000000000001</v>
      </c>
    </row>
    <row r="5" spans="1:27" x14ac:dyDescent="0.25">
      <c r="A5" s="11">
        <v>117</v>
      </c>
      <c r="B5" s="10" t="s">
        <v>16</v>
      </c>
      <c r="C5" s="11">
        <v>6</v>
      </c>
      <c r="D5" s="11">
        <v>72</v>
      </c>
      <c r="E5" s="11" t="s">
        <v>8</v>
      </c>
      <c r="F5" s="12">
        <v>19.38</v>
      </c>
      <c r="G5" s="12">
        <f t="shared" ref="G5:G16" si="0">F5*D5*C5*1</f>
        <v>8372.16</v>
      </c>
      <c r="H5" s="12">
        <f t="shared" ref="H5:H16" si="1">F5*D5*C5*7</f>
        <v>58605.119999999995</v>
      </c>
      <c r="I5" s="12">
        <v>20.25</v>
      </c>
      <c r="J5" s="12">
        <f t="shared" ref="J5:J16" si="2">I5*D5*C5*1</f>
        <v>8748</v>
      </c>
      <c r="K5" s="12">
        <f t="shared" ref="K5:K16" si="3">I5*D5*C5*7</f>
        <v>61236</v>
      </c>
      <c r="L5" s="12">
        <v>19.91</v>
      </c>
      <c r="M5" s="12">
        <f t="shared" ref="M5:M16" si="4">L5*D5*C5*1</f>
        <v>8601.119999999999</v>
      </c>
      <c r="N5" s="12">
        <f t="shared" ref="N5:N16" si="5">L5*D5*C5*7</f>
        <v>60207.839999999997</v>
      </c>
      <c r="O5" s="13">
        <v>23.419</v>
      </c>
      <c r="P5" s="12">
        <f t="shared" ref="P5:P16" si="6">O5*D5*C5*1</f>
        <v>10117.008000000002</v>
      </c>
      <c r="Q5" s="12">
        <f t="shared" ref="Q5:Q16" si="7">O5*D5*C5*7</f>
        <v>70819.056000000011</v>
      </c>
      <c r="R5" s="12">
        <v>18.87</v>
      </c>
      <c r="S5" s="12">
        <f t="shared" ref="S5:S16" si="8">R5*D5*C5*1</f>
        <v>8151.84</v>
      </c>
      <c r="T5" s="12">
        <f t="shared" ref="T5:T16" si="9">R5*D5*C5*7</f>
        <v>57062.880000000005</v>
      </c>
      <c r="U5" s="12">
        <v>17.82</v>
      </c>
      <c r="V5" s="12">
        <f t="shared" ref="V5:V16" si="10">U5*D5*C5*1</f>
        <v>7698.24</v>
      </c>
      <c r="W5" s="12">
        <f t="shared" ref="W5:W16" si="11">U5*D5*C5*7</f>
        <v>53887.68</v>
      </c>
      <c r="X5" s="12">
        <v>30.64</v>
      </c>
      <c r="Y5" s="12">
        <f t="shared" ref="Y5:Y16" si="12">X5*D5*C5*1</f>
        <v>13236.48</v>
      </c>
      <c r="Z5" s="12">
        <f t="shared" ref="Z5:Z16" si="13">X5*D5*C5*7</f>
        <v>92655.360000000001</v>
      </c>
      <c r="AA5" s="14">
        <f t="shared" ref="AA5:AA16" si="14">MEDIAN(F5,I5,L5,O5,R5,U5,X5)</f>
        <v>19.91</v>
      </c>
    </row>
    <row r="6" spans="1:27" x14ac:dyDescent="0.25">
      <c r="A6" s="11">
        <v>117</v>
      </c>
      <c r="B6" s="10" t="s">
        <v>17</v>
      </c>
      <c r="C6" s="11">
        <v>6</v>
      </c>
      <c r="D6" s="11">
        <v>12</v>
      </c>
      <c r="E6" s="11" t="s">
        <v>8</v>
      </c>
      <c r="F6" s="12">
        <v>19.38</v>
      </c>
      <c r="G6" s="12">
        <f t="shared" si="0"/>
        <v>1395.3600000000001</v>
      </c>
      <c r="H6" s="12">
        <f t="shared" si="1"/>
        <v>9767.52</v>
      </c>
      <c r="I6" s="12">
        <v>20.67</v>
      </c>
      <c r="J6" s="12">
        <f t="shared" si="2"/>
        <v>1488.2400000000002</v>
      </c>
      <c r="K6" s="12">
        <f t="shared" si="3"/>
        <v>10417.680000000002</v>
      </c>
      <c r="L6" s="12">
        <v>19.91</v>
      </c>
      <c r="M6" s="12">
        <f t="shared" si="4"/>
        <v>1433.52</v>
      </c>
      <c r="N6" s="12">
        <f t="shared" si="5"/>
        <v>10034.64</v>
      </c>
      <c r="O6" s="13">
        <v>23.419</v>
      </c>
      <c r="P6" s="12">
        <f>O6*D6*C6*1</f>
        <v>1686.1680000000001</v>
      </c>
      <c r="Q6" s="12">
        <f t="shared" si="7"/>
        <v>11803.176000000001</v>
      </c>
      <c r="R6" s="12">
        <v>18.87</v>
      </c>
      <c r="S6" s="12">
        <f t="shared" si="8"/>
        <v>1358.6399999999999</v>
      </c>
      <c r="T6" s="12">
        <f t="shared" si="9"/>
        <v>9510.48</v>
      </c>
      <c r="U6" s="12">
        <v>17.82</v>
      </c>
      <c r="V6" s="12">
        <f t="shared" si="10"/>
        <v>1283.04</v>
      </c>
      <c r="W6" s="12">
        <f t="shared" si="11"/>
        <v>8981.2799999999988</v>
      </c>
      <c r="X6" s="12">
        <v>30.64</v>
      </c>
      <c r="Y6" s="12">
        <f t="shared" si="12"/>
        <v>2206.08</v>
      </c>
      <c r="Z6" s="12">
        <f t="shared" si="13"/>
        <v>15442.56</v>
      </c>
      <c r="AA6" s="14">
        <f t="shared" si="14"/>
        <v>19.91</v>
      </c>
    </row>
    <row r="7" spans="1:27" x14ac:dyDescent="0.25">
      <c r="A7" s="11">
        <v>117</v>
      </c>
      <c r="B7" s="10" t="s">
        <v>18</v>
      </c>
      <c r="C7" s="11">
        <v>6</v>
      </c>
      <c r="D7" s="11">
        <v>12</v>
      </c>
      <c r="E7" s="11" t="s">
        <v>8</v>
      </c>
      <c r="F7" s="12">
        <v>21.32</v>
      </c>
      <c r="G7" s="12">
        <f t="shared" si="0"/>
        <v>1535.04</v>
      </c>
      <c r="H7" s="12">
        <f t="shared" si="1"/>
        <v>10745.279999999999</v>
      </c>
      <c r="I7" s="12">
        <v>22.19</v>
      </c>
      <c r="J7" s="12">
        <f t="shared" si="2"/>
        <v>1597.6800000000003</v>
      </c>
      <c r="K7" s="12">
        <f t="shared" si="3"/>
        <v>11183.760000000002</v>
      </c>
      <c r="L7" s="12">
        <v>21.72</v>
      </c>
      <c r="M7" s="12">
        <f t="shared" si="4"/>
        <v>1563.84</v>
      </c>
      <c r="N7" s="12">
        <f t="shared" si="5"/>
        <v>10946.88</v>
      </c>
      <c r="O7" s="13">
        <v>25.547999999999998</v>
      </c>
      <c r="P7" s="12">
        <f>O7*D7*C7*1</f>
        <v>1839.4559999999997</v>
      </c>
      <c r="Q7" s="12">
        <f t="shared" si="7"/>
        <v>12876.191999999997</v>
      </c>
      <c r="R7" s="12">
        <v>20.75</v>
      </c>
      <c r="S7" s="12">
        <f t="shared" si="8"/>
        <v>1494</v>
      </c>
      <c r="T7" s="12">
        <f t="shared" si="9"/>
        <v>10458</v>
      </c>
      <c r="U7" s="12">
        <v>19.440000000000001</v>
      </c>
      <c r="V7" s="12">
        <f t="shared" si="10"/>
        <v>1399.6800000000003</v>
      </c>
      <c r="W7" s="12">
        <f t="shared" si="11"/>
        <v>9797.760000000002</v>
      </c>
      <c r="X7" s="12">
        <v>33.700000000000003</v>
      </c>
      <c r="Y7" s="12">
        <f t="shared" si="12"/>
        <v>2426.4</v>
      </c>
      <c r="Z7" s="12">
        <f t="shared" si="13"/>
        <v>16984.8</v>
      </c>
      <c r="AA7" s="14">
        <f t="shared" si="14"/>
        <v>21.72</v>
      </c>
    </row>
    <row r="8" spans="1:27" x14ac:dyDescent="0.25">
      <c r="A8" s="11">
        <v>117</v>
      </c>
      <c r="B8" s="10" t="s">
        <v>19</v>
      </c>
      <c r="C8" s="11">
        <v>6</v>
      </c>
      <c r="D8" s="11">
        <v>2</v>
      </c>
      <c r="E8" s="11" t="s">
        <v>8</v>
      </c>
      <c r="F8" s="12">
        <v>37</v>
      </c>
      <c r="G8" s="12">
        <f t="shared" si="0"/>
        <v>444</v>
      </c>
      <c r="H8" s="12">
        <f t="shared" si="1"/>
        <v>3108</v>
      </c>
      <c r="I8" s="12">
        <v>32.61</v>
      </c>
      <c r="J8" s="12">
        <f t="shared" si="2"/>
        <v>391.32</v>
      </c>
      <c r="K8" s="12">
        <f t="shared" si="3"/>
        <v>2739.24</v>
      </c>
      <c r="L8" s="12">
        <v>36.200000000000003</v>
      </c>
      <c r="M8" s="12">
        <f t="shared" si="4"/>
        <v>434.40000000000003</v>
      </c>
      <c r="N8" s="12">
        <f t="shared" si="5"/>
        <v>3040.8</v>
      </c>
      <c r="O8" s="13">
        <v>42.58</v>
      </c>
      <c r="P8" s="12">
        <f t="shared" si="6"/>
        <v>510.96</v>
      </c>
      <c r="Q8" s="12">
        <f t="shared" si="7"/>
        <v>3576.72</v>
      </c>
      <c r="R8" s="12">
        <v>34.299999999999997</v>
      </c>
      <c r="S8" s="12">
        <f t="shared" si="8"/>
        <v>411.59999999999997</v>
      </c>
      <c r="T8" s="12">
        <f t="shared" si="9"/>
        <v>2881.2</v>
      </c>
      <c r="U8" s="12">
        <v>32.4</v>
      </c>
      <c r="V8" s="12">
        <f t="shared" si="10"/>
        <v>388.79999999999995</v>
      </c>
      <c r="W8" s="12">
        <f t="shared" si="11"/>
        <v>2721.5999999999995</v>
      </c>
      <c r="X8" s="12">
        <v>55.7</v>
      </c>
      <c r="Y8" s="12">
        <f t="shared" si="12"/>
        <v>668.40000000000009</v>
      </c>
      <c r="Z8" s="12">
        <f t="shared" si="13"/>
        <v>4678.8000000000011</v>
      </c>
      <c r="AA8" s="14">
        <f t="shared" si="14"/>
        <v>36.200000000000003</v>
      </c>
    </row>
    <row r="9" spans="1:27" x14ac:dyDescent="0.25">
      <c r="A9" s="11">
        <v>117</v>
      </c>
      <c r="B9" s="10" t="s">
        <v>20</v>
      </c>
      <c r="C9" s="11">
        <v>6</v>
      </c>
      <c r="D9" s="11">
        <v>2</v>
      </c>
      <c r="E9" s="11" t="s">
        <v>8</v>
      </c>
      <c r="F9" s="12">
        <v>40.700000000000003</v>
      </c>
      <c r="G9" s="12">
        <f t="shared" si="0"/>
        <v>488.40000000000003</v>
      </c>
      <c r="H9" s="12">
        <f t="shared" si="1"/>
        <v>3418.8</v>
      </c>
      <c r="I9" s="12">
        <v>34.14</v>
      </c>
      <c r="J9" s="12">
        <f t="shared" si="2"/>
        <v>409.68</v>
      </c>
      <c r="K9" s="12">
        <f t="shared" si="3"/>
        <v>2867.76</v>
      </c>
      <c r="L9" s="12">
        <v>39.82</v>
      </c>
      <c r="M9" s="12">
        <f t="shared" si="4"/>
        <v>477.84000000000003</v>
      </c>
      <c r="N9" s="12">
        <f t="shared" si="5"/>
        <v>3344.88</v>
      </c>
      <c r="O9" s="13">
        <v>44.709000000000003</v>
      </c>
      <c r="P9" s="12">
        <f t="shared" si="6"/>
        <v>536.50800000000004</v>
      </c>
      <c r="Q9" s="12">
        <f t="shared" si="7"/>
        <v>3755.5560000000005</v>
      </c>
      <c r="R9" s="12">
        <v>37.729999999999997</v>
      </c>
      <c r="S9" s="12">
        <f t="shared" si="8"/>
        <v>452.76</v>
      </c>
      <c r="T9" s="12">
        <f t="shared" si="9"/>
        <v>3169.3199999999997</v>
      </c>
      <c r="U9" s="12">
        <v>35.64</v>
      </c>
      <c r="V9" s="12">
        <f t="shared" si="10"/>
        <v>427.68</v>
      </c>
      <c r="W9" s="12">
        <f t="shared" si="11"/>
        <v>2993.76</v>
      </c>
      <c r="X9" s="12">
        <v>61.27</v>
      </c>
      <c r="Y9" s="12">
        <f t="shared" si="12"/>
        <v>735.24</v>
      </c>
      <c r="Z9" s="12">
        <f t="shared" si="13"/>
        <v>5146.68</v>
      </c>
      <c r="AA9" s="14">
        <f t="shared" si="14"/>
        <v>39.82</v>
      </c>
    </row>
    <row r="10" spans="1:27" x14ac:dyDescent="0.25">
      <c r="A10" s="15"/>
      <c r="B10" s="15"/>
      <c r="C10" s="15"/>
      <c r="D10" s="15"/>
      <c r="E10" s="15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7"/>
    </row>
    <row r="11" spans="1:27" x14ac:dyDescent="0.25">
      <c r="A11" s="11">
        <v>125</v>
      </c>
      <c r="B11" s="10" t="s">
        <v>21</v>
      </c>
      <c r="C11" s="11">
        <v>1</v>
      </c>
      <c r="D11" s="11">
        <v>24</v>
      </c>
      <c r="E11" s="11" t="s">
        <v>8</v>
      </c>
      <c r="F11" s="12">
        <v>18.47</v>
      </c>
      <c r="G11" s="12">
        <f t="shared" si="0"/>
        <v>443.28</v>
      </c>
      <c r="H11" s="12">
        <f t="shared" si="1"/>
        <v>3102.96</v>
      </c>
      <c r="I11" s="12">
        <v>20.03</v>
      </c>
      <c r="J11" s="12">
        <f t="shared" si="2"/>
        <v>480.72</v>
      </c>
      <c r="K11" s="12">
        <f t="shared" si="3"/>
        <v>3365.04</v>
      </c>
      <c r="L11" s="12">
        <v>19.100000000000001</v>
      </c>
      <c r="M11" s="12">
        <f t="shared" si="4"/>
        <v>458.40000000000003</v>
      </c>
      <c r="N11" s="12">
        <f t="shared" si="5"/>
        <v>3208.8</v>
      </c>
      <c r="O11" s="13">
        <v>23.44</v>
      </c>
      <c r="P11" s="12">
        <f t="shared" si="6"/>
        <v>562.56000000000006</v>
      </c>
      <c r="Q11" s="12">
        <f t="shared" si="7"/>
        <v>3937.9200000000005</v>
      </c>
      <c r="R11" s="12">
        <v>19.149999999999999</v>
      </c>
      <c r="S11" s="12">
        <f t="shared" si="8"/>
        <v>459.59999999999997</v>
      </c>
      <c r="T11" s="12">
        <f t="shared" si="9"/>
        <v>3217.2</v>
      </c>
      <c r="U11" s="12">
        <v>18.5</v>
      </c>
      <c r="V11" s="12">
        <f t="shared" si="10"/>
        <v>444</v>
      </c>
      <c r="W11" s="12">
        <f t="shared" si="11"/>
        <v>3108</v>
      </c>
      <c r="X11" s="12">
        <v>30.7</v>
      </c>
      <c r="Y11" s="12">
        <f t="shared" si="12"/>
        <v>736.8</v>
      </c>
      <c r="Z11" s="12">
        <f t="shared" si="13"/>
        <v>5157.5999999999995</v>
      </c>
      <c r="AA11" s="14">
        <f t="shared" si="14"/>
        <v>19.149999999999999</v>
      </c>
    </row>
    <row r="12" spans="1:27" x14ac:dyDescent="0.25">
      <c r="A12" s="11">
        <v>125</v>
      </c>
      <c r="B12" s="10" t="s">
        <v>22</v>
      </c>
      <c r="C12" s="11">
        <v>1</v>
      </c>
      <c r="D12" s="11">
        <v>24</v>
      </c>
      <c r="E12" s="11" t="s">
        <v>8</v>
      </c>
      <c r="F12" s="12">
        <v>20.32</v>
      </c>
      <c r="G12" s="12">
        <f t="shared" si="0"/>
        <v>487.68</v>
      </c>
      <c r="H12" s="12">
        <f t="shared" si="1"/>
        <v>3413.76</v>
      </c>
      <c r="I12" s="12">
        <v>21.55</v>
      </c>
      <c r="J12" s="12">
        <f t="shared" si="2"/>
        <v>517.20000000000005</v>
      </c>
      <c r="K12" s="12">
        <f t="shared" si="3"/>
        <v>3620.4000000000005</v>
      </c>
      <c r="L12" s="12">
        <v>21.01</v>
      </c>
      <c r="M12" s="12">
        <f t="shared" si="4"/>
        <v>504.24</v>
      </c>
      <c r="N12" s="12">
        <f t="shared" si="5"/>
        <v>3529.6800000000003</v>
      </c>
      <c r="O12" s="13">
        <v>25.783999999999999</v>
      </c>
      <c r="P12" s="12">
        <f t="shared" si="6"/>
        <v>618.81600000000003</v>
      </c>
      <c r="Q12" s="12">
        <f t="shared" si="7"/>
        <v>4331.7120000000004</v>
      </c>
      <c r="R12" s="12">
        <v>21.07</v>
      </c>
      <c r="S12" s="12">
        <f t="shared" si="8"/>
        <v>505.68</v>
      </c>
      <c r="T12" s="12">
        <f t="shared" si="9"/>
        <v>3539.76</v>
      </c>
      <c r="U12" s="12">
        <v>20.350000000000001</v>
      </c>
      <c r="V12" s="12">
        <f t="shared" si="10"/>
        <v>488.40000000000003</v>
      </c>
      <c r="W12" s="12">
        <f t="shared" si="11"/>
        <v>3418.8</v>
      </c>
      <c r="X12" s="12">
        <v>33.770000000000003</v>
      </c>
      <c r="Y12" s="12">
        <f t="shared" si="12"/>
        <v>810.48</v>
      </c>
      <c r="Z12" s="12">
        <f t="shared" si="13"/>
        <v>5673.3600000000006</v>
      </c>
      <c r="AA12" s="14">
        <f t="shared" si="14"/>
        <v>21.07</v>
      </c>
    </row>
    <row r="13" spans="1:27" x14ac:dyDescent="0.25">
      <c r="A13" s="11">
        <v>125</v>
      </c>
      <c r="B13" s="10" t="s">
        <v>23</v>
      </c>
      <c r="C13" s="11">
        <v>1</v>
      </c>
      <c r="D13" s="11">
        <v>4</v>
      </c>
      <c r="E13" s="11" t="s">
        <v>8</v>
      </c>
      <c r="F13" s="12">
        <v>20.32</v>
      </c>
      <c r="G13" s="12">
        <f t="shared" si="0"/>
        <v>81.28</v>
      </c>
      <c r="H13" s="12">
        <f t="shared" si="1"/>
        <v>568.96</v>
      </c>
      <c r="I13" s="12">
        <v>21.97</v>
      </c>
      <c r="J13" s="12">
        <f t="shared" si="2"/>
        <v>87.88</v>
      </c>
      <c r="K13" s="12">
        <f t="shared" si="3"/>
        <v>615.16</v>
      </c>
      <c r="L13" s="12">
        <v>21.01</v>
      </c>
      <c r="M13" s="12">
        <f t="shared" si="4"/>
        <v>84.04</v>
      </c>
      <c r="N13" s="12">
        <f t="shared" si="5"/>
        <v>588.28000000000009</v>
      </c>
      <c r="O13" s="13">
        <v>25.783999999999999</v>
      </c>
      <c r="P13" s="12">
        <f t="shared" si="6"/>
        <v>103.136</v>
      </c>
      <c r="Q13" s="12">
        <f t="shared" si="7"/>
        <v>721.952</v>
      </c>
      <c r="R13" s="12">
        <v>21.07</v>
      </c>
      <c r="S13" s="12">
        <f t="shared" si="8"/>
        <v>84.28</v>
      </c>
      <c r="T13" s="12">
        <f t="shared" si="9"/>
        <v>589.96</v>
      </c>
      <c r="U13" s="12">
        <v>20.350000000000001</v>
      </c>
      <c r="V13" s="12">
        <f t="shared" si="10"/>
        <v>81.400000000000006</v>
      </c>
      <c r="W13" s="12">
        <f t="shared" si="11"/>
        <v>569.80000000000007</v>
      </c>
      <c r="X13" s="12">
        <v>33.770000000000003</v>
      </c>
      <c r="Y13" s="12">
        <f t="shared" si="12"/>
        <v>135.08000000000001</v>
      </c>
      <c r="Z13" s="12">
        <f t="shared" si="13"/>
        <v>945.56000000000006</v>
      </c>
      <c r="AA13" s="14">
        <f t="shared" si="14"/>
        <v>21.07</v>
      </c>
    </row>
    <row r="14" spans="1:27" x14ac:dyDescent="0.25">
      <c r="A14" s="11">
        <v>125</v>
      </c>
      <c r="B14" s="10" t="s">
        <v>24</v>
      </c>
      <c r="C14" s="11">
        <v>1</v>
      </c>
      <c r="D14" s="11">
        <v>4</v>
      </c>
      <c r="E14" s="11" t="s">
        <v>8</v>
      </c>
      <c r="F14" s="12">
        <v>22.35</v>
      </c>
      <c r="G14" s="12">
        <f t="shared" si="0"/>
        <v>89.4</v>
      </c>
      <c r="H14" s="12">
        <f t="shared" si="1"/>
        <v>625.80000000000007</v>
      </c>
      <c r="I14" s="12">
        <v>23.5</v>
      </c>
      <c r="J14" s="12">
        <f t="shared" si="2"/>
        <v>94</v>
      </c>
      <c r="K14" s="12">
        <f t="shared" si="3"/>
        <v>658</v>
      </c>
      <c r="L14" s="12">
        <v>22.92</v>
      </c>
      <c r="M14" s="12">
        <f t="shared" si="4"/>
        <v>91.68</v>
      </c>
      <c r="N14" s="12">
        <f t="shared" si="5"/>
        <v>641.76</v>
      </c>
      <c r="O14" s="13">
        <v>28.128</v>
      </c>
      <c r="P14" s="12">
        <f t="shared" si="6"/>
        <v>112.512</v>
      </c>
      <c r="Q14" s="12">
        <f t="shared" si="7"/>
        <v>787.58400000000006</v>
      </c>
      <c r="R14" s="12">
        <v>23.17</v>
      </c>
      <c r="S14" s="12">
        <f t="shared" si="8"/>
        <v>92.68</v>
      </c>
      <c r="T14" s="12">
        <f t="shared" si="9"/>
        <v>648.76</v>
      </c>
      <c r="U14" s="12">
        <v>22.2</v>
      </c>
      <c r="V14" s="12">
        <f t="shared" si="10"/>
        <v>88.8</v>
      </c>
      <c r="W14" s="12">
        <f t="shared" si="11"/>
        <v>621.6</v>
      </c>
      <c r="X14" s="12">
        <v>37.15</v>
      </c>
      <c r="Y14" s="12">
        <f t="shared" si="12"/>
        <v>148.6</v>
      </c>
      <c r="Z14" s="12">
        <f t="shared" si="13"/>
        <v>1040.2</v>
      </c>
      <c r="AA14" s="14">
        <f t="shared" si="14"/>
        <v>23.17</v>
      </c>
    </row>
    <row r="15" spans="1:27" x14ac:dyDescent="0.25">
      <c r="A15" s="11">
        <v>125</v>
      </c>
      <c r="B15" s="10" t="s">
        <v>25</v>
      </c>
      <c r="C15" s="11">
        <v>1</v>
      </c>
      <c r="D15" s="11">
        <v>1</v>
      </c>
      <c r="E15" s="11" t="s">
        <v>8</v>
      </c>
      <c r="F15" s="12">
        <v>38.79</v>
      </c>
      <c r="G15" s="12">
        <f t="shared" si="0"/>
        <v>38.79</v>
      </c>
      <c r="H15" s="12">
        <f t="shared" si="1"/>
        <v>271.52999999999997</v>
      </c>
      <c r="I15" s="12">
        <v>33.909999999999997</v>
      </c>
      <c r="J15" s="12">
        <f t="shared" si="2"/>
        <v>33.909999999999997</v>
      </c>
      <c r="K15" s="12">
        <f t="shared" si="3"/>
        <v>237.36999999999998</v>
      </c>
      <c r="L15" s="12">
        <v>38.200000000000003</v>
      </c>
      <c r="M15" s="12">
        <f t="shared" si="4"/>
        <v>38.200000000000003</v>
      </c>
      <c r="N15" s="12">
        <f t="shared" si="5"/>
        <v>267.40000000000003</v>
      </c>
      <c r="O15" s="13">
        <v>46.88</v>
      </c>
      <c r="P15" s="12">
        <f t="shared" si="6"/>
        <v>46.88</v>
      </c>
      <c r="Q15" s="12">
        <f t="shared" si="7"/>
        <v>328.16</v>
      </c>
      <c r="R15" s="12">
        <v>38.299999999999997</v>
      </c>
      <c r="S15" s="12">
        <f t="shared" si="8"/>
        <v>38.299999999999997</v>
      </c>
      <c r="T15" s="12">
        <f t="shared" si="9"/>
        <v>268.09999999999997</v>
      </c>
      <c r="U15" s="12">
        <v>37</v>
      </c>
      <c r="V15" s="12">
        <f t="shared" si="10"/>
        <v>37</v>
      </c>
      <c r="W15" s="12">
        <f t="shared" si="11"/>
        <v>259</v>
      </c>
      <c r="X15" s="12">
        <v>61.4</v>
      </c>
      <c r="Y15" s="12">
        <f t="shared" si="12"/>
        <v>61.4</v>
      </c>
      <c r="Z15" s="12">
        <f t="shared" si="13"/>
        <v>429.8</v>
      </c>
      <c r="AA15" s="14">
        <f t="shared" si="14"/>
        <v>38.299999999999997</v>
      </c>
    </row>
    <row r="16" spans="1:27" x14ac:dyDescent="0.25">
      <c r="A16" s="11">
        <v>125</v>
      </c>
      <c r="B16" s="10" t="s">
        <v>26</v>
      </c>
      <c r="C16" s="11">
        <v>1</v>
      </c>
      <c r="D16" s="11">
        <v>1</v>
      </c>
      <c r="E16" s="11" t="s">
        <v>8</v>
      </c>
      <c r="F16" s="12">
        <v>42.67</v>
      </c>
      <c r="G16" s="12">
        <f t="shared" si="0"/>
        <v>42.67</v>
      </c>
      <c r="H16" s="12">
        <f t="shared" si="1"/>
        <v>298.69</v>
      </c>
      <c r="I16" s="12">
        <v>35.44</v>
      </c>
      <c r="J16" s="12">
        <f t="shared" si="2"/>
        <v>35.44</v>
      </c>
      <c r="K16" s="12">
        <f t="shared" si="3"/>
        <v>248.07999999999998</v>
      </c>
      <c r="L16" s="12">
        <v>42.02</v>
      </c>
      <c r="M16" s="12">
        <f t="shared" si="4"/>
        <v>42.02</v>
      </c>
      <c r="N16" s="12">
        <f t="shared" si="5"/>
        <v>294.14000000000004</v>
      </c>
      <c r="O16" s="13">
        <v>49.223999999999997</v>
      </c>
      <c r="P16" s="12">
        <f t="shared" si="6"/>
        <v>49.223999999999997</v>
      </c>
      <c r="Q16" s="12">
        <f t="shared" si="7"/>
        <v>344.56799999999998</v>
      </c>
      <c r="R16" s="12">
        <v>42.13</v>
      </c>
      <c r="S16" s="12">
        <f t="shared" si="8"/>
        <v>42.13</v>
      </c>
      <c r="T16" s="12">
        <f t="shared" si="9"/>
        <v>294.91000000000003</v>
      </c>
      <c r="U16" s="12">
        <v>40.700000000000003</v>
      </c>
      <c r="V16" s="12">
        <f t="shared" si="10"/>
        <v>40.700000000000003</v>
      </c>
      <c r="W16" s="12">
        <f t="shared" si="11"/>
        <v>284.90000000000003</v>
      </c>
      <c r="X16" s="12">
        <v>67.540000000000006</v>
      </c>
      <c r="Y16" s="12">
        <f t="shared" si="12"/>
        <v>67.540000000000006</v>
      </c>
      <c r="Z16" s="12">
        <f t="shared" si="13"/>
        <v>472.78000000000003</v>
      </c>
      <c r="AA16" s="14">
        <f t="shared" si="14"/>
        <v>42.13</v>
      </c>
    </row>
    <row r="17" spans="6:29" s="18" customFormat="1" x14ac:dyDescent="0.25">
      <c r="F17" s="19" t="s">
        <v>7</v>
      </c>
      <c r="G17" s="20">
        <f>SUM(G4:G16)</f>
        <v>21029.9</v>
      </c>
      <c r="H17" s="20">
        <f>SUM(H4:H16)</f>
        <v>147209.29999999996</v>
      </c>
      <c r="I17" s="19" t="s">
        <v>7</v>
      </c>
      <c r="J17" s="20">
        <f>SUM(J4:J16)</f>
        <v>21971.110000000004</v>
      </c>
      <c r="K17" s="20">
        <f>SUM(K4:K16)</f>
        <v>153797.76999999999</v>
      </c>
      <c r="L17" s="19" t="s">
        <v>7</v>
      </c>
      <c r="M17" s="20">
        <f>SUM(M4:M16)</f>
        <v>21548.500000000007</v>
      </c>
      <c r="N17" s="20">
        <f>SUM(N4:N16)</f>
        <v>150839.5</v>
      </c>
      <c r="O17" s="19" t="s">
        <v>7</v>
      </c>
      <c r="P17" s="20">
        <f>SUM(P4:P16)</f>
        <v>25380.507999999998</v>
      </c>
      <c r="Q17" s="20">
        <f>SUM(Q4:Q16)</f>
        <v>177663.55600000004</v>
      </c>
      <c r="R17" s="19" t="s">
        <v>7</v>
      </c>
      <c r="S17" s="20">
        <f>SUM(S4:S16)</f>
        <v>20500.309999999994</v>
      </c>
      <c r="T17" s="20">
        <f>SUM(T4:T16)</f>
        <v>143502.17000000004</v>
      </c>
      <c r="U17" s="19" t="s">
        <v>7</v>
      </c>
      <c r="V17" s="20">
        <f>SUM(V4:V16)</f>
        <v>19376.140000000003</v>
      </c>
      <c r="W17" s="20">
        <f>SUM(W4:W16)</f>
        <v>135632.97999999998</v>
      </c>
      <c r="X17" s="19" t="s">
        <v>7</v>
      </c>
      <c r="Y17" s="20">
        <f>SUM(Y4:Y16)</f>
        <v>33263.700000000012</v>
      </c>
      <c r="Z17" s="20">
        <f>SUM(Z4:Z16)</f>
        <v>232845.9</v>
      </c>
    </row>
    <row r="19" spans="6:29" x14ac:dyDescent="0.25">
      <c r="AA19" s="21" t="s">
        <v>9</v>
      </c>
      <c r="AB19" s="22">
        <v>0.05</v>
      </c>
      <c r="AC19" s="23"/>
    </row>
    <row r="20" spans="6:29" x14ac:dyDescent="0.25">
      <c r="AA20" s="29" t="s">
        <v>10</v>
      </c>
      <c r="AB20" s="30"/>
      <c r="AC20" s="31"/>
    </row>
    <row r="21" spans="6:29" x14ac:dyDescent="0.25">
      <c r="AA21" s="32" t="s">
        <v>11</v>
      </c>
      <c r="AB21" s="33"/>
      <c r="AC21" s="34"/>
    </row>
    <row r="22" spans="6:29" ht="15.75" thickBot="1" x14ac:dyDescent="0.3">
      <c r="AA22" s="35" t="s">
        <v>12</v>
      </c>
      <c r="AB22" s="36"/>
      <c r="AC22" s="37"/>
    </row>
  </sheetData>
  <mergeCells count="11">
    <mergeCell ref="X1:Z1"/>
    <mergeCell ref="AA1:AA2"/>
    <mergeCell ref="AA20:AC20"/>
    <mergeCell ref="AA21:AC21"/>
    <mergeCell ref="AA22:AC22"/>
    <mergeCell ref="U1:W1"/>
    <mergeCell ref="F1:H1"/>
    <mergeCell ref="I1:K1"/>
    <mergeCell ref="L1:N1"/>
    <mergeCell ref="O1:Q1"/>
    <mergeCell ref="R1:T1"/>
  </mergeCells>
  <phoneticPr fontId="3" type="noConversion"/>
  <conditionalFormatting sqref="AB19">
    <cfRule type="cellIs" dxfId="10" priority="7" operator="greaterThan">
      <formula>0.25</formula>
    </cfRule>
    <cfRule type="cellIs" dxfId="9" priority="8" operator="greaterThan">
      <formula>0.25</formula>
    </cfRule>
    <cfRule type="expression" dxfId="8" priority="9">
      <formula>AND(ISODD(COLUMN()),F4&lt;&gt;"",F4&gt;$AA4+$AA4*$AB$19)</formula>
    </cfRule>
  </conditionalFormatting>
  <conditionalFormatting sqref="F4:X16">
    <cfRule type="expression" dxfId="7" priority="4">
      <formula>AND(MOD(COLUMN(),3)=0,F4&lt;($AA4*(1-$AB$19)))</formula>
    </cfRule>
    <cfRule type="expression" dxfId="6" priority="2">
      <formula>AND(MOD(COLUMN(),3)=0,F4&gt;($AA4*(1-$AB$19)),F4&lt;($AA4*(1+$AB$19)))</formula>
    </cfRule>
    <cfRule type="expression" dxfId="5" priority="1">
      <formula>AND(MOD(COLUMN(),3)=0,F4&gt;($AA4*(1+$AB$19)))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Dalila HIDAOUI</dc:creator>
  <cp:lastModifiedBy>DjiDji</cp:lastModifiedBy>
  <dcterms:created xsi:type="dcterms:W3CDTF">2022-07-07T09:07:29Z</dcterms:created>
  <dcterms:modified xsi:type="dcterms:W3CDTF">2022-07-07T10:20:45Z</dcterms:modified>
</cp:coreProperties>
</file>