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Stan\Desktop\"/>
    </mc:Choice>
  </mc:AlternateContent>
  <xr:revisionPtr revIDLastSave="0" documentId="13_ncr:1_{88F0D5A9-919C-441C-B0F9-C8DD0E2C55A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euil1" sheetId="1" r:id="rId1"/>
  </sheets>
  <definedNames>
    <definedName name="TauxEuroDollar">Feuil1!$N$2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O5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F14" i="1"/>
  <c r="H14" i="1" s="1"/>
  <c r="J14" i="1" s="1"/>
  <c r="F13" i="1"/>
  <c r="H13" i="1" s="1"/>
  <c r="J13" i="1" s="1"/>
  <c r="F12" i="1"/>
  <c r="H12" i="1" s="1"/>
  <c r="J12" i="1" s="1"/>
  <c r="F11" i="1"/>
  <c r="H11" i="1" s="1"/>
  <c r="J11" i="1" s="1"/>
  <c r="F10" i="1"/>
  <c r="H10" i="1" s="1"/>
  <c r="J10" i="1" s="1"/>
  <c r="F9" i="1"/>
  <c r="H9" i="1" s="1"/>
  <c r="J9" i="1" s="1"/>
  <c r="F8" i="1"/>
  <c r="H8" i="1" s="1"/>
  <c r="J8" i="1" s="1"/>
  <c r="F7" i="1"/>
  <c r="H7" i="1" s="1"/>
  <c r="J7" i="1" s="1"/>
  <c r="F6" i="1"/>
  <c r="H6" i="1" s="1"/>
  <c r="J6" i="1" s="1"/>
  <c r="F5" i="1"/>
  <c r="H5" i="1" s="1"/>
  <c r="J5" i="1" s="1"/>
</calcChain>
</file>

<file path=xl/sharedStrings.xml><?xml version="1.0" encoding="utf-8"?>
<sst xmlns="http://schemas.openxmlformats.org/spreadsheetml/2006/main" count="33" uniqueCount="15">
  <si>
    <t>$/€</t>
  </si>
  <si>
    <t>Action</t>
  </si>
  <si>
    <t>Sens</t>
  </si>
  <si>
    <t>Quantité</t>
  </si>
  <si>
    <t>P.U. ($)</t>
  </si>
  <si>
    <t>P.U. (€)</t>
  </si>
  <si>
    <t>Taux $/€</t>
  </si>
  <si>
    <t>Opé.</t>
  </si>
  <si>
    <t>Frais</t>
  </si>
  <si>
    <t>Opération nette</t>
  </si>
  <si>
    <t>Nombre</t>
  </si>
  <si>
    <t>Prix de revient unititaire</t>
  </si>
  <si>
    <t>Achat</t>
  </si>
  <si>
    <t>Vente</t>
  </si>
  <si>
    <t>AAPL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</si>
</sst>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[$$-409]* #,##0.00_ ;_-[$$-409]* \-#,##0.00\ ;_-[$$-409]* &quot;-&quot;??_ ;_-@_ "/>
    <numFmt numFmtId="165" formatCode="0.0000"/>
    <numFmt numFmtId="166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/>
    <xf numFmtId="44" fontId="0" fillId="0" borderId="6" xfId="1" applyFont="1" applyBorder="1"/>
    <xf numFmtId="165" fontId="0" fillId="0" borderId="7" xfId="1" applyNumberFormat="1" applyFont="1" applyBorder="1"/>
    <xf numFmtId="166" fontId="0" fillId="0" borderId="8" xfId="1" applyNumberFormat="1" applyFont="1" applyBorder="1"/>
    <xf numFmtId="166" fontId="0" fillId="0" borderId="6" xfId="0" applyNumberFormat="1" applyBorder="1"/>
    <xf numFmtId="44" fontId="0" fillId="0" borderId="9" xfId="1" applyFont="1" applyBorder="1"/>
    <xf numFmtId="44" fontId="0" fillId="0" borderId="0" xfId="0" applyNumberFormat="1"/>
    <xf numFmtId="0" fontId="0" fillId="0" borderId="10" xfId="0" applyBorder="1" applyAlignment="1">
      <alignment horizontal="center"/>
    </xf>
  </cellXfs>
  <cellStyles count="2">
    <cellStyle name="Monétaire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6" formatCode="_-* #,##0.00\ [$€-40C]_-;\-* #,##0.00\ [$€-40C]_-;_-* &quot;-&quot;??\ [$€-40C]_-;_-@_-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.00\ [$€-40C]_-;\-* #,##0.00\ [$€-40C]_-;_-* &quot;-&quot;??\ [$€-40C]_-;_-@_-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00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-[$$-409]* #,##0.00_ ;_-[$$-409]* \-#,##0.00\ ;_-[$$-409]* &quot;-&quot;??_ ;_-@_ 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8F55DC-2E30-422F-A663-AD5C9D2076ED}" name="Tableau1" displayName="Tableau1" ref="B4:J50" totalsRowShown="0" headerRowDxfId="10" tableBorderDxfId="9">
  <autoFilter ref="B4:J50" xr:uid="{DF8F55DC-2E30-422F-A663-AD5C9D2076ED}"/>
  <tableColumns count="9">
    <tableColumn id="2" xr3:uid="{F73AFDD4-4158-4F2B-B0D0-3EF96C912247}" name="Action" dataDxfId="8"/>
    <tableColumn id="3" xr3:uid="{85A12906-6F0E-4231-B124-48D58F95E634}" name="Sens" dataDxfId="7"/>
    <tableColumn id="5" xr3:uid="{9E828E5F-AB0D-4EFA-BDDC-9970D800C109}" name="Quantité" dataDxfId="6"/>
    <tableColumn id="6" xr3:uid="{D32BF285-CF7E-463C-B7A1-13C248443A9A}" name="P.U. ($)" dataDxfId="5"/>
    <tableColumn id="7" xr3:uid="{B9F322C6-A9EF-4F03-B3F1-D745AF82EEB0}" name="P.U. (€)" dataDxfId="4" dataCellStyle="Monétaire"/>
    <tableColumn id="8" xr3:uid="{268AB90E-D8EC-458C-A3F5-0A8DB31A31EF}" name="Taux $/€" dataDxfId="3" dataCellStyle="Monétaire"/>
    <tableColumn id="9" xr3:uid="{0F66814A-BB58-4AC1-99E7-10CF20AC0326}" name="Opé." dataDxfId="2" dataCellStyle="Monétaire">
      <calculatedColumnFormula>IF(C5="Achat",-F5*D5,F5*D5)</calculatedColumnFormula>
    </tableColumn>
    <tableColumn id="10" xr3:uid="{28E55146-1757-4ADF-AEDA-FCAF875759A3}" name="Frais" dataDxfId="1"/>
    <tableColumn id="11" xr3:uid="{7CE0D6E9-5323-4171-9F80-AC01387FD3FE}" name="Opération nette" dataDxfId="0" dataCellStyle="Monétaire">
      <calculatedColumnFormula>IF(C5="Achat",H5-I5,H5-I5)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50"/>
  <sheetViews>
    <sheetView tabSelected="1" workbookViewId="0">
      <selection activeCell="D11" sqref="D11"/>
    </sheetView>
  </sheetViews>
  <sheetFormatPr baseColWidth="10" defaultRowHeight="14.4" x14ac:dyDescent="0.3"/>
  <cols>
    <col min="8" max="8" width="12.77734375" customWidth="1"/>
    <col min="10" max="10" width="16.21875" customWidth="1"/>
  </cols>
  <sheetData>
    <row r="2" spans="2:20" x14ac:dyDescent="0.3">
      <c r="M2" s="1" t="s">
        <v>0</v>
      </c>
      <c r="N2">
        <v>1.02</v>
      </c>
    </row>
    <row r="3" spans="2:20" ht="15" thickBot="1" x14ac:dyDescent="0.35"/>
    <row r="4" spans="2:20" ht="15" thickBot="1" x14ac:dyDescent="0.3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3" t="s">
        <v>7</v>
      </c>
      <c r="I4" s="2" t="s">
        <v>8</v>
      </c>
      <c r="J4" s="4" t="s">
        <v>9</v>
      </c>
      <c r="N4" s="1" t="s">
        <v>10</v>
      </c>
      <c r="O4" s="1" t="s">
        <v>11</v>
      </c>
      <c r="P4" s="1"/>
    </row>
    <row r="5" spans="2:20" x14ac:dyDescent="0.3">
      <c r="B5" s="5" t="s">
        <v>14</v>
      </c>
      <c r="C5" s="5" t="s">
        <v>12</v>
      </c>
      <c r="D5" s="6">
        <v>10</v>
      </c>
      <c r="E5" s="7">
        <v>149.849875</v>
      </c>
      <c r="F5" s="8">
        <f t="shared" ref="F5:F10" si="0">E5/G5</f>
        <v>132.57800963834529</v>
      </c>
      <c r="G5" s="9">
        <v>1.130277</v>
      </c>
      <c r="H5" s="10">
        <f>IF(C5="Achat",-F5*D5,F5*D5)</f>
        <v>-1325.7800963834529</v>
      </c>
      <c r="I5" s="11">
        <v>23.9</v>
      </c>
      <c r="J5" s="12">
        <f>IF(C5="Achat",H5-I5,H5-I5)</f>
        <v>-1349.680096383453</v>
      </c>
      <c r="M5" t="s">
        <v>14</v>
      </c>
      <c r="N5" s="1">
        <f>SUMIFS(Tableau1[Quantité],Tableau1[Action],M5,Tableau1[Sens],"Achat")-SUMIFS(Tableau1[Quantité],Tableau1[Action],M5,Tableau1[Sens],"Vente")</f>
        <v>75</v>
      </c>
      <c r="O5" s="13">
        <f>(F13*D13+I13+F14*D14+I14)/N5</f>
        <v>54.622607573832489</v>
      </c>
      <c r="P5" s="13"/>
      <c r="T5" s="13"/>
    </row>
    <row r="6" spans="2:20" x14ac:dyDescent="0.3">
      <c r="B6" s="5" t="s">
        <v>14</v>
      </c>
      <c r="C6" s="14" t="s">
        <v>13</v>
      </c>
      <c r="D6" s="6">
        <v>10</v>
      </c>
      <c r="E6" s="7">
        <v>162.6</v>
      </c>
      <c r="F6" s="8">
        <f t="shared" si="0"/>
        <v>144.07996172045296</v>
      </c>
      <c r="G6" s="9">
        <v>1.1285400000000001</v>
      </c>
      <c r="H6" s="10">
        <f>IF(C6="Achat",-F6*D6,F6*D6)</f>
        <v>1440.7996172045296</v>
      </c>
      <c r="I6" s="11">
        <v>23.9</v>
      </c>
      <c r="J6" s="12">
        <f>IF(C6="Achat",H6-I6,H6-I6)</f>
        <v>1416.8996172045295</v>
      </c>
    </row>
    <row r="7" spans="2:20" x14ac:dyDescent="0.3">
      <c r="B7" s="5" t="s">
        <v>14</v>
      </c>
      <c r="C7" s="14" t="s">
        <v>12</v>
      </c>
      <c r="D7" s="6">
        <v>30</v>
      </c>
      <c r="E7" s="7">
        <v>135</v>
      </c>
      <c r="F7" s="8">
        <f t="shared" si="0"/>
        <v>120.62478276370142</v>
      </c>
      <c r="G7" s="9">
        <v>1.119173</v>
      </c>
      <c r="H7" s="10">
        <f>IF(C7="Achat",-F7*D7,F7*D7)</f>
        <v>-3618.7434829110425</v>
      </c>
      <c r="I7" s="11">
        <v>23.9</v>
      </c>
      <c r="J7" s="12">
        <f>IF(C7="Achat",H7-I7,H7-I7)</f>
        <v>-3642.6434829110426</v>
      </c>
    </row>
    <row r="8" spans="2:20" x14ac:dyDescent="0.3">
      <c r="B8" s="5" t="s">
        <v>14</v>
      </c>
      <c r="C8" s="14" t="s">
        <v>13</v>
      </c>
      <c r="D8" s="6">
        <v>30</v>
      </c>
      <c r="E8" s="7">
        <v>146.21909091000001</v>
      </c>
      <c r="F8" s="8">
        <f t="shared" si="0"/>
        <v>129.23730856461023</v>
      </c>
      <c r="G8" s="9">
        <v>1.1314</v>
      </c>
      <c r="H8" s="10">
        <f>IF(C8="Achat",-F8*D8,F8*D8)</f>
        <v>3877.119256938307</v>
      </c>
      <c r="I8" s="11">
        <v>23.9</v>
      </c>
      <c r="J8" s="12">
        <f>IF(C8="Achat",H8-I8,H8-I8)</f>
        <v>3853.2192569383069</v>
      </c>
    </row>
    <row r="9" spans="2:20" x14ac:dyDescent="0.3">
      <c r="B9" s="5" t="s">
        <v>14</v>
      </c>
      <c r="C9" s="14" t="s">
        <v>12</v>
      </c>
      <c r="D9" s="6">
        <v>15</v>
      </c>
      <c r="E9" s="7">
        <v>130.5299</v>
      </c>
      <c r="F9" s="8">
        <f t="shared" si="0"/>
        <v>111.12001191819014</v>
      </c>
      <c r="G9" s="9">
        <v>1.1746749999999999</v>
      </c>
      <c r="H9" s="10">
        <f>IF(C9="Achat",-F9*D9,F9*D9)</f>
        <v>-1666.8001787728522</v>
      </c>
      <c r="I9" s="11">
        <v>23.9</v>
      </c>
      <c r="J9" s="12">
        <f>IF(C9="Achat",H9-I9,H9-I9)</f>
        <v>-1690.7001787728523</v>
      </c>
    </row>
    <row r="10" spans="2:20" x14ac:dyDescent="0.3">
      <c r="B10" s="5" t="s">
        <v>14</v>
      </c>
      <c r="C10" s="14" t="s">
        <v>13</v>
      </c>
      <c r="D10" s="6">
        <v>15</v>
      </c>
      <c r="E10" s="7">
        <v>133.35</v>
      </c>
      <c r="F10" s="8">
        <f t="shared" si="0"/>
        <v>113.0105815532154</v>
      </c>
      <c r="G10" s="9">
        <v>1.179978</v>
      </c>
      <c r="H10" s="10">
        <f>IF(C10="Achat",-F10*D10,F10*D10)</f>
        <v>1695.1587232982311</v>
      </c>
      <c r="I10" s="11">
        <v>23.9</v>
      </c>
      <c r="J10" s="12">
        <f>IF(C10="Achat",H10-I10,H10-I10)</f>
        <v>1671.258723298231</v>
      </c>
    </row>
    <row r="11" spans="2:20" x14ac:dyDescent="0.3">
      <c r="B11" s="5" t="s">
        <v>14</v>
      </c>
      <c r="C11" s="14" t="s">
        <v>12</v>
      </c>
      <c r="D11" s="6">
        <v>30</v>
      </c>
      <c r="E11" s="7">
        <v>126.3099</v>
      </c>
      <c r="F11" s="8">
        <f>E11/G11</f>
        <v>106.9089237832128</v>
      </c>
      <c r="G11" s="9">
        <v>1.1814720000000001</v>
      </c>
      <c r="H11" s="10">
        <f>IF(C11="Achat",-F11*D11,F11*D11)</f>
        <v>-3207.2677134963842</v>
      </c>
      <c r="I11" s="11">
        <v>23.9</v>
      </c>
      <c r="J11" s="12">
        <f>IF(C11="Achat",H11-I11,H11-I11)</f>
        <v>-3231.1677134963843</v>
      </c>
    </row>
    <row r="12" spans="2:20" x14ac:dyDescent="0.3">
      <c r="B12" s="5" t="s">
        <v>14</v>
      </c>
      <c r="C12" s="14" t="s">
        <v>13</v>
      </c>
      <c r="D12" s="6">
        <v>30</v>
      </c>
      <c r="E12" s="7">
        <v>116.96</v>
      </c>
      <c r="F12" s="8">
        <f>E12/G12</f>
        <v>96.020438823913807</v>
      </c>
      <c r="G12" s="9">
        <v>1.2180740000000001</v>
      </c>
      <c r="H12" s="10">
        <f>IF(C12="Achat",-F12*D12,F12*D12)</f>
        <v>2880.6131647174143</v>
      </c>
      <c r="I12" s="11">
        <v>23.9</v>
      </c>
      <c r="J12" s="12">
        <f>IF(C12="Achat",H12-I12,H12-I12)</f>
        <v>2856.7131647174142</v>
      </c>
    </row>
    <row r="13" spans="2:20" x14ac:dyDescent="0.3">
      <c r="B13" s="5" t="s">
        <v>14</v>
      </c>
      <c r="C13" s="14" t="s">
        <v>12</v>
      </c>
      <c r="D13" s="6">
        <v>25</v>
      </c>
      <c r="E13" s="7">
        <v>92.3</v>
      </c>
      <c r="F13" s="8">
        <f>E13/G13</f>
        <v>79.577403466057177</v>
      </c>
      <c r="G13" s="9">
        <v>1.159877</v>
      </c>
      <c r="H13" s="10">
        <f>IF(C13="Achat",-F13*D13,F13*D13)</f>
        <v>-1989.4350866514294</v>
      </c>
      <c r="I13" s="11">
        <v>23.9</v>
      </c>
      <c r="J13" s="12">
        <f>IF(C13="Achat",H13-I13,H13-I13)</f>
        <v>-2013.3350866514295</v>
      </c>
    </row>
    <row r="14" spans="2:20" x14ac:dyDescent="0.3">
      <c r="B14" s="5" t="s">
        <v>14</v>
      </c>
      <c r="C14" s="14" t="s">
        <v>12</v>
      </c>
      <c r="D14" s="6">
        <v>50</v>
      </c>
      <c r="E14" s="7">
        <v>45.97</v>
      </c>
      <c r="F14" s="8">
        <f>E14/G14</f>
        <v>41.189209627720153</v>
      </c>
      <c r="G14" s="9">
        <v>1.116069</v>
      </c>
      <c r="H14" s="10">
        <f>IF(C14="Achat",-F14*D14,F14*D14)</f>
        <v>-2059.4604813860078</v>
      </c>
      <c r="I14" s="11">
        <v>23.9</v>
      </c>
      <c r="J14" s="12">
        <f>IF(C14="Achat",H14-I14,H14-I14)</f>
        <v>-2083.3604813860079</v>
      </c>
    </row>
    <row r="15" spans="2:20" x14ac:dyDescent="0.3">
      <c r="B15" s="14"/>
      <c r="C15" s="14"/>
      <c r="D15" s="6"/>
      <c r="E15" s="7"/>
      <c r="F15" s="8"/>
      <c r="G15" s="9"/>
      <c r="H15" s="10">
        <f>IF(C15="Achat",-F15*D15,F15*D15)</f>
        <v>0</v>
      </c>
      <c r="I15" s="11"/>
      <c r="J15" s="12">
        <f>IF(C15="Achat",H15-I15,H15-I15)</f>
        <v>0</v>
      </c>
    </row>
    <row r="16" spans="2:20" x14ac:dyDescent="0.3">
      <c r="B16" s="14"/>
      <c r="C16" s="14"/>
      <c r="D16" s="6"/>
      <c r="E16" s="7"/>
      <c r="F16" s="8"/>
      <c r="G16" s="9"/>
      <c r="H16" s="10">
        <f>IF(C16="Achat",-F16*D16,F16*D16)</f>
        <v>0</v>
      </c>
      <c r="I16" s="11"/>
      <c r="J16" s="12">
        <f>IF(C16="Achat",H16-I16,H16-I16)</f>
        <v>0</v>
      </c>
    </row>
    <row r="17" spans="2:10" x14ac:dyDescent="0.3">
      <c r="B17" s="14"/>
      <c r="C17" s="14"/>
      <c r="D17" s="6"/>
      <c r="E17" s="7"/>
      <c r="F17" s="8"/>
      <c r="G17" s="9"/>
      <c r="H17" s="10">
        <f>IF(C17="Achat",-F17*D17,F17*D17)</f>
        <v>0</v>
      </c>
      <c r="I17" s="11"/>
      <c r="J17" s="12">
        <f>IF(C17="Achat",H17-I17,H17-I17)</f>
        <v>0</v>
      </c>
    </row>
    <row r="18" spans="2:10" x14ac:dyDescent="0.3">
      <c r="B18" s="14"/>
      <c r="C18" s="14"/>
      <c r="D18" s="6"/>
      <c r="E18" s="7"/>
      <c r="F18" s="8"/>
      <c r="G18" s="9"/>
      <c r="H18" s="10">
        <f>IF(C18="Achat",-F18*D18,F18*D18)</f>
        <v>0</v>
      </c>
      <c r="I18" s="11"/>
      <c r="J18" s="12">
        <f>IF(C18="Achat",H18-I18,H18-I18)</f>
        <v>0</v>
      </c>
    </row>
    <row r="19" spans="2:10" x14ac:dyDescent="0.3">
      <c r="B19" s="14"/>
      <c r="C19" s="14"/>
      <c r="D19" s="6"/>
      <c r="E19" s="7"/>
      <c r="F19" s="8"/>
      <c r="G19" s="9"/>
      <c r="H19" s="10">
        <f>IF(C19="Achat",-F19*D19,F19*D19)</f>
        <v>0</v>
      </c>
      <c r="I19" s="11"/>
      <c r="J19" s="12">
        <f>IF(C19="Achat",H19-I19,H19-I19)</f>
        <v>0</v>
      </c>
    </row>
    <row r="20" spans="2:10" x14ac:dyDescent="0.3">
      <c r="B20" s="14"/>
      <c r="C20" s="14"/>
      <c r="D20" s="6"/>
      <c r="E20" s="7"/>
      <c r="F20" s="8"/>
      <c r="G20" s="9"/>
      <c r="H20" s="10">
        <f>IF(C20="Achat",-F20*D20,F20*D20)</f>
        <v>0</v>
      </c>
      <c r="I20" s="11"/>
      <c r="J20" s="12">
        <f>IF(C20="Achat",H20-I20,H20-I20)</f>
        <v>0</v>
      </c>
    </row>
    <row r="21" spans="2:10" x14ac:dyDescent="0.3">
      <c r="B21" s="14"/>
      <c r="C21" s="14"/>
      <c r="D21" s="6"/>
      <c r="E21" s="7"/>
      <c r="F21" s="8"/>
      <c r="G21" s="9"/>
      <c r="H21" s="10">
        <f>IF(C21="Achat",-F21*D21,F21*D21)</f>
        <v>0</v>
      </c>
      <c r="I21" s="11"/>
      <c r="J21" s="12">
        <f>IF(C21="Achat",H21-I21,H21-I21)</f>
        <v>0</v>
      </c>
    </row>
    <row r="22" spans="2:10" x14ac:dyDescent="0.3">
      <c r="B22" s="14"/>
      <c r="C22" s="14"/>
      <c r="D22" s="6"/>
      <c r="E22" s="7"/>
      <c r="F22" s="8"/>
      <c r="G22" s="9"/>
      <c r="H22" s="10">
        <f>IF(C22="Achat",-F22*D22,F22*D22)</f>
        <v>0</v>
      </c>
      <c r="I22" s="11"/>
      <c r="J22" s="12">
        <f>IF(C22="Achat",H22-I22,H22-I22)</f>
        <v>0</v>
      </c>
    </row>
    <row r="23" spans="2:10" x14ac:dyDescent="0.3">
      <c r="B23" s="14"/>
      <c r="C23" s="14"/>
      <c r="D23" s="6"/>
      <c r="E23" s="7"/>
      <c r="F23" s="8"/>
      <c r="G23" s="9"/>
      <c r="H23" s="10">
        <f>IF(C23="Achat",-F23*D23,F23*D23)</f>
        <v>0</v>
      </c>
      <c r="I23" s="11"/>
      <c r="J23" s="12">
        <f>IF(C23="Achat",H23-I23,H23-I23)</f>
        <v>0</v>
      </c>
    </row>
    <row r="24" spans="2:10" x14ac:dyDescent="0.3">
      <c r="B24" s="14"/>
      <c r="C24" s="14"/>
      <c r="D24" s="6"/>
      <c r="E24" s="7"/>
      <c r="F24" s="8"/>
      <c r="G24" s="9"/>
      <c r="H24" s="10">
        <f>IF(C24="Achat",-F24*D24,F24*D24)</f>
        <v>0</v>
      </c>
      <c r="I24" s="11"/>
      <c r="J24" s="12">
        <f>IF(C24="Achat",H24-I24,H24-I24)</f>
        <v>0</v>
      </c>
    </row>
    <row r="25" spans="2:10" x14ac:dyDescent="0.3">
      <c r="B25" s="14"/>
      <c r="C25" s="14"/>
      <c r="D25" s="6"/>
      <c r="E25" s="7"/>
      <c r="F25" s="8"/>
      <c r="G25" s="9"/>
      <c r="H25" s="10">
        <f>IF(C25="Achat",-F25*D25,F25*D25)</f>
        <v>0</v>
      </c>
      <c r="I25" s="11"/>
      <c r="J25" s="12">
        <f>IF(C25="Achat",H25-I25,H25-I25)</f>
        <v>0</v>
      </c>
    </row>
    <row r="26" spans="2:10" x14ac:dyDescent="0.3">
      <c r="B26" s="14"/>
      <c r="C26" s="14"/>
      <c r="D26" s="6"/>
      <c r="E26" s="7"/>
      <c r="F26" s="8"/>
      <c r="G26" s="9"/>
      <c r="H26" s="10">
        <f>IF(C26="Achat",-F26*D26,F26*D26)</f>
        <v>0</v>
      </c>
      <c r="I26" s="11"/>
      <c r="J26" s="12">
        <f>IF(C26="Achat",H26-I26,H26-I26)</f>
        <v>0</v>
      </c>
    </row>
    <row r="27" spans="2:10" x14ac:dyDescent="0.3">
      <c r="B27" s="14"/>
      <c r="C27" s="14"/>
      <c r="D27" s="6"/>
      <c r="E27" s="7"/>
      <c r="F27" s="8"/>
      <c r="G27" s="9"/>
      <c r="H27" s="10">
        <f>IF(C27="Achat",-F27*D27,F27*D27)</f>
        <v>0</v>
      </c>
      <c r="I27" s="11"/>
      <c r="J27" s="12">
        <f>IF(C27="Achat",H27-I27,H27-I27)</f>
        <v>0</v>
      </c>
    </row>
    <row r="28" spans="2:10" x14ac:dyDescent="0.3">
      <c r="B28" s="14"/>
      <c r="C28" s="14"/>
      <c r="D28" s="6"/>
      <c r="E28" s="7"/>
      <c r="F28" s="8"/>
      <c r="G28" s="9"/>
      <c r="H28" s="10">
        <f>IF(C28="Achat",-F28*D28,F28*D28)</f>
        <v>0</v>
      </c>
      <c r="I28" s="11"/>
      <c r="J28" s="12">
        <f>IF(C28="Achat",H28-I28,H28-I28)</f>
        <v>0</v>
      </c>
    </row>
    <row r="29" spans="2:10" x14ac:dyDescent="0.3">
      <c r="B29" s="14"/>
      <c r="C29" s="14"/>
      <c r="D29" s="6"/>
      <c r="E29" s="7"/>
      <c r="F29" s="8"/>
      <c r="G29" s="9"/>
      <c r="H29" s="10">
        <f>IF(C29="Achat",-F29*D29,F29*D29)</f>
        <v>0</v>
      </c>
      <c r="I29" s="11"/>
      <c r="J29" s="12">
        <f>IF(C29="Achat",H29-I29,H29-I29)</f>
        <v>0</v>
      </c>
    </row>
    <row r="30" spans="2:10" x14ac:dyDescent="0.3">
      <c r="B30" s="14"/>
      <c r="C30" s="14"/>
      <c r="D30" s="6"/>
      <c r="E30" s="7"/>
      <c r="F30" s="8"/>
      <c r="G30" s="9"/>
      <c r="H30" s="10">
        <f>IF(C30="Achat",-F30*D30,F30*D30)</f>
        <v>0</v>
      </c>
      <c r="I30" s="11"/>
      <c r="J30" s="12">
        <f>IF(C30="Achat",H30-I30,H30-I30)</f>
        <v>0</v>
      </c>
    </row>
    <row r="31" spans="2:10" x14ac:dyDescent="0.3">
      <c r="B31" s="14"/>
      <c r="C31" s="14"/>
      <c r="D31" s="6"/>
      <c r="E31" s="7"/>
      <c r="F31" s="8"/>
      <c r="G31" s="9"/>
      <c r="H31" s="10">
        <f>IF(C31="Achat",-F31*D31,F31*D31)</f>
        <v>0</v>
      </c>
      <c r="I31" s="11"/>
      <c r="J31" s="12">
        <f>IF(C31="Achat",H31-I31,H31-I31)</f>
        <v>0</v>
      </c>
    </row>
    <row r="32" spans="2:10" x14ac:dyDescent="0.3">
      <c r="B32" s="14"/>
      <c r="C32" s="14"/>
      <c r="D32" s="6"/>
      <c r="E32" s="7"/>
      <c r="F32" s="8"/>
      <c r="G32" s="9"/>
      <c r="H32" s="10">
        <f>IF(C32="Achat",-F32*D32,F32*D32)</f>
        <v>0</v>
      </c>
      <c r="I32" s="11"/>
      <c r="J32" s="12">
        <f>IF(C32="Achat",H32-I32,H32-I32)</f>
        <v>0</v>
      </c>
    </row>
    <row r="33" spans="2:10" x14ac:dyDescent="0.3">
      <c r="B33" s="14"/>
      <c r="C33" s="14"/>
      <c r="D33" s="6"/>
      <c r="E33" s="7"/>
      <c r="F33" s="8"/>
      <c r="G33" s="9"/>
      <c r="H33" s="10">
        <f>IF(C33="Achat",-F33*D33,F33*D33)</f>
        <v>0</v>
      </c>
      <c r="I33" s="11"/>
      <c r="J33" s="12">
        <f>IF(C33="Achat",H33-I33,H33-I33)</f>
        <v>0</v>
      </c>
    </row>
    <row r="34" spans="2:10" x14ac:dyDescent="0.3">
      <c r="B34" s="14"/>
      <c r="C34" s="14"/>
      <c r="D34" s="6"/>
      <c r="E34" s="7"/>
      <c r="F34" s="8"/>
      <c r="G34" s="9"/>
      <c r="H34" s="10">
        <f>IF(C34="Achat",-F34*D34,F34*D34)</f>
        <v>0</v>
      </c>
      <c r="I34" s="11"/>
      <c r="J34" s="12">
        <f>IF(C34="Achat",H34-I34,H34-I34)</f>
        <v>0</v>
      </c>
    </row>
    <row r="35" spans="2:10" x14ac:dyDescent="0.3">
      <c r="B35" s="14"/>
      <c r="C35" s="14"/>
      <c r="D35" s="6"/>
      <c r="E35" s="7"/>
      <c r="F35" s="8"/>
      <c r="G35" s="9"/>
      <c r="H35" s="10">
        <f>IF(C35="Achat",-F35*D35,F35*D35)</f>
        <v>0</v>
      </c>
      <c r="I35" s="11"/>
      <c r="J35" s="12">
        <f>IF(C35="Achat",H35-I35,H35-I35)</f>
        <v>0</v>
      </c>
    </row>
    <row r="36" spans="2:10" x14ac:dyDescent="0.3">
      <c r="B36" s="14"/>
      <c r="C36" s="14"/>
      <c r="D36" s="6"/>
      <c r="E36" s="7"/>
      <c r="F36" s="8"/>
      <c r="G36" s="9"/>
      <c r="H36" s="10">
        <f>IF(C36="Achat",-F36*D36,F36*D36)</f>
        <v>0</v>
      </c>
      <c r="I36" s="11"/>
      <c r="J36" s="12">
        <f>IF(C36="Achat",H36-I36,H36-I36)</f>
        <v>0</v>
      </c>
    </row>
    <row r="37" spans="2:10" x14ac:dyDescent="0.3">
      <c r="B37" s="14"/>
      <c r="C37" s="14"/>
      <c r="D37" s="6"/>
      <c r="E37" s="7"/>
      <c r="F37" s="8"/>
      <c r="G37" s="9"/>
      <c r="H37" s="10">
        <f>IF(C37="Achat",-F37*D37,F37*D37)</f>
        <v>0</v>
      </c>
      <c r="I37" s="11"/>
      <c r="J37" s="12">
        <f>IF(C37="Achat",H37-I37,H37-I37)</f>
        <v>0</v>
      </c>
    </row>
    <row r="38" spans="2:10" x14ac:dyDescent="0.3">
      <c r="B38" s="14"/>
      <c r="C38" s="14"/>
      <c r="D38" s="6"/>
      <c r="E38" s="7"/>
      <c r="F38" s="8"/>
      <c r="G38" s="9"/>
      <c r="H38" s="10">
        <f>IF(C38="Achat",-F38*D38,F38*D38)</f>
        <v>0</v>
      </c>
      <c r="I38" s="11"/>
      <c r="J38" s="12">
        <f>IF(C38="Achat",H38-I38,H38-I38)</f>
        <v>0</v>
      </c>
    </row>
    <row r="39" spans="2:10" x14ac:dyDescent="0.3">
      <c r="B39" s="14"/>
      <c r="C39" s="14"/>
      <c r="D39" s="6"/>
      <c r="E39" s="7"/>
      <c r="F39" s="8"/>
      <c r="G39" s="9"/>
      <c r="H39" s="10">
        <f>IF(C39="Achat",-F39*D39,F39*D39)</f>
        <v>0</v>
      </c>
      <c r="I39" s="11"/>
      <c r="J39" s="12">
        <f>IF(C39="Achat",H39-I39,H39-I39)</f>
        <v>0</v>
      </c>
    </row>
    <row r="40" spans="2:10" x14ac:dyDescent="0.3">
      <c r="B40" s="14"/>
      <c r="C40" s="14"/>
      <c r="D40" s="6"/>
      <c r="E40" s="7"/>
      <c r="F40" s="8"/>
      <c r="G40" s="9"/>
      <c r="H40" s="10">
        <f>IF(C40="Achat",-F40*D40,F40*D40)</f>
        <v>0</v>
      </c>
      <c r="I40" s="11"/>
      <c r="J40" s="12">
        <f>IF(C40="Achat",H40-I40,H40-I40)</f>
        <v>0</v>
      </c>
    </row>
    <row r="41" spans="2:10" x14ac:dyDescent="0.3">
      <c r="B41" s="14"/>
      <c r="C41" s="14"/>
      <c r="D41" s="6"/>
      <c r="E41" s="7"/>
      <c r="F41" s="8"/>
      <c r="G41" s="9"/>
      <c r="H41" s="10">
        <f>IF(C41="Achat",-F41*D41,F41*D41)</f>
        <v>0</v>
      </c>
      <c r="I41" s="11"/>
      <c r="J41" s="12">
        <f>IF(C41="Achat",H41-I41,H41-I41)</f>
        <v>0</v>
      </c>
    </row>
    <row r="42" spans="2:10" x14ac:dyDescent="0.3">
      <c r="B42" s="14"/>
      <c r="C42" s="14"/>
      <c r="D42" s="6"/>
      <c r="E42" s="7"/>
      <c r="F42" s="8"/>
      <c r="G42" s="9"/>
      <c r="H42" s="10">
        <f>IF(C42="Achat",-F42*D42,F42*D42)</f>
        <v>0</v>
      </c>
      <c r="I42" s="11"/>
      <c r="J42" s="12">
        <f>IF(C42="Achat",H42-I42,H42-I42)</f>
        <v>0</v>
      </c>
    </row>
    <row r="43" spans="2:10" x14ac:dyDescent="0.3">
      <c r="B43" s="14"/>
      <c r="C43" s="14"/>
      <c r="D43" s="6"/>
      <c r="E43" s="7"/>
      <c r="F43" s="8"/>
      <c r="G43" s="9"/>
      <c r="H43" s="10">
        <f>IF(C43="Achat",-F43*D43,F43*D43)</f>
        <v>0</v>
      </c>
      <c r="I43" s="11"/>
      <c r="J43" s="12">
        <f>IF(C43="Achat",H43-I43,H43-I43)</f>
        <v>0</v>
      </c>
    </row>
    <row r="44" spans="2:10" x14ac:dyDescent="0.3">
      <c r="B44" s="14"/>
      <c r="C44" s="14"/>
      <c r="D44" s="6"/>
      <c r="E44" s="7"/>
      <c r="F44" s="8"/>
      <c r="G44" s="9"/>
      <c r="H44" s="10">
        <f>IF(C44="Achat",-F44*D44,F44*D44)</f>
        <v>0</v>
      </c>
      <c r="I44" s="11"/>
      <c r="J44" s="12">
        <f>IF(C44="Achat",H44-I44,H44-I44)</f>
        <v>0</v>
      </c>
    </row>
    <row r="45" spans="2:10" x14ac:dyDescent="0.3">
      <c r="B45" s="14"/>
      <c r="C45" s="14"/>
      <c r="D45" s="6"/>
      <c r="E45" s="7"/>
      <c r="F45" s="8"/>
      <c r="G45" s="9"/>
      <c r="H45" s="10">
        <f>IF(C45="Achat",-F45*D45,F45*D45)</f>
        <v>0</v>
      </c>
      <c r="I45" s="11"/>
      <c r="J45" s="12">
        <f>IF(C45="Achat",H45-I45,H45-I45)</f>
        <v>0</v>
      </c>
    </row>
    <row r="46" spans="2:10" x14ac:dyDescent="0.3">
      <c r="B46" s="14"/>
      <c r="C46" s="14"/>
      <c r="D46" s="6"/>
      <c r="E46" s="7"/>
      <c r="F46" s="8"/>
      <c r="G46" s="9"/>
      <c r="H46" s="10">
        <f>IF(C46="Achat",-F46*D46,F46*D46)</f>
        <v>0</v>
      </c>
      <c r="I46" s="11"/>
      <c r="J46" s="12">
        <f>IF(C46="Achat",H46-I46,H46-I46)</f>
        <v>0</v>
      </c>
    </row>
    <row r="47" spans="2:10" x14ac:dyDescent="0.3">
      <c r="B47" s="14"/>
      <c r="C47" s="14"/>
      <c r="D47" s="6"/>
      <c r="E47" s="7"/>
      <c r="F47" s="8"/>
      <c r="G47" s="9"/>
      <c r="H47" s="10">
        <f>IF(C47="Achat",-F47*D47,F47*D47)</f>
        <v>0</v>
      </c>
      <c r="I47" s="11"/>
      <c r="J47" s="12">
        <f>IF(C47="Achat",H47-I47,H47-I47)</f>
        <v>0</v>
      </c>
    </row>
    <row r="48" spans="2:10" x14ac:dyDescent="0.3">
      <c r="B48" s="14"/>
      <c r="C48" s="14"/>
      <c r="D48" s="6"/>
      <c r="E48" s="7"/>
      <c r="F48" s="8"/>
      <c r="G48" s="9"/>
      <c r="H48" s="10">
        <f>IF(C48="Achat",-F48*D48,F48*D48)</f>
        <v>0</v>
      </c>
      <c r="I48" s="11"/>
      <c r="J48" s="12">
        <f>IF(C48="Achat",H48-I48,H48-I48)</f>
        <v>0</v>
      </c>
    </row>
    <row r="49" spans="2:10" x14ac:dyDescent="0.3">
      <c r="B49" s="14"/>
      <c r="C49" s="14"/>
      <c r="D49" s="6"/>
      <c r="E49" s="7"/>
      <c r="F49" s="8"/>
      <c r="G49" s="9"/>
      <c r="H49" s="10">
        <f>IF(C49="Achat",-F49*D49,F49*D49)</f>
        <v>0</v>
      </c>
      <c r="I49" s="11"/>
      <c r="J49" s="12">
        <f>IF(C49="Achat",H49-I49,H49-I49)</f>
        <v>0</v>
      </c>
    </row>
    <row r="50" spans="2:10" x14ac:dyDescent="0.3">
      <c r="B50" s="14"/>
      <c r="C50" s="14"/>
      <c r="D50" s="6"/>
      <c r="E50" s="7"/>
      <c r="F50" s="8"/>
      <c r="G50" s="9"/>
      <c r="H50" s="10">
        <f>IF(C50="Achat",-F50*D50,F50*D50)</f>
        <v>0</v>
      </c>
      <c r="I50" s="11"/>
      <c r="J50" s="12">
        <f>IF(C50="Achat",H50-I50,H50-I50)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TauxEuroDollar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</dc:creator>
  <cp:lastModifiedBy>Stanislas RUEFF</cp:lastModifiedBy>
  <dcterms:created xsi:type="dcterms:W3CDTF">2015-06-05T18:19:34Z</dcterms:created>
  <dcterms:modified xsi:type="dcterms:W3CDTF">2022-07-28T21:11:23Z</dcterms:modified>
</cp:coreProperties>
</file>