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cemotion-my.sharepoint.com/personal/marion_dupuy_acc-emotion_com/Documents/Bureau/"/>
    </mc:Choice>
  </mc:AlternateContent>
  <xr:revisionPtr revIDLastSave="0" documentId="8_{051205AE-D01D-41F1-80E3-B83EF8C4704A}" xr6:coauthVersionLast="47" xr6:coauthVersionMax="47" xr10:uidLastSave="{00000000-0000-0000-0000-000000000000}"/>
  <bookViews>
    <workbookView xWindow="-120" yWindow="-120" windowWidth="20730" windowHeight="11160" xr2:uid="{BD69A54D-35EB-498D-8441-6777639F08B5}"/>
  </bookViews>
  <sheets>
    <sheet name="PO récap" sheetId="1" r:id="rId1"/>
    <sheet name="Supply pl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K16" i="2" s="1"/>
  <c r="I16" i="2"/>
  <c r="J9" i="2"/>
  <c r="K9" i="2" s="1"/>
  <c r="I9" i="2"/>
  <c r="I8" i="2" s="1"/>
  <c r="I15" i="2"/>
  <c r="H8" i="2"/>
  <c r="H15" i="2"/>
  <c r="A1" i="1"/>
  <c r="K4" i="1" s="1"/>
  <c r="L16" i="2" l="1"/>
  <c r="K15" i="2"/>
  <c r="J15" i="2"/>
  <c r="L9" i="2"/>
  <c r="K8" i="2"/>
  <c r="J8" i="2"/>
  <c r="L15" i="2" l="1"/>
  <c r="M16" i="2"/>
  <c r="M9" i="2"/>
  <c r="L8" i="2"/>
  <c r="M15" i="2" l="1"/>
  <c r="N16" i="2"/>
  <c r="N9" i="2"/>
  <c r="M8" i="2"/>
  <c r="N15" i="2" l="1"/>
  <c r="O16" i="2"/>
  <c r="N8" i="2"/>
  <c r="O9" i="2"/>
  <c r="P16" i="2" l="1"/>
  <c r="O15" i="2"/>
  <c r="O8" i="2"/>
  <c r="P9" i="2"/>
  <c r="P15" i="2" l="1"/>
  <c r="Q16" i="2"/>
  <c r="P8" i="2"/>
  <c r="Q9" i="2"/>
  <c r="R16" i="2" l="1"/>
  <c r="Q15" i="2"/>
  <c r="Q8" i="2"/>
  <c r="R9" i="2"/>
  <c r="S16" i="2" l="1"/>
  <c r="R15" i="2"/>
  <c r="S9" i="2"/>
  <c r="R8" i="2"/>
  <c r="T16" i="2" l="1"/>
  <c r="S15" i="2"/>
  <c r="T9" i="2"/>
  <c r="S8" i="2"/>
  <c r="T15" i="2" l="1"/>
  <c r="U16" i="2"/>
  <c r="U9" i="2"/>
  <c r="T8" i="2"/>
  <c r="U15" i="2" l="1"/>
  <c r="V16" i="2"/>
  <c r="V9" i="2"/>
  <c r="U8" i="2"/>
  <c r="V15" i="2" l="1"/>
  <c r="W16" i="2"/>
  <c r="W9" i="2"/>
  <c r="V8" i="2"/>
  <c r="W15" i="2" l="1"/>
  <c r="X16" i="2"/>
  <c r="W8" i="2"/>
  <c r="X9" i="2"/>
  <c r="Y16" i="2" l="1"/>
  <c r="X15" i="2"/>
  <c r="X8" i="2"/>
  <c r="Y9" i="2"/>
  <c r="Z16" i="2" l="1"/>
  <c r="Y15" i="2"/>
  <c r="Y8" i="2"/>
  <c r="Z9" i="2"/>
  <c r="AA16" i="2" l="1"/>
  <c r="Z15" i="2"/>
  <c r="AA9" i="2"/>
  <c r="Z8" i="2"/>
  <c r="AB16" i="2" l="1"/>
  <c r="AA15" i="2"/>
  <c r="AA8" i="2"/>
  <c r="AB9" i="2"/>
  <c r="AB15" i="2" l="1"/>
  <c r="AC16" i="2"/>
  <c r="AC9" i="2"/>
  <c r="AB8" i="2"/>
  <c r="AC15" i="2" l="1"/>
  <c r="AD16" i="2"/>
  <c r="AD9" i="2"/>
  <c r="AC8" i="2"/>
  <c r="AD15" i="2" l="1"/>
  <c r="AE16" i="2"/>
  <c r="AE9" i="2"/>
  <c r="AD8" i="2"/>
  <c r="AF16" i="2" l="1"/>
  <c r="AE15" i="2"/>
  <c r="AE8" i="2"/>
  <c r="AF9" i="2"/>
  <c r="AG16" i="2" l="1"/>
  <c r="AF15" i="2"/>
  <c r="AF8" i="2"/>
  <c r="AG9" i="2"/>
  <c r="AG15" i="2" l="1"/>
  <c r="AH16" i="2"/>
  <c r="AG8" i="2"/>
  <c r="AH9" i="2"/>
  <c r="AI16" i="2" l="1"/>
  <c r="AH15" i="2"/>
  <c r="AI9" i="2"/>
  <c r="AH8" i="2"/>
  <c r="AJ16" i="2" l="1"/>
  <c r="AI15" i="2"/>
  <c r="AJ9" i="2"/>
  <c r="AI8" i="2"/>
  <c r="AJ15" i="2" l="1"/>
  <c r="AK16" i="2"/>
  <c r="AK9" i="2"/>
  <c r="AJ8" i="2"/>
  <c r="AK15" i="2" l="1"/>
  <c r="AL16" i="2"/>
  <c r="AL9" i="2"/>
  <c r="AK8" i="2"/>
  <c r="AL15" i="2" l="1"/>
  <c r="AM16" i="2"/>
  <c r="AL8" i="2"/>
  <c r="AM9" i="2"/>
  <c r="AN16" i="2" l="1"/>
  <c r="AM15" i="2"/>
  <c r="AM8" i="2"/>
  <c r="AN9" i="2"/>
  <c r="AN15" i="2" l="1"/>
  <c r="AO16" i="2"/>
  <c r="AN8" i="2"/>
  <c r="AO9" i="2"/>
  <c r="AO15" i="2" l="1"/>
  <c r="AP16" i="2"/>
  <c r="AO8" i="2"/>
  <c r="AP9" i="2"/>
  <c r="AQ16" i="2" l="1"/>
  <c r="AP15" i="2"/>
  <c r="AQ9" i="2"/>
  <c r="AP8" i="2"/>
  <c r="AQ15" i="2" l="1"/>
  <c r="AR16" i="2"/>
  <c r="AR9" i="2"/>
  <c r="AQ8" i="2"/>
  <c r="AR15" i="2" l="1"/>
  <c r="AS16" i="2"/>
  <c r="AS9" i="2"/>
  <c r="AR8" i="2"/>
  <c r="AS15" i="2" l="1"/>
  <c r="AT16" i="2"/>
  <c r="AT9" i="2"/>
  <c r="AS8" i="2"/>
  <c r="AT15" i="2" l="1"/>
  <c r="AU16" i="2"/>
  <c r="AU9" i="2"/>
  <c r="AT8" i="2"/>
  <c r="AV16" i="2" l="1"/>
  <c r="AU15" i="2"/>
  <c r="AU8" i="2"/>
  <c r="AV9" i="2"/>
  <c r="AW16" i="2" l="1"/>
  <c r="AV15" i="2"/>
  <c r="AV8" i="2"/>
  <c r="AW9" i="2"/>
  <c r="AW15" i="2" l="1"/>
  <c r="AX16" i="2"/>
  <c r="AW8" i="2"/>
  <c r="AX9" i="2"/>
  <c r="AY16" i="2" l="1"/>
  <c r="AX15" i="2"/>
  <c r="AY9" i="2"/>
  <c r="AX8" i="2"/>
  <c r="AZ16" i="2" l="1"/>
  <c r="AY15" i="2"/>
  <c r="AZ9" i="2"/>
  <c r="AY8" i="2"/>
  <c r="AZ15" i="2" l="1"/>
  <c r="BA16" i="2"/>
  <c r="BA9" i="2"/>
  <c r="AZ8" i="2"/>
  <c r="BA15" i="2" l="1"/>
  <c r="BB16" i="2"/>
  <c r="BB9" i="2"/>
  <c r="BA8" i="2"/>
  <c r="BB15" i="2" l="1"/>
  <c r="BC16" i="2"/>
  <c r="BC9" i="2"/>
  <c r="BB8" i="2"/>
  <c r="BD16" i="2" l="1"/>
  <c r="BC15" i="2"/>
  <c r="BC8" i="2"/>
  <c r="BD9" i="2"/>
  <c r="BE16" i="2" l="1"/>
  <c r="BD15" i="2"/>
  <c r="BD8" i="2"/>
  <c r="BE9" i="2"/>
  <c r="BF16" i="2" l="1"/>
  <c r="BE15" i="2"/>
  <c r="BE8" i="2"/>
  <c r="BF9" i="2"/>
  <c r="BG16" i="2" l="1"/>
  <c r="BF15" i="2"/>
  <c r="BG9" i="2"/>
  <c r="BF8" i="2"/>
  <c r="BH16" i="2" l="1"/>
  <c r="BH15" i="2" s="1"/>
  <c r="BG15" i="2"/>
  <c r="BH9" i="2"/>
  <c r="BH8" i="2" s="1"/>
  <c r="BG8" i="2"/>
</calcChain>
</file>

<file path=xl/sharedStrings.xml><?xml version="1.0" encoding="utf-8"?>
<sst xmlns="http://schemas.openxmlformats.org/spreadsheetml/2006/main" count="211" uniqueCount="114">
  <si>
    <t>%</t>
  </si>
  <si>
    <t>P/N</t>
  </si>
  <si>
    <t>Description</t>
  </si>
  <si>
    <t>Supplier</t>
  </si>
  <si>
    <t>Buyers</t>
  </si>
  <si>
    <t>PO</t>
  </si>
  <si>
    <t>Qty</t>
  </si>
  <si>
    <t>ETA Nersac</t>
  </si>
  <si>
    <t>Supplier confimed ETA</t>
  </si>
  <si>
    <t>Air/sea</t>
  </si>
  <si>
    <t>Coverage ratio to date</t>
  </si>
  <si>
    <t>CHP001035</t>
  </si>
  <si>
    <t>Air</t>
  </si>
  <si>
    <t>Sea</t>
  </si>
  <si>
    <t>CHP001036</t>
  </si>
  <si>
    <t>4-avr.</t>
  </si>
  <si>
    <t>11-avr.</t>
  </si>
  <si>
    <t>18-avr.</t>
  </si>
  <si>
    <t>25-avr.</t>
  </si>
  <si>
    <t>4-juil.</t>
  </si>
  <si>
    <t>11-juil.</t>
  </si>
  <si>
    <t>18-juil.</t>
  </si>
  <si>
    <t>25-juil.</t>
  </si>
  <si>
    <t>5-sept.</t>
  </si>
  <si>
    <t>12-sept.</t>
  </si>
  <si>
    <t>19-sept.</t>
  </si>
  <si>
    <t>26-sept.</t>
  </si>
  <si>
    <t>3-oct.</t>
  </si>
  <si>
    <t>10-oct.</t>
  </si>
  <si>
    <t>17-oct.</t>
  </si>
  <si>
    <t>24-oct.</t>
  </si>
  <si>
    <t>31-oct.</t>
  </si>
  <si>
    <t>7-nov.</t>
  </si>
  <si>
    <t>14-nov.</t>
  </si>
  <si>
    <t>21-nov.</t>
  </si>
  <si>
    <t>28-nov.</t>
  </si>
  <si>
    <t>5-déc.</t>
  </si>
  <si>
    <t>12-déc.</t>
  </si>
  <si>
    <t>19-déc.</t>
  </si>
  <si>
    <t>26-déc.</t>
  </si>
  <si>
    <t>2-janv.</t>
  </si>
  <si>
    <t>9-janv.</t>
  </si>
  <si>
    <t>16-janv.</t>
  </si>
  <si>
    <t>23-janv.</t>
  </si>
  <si>
    <t>30-janv.</t>
  </si>
  <si>
    <t>6-févr.</t>
  </si>
  <si>
    <t>13-févr.</t>
  </si>
  <si>
    <t>20-févr.</t>
  </si>
  <si>
    <t>27-févr.</t>
  </si>
  <si>
    <t>3-avr.</t>
  </si>
  <si>
    <t>Qty per (SR)</t>
  </si>
  <si>
    <t>Qty per (HR)</t>
  </si>
  <si>
    <t>LT (weeks)</t>
  </si>
  <si>
    <t>Exp date (months)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</si>
  <si>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</si>
  <si>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</si>
  <si>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</si>
  <si>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</si>
  <si>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</si>
  <si>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</si>
  <si>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</si>
  <si>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</si>
  <si>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</si>
  <si>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</si>
  <si>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</si>
  <si>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</si>
  <si>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</si>
  <si>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</si>
  <si>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</si>
  <si>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</si>
  <si>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</si>
  <si>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</si>
  <si>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</si>
  <si>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</si>
  <si>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</si>
  <si>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</si>
  <si>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</si>
  <si>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</si>
  <si>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</si>
  <si>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</si>
  <si>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</si>
  <si>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</si>
  <si>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</si>
  <si>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</si>
  <si>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</si>
  <si>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</si>
  <si>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</si>
  <si>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</si>
  <si>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</si>
  <si>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</si>
  <si>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</si>
  <si>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</si>
  <si>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</si>
  <si>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</si>
  <si>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</si>
  <si>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</si>
  <si>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</si>
  <si>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</si>
  <si>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</si>
  <si>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</si>
  <si>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</si>
  <si>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</si>
  <si>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</si>
  <si>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</si>
  <si>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</si>
  <si>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</si>
  <si>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Need SR</t>
  </si>
  <si>
    <t>Need HR</t>
  </si>
  <si>
    <t>Supply SR</t>
  </si>
  <si>
    <t>Supply HR</t>
  </si>
  <si>
    <t>Inventory SR</t>
  </si>
  <si>
    <t>Inventory</t>
  </si>
  <si>
    <t>ABC</t>
  </si>
  <si>
    <t>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</si>
</sst>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16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2" fillId="0" borderId="1" xfId="0" applyFont="1" applyBorder="1"/>
    <xf numFmtId="16" fontId="1" fillId="2" borderId="0" xfId="0" applyNumberFormat="1" applyFont="1" applyFill="1"/>
    <xf numFmtId="0" fontId="1" fillId="0" borderId="3" xfId="0" applyFont="1" applyBorder="1"/>
    <xf numFmtId="16" fontId="1" fillId="0" borderId="3" xfId="0" applyNumberFormat="1" applyFont="1" applyBorder="1"/>
    <xf numFmtId="16" fontId="1" fillId="2" borderId="3" xfId="0" applyNumberFormat="1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/>
    <xf numFmtId="0" fontId="1" fillId="2" borderId="0" xfId="0" applyFont="1" applyFill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/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/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AC74-908E-4CEF-857F-62D6AB8E0B35}">
  <dimension ref="A1:O42"/>
  <sheetViews>
    <sheetView tabSelected="1" workbookViewId="0">
      <selection activeCell="K4" sqref="K4"/>
    </sheetView>
  </sheetViews>
  <sheetFormatPr baseColWidth="10" defaultRowHeight="15" x14ac:dyDescent="0.25"/>
  <sheetData>
    <row r="1" spans="1:15" x14ac:dyDescent="0.25">
      <c r="A1" s="1">
        <f ca="1">TODAY()-WEEKDAY(TODAY(),3)</f>
        <v>44704</v>
      </c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2"/>
      <c r="M1" s="2"/>
      <c r="N1" s="2"/>
      <c r="O1" s="2"/>
    </row>
    <row r="2" spans="1:15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6</v>
      </c>
      <c r="J2" s="5" t="s">
        <v>9</v>
      </c>
      <c r="K2" s="6" t="s">
        <v>10</v>
      </c>
      <c r="L2" s="2"/>
      <c r="M2" s="2"/>
      <c r="N2" s="2"/>
      <c r="O2" s="2"/>
    </row>
    <row r="3" spans="1:15" x14ac:dyDescent="0.25">
      <c r="A3" s="7">
        <v>1035</v>
      </c>
      <c r="B3" s="24" t="s">
        <v>112</v>
      </c>
      <c r="C3" s="27"/>
      <c r="D3" s="7"/>
      <c r="E3" s="5"/>
      <c r="F3" s="5">
        <v>13840</v>
      </c>
      <c r="G3" s="8">
        <v>44725</v>
      </c>
      <c r="H3" s="5"/>
      <c r="I3" s="5"/>
      <c r="J3" s="5" t="s">
        <v>12</v>
      </c>
      <c r="K3" s="30">
        <v>3.4284100990000002</v>
      </c>
      <c r="L3" s="2"/>
      <c r="M3" s="2"/>
      <c r="N3" s="2"/>
      <c r="O3" s="2"/>
    </row>
    <row r="4" spans="1:15" x14ac:dyDescent="0.25">
      <c r="A4" s="9" t="s">
        <v>11</v>
      </c>
      <c r="B4" s="25"/>
      <c r="C4" s="28"/>
      <c r="D4" s="9"/>
      <c r="E4" s="5"/>
      <c r="F4" s="5">
        <v>6000</v>
      </c>
      <c r="G4" s="8">
        <v>44739</v>
      </c>
      <c r="H4" s="5"/>
      <c r="I4" s="5"/>
      <c r="J4" s="5" t="s">
        <v>12</v>
      </c>
      <c r="K4" s="3" t="e">
        <f ca="1">SUMIFS('Supply plan'!$H$8:$BH$15,'Supply plan'!$A$4:$A$16,'PO récap'!A3,'Supply plan'!$H$1:$BH$1,'PO récap'!A1,'Supply plan'!$G$4:$G$16,'PO récap'!B1)</f>
        <v>#VALUE!</v>
      </c>
      <c r="L4" s="2"/>
      <c r="M4" s="2"/>
      <c r="N4" s="2"/>
      <c r="O4" s="2"/>
    </row>
    <row r="5" spans="1:15" x14ac:dyDescent="0.25">
      <c r="A5" s="9" t="s">
        <v>11</v>
      </c>
      <c r="B5" s="25"/>
      <c r="C5" s="28"/>
      <c r="D5" s="9"/>
      <c r="E5" s="5"/>
      <c r="F5" s="5">
        <v>5000</v>
      </c>
      <c r="G5" s="8">
        <v>44767</v>
      </c>
      <c r="H5" s="5"/>
      <c r="I5" s="5"/>
      <c r="J5" s="5" t="s">
        <v>12</v>
      </c>
      <c r="K5" s="5"/>
      <c r="L5" s="2"/>
      <c r="M5" s="2"/>
      <c r="N5" s="2"/>
      <c r="O5" s="2"/>
    </row>
    <row r="6" spans="1:15" x14ac:dyDescent="0.25">
      <c r="A6" s="9" t="s">
        <v>11</v>
      </c>
      <c r="B6" s="25"/>
      <c r="C6" s="28"/>
      <c r="D6" s="9"/>
      <c r="E6" s="5"/>
      <c r="F6" s="5">
        <v>15000</v>
      </c>
      <c r="G6" s="8">
        <v>44802</v>
      </c>
      <c r="H6" s="5"/>
      <c r="I6" s="5"/>
      <c r="J6" s="5" t="s">
        <v>9</v>
      </c>
      <c r="K6" s="5"/>
      <c r="L6" s="2"/>
      <c r="M6" s="2"/>
      <c r="N6" s="2"/>
      <c r="O6" s="2"/>
    </row>
    <row r="7" spans="1:15" x14ac:dyDescent="0.25">
      <c r="A7" s="9" t="s">
        <v>11</v>
      </c>
      <c r="B7" s="25"/>
      <c r="C7" s="28"/>
      <c r="D7" s="9"/>
      <c r="E7" s="5"/>
      <c r="F7" s="5">
        <v>10000</v>
      </c>
      <c r="G7" s="8">
        <v>44809</v>
      </c>
      <c r="H7" s="5"/>
      <c r="I7" s="5"/>
      <c r="J7" s="5" t="s">
        <v>9</v>
      </c>
      <c r="K7" s="5"/>
      <c r="L7" s="2"/>
      <c r="M7" s="2"/>
      <c r="N7" s="2"/>
      <c r="O7" s="2"/>
    </row>
    <row r="8" spans="1:15" x14ac:dyDescent="0.25">
      <c r="A8" s="9" t="s">
        <v>11</v>
      </c>
      <c r="B8" s="25"/>
      <c r="C8" s="28"/>
      <c r="D8" s="9"/>
      <c r="E8" s="5"/>
      <c r="F8" s="5">
        <v>10000</v>
      </c>
      <c r="G8" s="8">
        <v>44816</v>
      </c>
      <c r="H8" s="5"/>
      <c r="I8" s="5"/>
      <c r="J8" s="5" t="s">
        <v>9</v>
      </c>
      <c r="K8" s="5"/>
      <c r="L8" s="2"/>
      <c r="M8" s="2"/>
      <c r="N8" s="2"/>
      <c r="O8" s="2"/>
    </row>
    <row r="9" spans="1:15" x14ac:dyDescent="0.25">
      <c r="A9" s="9" t="s">
        <v>11</v>
      </c>
      <c r="B9" s="25"/>
      <c r="C9" s="28"/>
      <c r="D9" s="9"/>
      <c r="E9" s="5"/>
      <c r="F9" s="5">
        <v>20000</v>
      </c>
      <c r="G9" s="8">
        <v>44837</v>
      </c>
      <c r="H9" s="5"/>
      <c r="I9" s="5"/>
      <c r="J9" s="5" t="s">
        <v>13</v>
      </c>
      <c r="K9" s="5"/>
      <c r="L9" s="2"/>
      <c r="M9" s="2"/>
      <c r="N9" s="2"/>
      <c r="O9" s="2"/>
    </row>
    <row r="10" spans="1:15" x14ac:dyDescent="0.25">
      <c r="A10" s="9" t="s">
        <v>11</v>
      </c>
      <c r="B10" s="25"/>
      <c r="C10" s="28"/>
      <c r="D10" s="9"/>
      <c r="E10" s="5"/>
      <c r="F10" s="5">
        <v>20000</v>
      </c>
      <c r="G10" s="8">
        <v>44844</v>
      </c>
      <c r="H10" s="5"/>
      <c r="I10" s="5"/>
      <c r="J10" s="5" t="s">
        <v>13</v>
      </c>
      <c r="K10" s="5"/>
      <c r="L10" s="2"/>
      <c r="M10" s="2"/>
      <c r="N10" s="2"/>
      <c r="O10" s="2"/>
    </row>
    <row r="11" spans="1:15" x14ac:dyDescent="0.25">
      <c r="A11" s="9" t="s">
        <v>11</v>
      </c>
      <c r="B11" s="25"/>
      <c r="C11" s="28"/>
      <c r="D11" s="9"/>
      <c r="E11" s="5"/>
      <c r="F11" s="10">
        <v>10000</v>
      </c>
      <c r="G11" s="8">
        <v>44858</v>
      </c>
      <c r="H11" s="5"/>
      <c r="I11" s="5"/>
      <c r="J11" s="5" t="s">
        <v>13</v>
      </c>
      <c r="K11" s="5"/>
      <c r="L11" s="2"/>
      <c r="M11" s="2"/>
      <c r="N11" s="2"/>
      <c r="O11" s="2"/>
    </row>
    <row r="12" spans="1:15" x14ac:dyDescent="0.25">
      <c r="A12" s="9" t="s">
        <v>11</v>
      </c>
      <c r="B12" s="25"/>
      <c r="C12" s="28"/>
      <c r="D12" s="9"/>
      <c r="E12" s="5"/>
      <c r="F12" s="10">
        <v>10000</v>
      </c>
      <c r="G12" s="8">
        <v>44865</v>
      </c>
      <c r="H12" s="5"/>
      <c r="I12" s="5"/>
      <c r="J12" s="5" t="s">
        <v>13</v>
      </c>
      <c r="K12" s="5"/>
      <c r="L12" s="2"/>
      <c r="M12" s="2"/>
      <c r="N12" s="2"/>
      <c r="O12" s="2"/>
    </row>
    <row r="13" spans="1:15" x14ac:dyDescent="0.25">
      <c r="A13" s="9" t="s">
        <v>11</v>
      </c>
      <c r="B13" s="25"/>
      <c r="C13" s="28"/>
      <c r="D13" s="9"/>
      <c r="E13" s="5"/>
      <c r="F13" s="10">
        <v>10000</v>
      </c>
      <c r="G13" s="8">
        <v>44872</v>
      </c>
      <c r="H13" s="5"/>
      <c r="I13" s="5"/>
      <c r="J13" s="5" t="s">
        <v>13</v>
      </c>
      <c r="K13" s="5"/>
      <c r="L13" s="2"/>
      <c r="M13" s="2"/>
      <c r="N13" s="2"/>
      <c r="O13" s="2"/>
    </row>
    <row r="14" spans="1:15" x14ac:dyDescent="0.25">
      <c r="A14" s="9" t="s">
        <v>11</v>
      </c>
      <c r="B14" s="25"/>
      <c r="C14" s="28"/>
      <c r="D14" s="9"/>
      <c r="E14" s="5"/>
      <c r="F14" s="10">
        <v>10000</v>
      </c>
      <c r="G14" s="8">
        <v>44879</v>
      </c>
      <c r="H14" s="5"/>
      <c r="I14" s="5"/>
      <c r="J14" s="5" t="s">
        <v>13</v>
      </c>
      <c r="K14" s="5"/>
      <c r="L14" s="2"/>
      <c r="M14" s="2"/>
      <c r="N14" s="2"/>
      <c r="O14" s="2"/>
    </row>
    <row r="15" spans="1:15" x14ac:dyDescent="0.25">
      <c r="A15" s="9" t="s">
        <v>11</v>
      </c>
      <c r="B15" s="25"/>
      <c r="C15" s="28"/>
      <c r="D15" s="9"/>
      <c r="E15" s="5"/>
      <c r="F15" s="10">
        <v>10000</v>
      </c>
      <c r="G15" s="8">
        <v>44886</v>
      </c>
      <c r="H15" s="5"/>
      <c r="I15" s="5"/>
      <c r="J15" s="5" t="s">
        <v>13</v>
      </c>
      <c r="K15" s="5"/>
      <c r="L15" s="2"/>
      <c r="M15" s="2"/>
      <c r="N15" s="2"/>
      <c r="O15" s="2"/>
    </row>
    <row r="16" spans="1:15" x14ac:dyDescent="0.25">
      <c r="A16" s="9" t="s">
        <v>11</v>
      </c>
      <c r="B16" s="25"/>
      <c r="C16" s="28"/>
      <c r="D16" s="9"/>
      <c r="E16" s="5"/>
      <c r="F16" s="10">
        <v>10000</v>
      </c>
      <c r="G16" s="8">
        <v>44893</v>
      </c>
      <c r="H16" s="5"/>
      <c r="I16" s="5"/>
      <c r="J16" s="5" t="s">
        <v>13</v>
      </c>
      <c r="K16" s="5"/>
      <c r="L16" s="2"/>
      <c r="M16" s="2"/>
      <c r="N16" s="2"/>
      <c r="O16" s="2"/>
    </row>
    <row r="17" spans="1:15" x14ac:dyDescent="0.25">
      <c r="A17" s="9" t="s">
        <v>11</v>
      </c>
      <c r="B17" s="25"/>
      <c r="C17" s="28"/>
      <c r="D17" s="9"/>
      <c r="E17" s="5"/>
      <c r="F17" s="10">
        <v>10000</v>
      </c>
      <c r="G17" s="8">
        <v>44900</v>
      </c>
      <c r="H17" s="5"/>
      <c r="I17" s="5"/>
      <c r="J17" s="5" t="s">
        <v>13</v>
      </c>
      <c r="K17" s="5"/>
      <c r="L17" s="2"/>
      <c r="M17" s="2"/>
      <c r="N17" s="2"/>
      <c r="O17" s="2"/>
    </row>
    <row r="18" spans="1:15" x14ac:dyDescent="0.25">
      <c r="A18" s="9" t="s">
        <v>11</v>
      </c>
      <c r="B18" s="25"/>
      <c r="C18" s="28"/>
      <c r="D18" s="9"/>
      <c r="E18" s="5"/>
      <c r="F18" s="10">
        <v>10000</v>
      </c>
      <c r="G18" s="8">
        <v>44907</v>
      </c>
      <c r="H18" s="5"/>
      <c r="I18" s="5"/>
      <c r="J18" s="5" t="s">
        <v>13</v>
      </c>
      <c r="K18" s="5"/>
      <c r="L18" s="2"/>
      <c r="M18" s="2"/>
      <c r="N18" s="2"/>
      <c r="O18" s="2"/>
    </row>
    <row r="19" spans="1:15" x14ac:dyDescent="0.25">
      <c r="A19" s="9" t="s">
        <v>11</v>
      </c>
      <c r="B19" s="25"/>
      <c r="C19" s="28"/>
      <c r="D19" s="9"/>
      <c r="E19" s="5"/>
      <c r="F19" s="10">
        <v>10000</v>
      </c>
      <c r="G19" s="8">
        <v>44914</v>
      </c>
      <c r="H19" s="5"/>
      <c r="I19" s="5"/>
      <c r="J19" s="5" t="s">
        <v>13</v>
      </c>
      <c r="K19" s="5"/>
      <c r="L19" s="2"/>
      <c r="M19" s="2"/>
      <c r="N19" s="2"/>
      <c r="O19" s="2"/>
    </row>
    <row r="20" spans="1:15" x14ac:dyDescent="0.25">
      <c r="A20" s="9" t="s">
        <v>11</v>
      </c>
      <c r="B20" s="25"/>
      <c r="C20" s="28"/>
      <c r="D20" s="9"/>
      <c r="E20" s="5"/>
      <c r="F20" s="10">
        <v>10000</v>
      </c>
      <c r="G20" s="8">
        <v>44921</v>
      </c>
      <c r="H20" s="5"/>
      <c r="I20" s="5"/>
      <c r="J20" s="5" t="s">
        <v>13</v>
      </c>
      <c r="K20" s="5"/>
      <c r="L20" s="2"/>
      <c r="M20" s="2"/>
      <c r="N20" s="2"/>
      <c r="O20" s="2"/>
    </row>
    <row r="21" spans="1:15" x14ac:dyDescent="0.25">
      <c r="A21" s="4">
        <v>1036</v>
      </c>
      <c r="B21" s="26" t="s">
        <v>113</v>
      </c>
      <c r="C21" s="29"/>
      <c r="D21" s="11"/>
      <c r="E21" s="5"/>
      <c r="F21" s="5">
        <v>320</v>
      </c>
      <c r="G21" s="8">
        <v>44684</v>
      </c>
      <c r="H21" s="5"/>
      <c r="I21" s="5"/>
      <c r="J21" s="5"/>
      <c r="K21" s="30">
        <v>5.1786858200000001</v>
      </c>
      <c r="L21" s="2"/>
      <c r="M21" s="2"/>
      <c r="N21" s="2"/>
      <c r="O21" s="2"/>
    </row>
    <row r="22" spans="1:15" x14ac:dyDescent="0.25">
      <c r="A22" s="12" t="s">
        <v>14</v>
      </c>
      <c r="B22" s="12"/>
      <c r="C22" s="12"/>
      <c r="D22" s="12"/>
      <c r="E22" s="5"/>
      <c r="F22" s="5">
        <v>320</v>
      </c>
      <c r="G22" s="8">
        <v>44753</v>
      </c>
      <c r="H22" s="5"/>
      <c r="I22" s="5"/>
      <c r="J22" s="5"/>
      <c r="K22" s="5"/>
      <c r="L22" s="2"/>
      <c r="M22" s="2"/>
      <c r="N22" s="2"/>
      <c r="O22" s="2"/>
    </row>
    <row r="23" spans="1:15" x14ac:dyDescent="0.25">
      <c r="A23" s="12" t="s">
        <v>14</v>
      </c>
      <c r="B23" s="12"/>
      <c r="C23" s="12"/>
      <c r="D23" s="12"/>
      <c r="E23" s="5"/>
      <c r="F23" s="5">
        <v>320</v>
      </c>
      <c r="G23" s="8">
        <v>44795</v>
      </c>
      <c r="H23" s="5"/>
      <c r="I23" s="5"/>
      <c r="J23" s="5"/>
      <c r="K23" s="5"/>
      <c r="L23" s="2"/>
      <c r="M23" s="2"/>
      <c r="N23" s="2"/>
      <c r="O23" s="2"/>
    </row>
    <row r="24" spans="1:15" x14ac:dyDescent="0.25">
      <c r="A24" s="12" t="s">
        <v>14</v>
      </c>
      <c r="B24" s="12"/>
      <c r="C24" s="12"/>
      <c r="D24" s="12"/>
      <c r="E24" s="5"/>
      <c r="F24" s="5">
        <v>320</v>
      </c>
      <c r="G24" s="8">
        <v>44809</v>
      </c>
      <c r="H24" s="5"/>
      <c r="I24" s="5"/>
      <c r="J24" s="5"/>
      <c r="K24" s="5"/>
      <c r="L24" s="2"/>
      <c r="M24" s="2"/>
      <c r="N24" s="2"/>
      <c r="O24" s="2"/>
    </row>
    <row r="25" spans="1:15" x14ac:dyDescent="0.25">
      <c r="A25" s="12" t="s">
        <v>14</v>
      </c>
      <c r="B25" s="12"/>
      <c r="C25" s="12"/>
      <c r="D25" s="12"/>
      <c r="E25" s="5"/>
      <c r="F25" s="5">
        <v>320</v>
      </c>
      <c r="G25" s="8">
        <v>44823</v>
      </c>
      <c r="H25" s="5"/>
      <c r="I25" s="5"/>
      <c r="J25" s="5"/>
      <c r="K25" s="5"/>
      <c r="L25" s="2"/>
      <c r="M25" s="2"/>
      <c r="N25" s="2"/>
      <c r="O25" s="2"/>
    </row>
    <row r="26" spans="1:15" x14ac:dyDescent="0.25">
      <c r="A26" s="12" t="s">
        <v>14</v>
      </c>
      <c r="B26" s="12"/>
      <c r="C26" s="12"/>
      <c r="D26" s="12"/>
      <c r="E26" s="5"/>
      <c r="F26" s="5">
        <v>320</v>
      </c>
      <c r="G26" s="8">
        <v>44837</v>
      </c>
      <c r="H26" s="5"/>
      <c r="I26" s="5"/>
      <c r="J26" s="5"/>
      <c r="K26" s="5"/>
      <c r="L26" s="2"/>
      <c r="M26" s="2"/>
      <c r="N26" s="2"/>
      <c r="O26" s="2"/>
    </row>
    <row r="27" spans="1:15" x14ac:dyDescent="0.25">
      <c r="A27" s="12" t="s">
        <v>14</v>
      </c>
      <c r="B27" s="12"/>
      <c r="C27" s="12"/>
      <c r="D27" s="12"/>
      <c r="E27" s="5"/>
      <c r="F27" s="5">
        <v>320</v>
      </c>
      <c r="G27" s="8">
        <v>44858</v>
      </c>
      <c r="H27" s="5"/>
      <c r="I27" s="5"/>
      <c r="J27" s="5"/>
      <c r="K27" s="5"/>
      <c r="L27" s="2"/>
      <c r="M27" s="2"/>
      <c r="N27" s="2"/>
      <c r="O27" s="2"/>
    </row>
    <row r="28" spans="1:15" x14ac:dyDescent="0.25">
      <c r="A28" s="12" t="s">
        <v>14</v>
      </c>
      <c r="B28" s="12"/>
      <c r="C28" s="12"/>
      <c r="D28" s="12"/>
      <c r="E28" s="5"/>
      <c r="F28" s="5">
        <v>320</v>
      </c>
      <c r="G28" s="8">
        <v>44848</v>
      </c>
      <c r="H28" s="5"/>
      <c r="I28" s="5"/>
      <c r="J28" s="5"/>
      <c r="K28" s="5"/>
      <c r="L28" s="2"/>
      <c r="M28" s="2"/>
      <c r="N28" s="2"/>
      <c r="O28" s="2"/>
    </row>
    <row r="29" spans="1:15" x14ac:dyDescent="0.25">
      <c r="A29" s="12" t="s">
        <v>14</v>
      </c>
      <c r="B29" s="12"/>
      <c r="C29" s="12"/>
      <c r="D29" s="12"/>
      <c r="E29" s="5"/>
      <c r="F29" s="5">
        <v>320</v>
      </c>
      <c r="G29" s="8">
        <v>44862</v>
      </c>
      <c r="H29" s="5"/>
      <c r="I29" s="5"/>
      <c r="J29" s="5"/>
      <c r="K29" s="5"/>
      <c r="L29" s="2"/>
      <c r="M29" s="2"/>
      <c r="N29" s="2"/>
      <c r="O29" s="2"/>
    </row>
    <row r="30" spans="1:15" x14ac:dyDescent="0.25">
      <c r="A30" s="12" t="s">
        <v>14</v>
      </c>
      <c r="B30" s="12"/>
      <c r="C30" s="12"/>
      <c r="D30" s="12"/>
      <c r="E30" s="5"/>
      <c r="F30" s="5">
        <v>640</v>
      </c>
      <c r="G30" s="8">
        <v>44914</v>
      </c>
      <c r="H30" s="5"/>
      <c r="I30" s="5"/>
      <c r="J30" s="5"/>
      <c r="K30" s="5"/>
      <c r="L30" s="2"/>
      <c r="M30" s="2"/>
      <c r="N30" s="2"/>
      <c r="O30" s="2"/>
    </row>
    <row r="31" spans="1:15" x14ac:dyDescent="0.25">
      <c r="A31" s="12" t="s">
        <v>14</v>
      </c>
      <c r="B31" s="12"/>
      <c r="C31" s="12"/>
      <c r="D31" s="12"/>
      <c r="E31" s="5"/>
      <c r="F31" s="5">
        <v>320</v>
      </c>
      <c r="G31" s="8">
        <v>44563</v>
      </c>
      <c r="H31" s="5"/>
      <c r="I31" s="5"/>
      <c r="J31" s="5"/>
      <c r="K31" s="5"/>
      <c r="L31" s="2"/>
      <c r="M31" s="2"/>
      <c r="N31" s="2"/>
      <c r="O31" s="2"/>
    </row>
    <row r="32" spans="1:15" x14ac:dyDescent="0.25">
      <c r="A32" s="12" t="s">
        <v>14</v>
      </c>
      <c r="B32" s="12"/>
      <c r="C32" s="12"/>
      <c r="D32" s="12"/>
      <c r="E32" s="5"/>
      <c r="F32" s="5">
        <v>320</v>
      </c>
      <c r="G32" s="8">
        <v>44584</v>
      </c>
      <c r="H32" s="5"/>
      <c r="I32" s="5"/>
      <c r="J32" s="5"/>
      <c r="K32" s="5"/>
      <c r="L32" s="2"/>
      <c r="M32" s="2"/>
      <c r="N32" s="2"/>
      <c r="O32" s="2"/>
    </row>
    <row r="33" spans="1:15" x14ac:dyDescent="0.25">
      <c r="A33" s="12" t="s">
        <v>14</v>
      </c>
      <c r="B33" s="12"/>
      <c r="C33" s="12"/>
      <c r="D33" s="12"/>
      <c r="E33" s="5"/>
      <c r="F33" s="5">
        <v>640</v>
      </c>
      <c r="G33" s="8">
        <v>44594</v>
      </c>
      <c r="H33" s="5"/>
      <c r="I33" s="5"/>
      <c r="J33" s="5"/>
      <c r="K33" s="5"/>
      <c r="L33" s="2"/>
      <c r="M33" s="2"/>
      <c r="N33" s="2"/>
      <c r="O33" s="2"/>
    </row>
    <row r="34" spans="1:15" x14ac:dyDescent="0.25">
      <c r="A34" s="12" t="s">
        <v>14</v>
      </c>
      <c r="B34" s="12"/>
      <c r="C34" s="12"/>
      <c r="D34" s="12"/>
      <c r="E34" s="5"/>
      <c r="F34" s="5">
        <v>640</v>
      </c>
      <c r="G34" s="8">
        <v>44612</v>
      </c>
      <c r="H34" s="5"/>
      <c r="I34" s="5"/>
      <c r="J34" s="5"/>
      <c r="K34" s="5"/>
      <c r="L34" s="2"/>
      <c r="M34" s="2"/>
      <c r="N34" s="2"/>
      <c r="O34" s="2"/>
    </row>
    <row r="35" spans="1:15" x14ac:dyDescent="0.25">
      <c r="A35" s="12" t="s">
        <v>14</v>
      </c>
      <c r="B35" s="12"/>
      <c r="C35" s="12"/>
      <c r="D35" s="12"/>
      <c r="E35" s="5"/>
      <c r="F35" s="5">
        <v>3600</v>
      </c>
      <c r="G35" s="8">
        <v>44725</v>
      </c>
      <c r="H35" s="5"/>
      <c r="I35" s="5"/>
      <c r="J35" s="5"/>
      <c r="K35" s="5"/>
      <c r="L35" s="2"/>
      <c r="M35" s="2"/>
      <c r="N35" s="2"/>
      <c r="O35" s="2"/>
    </row>
    <row r="36" spans="1:15" x14ac:dyDescent="0.25">
      <c r="A36" s="12" t="s">
        <v>14</v>
      </c>
      <c r="B36" s="12"/>
      <c r="C36" s="12"/>
      <c r="D36" s="12"/>
      <c r="E36" s="5"/>
      <c r="F36" s="5">
        <v>3600</v>
      </c>
      <c r="G36" s="8">
        <v>44767</v>
      </c>
      <c r="H36" s="5"/>
      <c r="I36" s="5"/>
      <c r="J36" s="5"/>
      <c r="K36" s="5"/>
      <c r="L36" s="2"/>
      <c r="M36" s="2"/>
      <c r="N36" s="2"/>
      <c r="O36" s="2"/>
    </row>
    <row r="37" spans="1:15" x14ac:dyDescent="0.25">
      <c r="A37" s="12" t="s">
        <v>14</v>
      </c>
      <c r="B37" s="12"/>
      <c r="C37" s="12"/>
      <c r="D37" s="12"/>
      <c r="E37" s="5"/>
      <c r="F37" s="5">
        <v>3600</v>
      </c>
      <c r="G37" s="8">
        <v>44823</v>
      </c>
      <c r="H37" s="5"/>
      <c r="I37" s="5"/>
      <c r="J37" s="5"/>
      <c r="K37" s="5"/>
      <c r="L37" s="2"/>
      <c r="M37" s="2"/>
      <c r="N37" s="2"/>
      <c r="O37" s="2"/>
    </row>
    <row r="38" spans="1:15" x14ac:dyDescent="0.25">
      <c r="A38" s="12" t="s">
        <v>14</v>
      </c>
      <c r="B38" s="12"/>
      <c r="C38" s="12"/>
      <c r="D38" s="12"/>
      <c r="E38" s="5"/>
      <c r="F38" s="5">
        <v>3600</v>
      </c>
      <c r="G38" s="8">
        <v>44844</v>
      </c>
      <c r="H38" s="5"/>
      <c r="I38" s="5"/>
      <c r="J38" s="5"/>
      <c r="K38" s="5"/>
      <c r="L38" s="2"/>
      <c r="M38" s="2"/>
      <c r="N38" s="2"/>
      <c r="O38" s="2"/>
    </row>
    <row r="39" spans="1:15" x14ac:dyDescent="0.25">
      <c r="A39" s="12" t="s">
        <v>14</v>
      </c>
      <c r="B39" s="12"/>
      <c r="C39" s="12"/>
      <c r="D39" s="12"/>
      <c r="E39" s="5"/>
      <c r="F39" s="5">
        <v>4500</v>
      </c>
      <c r="G39" s="8">
        <v>44872</v>
      </c>
      <c r="H39" s="5"/>
      <c r="I39" s="5"/>
      <c r="J39" s="5"/>
      <c r="K39" s="5"/>
      <c r="L39" s="2"/>
      <c r="M39" s="2"/>
      <c r="N39" s="2"/>
      <c r="O39" s="2"/>
    </row>
    <row r="40" spans="1:15" x14ac:dyDescent="0.25">
      <c r="A40" s="12" t="s">
        <v>14</v>
      </c>
      <c r="B40" s="12"/>
      <c r="C40" s="12"/>
      <c r="D40" s="12"/>
      <c r="E40" s="5"/>
      <c r="F40" s="5">
        <v>4500</v>
      </c>
      <c r="G40" s="8">
        <v>44914</v>
      </c>
      <c r="H40" s="5"/>
      <c r="I40" s="5"/>
      <c r="J40" s="5"/>
      <c r="K40" s="5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3"/>
      <c r="F41" s="3"/>
      <c r="G41" s="3"/>
      <c r="H41" s="3"/>
      <c r="I41" s="3"/>
      <c r="J41" s="3"/>
      <c r="K41" s="3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3"/>
      <c r="F42" s="3"/>
      <c r="G42" s="3"/>
      <c r="H42" s="3"/>
      <c r="I42" s="3"/>
      <c r="J42" s="3"/>
      <c r="K42" s="3"/>
      <c r="L42" s="2"/>
      <c r="M42" s="2"/>
      <c r="N42" s="2"/>
      <c r="O42" s="2"/>
    </row>
  </sheetData>
  <pageMargins left="0.7" right="0.7" top="0.75" bottom="0.75" header="0.3" footer="0.3"/>
  <pageSetup paperSize="9" orientation="portrait" r:id="rId1"/>
  <headerFooter>
    <oddHeader>&amp;R&amp;"Calibri"&amp;9&amp;K0000FFC2 - 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BC1A-6A64-4A7A-8397-EC646368367F}">
  <dimension ref="A1:BH16"/>
  <sheetViews>
    <sheetView workbookViewId="0">
      <selection activeCell="BH15" activeCellId="1" sqref="G8:BH8 G15:BH15"/>
    </sheetView>
  </sheetViews>
  <sheetFormatPr baseColWidth="10" defaultRowHeight="15" x14ac:dyDescent="0.25"/>
  <sheetData>
    <row r="1" spans="1:60" x14ac:dyDescent="0.25">
      <c r="A1" s="2"/>
      <c r="B1" s="2"/>
      <c r="C1" s="2"/>
      <c r="D1" s="2"/>
      <c r="E1" s="2"/>
      <c r="F1" s="2"/>
      <c r="G1" s="2"/>
      <c r="H1" s="2" t="s">
        <v>15</v>
      </c>
      <c r="I1" s="2" t="s">
        <v>16</v>
      </c>
      <c r="J1" s="2" t="s">
        <v>17</v>
      </c>
      <c r="K1" s="2" t="s">
        <v>18</v>
      </c>
      <c r="L1" s="1">
        <v>44683</v>
      </c>
      <c r="M1" s="1">
        <v>44690</v>
      </c>
      <c r="N1" s="1">
        <v>44697</v>
      </c>
      <c r="O1" s="1">
        <v>44704</v>
      </c>
      <c r="P1" s="1">
        <v>44711</v>
      </c>
      <c r="Q1" s="1">
        <v>44718</v>
      </c>
      <c r="R1" s="1">
        <v>44725</v>
      </c>
      <c r="S1" s="1">
        <v>44732</v>
      </c>
      <c r="T1" s="1">
        <v>44739</v>
      </c>
      <c r="U1" s="2" t="s">
        <v>19</v>
      </c>
      <c r="V1" s="2" t="s">
        <v>20</v>
      </c>
      <c r="W1" s="2" t="s">
        <v>21</v>
      </c>
      <c r="X1" s="2" t="s">
        <v>22</v>
      </c>
      <c r="Y1" s="13">
        <v>44774</v>
      </c>
      <c r="Z1" s="13">
        <v>44781</v>
      </c>
      <c r="AA1" s="13">
        <v>44788</v>
      </c>
      <c r="AB1" s="1">
        <v>44795</v>
      </c>
      <c r="AC1" s="1">
        <v>44802</v>
      </c>
      <c r="AD1" s="2" t="s">
        <v>23</v>
      </c>
      <c r="AE1" s="2" t="s">
        <v>24</v>
      </c>
      <c r="AF1" s="2" t="s">
        <v>25</v>
      </c>
      <c r="AG1" s="2" t="s">
        <v>26</v>
      </c>
      <c r="AH1" s="2" t="s">
        <v>27</v>
      </c>
      <c r="AI1" s="2" t="s">
        <v>28</v>
      </c>
      <c r="AJ1" s="2" t="s">
        <v>29</v>
      </c>
      <c r="AK1" s="2" t="s">
        <v>30</v>
      </c>
      <c r="AL1" s="2" t="s">
        <v>31</v>
      </c>
      <c r="AM1" s="2" t="s">
        <v>32</v>
      </c>
      <c r="AN1" s="2" t="s">
        <v>33</v>
      </c>
      <c r="AO1" s="2" t="s">
        <v>34</v>
      </c>
      <c r="AP1" s="2" t="s">
        <v>35</v>
      </c>
      <c r="AQ1" s="2" t="s">
        <v>36</v>
      </c>
      <c r="AR1" s="2" t="s">
        <v>37</v>
      </c>
      <c r="AS1" s="2" t="s">
        <v>38</v>
      </c>
      <c r="AT1" s="2" t="s">
        <v>39</v>
      </c>
      <c r="AU1" s="2" t="s">
        <v>40</v>
      </c>
      <c r="AV1" s="2" t="s">
        <v>41</v>
      </c>
      <c r="AW1" s="2" t="s">
        <v>42</v>
      </c>
      <c r="AX1" s="2" t="s">
        <v>43</v>
      </c>
      <c r="AY1" s="2" t="s">
        <v>44</v>
      </c>
      <c r="AZ1" s="2" t="s">
        <v>45</v>
      </c>
      <c r="BA1" s="2" t="s">
        <v>46</v>
      </c>
      <c r="BB1" s="2" t="s">
        <v>47</v>
      </c>
      <c r="BC1" s="2" t="s">
        <v>48</v>
      </c>
      <c r="BD1" s="1">
        <v>44626</v>
      </c>
      <c r="BE1" s="1">
        <v>44633</v>
      </c>
      <c r="BF1" s="1">
        <v>44640</v>
      </c>
      <c r="BG1" s="1">
        <v>44647</v>
      </c>
      <c r="BH1" s="2" t="s">
        <v>49</v>
      </c>
    </row>
    <row r="2" spans="1:60" x14ac:dyDescent="0.25">
      <c r="A2" s="2"/>
      <c r="B2" s="2"/>
      <c r="C2" s="2"/>
      <c r="D2" s="2"/>
      <c r="E2" s="2"/>
      <c r="F2" s="2"/>
      <c r="G2" s="2"/>
      <c r="H2" s="14" t="s">
        <v>15</v>
      </c>
      <c r="I2" s="14" t="s">
        <v>16</v>
      </c>
      <c r="J2" s="14" t="s">
        <v>17</v>
      </c>
      <c r="K2" s="14" t="s">
        <v>18</v>
      </c>
      <c r="L2" s="15">
        <v>44683</v>
      </c>
      <c r="M2" s="15">
        <v>44690</v>
      </c>
      <c r="N2" s="15">
        <v>44697</v>
      </c>
      <c r="O2" s="15">
        <v>44704</v>
      </c>
      <c r="P2" s="15">
        <v>44711</v>
      </c>
      <c r="Q2" s="15">
        <v>44718</v>
      </c>
      <c r="R2" s="15">
        <v>44725</v>
      </c>
      <c r="S2" s="15">
        <v>44732</v>
      </c>
      <c r="T2" s="15">
        <v>44739</v>
      </c>
      <c r="U2" s="14" t="s">
        <v>19</v>
      </c>
      <c r="V2" s="14" t="s">
        <v>20</v>
      </c>
      <c r="W2" s="14" t="s">
        <v>21</v>
      </c>
      <c r="X2" s="14" t="s">
        <v>22</v>
      </c>
      <c r="Y2" s="16">
        <v>44774</v>
      </c>
      <c r="Z2" s="16">
        <v>44781</v>
      </c>
      <c r="AA2" s="16">
        <v>44788</v>
      </c>
      <c r="AB2" s="15">
        <v>44795</v>
      </c>
      <c r="AC2" s="15">
        <v>44802</v>
      </c>
      <c r="AD2" s="14" t="s">
        <v>23</v>
      </c>
      <c r="AE2" s="14" t="s">
        <v>24</v>
      </c>
      <c r="AF2" s="14" t="s">
        <v>25</v>
      </c>
      <c r="AG2" s="14" t="s">
        <v>26</v>
      </c>
      <c r="AH2" s="14" t="s">
        <v>27</v>
      </c>
      <c r="AI2" s="14" t="s">
        <v>28</v>
      </c>
      <c r="AJ2" s="14" t="s">
        <v>29</v>
      </c>
      <c r="AK2" s="14" t="s">
        <v>30</v>
      </c>
      <c r="AL2" s="14" t="s">
        <v>31</v>
      </c>
      <c r="AM2" s="14" t="s">
        <v>32</v>
      </c>
      <c r="AN2" s="14" t="s">
        <v>33</v>
      </c>
      <c r="AO2" s="14" t="s">
        <v>34</v>
      </c>
      <c r="AP2" s="14" t="s">
        <v>35</v>
      </c>
      <c r="AQ2" s="14" t="s">
        <v>36</v>
      </c>
      <c r="AR2" s="14" t="s">
        <v>37</v>
      </c>
      <c r="AS2" s="14" t="s">
        <v>38</v>
      </c>
      <c r="AT2" s="14" t="s">
        <v>39</v>
      </c>
      <c r="AU2" s="14" t="s">
        <v>40</v>
      </c>
      <c r="AV2" s="14" t="s">
        <v>41</v>
      </c>
      <c r="AW2" s="14" t="s">
        <v>42</v>
      </c>
      <c r="AX2" s="14" t="s">
        <v>43</v>
      </c>
      <c r="AY2" s="14" t="s">
        <v>44</v>
      </c>
      <c r="AZ2" s="14" t="s">
        <v>45</v>
      </c>
      <c r="BA2" s="14" t="s">
        <v>46</v>
      </c>
      <c r="BB2" s="14" t="s">
        <v>47</v>
      </c>
      <c r="BC2" s="14" t="s">
        <v>48</v>
      </c>
      <c r="BD2" s="15">
        <v>44626</v>
      </c>
      <c r="BE2" s="15">
        <v>44633</v>
      </c>
      <c r="BF2" s="15">
        <v>44640</v>
      </c>
      <c r="BG2" s="15">
        <v>44647</v>
      </c>
      <c r="BH2" s="14" t="s">
        <v>49</v>
      </c>
    </row>
    <row r="3" spans="1:60" x14ac:dyDescent="0.25">
      <c r="A3" s="2" t="s">
        <v>1</v>
      </c>
      <c r="B3" s="2" t="s">
        <v>2</v>
      </c>
      <c r="C3" s="2" t="s">
        <v>50</v>
      </c>
      <c r="D3" s="2" t="s">
        <v>51</v>
      </c>
      <c r="E3" s="2" t="s">
        <v>52</v>
      </c>
      <c r="F3" s="2" t="s">
        <v>53</v>
      </c>
      <c r="G3" s="2"/>
      <c r="H3" s="17" t="s">
        <v>54</v>
      </c>
      <c r="I3" s="17" t="s">
        <v>55</v>
      </c>
      <c r="J3" s="17" t="s">
        <v>56</v>
      </c>
      <c r="K3" s="17" t="s">
        <v>57</v>
      </c>
      <c r="L3" s="17" t="s">
        <v>58</v>
      </c>
      <c r="M3" s="17" t="s">
        <v>59</v>
      </c>
      <c r="N3" s="17" t="s">
        <v>60</v>
      </c>
      <c r="O3" s="17" t="s">
        <v>61</v>
      </c>
      <c r="P3" s="17" t="s">
        <v>62</v>
      </c>
      <c r="Q3" s="17" t="s">
        <v>63</v>
      </c>
      <c r="R3" s="17" t="s">
        <v>64</v>
      </c>
      <c r="S3" s="17" t="s">
        <v>65</v>
      </c>
      <c r="T3" s="17" t="s">
        <v>66</v>
      </c>
      <c r="U3" s="17" t="s">
        <v>67</v>
      </c>
      <c r="V3" s="17" t="s">
        <v>68</v>
      </c>
      <c r="W3" s="17" t="s">
        <v>69</v>
      </c>
      <c r="X3" s="17" t="s">
        <v>70</v>
      </c>
      <c r="Y3" s="18" t="s">
        <v>71</v>
      </c>
      <c r="Z3" s="18" t="s">
        <v>72</v>
      </c>
      <c r="AA3" s="18" t="s">
        <v>73</v>
      </c>
      <c r="AB3" s="17" t="s">
        <v>74</v>
      </c>
      <c r="AC3" s="17" t="s">
        <v>75</v>
      </c>
      <c r="AD3" s="17" t="s">
        <v>76</v>
      </c>
      <c r="AE3" s="17" t="s">
        <v>77</v>
      </c>
      <c r="AF3" s="17" t="s">
        <v>78</v>
      </c>
      <c r="AG3" s="17" t="s">
        <v>79</v>
      </c>
      <c r="AH3" s="17" t="s">
        <v>80</v>
      </c>
      <c r="AI3" s="17" t="s">
        <v>81</v>
      </c>
      <c r="AJ3" s="17" t="s">
        <v>82</v>
      </c>
      <c r="AK3" s="17" t="s">
        <v>83</v>
      </c>
      <c r="AL3" s="17" t="s">
        <v>84</v>
      </c>
      <c r="AM3" s="17" t="s">
        <v>85</v>
      </c>
      <c r="AN3" s="17" t="s">
        <v>86</v>
      </c>
      <c r="AO3" s="17" t="s">
        <v>87</v>
      </c>
      <c r="AP3" s="17" t="s">
        <v>88</v>
      </c>
      <c r="AQ3" s="17" t="s">
        <v>89</v>
      </c>
      <c r="AR3" s="17" t="s">
        <v>90</v>
      </c>
      <c r="AS3" s="17" t="s">
        <v>91</v>
      </c>
      <c r="AT3" s="17" t="s">
        <v>92</v>
      </c>
      <c r="AU3" s="17" t="s">
        <v>93</v>
      </c>
      <c r="AV3" s="17" t="s">
        <v>94</v>
      </c>
      <c r="AW3" s="17" t="s">
        <v>95</v>
      </c>
      <c r="AX3" s="17" t="s">
        <v>96</v>
      </c>
      <c r="AY3" s="17" t="s">
        <v>97</v>
      </c>
      <c r="AZ3" s="17" t="s">
        <v>98</v>
      </c>
      <c r="BA3" s="17" t="s">
        <v>99</v>
      </c>
      <c r="BB3" s="17" t="s">
        <v>100</v>
      </c>
      <c r="BC3" s="17" t="s">
        <v>101</v>
      </c>
      <c r="BD3" s="17" t="s">
        <v>102</v>
      </c>
      <c r="BE3" s="17" t="s">
        <v>103</v>
      </c>
      <c r="BF3" s="17" t="s">
        <v>104</v>
      </c>
      <c r="BG3" s="17" t="s">
        <v>105</v>
      </c>
      <c r="BH3" s="17" t="s">
        <v>54</v>
      </c>
    </row>
    <row r="4" spans="1:60" x14ac:dyDescent="0.25">
      <c r="A4" s="19">
        <v>1035</v>
      </c>
      <c r="B4" s="19" t="s">
        <v>112</v>
      </c>
      <c r="C4" s="19">
        <v>1.5063</v>
      </c>
      <c r="D4" s="19"/>
      <c r="E4" s="19">
        <v>16</v>
      </c>
      <c r="F4" s="19">
        <v>6</v>
      </c>
      <c r="G4" s="19" t="s">
        <v>106</v>
      </c>
      <c r="H4" s="19">
        <v>0</v>
      </c>
      <c r="I4" s="19">
        <v>0</v>
      </c>
      <c r="J4" s="19">
        <v>6040</v>
      </c>
      <c r="K4" s="19">
        <v>0</v>
      </c>
      <c r="L4" s="19">
        <v>0</v>
      </c>
      <c r="M4" s="19">
        <v>6264</v>
      </c>
      <c r="N4" s="19">
        <v>0</v>
      </c>
      <c r="O4" s="19">
        <v>3579</v>
      </c>
      <c r="P4" s="19">
        <v>0</v>
      </c>
      <c r="Q4" s="19">
        <v>8949</v>
      </c>
      <c r="R4" s="19">
        <v>3579</v>
      </c>
      <c r="S4" s="19">
        <v>14318</v>
      </c>
      <c r="T4" s="19">
        <v>0</v>
      </c>
      <c r="U4" s="19">
        <v>21477</v>
      </c>
      <c r="V4" s="19">
        <v>0</v>
      </c>
      <c r="W4" s="19">
        <v>0</v>
      </c>
      <c r="X4" s="19">
        <v>7159</v>
      </c>
      <c r="Y4" s="20">
        <v>0</v>
      </c>
      <c r="Z4" s="20">
        <v>0</v>
      </c>
      <c r="AA4" s="20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21477</v>
      </c>
      <c r="AJ4" s="19">
        <v>0</v>
      </c>
      <c r="AK4" s="19">
        <v>0</v>
      </c>
      <c r="AL4" s="19">
        <v>0</v>
      </c>
      <c r="AM4" s="19">
        <v>28636</v>
      </c>
      <c r="AN4" s="19">
        <v>0</v>
      </c>
      <c r="AO4" s="19">
        <v>0</v>
      </c>
      <c r="AP4" s="19">
        <v>28636</v>
      </c>
      <c r="AQ4" s="19">
        <v>0</v>
      </c>
      <c r="AR4" s="19">
        <v>0</v>
      </c>
      <c r="AS4" s="19">
        <v>19687</v>
      </c>
      <c r="AT4" s="19">
        <v>0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0</v>
      </c>
      <c r="BB4" s="19">
        <v>0</v>
      </c>
      <c r="BC4" s="19">
        <v>0</v>
      </c>
      <c r="BD4" s="19">
        <v>0</v>
      </c>
      <c r="BE4" s="19">
        <v>0</v>
      </c>
      <c r="BF4" s="19">
        <v>0</v>
      </c>
      <c r="BG4" s="19">
        <v>0</v>
      </c>
      <c r="BH4" s="19">
        <v>0</v>
      </c>
    </row>
    <row r="5" spans="1:60" x14ac:dyDescent="0.25">
      <c r="A5" s="19"/>
      <c r="B5" s="19"/>
      <c r="C5" s="19"/>
      <c r="D5" s="19">
        <v>0.67439400000000005</v>
      </c>
      <c r="E5" s="19"/>
      <c r="F5" s="19"/>
      <c r="G5" s="19" t="s">
        <v>107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1985</v>
      </c>
      <c r="W5" s="19">
        <v>1985</v>
      </c>
      <c r="X5" s="19">
        <v>0</v>
      </c>
      <c r="Y5" s="20">
        <v>0</v>
      </c>
      <c r="Z5" s="20">
        <v>0</v>
      </c>
      <c r="AA5" s="20">
        <v>0</v>
      </c>
      <c r="AB5" s="19">
        <v>5294</v>
      </c>
      <c r="AC5" s="19">
        <v>0</v>
      </c>
      <c r="AD5" s="19">
        <v>7940</v>
      </c>
      <c r="AE5" s="19">
        <v>0</v>
      </c>
      <c r="AF5" s="19">
        <v>13234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0</v>
      </c>
      <c r="BF5" s="19">
        <v>0</v>
      </c>
      <c r="BG5" s="19">
        <v>0</v>
      </c>
      <c r="BH5" s="19">
        <v>0</v>
      </c>
    </row>
    <row r="6" spans="1:60" x14ac:dyDescent="0.25">
      <c r="A6" s="19"/>
      <c r="B6" s="19"/>
      <c r="C6" s="19"/>
      <c r="D6" s="19"/>
      <c r="E6" s="19"/>
      <c r="F6" s="19"/>
      <c r="G6" s="19" t="s">
        <v>108</v>
      </c>
      <c r="H6" s="19"/>
      <c r="I6" s="19"/>
      <c r="J6" s="19"/>
      <c r="K6" s="21">
        <v>10000</v>
      </c>
      <c r="L6" s="19"/>
      <c r="M6" s="19"/>
      <c r="N6" s="21">
        <v>10000</v>
      </c>
      <c r="O6" s="19"/>
      <c r="P6" s="19"/>
      <c r="Q6" s="21">
        <v>10000</v>
      </c>
      <c r="R6" s="19"/>
      <c r="S6" s="19">
        <v>13840</v>
      </c>
      <c r="T6" s="19"/>
      <c r="U6" s="21"/>
      <c r="V6" s="19"/>
      <c r="W6" s="19"/>
      <c r="X6" s="19">
        <v>6000</v>
      </c>
      <c r="Y6" s="20"/>
      <c r="Z6" s="20"/>
      <c r="AA6" s="20"/>
      <c r="AB6" s="19"/>
      <c r="AC6" s="19"/>
      <c r="AD6" s="19">
        <v>8000</v>
      </c>
      <c r="AE6" s="19"/>
      <c r="AF6" s="19">
        <v>10000</v>
      </c>
      <c r="AG6" s="19"/>
      <c r="AH6" s="19">
        <v>10000</v>
      </c>
      <c r="AI6" s="19">
        <v>10000</v>
      </c>
      <c r="AJ6" s="19">
        <v>10000</v>
      </c>
      <c r="AK6" s="19"/>
      <c r="AL6" s="19">
        <v>10000</v>
      </c>
      <c r="AM6" s="19">
        <v>10000</v>
      </c>
      <c r="AN6" s="19">
        <v>10000</v>
      </c>
      <c r="AO6" s="19">
        <v>10000</v>
      </c>
      <c r="AP6" s="19">
        <v>10000</v>
      </c>
      <c r="AQ6" s="19">
        <v>10000</v>
      </c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x14ac:dyDescent="0.25">
      <c r="A7" s="19"/>
      <c r="B7" s="19"/>
      <c r="C7" s="19"/>
      <c r="D7" s="19"/>
      <c r="E7" s="19"/>
      <c r="F7" s="19"/>
      <c r="G7" s="19" t="s">
        <v>109</v>
      </c>
      <c r="H7" s="19"/>
      <c r="I7" s="19"/>
      <c r="J7" s="19"/>
      <c r="K7" s="21"/>
      <c r="L7" s="19"/>
      <c r="M7" s="19"/>
      <c r="N7" s="21"/>
      <c r="O7" s="19"/>
      <c r="P7" s="19"/>
      <c r="Q7" s="21"/>
      <c r="R7" s="19"/>
      <c r="S7" s="19"/>
      <c r="T7" s="19"/>
      <c r="U7" s="21">
        <v>10000</v>
      </c>
      <c r="V7" s="19"/>
      <c r="W7" s="19"/>
      <c r="X7" s="19">
        <v>5000</v>
      </c>
      <c r="Y7" s="20"/>
      <c r="Z7" s="20"/>
      <c r="AA7" s="20"/>
      <c r="AB7" s="19"/>
      <c r="AC7" s="19">
        <v>15000</v>
      </c>
      <c r="AD7" s="19">
        <v>2000</v>
      </c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>
        <v>20000</v>
      </c>
      <c r="AT7" s="19"/>
      <c r="AU7" s="19"/>
      <c r="AV7" s="19">
        <v>20000</v>
      </c>
      <c r="AW7" s="19"/>
      <c r="AX7" s="19"/>
      <c r="AY7" s="19">
        <v>20000</v>
      </c>
      <c r="AZ7" s="19"/>
      <c r="BA7" s="19"/>
      <c r="BB7" s="19"/>
      <c r="BC7" s="19"/>
      <c r="BD7" s="19"/>
      <c r="BE7" s="19"/>
      <c r="BF7" s="19"/>
      <c r="BG7" s="19"/>
      <c r="BH7" s="19"/>
    </row>
    <row r="8" spans="1:60" x14ac:dyDescent="0.25">
      <c r="A8" s="19"/>
      <c r="B8" s="19"/>
      <c r="C8" s="19"/>
      <c r="D8" s="19"/>
      <c r="E8" s="19"/>
      <c r="F8" s="19"/>
      <c r="G8" s="19" t="s">
        <v>0</v>
      </c>
      <c r="H8" s="19">
        <f>H9/AVERAGE(H4:N4)</f>
        <v>12.516254876462938</v>
      </c>
      <c r="I8" s="19">
        <f t="shared" ref="I8:BH8" si="0">I9/AVERAGE(I4:O4)</f>
        <v>9.6959012780960769</v>
      </c>
      <c r="J8" s="19">
        <f t="shared" si="0"/>
        <v>7.0339356544733365</v>
      </c>
      <c r="K8" s="19">
        <f t="shared" si="0"/>
        <v>9.6700723712217975</v>
      </c>
      <c r="L8" s="19">
        <f t="shared" si="0"/>
        <v>8.1230164051674052</v>
      </c>
      <c r="M8" s="19">
        <f t="shared" si="0"/>
        <v>3.7578565782659652</v>
      </c>
      <c r="N8" s="19">
        <f t="shared" si="0"/>
        <v>6.8322760887428098</v>
      </c>
      <c r="O8" s="19">
        <f t="shared" si="0"/>
        <v>3.5223883472698549</v>
      </c>
      <c r="P8" s="19">
        <f t="shared" si="0"/>
        <v>3.7832709061937377</v>
      </c>
      <c r="Q8" s="19">
        <f t="shared" si="0"/>
        <v>3.9355172485151995</v>
      </c>
      <c r="R8" s="19">
        <f t="shared" si="0"/>
        <v>3.5485139578363745</v>
      </c>
      <c r="S8" s="19">
        <f t="shared" si="0"/>
        <v>3.7662848628765655</v>
      </c>
      <c r="T8" s="19">
        <f t="shared" si="0"/>
        <v>5.6494272943148491</v>
      </c>
      <c r="U8" s="19">
        <f t="shared" si="0"/>
        <v>2.8439027797178378</v>
      </c>
      <c r="V8" s="19">
        <f t="shared" si="0"/>
        <v>9.4346975834613769</v>
      </c>
      <c r="W8" s="19">
        <f t="shared" si="0"/>
        <v>7.4937840480514044</v>
      </c>
      <c r="X8" s="19">
        <f t="shared" si="0"/>
        <v>11.249476183824557</v>
      </c>
      <c r="Y8" s="19" t="e">
        <f t="shared" si="0"/>
        <v>#DIV/0!</v>
      </c>
      <c r="Z8" s="19" t="e">
        <f t="shared" si="0"/>
        <v>#DIV/0!</v>
      </c>
      <c r="AA8" s="19" t="e">
        <f t="shared" si="0"/>
        <v>#DIV/0!</v>
      </c>
      <c r="AB8" s="19" t="e">
        <f t="shared" si="0"/>
        <v>#DIV/0!</v>
      </c>
      <c r="AC8" s="19">
        <f t="shared" si="0"/>
        <v>6.9133026027843734</v>
      </c>
      <c r="AD8" s="19">
        <f t="shared" si="0"/>
        <v>7.5847185361083946</v>
      </c>
      <c r="AE8" s="19">
        <f t="shared" si="0"/>
        <v>7.5847185361083946</v>
      </c>
      <c r="AF8" s="19">
        <f t="shared" si="0"/>
        <v>6.5306607068026254</v>
      </c>
      <c r="AG8" s="19">
        <f t="shared" si="0"/>
        <v>2.7988545886296969</v>
      </c>
      <c r="AH8" s="19">
        <f t="shared" si="0"/>
        <v>4.1956977231456909</v>
      </c>
      <c r="AI8" s="19">
        <f t="shared" si="0"/>
        <v>2.5925408576616844</v>
      </c>
      <c r="AJ8" s="19">
        <f t="shared" si="0"/>
        <v>3.490710993155469</v>
      </c>
      <c r="AK8" s="19">
        <f t="shared" si="0"/>
        <v>3.490710993155469</v>
      </c>
      <c r="AL8" s="19">
        <f t="shared" si="0"/>
        <v>4.7129487358569637</v>
      </c>
      <c r="AM8" s="19">
        <f t="shared" si="0"/>
        <v>1.8122376850011046</v>
      </c>
      <c r="AN8" s="19">
        <f t="shared" si="0"/>
        <v>4.3347474287606316</v>
      </c>
      <c r="AO8" s="19">
        <f t="shared" si="0"/>
        <v>5.7833329884320097</v>
      </c>
      <c r="AP8" s="19">
        <f t="shared" si="0"/>
        <v>3.0837489394284292</v>
      </c>
      <c r="AQ8" s="19">
        <f t="shared" si="0"/>
        <v>11.124904759485954</v>
      </c>
      <c r="AR8" s="19">
        <f t="shared" si="0"/>
        <v>11.124904759485954</v>
      </c>
      <c r="AS8" s="19">
        <f t="shared" si="0"/>
        <v>11.236196474831106</v>
      </c>
      <c r="AT8" s="19" t="e">
        <f t="shared" si="0"/>
        <v>#DIV/0!</v>
      </c>
      <c r="AU8" s="19" t="e">
        <f t="shared" si="0"/>
        <v>#DIV/0!</v>
      </c>
      <c r="AV8" s="19" t="e">
        <f t="shared" si="0"/>
        <v>#DIV/0!</v>
      </c>
      <c r="AW8" s="19" t="e">
        <f t="shared" si="0"/>
        <v>#DIV/0!</v>
      </c>
      <c r="AX8" s="19" t="e">
        <f t="shared" si="0"/>
        <v>#DIV/0!</v>
      </c>
      <c r="AY8" s="19" t="e">
        <f t="shared" si="0"/>
        <v>#DIV/0!</v>
      </c>
      <c r="AZ8" s="19" t="e">
        <f t="shared" si="0"/>
        <v>#DIV/0!</v>
      </c>
      <c r="BA8" s="19" t="e">
        <f t="shared" si="0"/>
        <v>#DIV/0!</v>
      </c>
      <c r="BB8" s="19" t="e">
        <f t="shared" si="0"/>
        <v>#DIV/0!</v>
      </c>
      <c r="BC8" s="19" t="e">
        <f t="shared" si="0"/>
        <v>#DIV/0!</v>
      </c>
      <c r="BD8" s="19" t="e">
        <f t="shared" si="0"/>
        <v>#DIV/0!</v>
      </c>
      <c r="BE8" s="19" t="e">
        <f t="shared" si="0"/>
        <v>#DIV/0!</v>
      </c>
      <c r="BF8" s="19" t="e">
        <f t="shared" si="0"/>
        <v>#DIV/0!</v>
      </c>
      <c r="BG8" s="19" t="e">
        <f t="shared" si="0"/>
        <v>#DIV/0!</v>
      </c>
      <c r="BH8" s="19" t="e">
        <f t="shared" si="0"/>
        <v>#DIV/0!</v>
      </c>
    </row>
    <row r="9" spans="1:60" x14ac:dyDescent="0.25">
      <c r="A9" s="19"/>
      <c r="B9" s="19"/>
      <c r="C9" s="19"/>
      <c r="D9" s="19"/>
      <c r="E9" s="19"/>
      <c r="F9" s="19"/>
      <c r="G9" s="19" t="s">
        <v>110</v>
      </c>
      <c r="H9" s="19">
        <v>22000</v>
      </c>
      <c r="I9" s="19">
        <f>H9+I6-I4+I7-I5</f>
        <v>22000</v>
      </c>
      <c r="J9" s="19">
        <f t="shared" ref="J9:BH9" si="1">I9+J6-J4+J7-J5</f>
        <v>15960</v>
      </c>
      <c r="K9" s="19">
        <f t="shared" si="1"/>
        <v>25960</v>
      </c>
      <c r="L9" s="19">
        <f t="shared" si="1"/>
        <v>25960</v>
      </c>
      <c r="M9" s="19">
        <f t="shared" si="1"/>
        <v>19696</v>
      </c>
      <c r="N9" s="19">
        <f t="shared" si="1"/>
        <v>29696</v>
      </c>
      <c r="O9" s="19">
        <f t="shared" si="1"/>
        <v>26117</v>
      </c>
      <c r="P9" s="19">
        <f t="shared" si="1"/>
        <v>26117</v>
      </c>
      <c r="Q9" s="19">
        <f t="shared" si="1"/>
        <v>27168</v>
      </c>
      <c r="R9" s="19">
        <f t="shared" si="1"/>
        <v>23589</v>
      </c>
      <c r="S9" s="19">
        <f t="shared" si="1"/>
        <v>23111</v>
      </c>
      <c r="T9" s="19">
        <f t="shared" si="1"/>
        <v>23111</v>
      </c>
      <c r="U9" s="19">
        <f t="shared" si="1"/>
        <v>11634</v>
      </c>
      <c r="V9" s="19">
        <f t="shared" si="1"/>
        <v>9649</v>
      </c>
      <c r="W9" s="19">
        <f t="shared" si="1"/>
        <v>7664</v>
      </c>
      <c r="X9" s="19">
        <f t="shared" si="1"/>
        <v>11505</v>
      </c>
      <c r="Y9" s="19">
        <f t="shared" si="1"/>
        <v>11505</v>
      </c>
      <c r="Z9" s="19">
        <f t="shared" si="1"/>
        <v>11505</v>
      </c>
      <c r="AA9" s="19">
        <f t="shared" si="1"/>
        <v>11505</v>
      </c>
      <c r="AB9" s="19">
        <f t="shared" si="1"/>
        <v>6211</v>
      </c>
      <c r="AC9" s="19">
        <f t="shared" si="1"/>
        <v>21211</v>
      </c>
      <c r="AD9" s="19">
        <f t="shared" si="1"/>
        <v>23271</v>
      </c>
      <c r="AE9" s="19">
        <f t="shared" si="1"/>
        <v>23271</v>
      </c>
      <c r="AF9" s="19">
        <f t="shared" si="1"/>
        <v>20037</v>
      </c>
      <c r="AG9" s="19">
        <f t="shared" si="1"/>
        <v>20037</v>
      </c>
      <c r="AH9" s="19">
        <f t="shared" si="1"/>
        <v>30037</v>
      </c>
      <c r="AI9" s="19">
        <f t="shared" si="1"/>
        <v>18560</v>
      </c>
      <c r="AJ9" s="19">
        <f t="shared" si="1"/>
        <v>28560</v>
      </c>
      <c r="AK9" s="19">
        <f t="shared" si="1"/>
        <v>28560</v>
      </c>
      <c r="AL9" s="19">
        <f t="shared" si="1"/>
        <v>38560</v>
      </c>
      <c r="AM9" s="19">
        <f t="shared" si="1"/>
        <v>19924</v>
      </c>
      <c r="AN9" s="19">
        <f t="shared" si="1"/>
        <v>29924</v>
      </c>
      <c r="AO9" s="19">
        <f t="shared" si="1"/>
        <v>39924</v>
      </c>
      <c r="AP9" s="19">
        <f t="shared" si="1"/>
        <v>21288</v>
      </c>
      <c r="AQ9" s="19">
        <f t="shared" si="1"/>
        <v>31288</v>
      </c>
      <c r="AR9" s="19">
        <f t="shared" si="1"/>
        <v>31288</v>
      </c>
      <c r="AS9" s="19">
        <f t="shared" si="1"/>
        <v>31601</v>
      </c>
      <c r="AT9" s="19">
        <f t="shared" si="1"/>
        <v>31601</v>
      </c>
      <c r="AU9" s="19">
        <f t="shared" si="1"/>
        <v>31601</v>
      </c>
      <c r="AV9" s="19">
        <f t="shared" si="1"/>
        <v>51601</v>
      </c>
      <c r="AW9" s="19">
        <f t="shared" si="1"/>
        <v>51601</v>
      </c>
      <c r="AX9" s="19">
        <f t="shared" si="1"/>
        <v>51601</v>
      </c>
      <c r="AY9" s="19">
        <f t="shared" si="1"/>
        <v>71601</v>
      </c>
      <c r="AZ9" s="19">
        <f t="shared" si="1"/>
        <v>71601</v>
      </c>
      <c r="BA9" s="19">
        <f t="shared" si="1"/>
        <v>71601</v>
      </c>
      <c r="BB9" s="19">
        <f t="shared" si="1"/>
        <v>71601</v>
      </c>
      <c r="BC9" s="19">
        <f t="shared" si="1"/>
        <v>71601</v>
      </c>
      <c r="BD9" s="19">
        <f t="shared" si="1"/>
        <v>71601</v>
      </c>
      <c r="BE9" s="19">
        <f t="shared" si="1"/>
        <v>71601</v>
      </c>
      <c r="BF9" s="19">
        <f t="shared" si="1"/>
        <v>71601</v>
      </c>
      <c r="BG9" s="19">
        <f t="shared" si="1"/>
        <v>71601</v>
      </c>
      <c r="BH9" s="19">
        <f t="shared" si="1"/>
        <v>71601</v>
      </c>
    </row>
    <row r="10" spans="1:60" x14ac:dyDescent="0.25">
      <c r="A10" s="2"/>
      <c r="B10" s="2"/>
      <c r="C10" s="2"/>
      <c r="D10" s="2"/>
      <c r="E10" s="2"/>
      <c r="F10" s="2"/>
      <c r="G10" s="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23"/>
      <c r="AA10" s="23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</row>
    <row r="11" spans="1:60" x14ac:dyDescent="0.25">
      <c r="A11" s="19">
        <v>1036</v>
      </c>
      <c r="B11" s="19" t="s">
        <v>113</v>
      </c>
      <c r="C11" s="19">
        <v>2.1530000000000001E-2</v>
      </c>
      <c r="D11" s="19"/>
      <c r="E11" s="19">
        <v>16</v>
      </c>
      <c r="F11" s="19">
        <v>60</v>
      </c>
      <c r="G11" s="19" t="s">
        <v>106</v>
      </c>
      <c r="H11" s="19">
        <v>0</v>
      </c>
      <c r="I11" s="19">
        <v>0</v>
      </c>
      <c r="J11" s="19">
        <v>86</v>
      </c>
      <c r="K11" s="19">
        <v>0</v>
      </c>
      <c r="L11" s="19">
        <v>0</v>
      </c>
      <c r="M11" s="19">
        <v>90</v>
      </c>
      <c r="N11" s="19">
        <v>0</v>
      </c>
      <c r="O11" s="19">
        <v>51</v>
      </c>
      <c r="P11" s="19">
        <v>0</v>
      </c>
      <c r="Q11" s="19">
        <v>128</v>
      </c>
      <c r="R11" s="19">
        <v>51</v>
      </c>
      <c r="S11" s="19">
        <v>205</v>
      </c>
      <c r="T11" s="19">
        <v>0</v>
      </c>
      <c r="U11" s="19">
        <v>307</v>
      </c>
      <c r="V11" s="19">
        <v>0</v>
      </c>
      <c r="W11" s="19">
        <v>0</v>
      </c>
      <c r="X11" s="19">
        <v>102</v>
      </c>
      <c r="Y11" s="20">
        <v>0</v>
      </c>
      <c r="Z11" s="20">
        <v>0</v>
      </c>
      <c r="AA11" s="20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307</v>
      </c>
      <c r="AJ11" s="19">
        <v>0</v>
      </c>
      <c r="AK11" s="19">
        <v>0</v>
      </c>
      <c r="AL11" s="19">
        <v>0</v>
      </c>
      <c r="AM11" s="19">
        <v>409</v>
      </c>
      <c r="AN11" s="19">
        <v>0</v>
      </c>
      <c r="AO11" s="19">
        <v>0</v>
      </c>
      <c r="AP11" s="19">
        <v>409</v>
      </c>
      <c r="AQ11" s="19">
        <v>0</v>
      </c>
      <c r="AR11" s="19">
        <v>0</v>
      </c>
      <c r="AS11" s="19">
        <v>281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</row>
    <row r="12" spans="1:60" x14ac:dyDescent="0.25">
      <c r="A12" s="19"/>
      <c r="B12" s="19"/>
      <c r="C12" s="19"/>
      <c r="D12" s="19">
        <v>1.2616E-2</v>
      </c>
      <c r="E12" s="19"/>
      <c r="F12" s="19"/>
      <c r="G12" s="19" t="s">
        <v>107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37</v>
      </c>
      <c r="W12" s="19">
        <v>37</v>
      </c>
      <c r="X12" s="19">
        <v>0</v>
      </c>
      <c r="Y12" s="20">
        <v>0</v>
      </c>
      <c r="Z12" s="20">
        <v>0</v>
      </c>
      <c r="AA12" s="20">
        <v>0</v>
      </c>
      <c r="AB12" s="19">
        <v>99</v>
      </c>
      <c r="AC12" s="19">
        <v>0</v>
      </c>
      <c r="AD12" s="19">
        <v>149</v>
      </c>
      <c r="AE12" s="19">
        <v>0</v>
      </c>
      <c r="AF12" s="19">
        <v>248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</row>
    <row r="13" spans="1:60" x14ac:dyDescent="0.25">
      <c r="A13" s="19"/>
      <c r="B13" s="19"/>
      <c r="C13" s="19"/>
      <c r="D13" s="19"/>
      <c r="E13" s="19"/>
      <c r="F13" s="19"/>
      <c r="G13" s="19" t="s">
        <v>108</v>
      </c>
      <c r="H13" s="19"/>
      <c r="I13" s="19"/>
      <c r="J13" s="19"/>
      <c r="K13" s="21">
        <v>320</v>
      </c>
      <c r="L13" s="19"/>
      <c r="M13" s="21"/>
      <c r="N13" s="21"/>
      <c r="O13" s="21">
        <v>220</v>
      </c>
      <c r="P13" s="21">
        <v>320</v>
      </c>
      <c r="Q13" s="21"/>
      <c r="R13" s="19"/>
      <c r="S13" s="19"/>
      <c r="T13" s="19"/>
      <c r="U13" s="19"/>
      <c r="V13" s="21"/>
      <c r="W13" s="19"/>
      <c r="X13" s="19"/>
      <c r="Y13" s="20"/>
      <c r="Z13" s="20"/>
      <c r="AA13" s="20"/>
      <c r="AB13" s="19"/>
      <c r="AC13" s="19"/>
      <c r="AD13" s="19"/>
      <c r="AE13" s="19"/>
      <c r="AF13" s="19">
        <v>320</v>
      </c>
      <c r="AG13" s="19"/>
      <c r="AH13" s="19"/>
      <c r="AI13" s="19"/>
      <c r="AJ13" s="19">
        <v>320</v>
      </c>
      <c r="AK13" s="19"/>
      <c r="AL13" s="19"/>
      <c r="AM13" s="19">
        <v>320</v>
      </c>
      <c r="AN13" s="19"/>
      <c r="AO13" s="19"/>
      <c r="AP13" s="19">
        <v>320</v>
      </c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</row>
    <row r="14" spans="1:60" x14ac:dyDescent="0.25">
      <c r="A14" s="19"/>
      <c r="B14" s="19"/>
      <c r="C14" s="19"/>
      <c r="D14" s="19"/>
      <c r="E14" s="19"/>
      <c r="F14" s="19"/>
      <c r="G14" s="19" t="s">
        <v>109</v>
      </c>
      <c r="H14" s="19"/>
      <c r="I14" s="19"/>
      <c r="J14" s="19"/>
      <c r="K14" s="21"/>
      <c r="L14" s="19"/>
      <c r="M14" s="21"/>
      <c r="N14" s="21"/>
      <c r="O14" s="19"/>
      <c r="P14" s="21"/>
      <c r="Q14" s="21"/>
      <c r="R14" s="19"/>
      <c r="S14" s="19"/>
      <c r="T14" s="19"/>
      <c r="U14" s="19"/>
      <c r="V14" s="21">
        <v>320</v>
      </c>
      <c r="W14" s="19"/>
      <c r="X14" s="19"/>
      <c r="Y14" s="20"/>
      <c r="Z14" s="20"/>
      <c r="AA14" s="20"/>
      <c r="AB14" s="21">
        <v>320</v>
      </c>
      <c r="AC14" s="19"/>
      <c r="AD14" s="21">
        <v>320</v>
      </c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>
        <v>320</v>
      </c>
      <c r="AT14" s="19"/>
      <c r="AU14" s="19">
        <v>320</v>
      </c>
      <c r="AV14" s="19"/>
      <c r="AW14" s="19"/>
      <c r="AX14" s="19">
        <v>320</v>
      </c>
      <c r="AY14" s="19"/>
      <c r="AZ14" s="19"/>
      <c r="BA14" s="19"/>
      <c r="BB14" s="19"/>
      <c r="BC14" s="19"/>
      <c r="BD14" s="19"/>
      <c r="BE14" s="19"/>
      <c r="BF14" s="19"/>
      <c r="BG14" s="19"/>
      <c r="BH14" s="19"/>
    </row>
    <row r="15" spans="1:60" x14ac:dyDescent="0.25">
      <c r="A15" s="19"/>
      <c r="B15" s="19"/>
      <c r="C15" s="19"/>
      <c r="D15" s="19"/>
      <c r="E15" s="19"/>
      <c r="F15" s="19"/>
      <c r="G15" s="19" t="s">
        <v>0</v>
      </c>
      <c r="H15" s="19">
        <f>H16/AVERAGE(H11:N11)</f>
        <v>11.136363636363637</v>
      </c>
      <c r="I15" s="19">
        <f t="shared" ref="I15:BH15" si="2">I16/AVERAGE(I11:O11)</f>
        <v>8.6343612334801758</v>
      </c>
      <c r="J15" s="19">
        <f t="shared" si="2"/>
        <v>5.9823788546255505</v>
      </c>
      <c r="K15" s="19">
        <f t="shared" si="2"/>
        <v>13.375464684014869</v>
      </c>
      <c r="L15" s="19">
        <f t="shared" si="2"/>
        <v>11.24375</v>
      </c>
      <c r="M15" s="19">
        <f t="shared" si="2"/>
        <v>5.6533333333333333</v>
      </c>
      <c r="N15" s="19">
        <f t="shared" si="2"/>
        <v>6.8229885057471265</v>
      </c>
      <c r="O15" s="19">
        <f t="shared" si="2"/>
        <v>5.5943396226415096</v>
      </c>
      <c r="P15" s="19">
        <f t="shared" si="2"/>
        <v>9.2489146164978298</v>
      </c>
      <c r="Q15" s="19">
        <f t="shared" si="2"/>
        <v>7.952243125904487</v>
      </c>
      <c r="R15" s="19">
        <f t="shared" si="2"/>
        <v>7.7263157894736842</v>
      </c>
      <c r="S15" s="19">
        <f t="shared" si="2"/>
        <v>6.0309446254071668</v>
      </c>
      <c r="T15" s="19">
        <f t="shared" si="2"/>
        <v>9.053789731051344</v>
      </c>
      <c r="U15" s="19">
        <f t="shared" si="2"/>
        <v>3.7995110024449876</v>
      </c>
      <c r="V15" s="19">
        <f t="shared" si="2"/>
        <v>34.656862745098039</v>
      </c>
      <c r="W15" s="19">
        <f t="shared" si="2"/>
        <v>32.117647058823529</v>
      </c>
      <c r="X15" s="19">
        <f t="shared" si="2"/>
        <v>25.117647058823529</v>
      </c>
      <c r="Y15" s="19" t="e">
        <f t="shared" si="2"/>
        <v>#DIV/0!</v>
      </c>
      <c r="Z15" s="19" t="e">
        <f t="shared" si="2"/>
        <v>#DIV/0!</v>
      </c>
      <c r="AA15" s="19" t="e">
        <f t="shared" si="2"/>
        <v>#DIV/0!</v>
      </c>
      <c r="AB15" s="19" t="e">
        <f t="shared" si="2"/>
        <v>#DIV/0!</v>
      </c>
      <c r="AC15" s="19">
        <f t="shared" si="2"/>
        <v>13.384364820846907</v>
      </c>
      <c r="AD15" s="19">
        <f t="shared" si="2"/>
        <v>17.283387622149839</v>
      </c>
      <c r="AE15" s="19">
        <f t="shared" si="2"/>
        <v>17.283387622149839</v>
      </c>
      <c r="AF15" s="19">
        <f t="shared" si="2"/>
        <v>18.925081433224758</v>
      </c>
      <c r="AG15" s="19">
        <f t="shared" si="2"/>
        <v>8.1145251396648046</v>
      </c>
      <c r="AH15" s="19">
        <f t="shared" si="2"/>
        <v>8.1145251396648046</v>
      </c>
      <c r="AI15" s="19">
        <f t="shared" si="2"/>
        <v>5.1131284916201114</v>
      </c>
      <c r="AJ15" s="19">
        <f t="shared" si="2"/>
        <v>7.2139364303178484</v>
      </c>
      <c r="AK15" s="19">
        <f t="shared" si="2"/>
        <v>7.2139364303178484</v>
      </c>
      <c r="AL15" s="19">
        <f t="shared" si="2"/>
        <v>7.2139364303178484</v>
      </c>
      <c r="AM15" s="19">
        <f t="shared" si="2"/>
        <v>4.8025477707006372</v>
      </c>
      <c r="AN15" s="19">
        <f t="shared" si="2"/>
        <v>7.649275362318841</v>
      </c>
      <c r="AO15" s="19">
        <f t="shared" si="2"/>
        <v>7.649275362318841</v>
      </c>
      <c r="AP15" s="19">
        <f t="shared" si="2"/>
        <v>6.7463768115942031</v>
      </c>
      <c r="AQ15" s="19">
        <f t="shared" si="2"/>
        <v>16.565836298932382</v>
      </c>
      <c r="AR15" s="19">
        <f t="shared" si="2"/>
        <v>16.565836298932382</v>
      </c>
      <c r="AS15" s="19">
        <f t="shared" si="2"/>
        <v>17.537366548042705</v>
      </c>
      <c r="AT15" s="19" t="e">
        <f t="shared" si="2"/>
        <v>#DIV/0!</v>
      </c>
      <c r="AU15" s="19" t="e">
        <f t="shared" si="2"/>
        <v>#DIV/0!</v>
      </c>
      <c r="AV15" s="19" t="e">
        <f t="shared" si="2"/>
        <v>#DIV/0!</v>
      </c>
      <c r="AW15" s="19" t="e">
        <f t="shared" si="2"/>
        <v>#DIV/0!</v>
      </c>
      <c r="AX15" s="19" t="e">
        <f t="shared" si="2"/>
        <v>#DIV/0!</v>
      </c>
      <c r="AY15" s="19" t="e">
        <f t="shared" si="2"/>
        <v>#DIV/0!</v>
      </c>
      <c r="AZ15" s="19" t="e">
        <f t="shared" si="2"/>
        <v>#DIV/0!</v>
      </c>
      <c r="BA15" s="19" t="e">
        <f t="shared" si="2"/>
        <v>#DIV/0!</v>
      </c>
      <c r="BB15" s="19" t="e">
        <f t="shared" si="2"/>
        <v>#DIV/0!</v>
      </c>
      <c r="BC15" s="19" t="e">
        <f t="shared" si="2"/>
        <v>#DIV/0!</v>
      </c>
      <c r="BD15" s="19" t="e">
        <f t="shared" si="2"/>
        <v>#DIV/0!</v>
      </c>
      <c r="BE15" s="19" t="e">
        <f t="shared" si="2"/>
        <v>#DIV/0!</v>
      </c>
      <c r="BF15" s="19" t="e">
        <f t="shared" si="2"/>
        <v>#DIV/0!</v>
      </c>
      <c r="BG15" s="19" t="e">
        <f t="shared" si="2"/>
        <v>#DIV/0!</v>
      </c>
      <c r="BH15" s="19" t="e">
        <f t="shared" si="2"/>
        <v>#DIV/0!</v>
      </c>
    </row>
    <row r="16" spans="1:60" x14ac:dyDescent="0.25">
      <c r="A16" s="19"/>
      <c r="B16" s="19"/>
      <c r="C16" s="19"/>
      <c r="D16" s="19"/>
      <c r="E16" s="19"/>
      <c r="F16" s="19"/>
      <c r="G16" s="19" t="s">
        <v>111</v>
      </c>
      <c r="H16" s="19">
        <v>280</v>
      </c>
      <c r="I16" s="19">
        <f>H16+I13-I11+I14-I12</f>
        <v>280</v>
      </c>
      <c r="J16" s="19">
        <f t="shared" ref="J16:BH16" si="3">I16+J13-J11+J14-J12</f>
        <v>194</v>
      </c>
      <c r="K16" s="19">
        <f t="shared" si="3"/>
        <v>514</v>
      </c>
      <c r="L16" s="19">
        <f t="shared" si="3"/>
        <v>514</v>
      </c>
      <c r="M16" s="19">
        <f t="shared" si="3"/>
        <v>424</v>
      </c>
      <c r="N16" s="19">
        <f t="shared" si="3"/>
        <v>424</v>
      </c>
      <c r="O16" s="19">
        <f t="shared" si="3"/>
        <v>593</v>
      </c>
      <c r="P16" s="19">
        <f t="shared" si="3"/>
        <v>913</v>
      </c>
      <c r="Q16" s="19">
        <f t="shared" si="3"/>
        <v>785</v>
      </c>
      <c r="R16" s="19">
        <f t="shared" si="3"/>
        <v>734</v>
      </c>
      <c r="S16" s="19">
        <f t="shared" si="3"/>
        <v>529</v>
      </c>
      <c r="T16" s="19">
        <f t="shared" si="3"/>
        <v>529</v>
      </c>
      <c r="U16" s="19">
        <f t="shared" si="3"/>
        <v>222</v>
      </c>
      <c r="V16" s="19">
        <f t="shared" si="3"/>
        <v>505</v>
      </c>
      <c r="W16" s="19">
        <f t="shared" si="3"/>
        <v>468</v>
      </c>
      <c r="X16" s="19">
        <f t="shared" si="3"/>
        <v>366</v>
      </c>
      <c r="Y16" s="19">
        <f t="shared" si="3"/>
        <v>366</v>
      </c>
      <c r="Z16" s="19">
        <f t="shared" si="3"/>
        <v>366</v>
      </c>
      <c r="AA16" s="19">
        <f t="shared" si="3"/>
        <v>366</v>
      </c>
      <c r="AB16" s="19">
        <f t="shared" si="3"/>
        <v>587</v>
      </c>
      <c r="AC16" s="19">
        <f t="shared" si="3"/>
        <v>587</v>
      </c>
      <c r="AD16" s="19">
        <f t="shared" si="3"/>
        <v>758</v>
      </c>
      <c r="AE16" s="19">
        <f t="shared" si="3"/>
        <v>758</v>
      </c>
      <c r="AF16" s="19">
        <f t="shared" si="3"/>
        <v>830</v>
      </c>
      <c r="AG16" s="19">
        <f t="shared" si="3"/>
        <v>830</v>
      </c>
      <c r="AH16" s="19">
        <f t="shared" si="3"/>
        <v>830</v>
      </c>
      <c r="AI16" s="19">
        <f t="shared" si="3"/>
        <v>523</v>
      </c>
      <c r="AJ16" s="19">
        <f t="shared" si="3"/>
        <v>843</v>
      </c>
      <c r="AK16" s="19">
        <f t="shared" si="3"/>
        <v>843</v>
      </c>
      <c r="AL16" s="19">
        <f t="shared" si="3"/>
        <v>843</v>
      </c>
      <c r="AM16" s="19">
        <f t="shared" si="3"/>
        <v>754</v>
      </c>
      <c r="AN16" s="19">
        <f t="shared" si="3"/>
        <v>754</v>
      </c>
      <c r="AO16" s="19">
        <f t="shared" si="3"/>
        <v>754</v>
      </c>
      <c r="AP16" s="19">
        <f t="shared" si="3"/>
        <v>665</v>
      </c>
      <c r="AQ16" s="19">
        <f t="shared" si="3"/>
        <v>665</v>
      </c>
      <c r="AR16" s="19">
        <f t="shared" si="3"/>
        <v>665</v>
      </c>
      <c r="AS16" s="19">
        <f t="shared" si="3"/>
        <v>704</v>
      </c>
      <c r="AT16" s="19">
        <f t="shared" si="3"/>
        <v>704</v>
      </c>
      <c r="AU16" s="19">
        <f t="shared" si="3"/>
        <v>1024</v>
      </c>
      <c r="AV16" s="19">
        <f t="shared" si="3"/>
        <v>1024</v>
      </c>
      <c r="AW16" s="19">
        <f t="shared" si="3"/>
        <v>1024</v>
      </c>
      <c r="AX16" s="19">
        <f t="shared" si="3"/>
        <v>1344</v>
      </c>
      <c r="AY16" s="19">
        <f t="shared" si="3"/>
        <v>1344</v>
      </c>
      <c r="AZ16" s="19">
        <f t="shared" si="3"/>
        <v>1344</v>
      </c>
      <c r="BA16" s="19">
        <f t="shared" si="3"/>
        <v>1344</v>
      </c>
      <c r="BB16" s="19">
        <f t="shared" si="3"/>
        <v>1344</v>
      </c>
      <c r="BC16" s="19">
        <f t="shared" si="3"/>
        <v>1344</v>
      </c>
      <c r="BD16" s="19">
        <f t="shared" si="3"/>
        <v>1344</v>
      </c>
      <c r="BE16" s="19">
        <f t="shared" si="3"/>
        <v>1344</v>
      </c>
      <c r="BF16" s="19">
        <f t="shared" si="3"/>
        <v>1344</v>
      </c>
      <c r="BG16" s="19">
        <f t="shared" si="3"/>
        <v>1344</v>
      </c>
      <c r="BH16" s="19">
        <f t="shared" si="3"/>
        <v>1344</v>
      </c>
    </row>
  </sheetData>
  <pageMargins left="0.7" right="0.7" top="0.75" bottom="0.75" header="0.3" footer="0.3"/>
  <pageSetup paperSize="9" orientation="portrait" r:id="rId1"/>
  <headerFooter>
    <oddHeader>&amp;R&amp;"Calibri"&amp;9&amp;K0000FFC2 - 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 récap</vt:lpstr>
      <vt:lpstr>Supply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DUPUY Marion</dc:creator>
  <cp:lastModifiedBy>DUPUY Marion</cp:lastModifiedBy>
  <dcterms:created xsi:type="dcterms:W3CDTF">2022-05-25T07:29:56Z</dcterms:created>
  <dcterms:modified xsi:type="dcterms:W3CDTF">2022-05-25T07:45:12Z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6e450a-4f1c-40f3-af09-2c236b7805d1_Enabled">
    <vt:lpwstr>true</vt:lpwstr>
  </property>
  <property fmtid="{D5CDD505-2E9C-101B-9397-08002B2CF9AE}" pid="3" name="MSIP_Label_1c6e450a-4f1c-40f3-af09-2c236b7805d1_SetDate">
    <vt:lpwstr>2022-05-25T07:45:11Z</vt:lpwstr>
  </property>
  <property fmtid="{D5CDD505-2E9C-101B-9397-08002B2CF9AE}" pid="4" name="MSIP_Label_1c6e450a-4f1c-40f3-af09-2c236b7805d1_Method">
    <vt:lpwstr>Standard</vt:lpwstr>
  </property>
  <property fmtid="{D5CDD505-2E9C-101B-9397-08002B2CF9AE}" pid="5" name="MSIP_Label_1c6e450a-4f1c-40f3-af09-2c236b7805d1_Name">
    <vt:lpwstr>Confidential</vt:lpwstr>
  </property>
  <property fmtid="{D5CDD505-2E9C-101B-9397-08002B2CF9AE}" pid="6" name="MSIP_Label_1c6e450a-4f1c-40f3-af09-2c236b7805d1_SiteId">
    <vt:lpwstr>3efdd589-aaf9-47df-b9bd-adab3b09bd01</vt:lpwstr>
  </property>
  <property fmtid="{D5CDD505-2E9C-101B-9397-08002B2CF9AE}" pid="7" name="MSIP_Label_1c6e450a-4f1c-40f3-af09-2c236b7805d1_ActionId">
    <vt:lpwstr>53da6de9-6ef8-4813-a04c-f8049afca522</vt:lpwstr>
  </property>
  <property fmtid="{D5CDD505-2E9C-101B-9397-08002B2CF9AE}" pid="8" name="MSIP_Label_1c6e450a-4f1c-40f3-af09-2c236b7805d1_ContentBits">
    <vt:lpwstr>1</vt:lpwstr>
  </property>
</Properties>
</file>