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alaboureau\Documents\"/>
    </mc:Choice>
  </mc:AlternateContent>
  <xr:revisionPtr revIDLastSave="0" documentId="13_ncr:1_{CADCFC2F-1929-4D75-B42A-F1D91DFA02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uil1" sheetId="1" r:id="rId1"/>
    <sheet name="listeaffaires" sheetId="2" r:id="rId2"/>
  </sheets>
  <definedNames>
    <definedName name="f_affaire">OFFSET(p_affaire,0,0,COUNTA(l_affaire),1)</definedName>
    <definedName name="l_affaire">listeaffaires!$A:$A</definedName>
    <definedName name="p_affaire">listeaffaires!$A$2</definedName>
    <definedName name="TCP">Feuil1!$G$11</definedName>
    <definedName name="TPCP">Feuil1!$F$11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" i="1" l="1"/>
  <c r="C5" i="1"/>
  <c r="C4" i="1" l="1"/>
  <c r="C3" i="1"/>
  <c r="HF2" i="1"/>
  <c r="HF3" i="1"/>
  <c r="HF4" i="1"/>
  <c r="HF5" i="1"/>
  <c r="HE2" i="1"/>
  <c r="HE3" i="1"/>
  <c r="HE4" i="1"/>
  <c r="HE5" i="1"/>
  <c r="HD2" i="1"/>
  <c r="HD3" i="1"/>
  <c r="HD4" i="1"/>
  <c r="HD5" i="1"/>
  <c r="HC2" i="1"/>
  <c r="HC3" i="1"/>
  <c r="HC4" i="1"/>
  <c r="HC5" i="1"/>
  <c r="HB2" i="1"/>
  <c r="HB3" i="1"/>
  <c r="HB4" i="1"/>
  <c r="HB5" i="1"/>
  <c r="HA2" i="1"/>
  <c r="HA3" i="1"/>
  <c r="HA4" i="1"/>
  <c r="HA5" i="1"/>
  <c r="GZ2" i="1"/>
  <c r="GZ3" i="1"/>
  <c r="GZ4" i="1"/>
  <c r="GZ5" i="1"/>
  <c r="GY2" i="1"/>
  <c r="GY3" i="1"/>
  <c r="GY4" i="1"/>
  <c r="GY5" i="1"/>
  <c r="GW2" i="1"/>
  <c r="GW3" i="1"/>
  <c r="GW4" i="1"/>
  <c r="GW5" i="1"/>
  <c r="GX2" i="1"/>
  <c r="GX3" i="1"/>
  <c r="GX4" i="1"/>
  <c r="GX5" i="1"/>
  <c r="GV2" i="1"/>
  <c r="GV3" i="1"/>
  <c r="GV4" i="1"/>
  <c r="GV5" i="1"/>
  <c r="GU2" i="1"/>
  <c r="GU3" i="1"/>
  <c r="GU4" i="1"/>
  <c r="GU5" i="1"/>
  <c r="GT2" i="1"/>
  <c r="GT3" i="1"/>
  <c r="GT4" i="1"/>
  <c r="GT5" i="1"/>
  <c r="GS2" i="1"/>
  <c r="GS3" i="1"/>
  <c r="GS4" i="1"/>
  <c r="GS5" i="1"/>
  <c r="GR2" i="1"/>
  <c r="GR3" i="1"/>
  <c r="GR4" i="1"/>
  <c r="GR5" i="1"/>
  <c r="GQ2" i="1"/>
  <c r="GQ3" i="1"/>
  <c r="GQ4" i="1"/>
  <c r="GQ5" i="1"/>
  <c r="GP2" i="1"/>
  <c r="GP3" i="1"/>
  <c r="GP4" i="1"/>
  <c r="GP5" i="1"/>
  <c r="GO2" i="1"/>
  <c r="GO3" i="1"/>
  <c r="GO4" i="1"/>
  <c r="GO5" i="1"/>
  <c r="GN2" i="1"/>
  <c r="GN3" i="1"/>
  <c r="GN4" i="1"/>
  <c r="GN5" i="1"/>
  <c r="GM2" i="1"/>
  <c r="GM3" i="1"/>
  <c r="GM4" i="1"/>
  <c r="GM5" i="1"/>
  <c r="GL2" i="1"/>
  <c r="GL3" i="1"/>
  <c r="GL4" i="1"/>
  <c r="GL5" i="1"/>
  <c r="GK2" i="1"/>
  <c r="GK3" i="1"/>
  <c r="GK4" i="1"/>
  <c r="GK5" i="1"/>
  <c r="GJ2" i="1"/>
  <c r="GJ3" i="1"/>
  <c r="GJ4" i="1"/>
  <c r="GJ5" i="1"/>
  <c r="GI2" i="1"/>
  <c r="GI3" i="1"/>
  <c r="GI4" i="1"/>
  <c r="GI5" i="1"/>
  <c r="GH2" i="1"/>
  <c r="GH3" i="1"/>
  <c r="GH4" i="1"/>
  <c r="GH5" i="1"/>
  <c r="GG2" i="1"/>
  <c r="GG3" i="1"/>
  <c r="GG4" i="1"/>
  <c r="GG5" i="1"/>
  <c r="GF2" i="1"/>
  <c r="GF3" i="1"/>
  <c r="GF4" i="1"/>
  <c r="GF5" i="1"/>
  <c r="GE2" i="1"/>
  <c r="GE3" i="1"/>
  <c r="GE4" i="1"/>
  <c r="GE5" i="1"/>
  <c r="GD2" i="1"/>
  <c r="GD3" i="1"/>
  <c r="GD4" i="1"/>
  <c r="GD5" i="1"/>
  <c r="GC2" i="1"/>
  <c r="GC3" i="1"/>
  <c r="GC4" i="1"/>
  <c r="GC5" i="1"/>
  <c r="GB2" i="1"/>
  <c r="GB3" i="1"/>
  <c r="GB4" i="1"/>
  <c r="GB5" i="1"/>
  <c r="GA2" i="1"/>
  <c r="GA3" i="1"/>
  <c r="GA4" i="1"/>
  <c r="GA5" i="1"/>
  <c r="FZ2" i="1"/>
  <c r="FZ3" i="1"/>
  <c r="FZ4" i="1"/>
  <c r="FZ5" i="1"/>
  <c r="FY2" i="1"/>
  <c r="FY3" i="1"/>
  <c r="FY4" i="1"/>
  <c r="FY5" i="1"/>
  <c r="FX2" i="1"/>
  <c r="FX3" i="1"/>
  <c r="FX4" i="1"/>
  <c r="FX5" i="1"/>
  <c r="FW2" i="1"/>
  <c r="FW3" i="1"/>
  <c r="FW4" i="1"/>
  <c r="FW5" i="1"/>
  <c r="FV2" i="1"/>
  <c r="FV3" i="1"/>
  <c r="FV4" i="1"/>
  <c r="FV5" i="1"/>
  <c r="FU2" i="1"/>
  <c r="FU3" i="1"/>
  <c r="FU4" i="1"/>
  <c r="FU5" i="1"/>
  <c r="FT2" i="1"/>
  <c r="FT3" i="1"/>
  <c r="FT4" i="1"/>
  <c r="FT5" i="1"/>
  <c r="FS2" i="1"/>
  <c r="FS4" i="1"/>
  <c r="FR2" i="1"/>
  <c r="FR4" i="1"/>
  <c r="FQ2" i="1"/>
  <c r="FQ4" i="1"/>
  <c r="FP2" i="1"/>
  <c r="FN2" i="1"/>
  <c r="FM2" i="1"/>
  <c r="FM4" i="1"/>
  <c r="FL2" i="1"/>
  <c r="FL4" i="1"/>
  <c r="FK2" i="1"/>
  <c r="FK4" i="1"/>
  <c r="FJ2" i="1"/>
  <c r="FJ4" i="1"/>
  <c r="FI2" i="1"/>
  <c r="FI4" i="1"/>
  <c r="FH2" i="1"/>
  <c r="FH4" i="1"/>
  <c r="FG2" i="1"/>
  <c r="FG3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BZ6" i="1"/>
  <c r="CA6" i="1"/>
  <c r="CB6" i="1"/>
  <c r="CC6" i="1"/>
  <c r="CD6" i="1"/>
  <c r="CE6" i="1"/>
  <c r="CF6" i="1"/>
  <c r="CG6" i="1"/>
  <c r="CH6" i="1"/>
  <c r="CI6" i="1"/>
  <c r="CJ6" i="1"/>
  <c r="CK6" i="1"/>
  <c r="CL6" i="1"/>
  <c r="CM6" i="1"/>
  <c r="CN6" i="1"/>
  <c r="CO6" i="1"/>
  <c r="CP6" i="1"/>
  <c r="CQ6" i="1"/>
  <c r="CR6" i="1"/>
  <c r="CS6" i="1"/>
  <c r="CT6" i="1"/>
  <c r="CU6" i="1"/>
  <c r="CV6" i="1"/>
  <c r="CW6" i="1"/>
  <c r="CX6" i="1"/>
  <c r="CY6" i="1"/>
  <c r="CZ6" i="1"/>
  <c r="DA6" i="1"/>
  <c r="DB6" i="1"/>
  <c r="DC6" i="1"/>
  <c r="DD6" i="1"/>
  <c r="DE6" i="1"/>
  <c r="BG6" i="1"/>
  <c r="FH5" i="1" s="1"/>
  <c r="BF6" i="1"/>
  <c r="FG5" i="1" s="1"/>
  <c r="BE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C6" i="1" l="1"/>
  <c r="FS5" i="1"/>
  <c r="FS3" i="1"/>
  <c r="FR3" i="1"/>
  <c r="FR5" i="1"/>
  <c r="FQ3" i="1"/>
  <c r="FQ5" i="1"/>
  <c r="FP3" i="1"/>
  <c r="FP4" i="1"/>
  <c r="FP5" i="1"/>
  <c r="FO3" i="1"/>
  <c r="FO4" i="1"/>
  <c r="FO2" i="1"/>
  <c r="FO5" i="1"/>
  <c r="FN5" i="1"/>
  <c r="FN4" i="1"/>
  <c r="FN3" i="1"/>
  <c r="FM5" i="1"/>
  <c r="FM3" i="1"/>
  <c r="FL5" i="1"/>
  <c r="FL3" i="1"/>
  <c r="FK5" i="1"/>
  <c r="FK3" i="1"/>
  <c r="FJ3" i="1"/>
  <c r="FJ5" i="1"/>
  <c r="FI5" i="1"/>
  <c r="FI3" i="1"/>
  <c r="FG4" i="1"/>
  <c r="FH3" i="1"/>
  <c r="GN6" i="1"/>
  <c r="HB6" i="1"/>
  <c r="GH6" i="1"/>
  <c r="GW6" i="1"/>
  <c r="HA6" i="1"/>
  <c r="HC6" i="1"/>
  <c r="HD6" i="1"/>
  <c r="HE6" i="1"/>
  <c r="HF6" i="1"/>
  <c r="GB6" i="1"/>
  <c r="GP6" i="1"/>
  <c r="GR6" i="1"/>
  <c r="GS6" i="1"/>
  <c r="GT6" i="1"/>
  <c r="GY6" i="1"/>
  <c r="GC6" i="1"/>
  <c r="GE6" i="1"/>
  <c r="GM6" i="1"/>
  <c r="GO6" i="1"/>
  <c r="FU6" i="1"/>
  <c r="GG6" i="1"/>
  <c r="FW6" i="1"/>
  <c r="GI6" i="1"/>
  <c r="GK6" i="1"/>
  <c r="GL6" i="1"/>
  <c r="GQ6" i="1"/>
  <c r="GU6" i="1"/>
  <c r="GV6" i="1"/>
  <c r="FX6" i="1"/>
  <c r="GA6" i="1"/>
  <c r="GJ6" i="1"/>
  <c r="FY6" i="1"/>
  <c r="FZ6" i="1"/>
  <c r="GX6" i="1"/>
  <c r="GD6" i="1"/>
  <c r="GZ6" i="1"/>
  <c r="FT6" i="1"/>
  <c r="GF6" i="1"/>
  <c r="FV6" i="1"/>
  <c r="FF5" i="1"/>
  <c r="FE5" i="1"/>
  <c r="FD5" i="1"/>
  <c r="FC5" i="1"/>
  <c r="FB5" i="1"/>
  <c r="FA5" i="1"/>
  <c r="EZ5" i="1"/>
  <c r="EY5" i="1"/>
  <c r="EX5" i="1"/>
  <c r="EW5" i="1"/>
  <c r="EV5" i="1"/>
  <c r="EU5" i="1"/>
  <c r="ET5" i="1"/>
  <c r="ES5" i="1"/>
  <c r="ER5" i="1"/>
  <c r="EQ5" i="1"/>
  <c r="EP5" i="1"/>
  <c r="EO5" i="1"/>
  <c r="EN5" i="1"/>
  <c r="EM5" i="1"/>
  <c r="EL5" i="1"/>
  <c r="EK5" i="1"/>
  <c r="EJ5" i="1"/>
  <c r="EI5" i="1"/>
  <c r="EH5" i="1"/>
  <c r="EG5" i="1"/>
  <c r="EF5" i="1"/>
  <c r="EE5" i="1"/>
  <c r="ED5" i="1"/>
  <c r="EC5" i="1"/>
  <c r="EB5" i="1"/>
  <c r="EA5" i="1"/>
  <c r="DZ5" i="1"/>
  <c r="DY5" i="1"/>
  <c r="DX5" i="1"/>
  <c r="DW5" i="1"/>
  <c r="DV5" i="1"/>
  <c r="DU5" i="1"/>
  <c r="DT5" i="1"/>
  <c r="DS5" i="1"/>
  <c r="DR5" i="1"/>
  <c r="DQ5" i="1"/>
  <c r="DP5" i="1"/>
  <c r="DO5" i="1"/>
  <c r="DN5" i="1"/>
  <c r="DM5" i="1"/>
  <c r="DL5" i="1"/>
  <c r="DK5" i="1"/>
  <c r="DJ5" i="1"/>
  <c r="DI5" i="1"/>
  <c r="DH5" i="1"/>
  <c r="DG5" i="1"/>
  <c r="FS6" i="1" l="1"/>
  <c r="FR6" i="1"/>
  <c r="FQ6" i="1"/>
  <c r="FP6" i="1"/>
  <c r="FO6" i="1"/>
  <c r="FN6" i="1"/>
  <c r="FM6" i="1"/>
  <c r="FL6" i="1"/>
  <c r="FJ6" i="1"/>
  <c r="FK6" i="1"/>
  <c r="FH6" i="1"/>
  <c r="FI6" i="1"/>
  <c r="FG6" i="1"/>
  <c r="B5" i="1"/>
  <c r="FF3" i="1"/>
  <c r="FE3" i="1"/>
  <c r="FD3" i="1"/>
  <c r="FC3" i="1"/>
  <c r="FB3" i="1"/>
  <c r="FA3" i="1"/>
  <c r="EZ3" i="1"/>
  <c r="EY3" i="1"/>
  <c r="EX3" i="1"/>
  <c r="EW3" i="1"/>
  <c r="EV3" i="1"/>
  <c r="EU3" i="1"/>
  <c r="ET3" i="1"/>
  <c r="ES3" i="1"/>
  <c r="ER3" i="1"/>
  <c r="EQ3" i="1"/>
  <c r="EP3" i="1"/>
  <c r="EO3" i="1"/>
  <c r="EN3" i="1"/>
  <c r="EM3" i="1"/>
  <c r="EL3" i="1"/>
  <c r="EK3" i="1"/>
  <c r="EJ3" i="1"/>
  <c r="EI3" i="1"/>
  <c r="EH3" i="1"/>
  <c r="EG3" i="1"/>
  <c r="EF3" i="1"/>
  <c r="EE3" i="1"/>
  <c r="ED3" i="1"/>
  <c r="EC3" i="1"/>
  <c r="EB3" i="1"/>
  <c r="EA3" i="1"/>
  <c r="DZ3" i="1"/>
  <c r="DY3" i="1"/>
  <c r="DX3" i="1"/>
  <c r="DW3" i="1"/>
  <c r="DV3" i="1"/>
  <c r="DU3" i="1"/>
  <c r="DT3" i="1"/>
  <c r="DS3" i="1"/>
  <c r="DR3" i="1"/>
  <c r="DQ3" i="1"/>
  <c r="DP3" i="1"/>
  <c r="DO3" i="1"/>
  <c r="DN3" i="1"/>
  <c r="DM3" i="1"/>
  <c r="DL3" i="1"/>
  <c r="DK3" i="1"/>
  <c r="DJ3" i="1"/>
  <c r="DI3" i="1"/>
  <c r="DH3" i="1"/>
  <c r="DG3" i="1"/>
  <c r="FF4" i="1"/>
  <c r="FE4" i="1"/>
  <c r="FD4" i="1"/>
  <c r="FC4" i="1"/>
  <c r="FB4" i="1"/>
  <c r="FA4" i="1"/>
  <c r="EZ4" i="1"/>
  <c r="EY4" i="1"/>
  <c r="EX4" i="1"/>
  <c r="EW4" i="1"/>
  <c r="EV4" i="1"/>
  <c r="EU4" i="1"/>
  <c r="ET4" i="1"/>
  <c r="ES4" i="1"/>
  <c r="ER4" i="1"/>
  <c r="EQ4" i="1"/>
  <c r="EP4" i="1"/>
  <c r="EO4" i="1"/>
  <c r="EN4" i="1"/>
  <c r="EM4" i="1"/>
  <c r="EL4" i="1"/>
  <c r="EK4" i="1"/>
  <c r="EJ4" i="1"/>
  <c r="EI4" i="1"/>
  <c r="EH4" i="1"/>
  <c r="EG4" i="1"/>
  <c r="EF4" i="1"/>
  <c r="EE4" i="1"/>
  <c r="ED4" i="1"/>
  <c r="EC4" i="1"/>
  <c r="EB4" i="1"/>
  <c r="EA4" i="1"/>
  <c r="DZ4" i="1"/>
  <c r="DY4" i="1"/>
  <c r="DX4" i="1"/>
  <c r="DW4" i="1"/>
  <c r="DV4" i="1"/>
  <c r="DU4" i="1"/>
  <c r="DT4" i="1"/>
  <c r="DS4" i="1"/>
  <c r="DR4" i="1"/>
  <c r="DQ4" i="1"/>
  <c r="DP4" i="1"/>
  <c r="DO4" i="1"/>
  <c r="DN4" i="1"/>
  <c r="DM4" i="1"/>
  <c r="DL4" i="1"/>
  <c r="DK4" i="1"/>
  <c r="DJ4" i="1"/>
  <c r="DI4" i="1"/>
  <c r="DH4" i="1"/>
  <c r="DG4" i="1"/>
  <c r="FF2" i="1"/>
  <c r="FE2" i="1"/>
  <c r="FD2" i="1"/>
  <c r="FC2" i="1"/>
  <c r="FB2" i="1"/>
  <c r="FA2" i="1"/>
  <c r="EZ2" i="1"/>
  <c r="EY2" i="1"/>
  <c r="EX2" i="1"/>
  <c r="EW2" i="1"/>
  <c r="EV2" i="1"/>
  <c r="EU2" i="1"/>
  <c r="ET2" i="1"/>
  <c r="ES2" i="1"/>
  <c r="ER2" i="1"/>
  <c r="EQ2" i="1"/>
  <c r="EP2" i="1"/>
  <c r="EO2" i="1"/>
  <c r="EN2" i="1"/>
  <c r="EM2" i="1"/>
  <c r="EL2" i="1"/>
  <c r="EK2" i="1"/>
  <c r="EJ2" i="1"/>
  <c r="EI2" i="1"/>
  <c r="EH2" i="1"/>
  <c r="EG2" i="1"/>
  <c r="EF2" i="1"/>
  <c r="EE2" i="1"/>
  <c r="ED2" i="1"/>
  <c r="EC2" i="1"/>
  <c r="EB2" i="1"/>
  <c r="EA2" i="1"/>
  <c r="DZ2" i="1"/>
  <c r="DY2" i="1"/>
  <c r="DX2" i="1"/>
  <c r="DW2" i="1"/>
  <c r="DV2" i="1"/>
  <c r="DU2" i="1"/>
  <c r="DT2" i="1"/>
  <c r="DS2" i="1"/>
  <c r="DR2" i="1"/>
  <c r="DQ2" i="1"/>
  <c r="DP2" i="1"/>
  <c r="DO2" i="1"/>
  <c r="DN2" i="1"/>
  <c r="DM2" i="1"/>
  <c r="DL2" i="1"/>
  <c r="DK2" i="1"/>
  <c r="DJ2" i="1"/>
  <c r="DI2" i="1"/>
  <c r="DH2" i="1"/>
  <c r="DG2" i="1"/>
  <c r="B3" i="1" l="1"/>
  <c r="B2" i="1"/>
  <c r="B4" i="1"/>
  <c r="DH6" i="1"/>
  <c r="DP6" i="1"/>
  <c r="DT6" i="1"/>
  <c r="EB6" i="1"/>
  <c r="DL6" i="1"/>
  <c r="DX6" i="1"/>
  <c r="EJ6" i="1"/>
  <c r="ER6" i="1"/>
  <c r="EZ6" i="1"/>
  <c r="FD6" i="1"/>
  <c r="EF6" i="1"/>
  <c r="EN6" i="1"/>
  <c r="EV6" i="1"/>
  <c r="DK6" i="1"/>
  <c r="DW6" i="1"/>
  <c r="EI6" i="1"/>
  <c r="DG6" i="1"/>
  <c r="DO6" i="1"/>
  <c r="DS6" i="1"/>
  <c r="EA6" i="1"/>
  <c r="EE6" i="1"/>
  <c r="EM6" i="1"/>
  <c r="DJ6" i="1"/>
  <c r="DN6" i="1"/>
  <c r="DR6" i="1"/>
  <c r="DV6" i="1"/>
  <c r="DZ6" i="1"/>
  <c r="ED6" i="1"/>
  <c r="EH6" i="1"/>
  <c r="EL6" i="1"/>
  <c r="EP6" i="1"/>
  <c r="ET6" i="1"/>
  <c r="EX6" i="1"/>
  <c r="FB6" i="1"/>
  <c r="FF6" i="1"/>
  <c r="DI6" i="1"/>
  <c r="DM6" i="1"/>
  <c r="DQ6" i="1"/>
  <c r="DU6" i="1"/>
  <c r="DY6" i="1"/>
  <c r="EC6" i="1"/>
  <c r="EG6" i="1"/>
  <c r="EK6" i="1"/>
  <c r="EO6" i="1"/>
  <c r="ES6" i="1"/>
  <c r="EW6" i="1"/>
  <c r="FA6" i="1"/>
  <c r="FE6" i="1"/>
  <c r="G11" i="1"/>
  <c r="EQ6" i="1"/>
  <c r="EU6" i="1"/>
  <c r="EY6" i="1"/>
  <c r="FC6" i="1"/>
  <c r="B6" i="1" l="1"/>
  <c r="F11" i="1" s="1"/>
</calcChain>
</file>

<file path=xl/sharedStrings.xml><?xml version="1.0" encoding="utf-8"?>
<sst xmlns="http://schemas.openxmlformats.org/spreadsheetml/2006/main" count="234" uniqueCount="228">
  <si>
    <t>Affaire</t>
  </si>
  <si>
    <t>Total prorata</t>
  </si>
  <si>
    <t>Total Réel</t>
  </si>
  <si>
    <t>Si affaire non listée indiquer le N°</t>
  </si>
  <si>
    <t>2021-S1</t>
  </si>
  <si>
    <t>2021-S2</t>
  </si>
  <si>
    <t>2021-S3</t>
  </si>
  <si>
    <t>2021-S4</t>
  </si>
  <si>
    <t>2021-S5</t>
  </si>
  <si>
    <t>2021-S6</t>
  </si>
  <si>
    <t>2021-S7</t>
  </si>
  <si>
    <t>2021-S8</t>
  </si>
  <si>
    <t>2021-S9</t>
  </si>
  <si>
    <t>2021-S10</t>
  </si>
  <si>
    <t>2021-S11</t>
  </si>
  <si>
    <t>2021-S12</t>
  </si>
  <si>
    <t>2021-S13</t>
  </si>
  <si>
    <t>2021-S14</t>
  </si>
  <si>
    <t>2021-S15</t>
  </si>
  <si>
    <t>2021-S16</t>
  </si>
  <si>
    <t>2021-S17</t>
  </si>
  <si>
    <t>2021-S18</t>
  </si>
  <si>
    <t>2021-S19</t>
  </si>
  <si>
    <t>2021-S20</t>
  </si>
  <si>
    <t>2021-S21</t>
  </si>
  <si>
    <t>2021-S22</t>
  </si>
  <si>
    <t>2021-S23</t>
  </si>
  <si>
    <t>2021-S24</t>
  </si>
  <si>
    <t>2021-S25</t>
  </si>
  <si>
    <t>2021-S26</t>
  </si>
  <si>
    <t>2021-S27</t>
  </si>
  <si>
    <t>2021-S28</t>
  </si>
  <si>
    <t>2021-S29</t>
  </si>
  <si>
    <t>2021-S30</t>
  </si>
  <si>
    <t>2021-S31</t>
  </si>
  <si>
    <t>2021-S32</t>
  </si>
  <si>
    <t>2021-S33</t>
  </si>
  <si>
    <t>2021-S34</t>
  </si>
  <si>
    <t>2021-S35</t>
  </si>
  <si>
    <t>2021-S36</t>
  </si>
  <si>
    <t>2021-S37</t>
  </si>
  <si>
    <t>2021-S38</t>
  </si>
  <si>
    <t>2021-S39</t>
  </si>
  <si>
    <t>2021-S40</t>
  </si>
  <si>
    <t>2021-S41</t>
  </si>
  <si>
    <t>2021-S42</t>
  </si>
  <si>
    <t>2021-S43</t>
  </si>
  <si>
    <t>2021-S44</t>
  </si>
  <si>
    <t>2021-S45</t>
  </si>
  <si>
    <t>2021-S46</t>
  </si>
  <si>
    <t>2021-S47</t>
  </si>
  <si>
    <t>2021-S48</t>
  </si>
  <si>
    <t>2021-S49</t>
  </si>
  <si>
    <t>2021-S50</t>
  </si>
  <si>
    <t>2021-S51</t>
  </si>
  <si>
    <t>2021-S52</t>
  </si>
  <si>
    <t>2021-PRORATA-S1</t>
  </si>
  <si>
    <t>2021-PRORATA-S12</t>
  </si>
  <si>
    <t>2021-PRORATA-S2</t>
  </si>
  <si>
    <t>2021-PRORATA-S3</t>
  </si>
  <si>
    <t>2021-PRORATA-S4</t>
  </si>
  <si>
    <t>2021-PRORATA-S5</t>
  </si>
  <si>
    <t>2021-PRORATA-S6</t>
  </si>
  <si>
    <t>2021-PRORATA-S7</t>
  </si>
  <si>
    <t>2021-PRORATA-S8</t>
  </si>
  <si>
    <t>2021-PRORATA-S9</t>
  </si>
  <si>
    <t>2021-PRORATA-S10</t>
  </si>
  <si>
    <t>2021-PRORATA-S11</t>
  </si>
  <si>
    <t>2021-PRORATA-S13</t>
  </si>
  <si>
    <t>2021-PRORATA-S14</t>
  </si>
  <si>
    <t>2021-PRORATA-S15</t>
  </si>
  <si>
    <t>2021-PRORATA-S16</t>
  </si>
  <si>
    <t>2021-PRORATA-S17</t>
  </si>
  <si>
    <t>2021-PRORATA-S18</t>
  </si>
  <si>
    <t>2021-PRORATA-S19</t>
  </si>
  <si>
    <t>2021-PRORATA-S20</t>
  </si>
  <si>
    <t>2021-PRORATA-S21</t>
  </si>
  <si>
    <t>2021-PRORATA-S22</t>
  </si>
  <si>
    <t>2021-PRORATA-S23</t>
  </si>
  <si>
    <t>2021-PRORATA-S24</t>
  </si>
  <si>
    <t>2021-PRORATA-S25</t>
  </si>
  <si>
    <t>2021-PRORATA-S26</t>
  </si>
  <si>
    <t>2021-PRORATA-S27</t>
  </si>
  <si>
    <t>2021-PRORATA-S28</t>
  </si>
  <si>
    <t>2021-PRORATA-S29</t>
  </si>
  <si>
    <t>2021-PRORATA-S30</t>
  </si>
  <si>
    <t>2021-PRORATA-S31</t>
  </si>
  <si>
    <t>2021-PRORATA-S32</t>
  </si>
  <si>
    <t>2021-PRORATA-S33</t>
  </si>
  <si>
    <t>2021-PRORATA-S34</t>
  </si>
  <si>
    <t>2021-PRORATA-S35</t>
  </si>
  <si>
    <t>2021-PRORATA-S36</t>
  </si>
  <si>
    <t>2021-PRORATA-S37</t>
  </si>
  <si>
    <t>2021-PRORATA-S38</t>
  </si>
  <si>
    <t>2021-PRORATA-S39</t>
  </si>
  <si>
    <t>2021-PRORATA-S40</t>
  </si>
  <si>
    <t>2021-PRORATA-S41</t>
  </si>
  <si>
    <t>2021-PRORATA-S42</t>
  </si>
  <si>
    <t>2021-PRORATA-S43</t>
  </si>
  <si>
    <t>2021-PRORATA-S44</t>
  </si>
  <si>
    <t>2021-PRORATA-S45</t>
  </si>
  <si>
    <t>2021-PRORATA-S46</t>
  </si>
  <si>
    <t>2021-PRORATA-S47</t>
  </si>
  <si>
    <t>2021-PRORATA-S48</t>
  </si>
  <si>
    <t>2021-PRORATA-S49</t>
  </si>
  <si>
    <t>2021-PRORATA-S50</t>
  </si>
  <si>
    <t>2021-PRORATA-S51</t>
  </si>
  <si>
    <t>2021-PRORATA-S52</t>
  </si>
  <si>
    <t>Affaires</t>
  </si>
  <si>
    <t>prorata</t>
  </si>
  <si>
    <t>NE PAS SUPPRIMER</t>
  </si>
  <si>
    <t>2022-S1</t>
  </si>
  <si>
    <t>2022-S2</t>
  </si>
  <si>
    <t>2022-S3</t>
  </si>
  <si>
    <t>2022-S4</t>
  </si>
  <si>
    <t>2022-S5</t>
  </si>
  <si>
    <t>2022-S6</t>
  </si>
  <si>
    <t>2022-S7</t>
  </si>
  <si>
    <t>2022-S8</t>
  </si>
  <si>
    <t>2022-S9</t>
  </si>
  <si>
    <t>2022-S10</t>
  </si>
  <si>
    <t>2022-S11</t>
  </si>
  <si>
    <t>2022-S12</t>
  </si>
  <si>
    <t>2022-S13</t>
  </si>
  <si>
    <t>2022-S14</t>
  </si>
  <si>
    <t>2022-S15</t>
  </si>
  <si>
    <t>2022-S16</t>
  </si>
  <si>
    <t>2022-S17</t>
  </si>
  <si>
    <t>2022-S18</t>
  </si>
  <si>
    <t>2022-S19</t>
  </si>
  <si>
    <t>2022-S20</t>
  </si>
  <si>
    <t>2022-S21</t>
  </si>
  <si>
    <t>2022-S22</t>
  </si>
  <si>
    <t>2022-S23</t>
  </si>
  <si>
    <t>2022-S24</t>
  </si>
  <si>
    <t>2022-S25</t>
  </si>
  <si>
    <t>2022-S26</t>
  </si>
  <si>
    <t>2022-S27</t>
  </si>
  <si>
    <t>2022-S28</t>
  </si>
  <si>
    <t>2022-S29</t>
  </si>
  <si>
    <t>2022-S30</t>
  </si>
  <si>
    <t>2022-S31</t>
  </si>
  <si>
    <t>2022-S32</t>
  </si>
  <si>
    <t>2022-S33</t>
  </si>
  <si>
    <t>2022-S34</t>
  </si>
  <si>
    <t>2022-S35</t>
  </si>
  <si>
    <t>2022-S36</t>
  </si>
  <si>
    <t>2022-S37</t>
  </si>
  <si>
    <t>2022-S38</t>
  </si>
  <si>
    <t>2022-S39</t>
  </si>
  <si>
    <t>2022-S40</t>
  </si>
  <si>
    <t>2022-S41</t>
  </si>
  <si>
    <t>2022-S42</t>
  </si>
  <si>
    <t>2022-S43</t>
  </si>
  <si>
    <t>2022-S44</t>
  </si>
  <si>
    <t>2022-S45</t>
  </si>
  <si>
    <t>2022-S46</t>
  </si>
  <si>
    <t>2022-S47</t>
  </si>
  <si>
    <t>2022-S48</t>
  </si>
  <si>
    <t>2022-S49</t>
  </si>
  <si>
    <t>2022-S50</t>
  </si>
  <si>
    <t>2022-S51</t>
  </si>
  <si>
    <t>2022-S52</t>
  </si>
  <si>
    <t>2022-PRORATA-S1</t>
  </si>
  <si>
    <t>2022-PRORATA-S2</t>
  </si>
  <si>
    <t>2022-PRORATA-S3</t>
  </si>
  <si>
    <t>2022-PRORATA-S4</t>
  </si>
  <si>
    <t>2022-PRORATA-S5</t>
  </si>
  <si>
    <t>2022-PRORATA-S6</t>
  </si>
  <si>
    <t>2022-PRORATA-S7</t>
  </si>
  <si>
    <t>2022-PRORATA-S8</t>
  </si>
  <si>
    <t>2022-PRORATA-S9</t>
  </si>
  <si>
    <t>2022-PRORATA-S10</t>
  </si>
  <si>
    <t>2022-PRORATA-S11</t>
  </si>
  <si>
    <t>2022-PRORATA-S12</t>
  </si>
  <si>
    <t>2022-PRORATA-S13</t>
  </si>
  <si>
    <t>2022-PRORATA-S14</t>
  </si>
  <si>
    <t>2022-PRORATA-S15</t>
  </si>
  <si>
    <t>2022-PRORATA-S16</t>
  </si>
  <si>
    <t>2022-PRORATA-S17</t>
  </si>
  <si>
    <t>2022-PRORATA-S18</t>
  </si>
  <si>
    <t>2022-PRORATA-S19</t>
  </si>
  <si>
    <t>2022-PRORATA-S20</t>
  </si>
  <si>
    <t>2022-PRORATA-S21</t>
  </si>
  <si>
    <t>2022-PRORATA-S22</t>
  </si>
  <si>
    <t>2022-PRORATA-S23</t>
  </si>
  <si>
    <t>2022-PRORATA-S24</t>
  </si>
  <si>
    <t>2022-PRORATA-S25</t>
  </si>
  <si>
    <t>2022-PRORATA-S26</t>
  </si>
  <si>
    <t>2022-PRORATA-S27</t>
  </si>
  <si>
    <t>2022-PRORATA-S28</t>
  </si>
  <si>
    <t>2022-PRORATA-S29</t>
  </si>
  <si>
    <t>2022-PRORATA-S30</t>
  </si>
  <si>
    <t>2022-PRORATA-S31</t>
  </si>
  <si>
    <t>2022-PRORATA-S32</t>
  </si>
  <si>
    <t>2022-PRORATA-S33</t>
  </si>
  <si>
    <t>2022-PRORATA-S34</t>
  </si>
  <si>
    <t>2022-PRORATA-S35</t>
  </si>
  <si>
    <t>2022-PRORATA-S36</t>
  </si>
  <si>
    <t>2022-PRORATA-S37</t>
  </si>
  <si>
    <t>2022-PRORATA-S38</t>
  </si>
  <si>
    <t>2022-PRORATA-S39</t>
  </si>
  <si>
    <t>2022-PRORATA-S40</t>
  </si>
  <si>
    <t>2022-PRORATA-S41</t>
  </si>
  <si>
    <t>2022-PRORATA-S42</t>
  </si>
  <si>
    <t>2022-PRORATA-S43</t>
  </si>
  <si>
    <t>2022-PRORATA-S44</t>
  </si>
  <si>
    <t>2022-PRORATA-S45</t>
  </si>
  <si>
    <t>2022-PRORATA-S46</t>
  </si>
  <si>
    <t>2022-PRORATA-S47</t>
  </si>
  <si>
    <t>2022-PRORATA-S48</t>
  </si>
  <si>
    <t>2022-PRORATA-S49</t>
  </si>
  <si>
    <t>2022-PRORATA-S50</t>
  </si>
  <si>
    <t>2022-PRORATA-S51</t>
  </si>
  <si>
    <t>2022-PRORATA-S52</t>
  </si>
  <si>
    <t>Commentaires</t>
  </si>
  <si>
    <t>1-LYON</t>
  </si>
  <si>
    <t>2-AURILLAC</t>
  </si>
  <si>
    <t>3-PDD</t>
  </si>
  <si>
    <t>4-HAUTE LOIRE</t>
  </si>
  <si>
    <t xml:space="preserve">les celulles de la colonne A de ce fichier s'incrémentent directement depuis les données saisies dans le fichier source par le biais d'une liaison </t>
  </si>
  <si>
    <t>le total des colonnes B et C est calculé par la formule SOUS.TOTAL9</t>
  </si>
  <si>
    <t>mais en B6 la somme change et je ne comprend même pas à quoi elle correspond</t>
  </si>
  <si>
    <t>pourquoi d'une cellule à l'autre la fonction ne marche pas correctement alors que la construction des colonnes B et C est similaire</t>
  </si>
  <si>
    <t>A la base cette feuille est protégée et liée à un autre fichier mais j'ai simplifié pour la mise à dispo de ce fichier sur le site</t>
  </si>
  <si>
    <t xml:space="preserve">chaque cellule des colonnes B et C contient la somme de celulles que j'ai définies </t>
  </si>
  <si>
    <t>Quand je masque les lignes 3 et 4 par exemple, la somme indiquée en C6 prend bien en compte toutes les lignes (masquées et visibles)</t>
  </si>
  <si>
    <t>j'ai besoin d'avoir la somme de toutes mes lignes, masquées ou non mais la formule ne fonctionne qu'en B6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</si>
</sst>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1" xfId="0" applyNumberFormat="1" applyBorder="1"/>
    <xf numFmtId="0" fontId="0" fillId="2" borderId="8" xfId="0" applyFill="1" applyBorder="1"/>
    <xf numFmtId="0" fontId="0" fillId="3" borderId="3" xfId="0" applyFill="1" applyBorder="1"/>
    <xf numFmtId="0" fontId="0" fillId="3" borderId="8" xfId="0" applyFill="1" applyBorder="1"/>
    <xf numFmtId="0" fontId="0" fillId="4" borderId="0" xfId="0" applyFill="1"/>
    <xf numFmtId="0" fontId="2" fillId="0" borderId="5" xfId="0" applyFont="1" applyBorder="1"/>
    <xf numFmtId="0" fontId="2" fillId="3" borderId="6" xfId="0" applyFont="1" applyFill="1" applyBorder="1"/>
    <xf numFmtId="0" fontId="2" fillId="0" borderId="0" xfId="0" applyFont="1"/>
    <xf numFmtId="0" fontId="2" fillId="6" borderId="5" xfId="0" applyFont="1" applyFill="1" applyBorder="1"/>
    <xf numFmtId="2" fontId="2" fillId="6" borderId="5" xfId="0" applyNumberFormat="1" applyFont="1" applyFill="1" applyBorder="1"/>
    <xf numFmtId="2" fontId="0" fillId="0" borderId="1" xfId="0" applyNumberFormat="1" applyBorder="1"/>
    <xf numFmtId="2" fontId="0" fillId="2" borderId="8" xfId="0" applyNumberFormat="1" applyFill="1" applyBorder="1"/>
    <xf numFmtId="2" fontId="0" fillId="0" borderId="0" xfId="0" applyNumberFormat="1"/>
    <xf numFmtId="2" fontId="3" fillId="5" borderId="1" xfId="0" applyNumberFormat="1" applyFont="1" applyFill="1" applyBorder="1"/>
    <xf numFmtId="0" fontId="3" fillId="5" borderId="1" xfId="0" applyFont="1" applyFill="1" applyBorder="1"/>
    <xf numFmtId="2" fontId="0" fillId="5" borderId="1" xfId="0" applyNumberFormat="1" applyFill="1" applyBorder="1"/>
    <xf numFmtId="49" fontId="1" fillId="5" borderId="2" xfId="0" applyNumberFormat="1" applyFont="1" applyFill="1" applyBorder="1" applyAlignment="1" applyProtection="1">
      <alignment horizontal="left"/>
      <protection locked="0"/>
    </xf>
    <xf numFmtId="9" fontId="0" fillId="0" borderId="1" xfId="0" applyNumberFormat="1" applyBorder="1"/>
    <xf numFmtId="49" fontId="2" fillId="0" borderId="4" xfId="0" applyNumberFormat="1" applyFont="1" applyBorder="1" applyAlignment="1">
      <alignment horizontal="left"/>
    </xf>
    <xf numFmtId="49" fontId="0" fillId="2" borderId="7" xfId="0" applyNumberFormat="1" applyFill="1" applyBorder="1"/>
    <xf numFmtId="49" fontId="0" fillId="0" borderId="0" xfId="0" applyNumberFormat="1"/>
    <xf numFmtId="0" fontId="4" fillId="0" borderId="9" xfId="0" applyFont="1" applyBorder="1" applyAlignment="1">
      <alignment horizontal="center"/>
    </xf>
  </cellXfs>
  <cellStyles count="1">
    <cellStyle name="Normal" xfId="0" builtinId="0"/>
  </cellStyles>
  <dxfs count="341"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74999237037263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2" formatCode="0.00"/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2" formatCode="0.00"/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0" formatCode="@"/>
      <fill>
        <patternFill patternType="solid">
          <fgColor indexed="64"/>
          <bgColor theme="2" tint="-0.249977111117893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>
          <fgColor indexed="64"/>
          <bgColor theme="2" tint="-0.74999237037263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border outline="0">
        <right style="thin">
          <color indexed="64"/>
        </right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2" formatCode="0.00"/>
    </dxf>
    <dxf>
      <numFmt numFmtId="2" formatCode="0.00"/>
    </dxf>
    <dxf>
      <numFmt numFmtId="30" formatCode="@"/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ont>
        <b/>
        <i val="0"/>
        <color rgb="FFFF00FF"/>
      </font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border outline="0">
        <top style="thin">
          <color indexed="64"/>
        </top>
      </border>
    </dxf>
    <dxf>
      <fill>
        <patternFill patternType="solid">
          <fgColor indexed="64"/>
          <bgColor theme="2" tint="-0.249977111117893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" displayName="Tableau1" ref="A1:HF6" totalsRowCount="1" headerRowDxfId="340" totalsRowDxfId="337" headerRowBorderDxfId="339" tableBorderDxfId="338" totalsRowBorderDxfId="336">
  <autoFilter ref="A1:HF5" xr:uid="{00000000-0009-0000-0100-000001000000}"/>
  <tableColumns count="214">
    <tableColumn id="1" xr3:uid="{00000000-0010-0000-0000-000001000000}" name="Affaire" dataDxfId="322" totalsRowDxfId="213"/>
    <tableColumn id="2" xr3:uid="{00000000-0010-0000-0000-000002000000}" name="Total prorata" totalsRowFunction="custom" dataDxfId="321" totalsRowDxfId="212">
      <calculatedColumnFormula>IF(SUM(Tableau1[[#This Row],[2021-PRORATA-S1]:[2022-PRORATA-S52]])&gt;0,SUM(Tableau1[[#This Row],[2021-PRORATA-S1]:[2022-PRORATA-S52]]),"")</calculatedColumnFormula>
      <totalsRowFormula>SUBTOTAL(9,Tableau1[Total prorata])</totalsRowFormula>
    </tableColumn>
    <tableColumn id="3" xr3:uid="{00000000-0010-0000-0000-000003000000}" name="Total Réel" totalsRowFunction="custom" dataDxfId="320" totalsRowDxfId="211">
      <calculatedColumnFormula>IF(SUM(Tableau1[[#This Row],[2021-S1]:[2022-S52]])&gt;0,SUM(Tableau1[[#This Row],[2021-S1]:[2022-S52]]),"")</calculatedColumnFormula>
      <totalsRowFormula>SUBTOTAL(9,Tableau1[Total Réel])</totalsRowFormula>
    </tableColumn>
    <tableColumn id="4" xr3:uid="{00000000-0010-0000-0000-000004000000}" name="Si affaire non listée indiquer le N°" totalsRowDxfId="210"/>
    <tableColumn id="110" xr3:uid="{D8B40C14-0F5A-4DB7-8B58-1C6BB50398C7}" name="Commentaires" dataDxfId="319" totalsRowDxfId="209"/>
    <tableColumn id="5" xr3:uid="{00000000-0010-0000-0000-000005000000}" name="2021-S1" totalsRowFunction="sum" totalsRowDxfId="208"/>
    <tableColumn id="6" xr3:uid="{00000000-0010-0000-0000-000006000000}" name="2021-S2" totalsRowFunction="sum" totalsRowDxfId="207"/>
    <tableColumn id="7" xr3:uid="{00000000-0010-0000-0000-000007000000}" name="2021-S3" totalsRowFunction="sum" totalsRowDxfId="206"/>
    <tableColumn id="8" xr3:uid="{00000000-0010-0000-0000-000008000000}" name="2021-S4" totalsRowFunction="sum" totalsRowDxfId="205"/>
    <tableColumn id="9" xr3:uid="{00000000-0010-0000-0000-000009000000}" name="2021-S5" totalsRowFunction="sum" totalsRowDxfId="204"/>
    <tableColumn id="10" xr3:uid="{00000000-0010-0000-0000-00000A000000}" name="2021-S6" totalsRowFunction="sum" totalsRowDxfId="203"/>
    <tableColumn id="11" xr3:uid="{00000000-0010-0000-0000-00000B000000}" name="2021-S7" totalsRowFunction="sum" totalsRowDxfId="202"/>
    <tableColumn id="12" xr3:uid="{00000000-0010-0000-0000-00000C000000}" name="2021-S8" totalsRowFunction="sum" totalsRowDxfId="201"/>
    <tableColumn id="13" xr3:uid="{00000000-0010-0000-0000-00000D000000}" name="2021-S9" totalsRowFunction="sum" totalsRowDxfId="200"/>
    <tableColumn id="14" xr3:uid="{00000000-0010-0000-0000-00000E000000}" name="2021-S10" totalsRowFunction="sum" totalsRowDxfId="199"/>
    <tableColumn id="15" xr3:uid="{00000000-0010-0000-0000-00000F000000}" name="2021-S11" totalsRowFunction="sum" totalsRowDxfId="198"/>
    <tableColumn id="16" xr3:uid="{00000000-0010-0000-0000-000010000000}" name="2021-S12" totalsRowFunction="sum" totalsRowDxfId="197"/>
    <tableColumn id="17" xr3:uid="{00000000-0010-0000-0000-000011000000}" name="2021-S13" totalsRowFunction="sum" totalsRowDxfId="196"/>
    <tableColumn id="18" xr3:uid="{00000000-0010-0000-0000-000012000000}" name="2021-S14" totalsRowFunction="sum" totalsRowDxfId="195"/>
    <tableColumn id="19" xr3:uid="{00000000-0010-0000-0000-000013000000}" name="2021-S15" totalsRowFunction="sum" totalsRowDxfId="194"/>
    <tableColumn id="20" xr3:uid="{00000000-0010-0000-0000-000014000000}" name="2021-S16" totalsRowFunction="sum" totalsRowDxfId="193"/>
    <tableColumn id="21" xr3:uid="{00000000-0010-0000-0000-000015000000}" name="2021-S17" totalsRowFunction="sum" totalsRowDxfId="192"/>
    <tableColumn id="22" xr3:uid="{00000000-0010-0000-0000-000016000000}" name="2021-S18" totalsRowFunction="sum" totalsRowDxfId="191"/>
    <tableColumn id="23" xr3:uid="{00000000-0010-0000-0000-000017000000}" name="2021-S19" totalsRowFunction="sum" totalsRowDxfId="190"/>
    <tableColumn id="24" xr3:uid="{00000000-0010-0000-0000-000018000000}" name="2021-S20" totalsRowFunction="sum" totalsRowDxfId="189"/>
    <tableColumn id="25" xr3:uid="{00000000-0010-0000-0000-000019000000}" name="2021-S21" totalsRowFunction="sum" totalsRowDxfId="188"/>
    <tableColumn id="26" xr3:uid="{00000000-0010-0000-0000-00001A000000}" name="2021-S22" totalsRowFunction="sum" totalsRowDxfId="187"/>
    <tableColumn id="27" xr3:uid="{00000000-0010-0000-0000-00001B000000}" name="2021-S23" totalsRowFunction="sum" totalsRowDxfId="186"/>
    <tableColumn id="28" xr3:uid="{00000000-0010-0000-0000-00001C000000}" name="2021-S24" totalsRowFunction="sum" totalsRowDxfId="185"/>
    <tableColumn id="29" xr3:uid="{00000000-0010-0000-0000-00001D000000}" name="2021-S25" totalsRowFunction="sum" totalsRowDxfId="184"/>
    <tableColumn id="30" xr3:uid="{00000000-0010-0000-0000-00001E000000}" name="2021-S26" totalsRowFunction="sum" totalsRowDxfId="183"/>
    <tableColumn id="31" xr3:uid="{00000000-0010-0000-0000-00001F000000}" name="2021-S27" totalsRowFunction="sum" totalsRowDxfId="182"/>
    <tableColumn id="32" xr3:uid="{00000000-0010-0000-0000-000020000000}" name="2021-S28" totalsRowFunction="sum" totalsRowDxfId="181"/>
    <tableColumn id="33" xr3:uid="{00000000-0010-0000-0000-000021000000}" name="2021-S29" totalsRowFunction="sum" totalsRowDxfId="180"/>
    <tableColumn id="34" xr3:uid="{00000000-0010-0000-0000-000022000000}" name="2021-S30" totalsRowFunction="sum" totalsRowDxfId="179"/>
    <tableColumn id="35" xr3:uid="{00000000-0010-0000-0000-000023000000}" name="2021-S31" totalsRowFunction="sum" totalsRowDxfId="178"/>
    <tableColumn id="36" xr3:uid="{00000000-0010-0000-0000-000024000000}" name="2021-S32" totalsRowFunction="sum" totalsRowDxfId="177"/>
    <tableColumn id="37" xr3:uid="{00000000-0010-0000-0000-000025000000}" name="2021-S33" totalsRowFunction="sum" totalsRowDxfId="176"/>
    <tableColumn id="38" xr3:uid="{00000000-0010-0000-0000-000026000000}" name="2021-S34" totalsRowFunction="sum" totalsRowDxfId="175"/>
    <tableColumn id="39" xr3:uid="{00000000-0010-0000-0000-000027000000}" name="2021-S35" totalsRowFunction="sum" totalsRowDxfId="174"/>
    <tableColumn id="40" xr3:uid="{00000000-0010-0000-0000-000028000000}" name="2021-S36" totalsRowFunction="sum" totalsRowDxfId="173"/>
    <tableColumn id="41" xr3:uid="{00000000-0010-0000-0000-000029000000}" name="2021-S37" totalsRowFunction="sum" totalsRowDxfId="172"/>
    <tableColumn id="42" xr3:uid="{00000000-0010-0000-0000-00002A000000}" name="2021-S38" totalsRowFunction="sum" totalsRowDxfId="171"/>
    <tableColumn id="43" xr3:uid="{00000000-0010-0000-0000-00002B000000}" name="2021-S39" totalsRowFunction="sum" totalsRowDxfId="170"/>
    <tableColumn id="44" xr3:uid="{00000000-0010-0000-0000-00002C000000}" name="2021-S40" totalsRowFunction="sum" totalsRowDxfId="169"/>
    <tableColumn id="45" xr3:uid="{00000000-0010-0000-0000-00002D000000}" name="2021-S41" totalsRowFunction="sum" totalsRowDxfId="168"/>
    <tableColumn id="46" xr3:uid="{00000000-0010-0000-0000-00002E000000}" name="2021-S42" totalsRowFunction="sum" totalsRowDxfId="167"/>
    <tableColumn id="47" xr3:uid="{00000000-0010-0000-0000-00002F000000}" name="2021-S43" totalsRowFunction="sum" totalsRowDxfId="166"/>
    <tableColumn id="48" xr3:uid="{00000000-0010-0000-0000-000030000000}" name="2021-S44" totalsRowFunction="sum" totalsRowDxfId="165"/>
    <tableColumn id="49" xr3:uid="{00000000-0010-0000-0000-000031000000}" name="2021-S45" totalsRowFunction="sum" totalsRowDxfId="164"/>
    <tableColumn id="50" xr3:uid="{00000000-0010-0000-0000-000032000000}" name="2021-S46" totalsRowFunction="sum" totalsRowDxfId="163"/>
    <tableColumn id="51" xr3:uid="{00000000-0010-0000-0000-000033000000}" name="2021-S47" totalsRowFunction="sum" totalsRowDxfId="162"/>
    <tableColumn id="52" xr3:uid="{00000000-0010-0000-0000-000034000000}" name="2021-S48" totalsRowFunction="sum" totalsRowDxfId="161"/>
    <tableColumn id="53" xr3:uid="{00000000-0010-0000-0000-000035000000}" name="2021-S49" totalsRowFunction="sum" totalsRowDxfId="160"/>
    <tableColumn id="54" xr3:uid="{00000000-0010-0000-0000-000036000000}" name="2021-S50" totalsRowFunction="sum" totalsRowDxfId="159"/>
    <tableColumn id="55" xr3:uid="{00000000-0010-0000-0000-000037000000}" name="2021-S51" totalsRowFunction="sum" totalsRowDxfId="158"/>
    <tableColumn id="56" xr3:uid="{00000000-0010-0000-0000-000038000000}" name="2021-S52" totalsRowFunction="sum" totalsRowDxfId="157"/>
    <tableColumn id="57" xr3:uid="{00000000-0010-0000-0000-000039000000}" name="2022-S1" totalsRowFunction="sum" dataDxfId="318" totalsRowDxfId="156"/>
    <tableColumn id="112" xr3:uid="{373F7455-334F-452F-8E19-ACF7C66CBE78}" name="2022-S2" totalsRowFunction="sum" dataDxfId="317" totalsRowDxfId="155"/>
    <tableColumn id="114" xr3:uid="{DA1BEDC1-8B7D-42A5-AC0F-571DB82AEE57}" name="2022-S3" totalsRowFunction="sum" dataDxfId="316" totalsRowDxfId="154"/>
    <tableColumn id="115" xr3:uid="{8890BADF-B97E-47B8-9B19-9988CF1B4416}" name="2022-S4" totalsRowFunction="sum" dataDxfId="315" totalsRowDxfId="153"/>
    <tableColumn id="116" xr3:uid="{22400157-AFE5-4038-904D-37953B362429}" name="2022-S5" totalsRowFunction="sum" dataDxfId="314" totalsRowDxfId="152"/>
    <tableColumn id="117" xr3:uid="{B08F4C42-B663-49E2-94C7-CFBC7A91EC4B}" name="2022-S6" totalsRowFunction="sum" dataDxfId="313" totalsRowDxfId="151"/>
    <tableColumn id="118" xr3:uid="{E7AFA571-CFFC-4599-AC43-9E7953FED9F9}" name="2022-S7" totalsRowFunction="sum" dataDxfId="312" totalsRowDxfId="150"/>
    <tableColumn id="119" xr3:uid="{C08F1651-0306-49F6-8191-D05F20667FAC}" name="2022-S8" totalsRowFunction="sum" dataDxfId="311" totalsRowDxfId="149"/>
    <tableColumn id="120" xr3:uid="{4CA44546-1A52-4E91-BB77-927465982AD4}" name="2022-S9" totalsRowFunction="sum" dataDxfId="310" totalsRowDxfId="148"/>
    <tableColumn id="121" xr3:uid="{2DAC3EA6-B448-44BD-B83D-27D16A3B6818}" name="2022-S10" totalsRowFunction="sum" dataDxfId="309" totalsRowDxfId="147"/>
    <tableColumn id="122" xr3:uid="{F1C4821F-5DBA-43A8-8469-6E87A598FFCC}" name="2022-S11" totalsRowFunction="sum" dataDxfId="308" totalsRowDxfId="146"/>
    <tableColumn id="123" xr3:uid="{1700DEB1-C56B-4CC3-8075-962AB08BD2A4}" name="2022-S12" totalsRowFunction="sum" dataDxfId="307" totalsRowDxfId="145"/>
    <tableColumn id="124" xr3:uid="{109D14B0-EA97-43F2-A7AA-54181E768391}" name="2022-S13" totalsRowFunction="sum" dataDxfId="306" totalsRowDxfId="144"/>
    <tableColumn id="125" xr3:uid="{BAC8FD5C-8B1B-4F8D-8225-6DDBFAFB10F5}" name="2022-S14" totalsRowFunction="sum" dataDxfId="305" totalsRowDxfId="143"/>
    <tableColumn id="126" xr3:uid="{4B41C656-E753-469A-ACED-0C4DE91B8BC5}" name="2022-S15" totalsRowFunction="sum" dataDxfId="304" totalsRowDxfId="142"/>
    <tableColumn id="127" xr3:uid="{E5FE87DB-C2C6-465F-BE69-8ECC314EE396}" name="2022-S16" totalsRowFunction="sum" dataDxfId="303" totalsRowDxfId="141"/>
    <tableColumn id="128" xr3:uid="{2A8E3572-BF31-42DC-9DF7-B079F344E5DF}" name="2022-S17" totalsRowFunction="sum" dataDxfId="302" totalsRowDxfId="140"/>
    <tableColumn id="129" xr3:uid="{53747F0B-A281-4DF2-843E-EE53A8E5A49A}" name="2022-S18" totalsRowFunction="sum" dataDxfId="301" totalsRowDxfId="139"/>
    <tableColumn id="130" xr3:uid="{555A1E7B-8AC8-4668-9C10-FA38664489AA}" name="2022-S19" totalsRowFunction="sum" dataDxfId="300" totalsRowDxfId="138"/>
    <tableColumn id="131" xr3:uid="{40A26AA7-735E-4ECA-A0B3-79C2DC34B802}" name="2022-S20" totalsRowFunction="sum" dataDxfId="299" totalsRowDxfId="137"/>
    <tableColumn id="132" xr3:uid="{413C1D01-983C-4C62-AAB2-A5FD5FD92085}" name="2022-S21" totalsRowFunction="sum" dataDxfId="298" totalsRowDxfId="136"/>
    <tableColumn id="133" xr3:uid="{FE8BA3E6-A03F-4761-92A9-C0F59C29C3E9}" name="2022-S22" totalsRowFunction="sum" dataDxfId="297" totalsRowDxfId="135"/>
    <tableColumn id="134" xr3:uid="{B14280A1-EBA7-4657-8F29-36F4F8E59AB3}" name="2022-S23" totalsRowFunction="sum" dataDxfId="296" totalsRowDxfId="134"/>
    <tableColumn id="135" xr3:uid="{9359CB66-8316-4C4B-8277-F14D22515E86}" name="2022-S24" totalsRowFunction="sum" dataDxfId="295" totalsRowDxfId="133"/>
    <tableColumn id="136" xr3:uid="{0E91BB9A-B878-43B0-B697-B165E974A4BB}" name="2022-S25" totalsRowFunction="sum" dataDxfId="294" totalsRowDxfId="132"/>
    <tableColumn id="137" xr3:uid="{5B75D059-398C-4411-87DC-92F1C7E0972B}" name="2022-S26" totalsRowFunction="sum" dataDxfId="293" totalsRowDxfId="131"/>
    <tableColumn id="138" xr3:uid="{A6CEA127-9815-4A8B-9D03-B86AA28DECAA}" name="2022-S27" totalsRowFunction="sum" dataDxfId="292" totalsRowDxfId="130"/>
    <tableColumn id="139" xr3:uid="{491ECF03-1E3A-4634-B30F-6920819973CA}" name="2022-S28" totalsRowFunction="sum" dataDxfId="291" totalsRowDxfId="129"/>
    <tableColumn id="140" xr3:uid="{3DA7CE88-5D7E-4A33-9A29-FF39D60334E7}" name="2022-S29" totalsRowFunction="sum" dataDxfId="290" totalsRowDxfId="128"/>
    <tableColumn id="141" xr3:uid="{16C6F3EB-DD28-489D-A236-22648B7B02AC}" name="2022-S30" totalsRowFunction="sum" dataDxfId="289" totalsRowDxfId="127"/>
    <tableColumn id="142" xr3:uid="{B5927C3A-A179-4F87-AE2D-BF411A46920F}" name="2022-S31" totalsRowFunction="sum" dataDxfId="288" totalsRowDxfId="126"/>
    <tableColumn id="143" xr3:uid="{AA5A4CD4-1FCE-4961-91DC-9BA233B33A84}" name="2022-S32" totalsRowFunction="sum" dataDxfId="287" totalsRowDxfId="125"/>
    <tableColumn id="144" xr3:uid="{B62743BA-B31A-47E4-940A-EBDEA2BA5C08}" name="2022-S33" totalsRowFunction="sum" dataDxfId="286" totalsRowDxfId="124"/>
    <tableColumn id="145" xr3:uid="{FDA89E6A-28C3-4C7C-93C8-C481A4E01519}" name="2022-S34" totalsRowFunction="sum" dataDxfId="285" totalsRowDxfId="123"/>
    <tableColumn id="146" xr3:uid="{406367A7-06CF-4E3B-8CCB-B7E8CFC3C60F}" name="2022-S35" totalsRowFunction="sum" dataDxfId="284" totalsRowDxfId="122"/>
    <tableColumn id="147" xr3:uid="{BA151086-6134-440A-818B-B0A0A6165E64}" name="2022-S36" totalsRowFunction="sum" dataDxfId="283" totalsRowDxfId="121"/>
    <tableColumn id="148" xr3:uid="{4F47FA57-435B-4753-A91F-C80D43C27492}" name="2022-S37" totalsRowFunction="sum" dataDxfId="282" totalsRowDxfId="120"/>
    <tableColumn id="149" xr3:uid="{A4A20B3B-E432-46AE-BA0C-79CF542C14E7}" name="2022-S38" totalsRowFunction="sum" dataDxfId="281" totalsRowDxfId="119"/>
    <tableColumn id="150" xr3:uid="{556FD287-F97F-4206-B0B7-5536DFE7D212}" name="2022-S39" totalsRowFunction="sum" dataDxfId="280" totalsRowDxfId="118"/>
    <tableColumn id="151" xr3:uid="{EEBD4D6A-29AB-4819-BAFA-BA75A5F8525D}" name="2022-S40" totalsRowFunction="sum" dataDxfId="279" totalsRowDxfId="117"/>
    <tableColumn id="152" xr3:uid="{87D9A1E1-03C3-435A-A201-589EAF2D0CDE}" name="2022-S41" totalsRowFunction="sum" dataDxfId="278" totalsRowDxfId="116"/>
    <tableColumn id="153" xr3:uid="{7F9B7F91-EE8A-49BA-9902-841C28B26BB6}" name="2022-S42" totalsRowFunction="sum" dataDxfId="277" totalsRowDxfId="115"/>
    <tableColumn id="154" xr3:uid="{408BC659-E12C-461C-99A3-9810FFE7B3E1}" name="2022-S43" totalsRowFunction="sum" dataDxfId="276" totalsRowDxfId="114"/>
    <tableColumn id="155" xr3:uid="{99CFEB9C-8A82-4B5A-A52C-A77ACC740780}" name="2022-S44" totalsRowFunction="sum" dataDxfId="275" totalsRowDxfId="113"/>
    <tableColumn id="156" xr3:uid="{E29804F9-DDC5-4E40-9DCA-CDBF69E967A1}" name="2022-S45" totalsRowFunction="sum" dataDxfId="274" totalsRowDxfId="112"/>
    <tableColumn id="157" xr3:uid="{B1C44D41-5B83-4E4E-9F82-DB973C4F30E9}" name="2022-S46" totalsRowFunction="sum" dataDxfId="273" totalsRowDxfId="111"/>
    <tableColumn id="158" xr3:uid="{DCF25857-899D-42D5-A179-0B057346FF60}" name="2022-S47" totalsRowFunction="sum" dataDxfId="272" totalsRowDxfId="110"/>
    <tableColumn id="159" xr3:uid="{6BB76E37-E6E0-4BB6-B501-FEA25D2AE0FA}" name="2022-S48" totalsRowFunction="sum" dataDxfId="271" totalsRowDxfId="109"/>
    <tableColumn id="160" xr3:uid="{1CFAEEA2-57D6-475B-99D2-EFFF202FF75F}" name="2022-S49" totalsRowFunction="sum" dataDxfId="270" totalsRowDxfId="108"/>
    <tableColumn id="161" xr3:uid="{52256CE1-4C95-442D-ACA2-B6947002BEA8}" name="2022-S50" totalsRowFunction="sum" dataDxfId="269" totalsRowDxfId="107"/>
    <tableColumn id="162" xr3:uid="{CCB89B96-BF32-411D-A7EC-D54A108EFEA8}" name="2022-S51" totalsRowFunction="sum" dataDxfId="268" totalsRowDxfId="106"/>
    <tableColumn id="163" xr3:uid="{5ADC442F-56A0-439D-9788-4745F02E8CEF}" name="2022-S52" totalsRowFunction="sum" dataDxfId="267" totalsRowDxfId="105"/>
    <tableColumn id="111" xr3:uid="{00000000-0010-0000-0000-00006F000000}" name="prorata" dataDxfId="266" totalsRowDxfId="104"/>
    <tableColumn id="58" xr3:uid="{00000000-0010-0000-0000-00003A000000}" name="2021-PRORATA-S1" totalsRowFunction="sum" totalsRowDxfId="103">
      <calculatedColumnFormula>IF(Tableau1[[#This Row],[2021-S1]]&lt;&gt;"",Tableau1[[#This Row],[2021-S1]]*35/Tableau1[[#Totals],[2021-S1]],0)</calculatedColumnFormula>
    </tableColumn>
    <tableColumn id="59" xr3:uid="{00000000-0010-0000-0000-00003B000000}" name="2021-PRORATA-S2" totalsRowFunction="sum" totalsRowDxfId="102">
      <calculatedColumnFormula>IF(Tableau1[[#This Row],[2021-S2]]&lt;&gt;"",Tableau1[[#This Row],[2021-S2]]*35/Tableau1[[#Totals],[2021-S2]],0)</calculatedColumnFormula>
    </tableColumn>
    <tableColumn id="60" xr3:uid="{00000000-0010-0000-0000-00003C000000}" name="2021-PRORATA-S3" totalsRowFunction="sum" totalsRowDxfId="101">
      <calculatedColumnFormula>IF(Tableau1[[#This Row],[2021-S3]]&lt;&gt;"",Tableau1[[#This Row],[2021-S3]]*35/Tableau1[[#Totals],[2021-S3]],0)</calculatedColumnFormula>
    </tableColumn>
    <tableColumn id="61" xr3:uid="{00000000-0010-0000-0000-00003D000000}" name="2021-PRORATA-S4" totalsRowFunction="sum" totalsRowDxfId="100">
      <calculatedColumnFormula>IF(Tableau1[[#This Row],[2021-S4]]&lt;&gt;"",Tableau1[[#This Row],[2021-S4]]*35/Tableau1[[#Totals],[2021-S4]],0)</calculatedColumnFormula>
    </tableColumn>
    <tableColumn id="62" xr3:uid="{00000000-0010-0000-0000-00003E000000}" name="2021-PRORATA-S5" totalsRowFunction="sum" totalsRowDxfId="99">
      <calculatedColumnFormula>IF(Tableau1[[#This Row],[2021-S5]]&lt;&gt;"",Tableau1[[#This Row],[2021-S5]]*35/Tableau1[[#Totals],[2021-S5]],0)</calculatedColumnFormula>
    </tableColumn>
    <tableColumn id="63" xr3:uid="{00000000-0010-0000-0000-00003F000000}" name="2021-PRORATA-S6" totalsRowFunction="sum" totalsRowDxfId="98">
      <calculatedColumnFormula>IF(Tableau1[[#This Row],[2021-S6]]&lt;&gt;"",Tableau1[[#This Row],[2021-S6]]*35/Tableau1[[#Totals],[2021-S6]],0)</calculatedColumnFormula>
    </tableColumn>
    <tableColumn id="64" xr3:uid="{00000000-0010-0000-0000-000040000000}" name="2021-PRORATA-S7" totalsRowFunction="sum" totalsRowDxfId="97">
      <calculatedColumnFormula>IF(Tableau1[[#This Row],[2021-S7]]&lt;&gt;"",Tableau1[[#This Row],[2021-S7]]*35/Tableau1[[#Totals],[2021-S7]],0)</calculatedColumnFormula>
    </tableColumn>
    <tableColumn id="65" xr3:uid="{00000000-0010-0000-0000-000041000000}" name="2021-PRORATA-S8" totalsRowFunction="sum" totalsRowDxfId="96">
      <calculatedColumnFormula>IF(Tableau1[[#This Row],[2021-S8]]&lt;&gt;"",Tableau1[[#This Row],[2021-S8]]*35/Tableau1[[#Totals],[2021-S8]],0)</calculatedColumnFormula>
    </tableColumn>
    <tableColumn id="66" xr3:uid="{00000000-0010-0000-0000-000042000000}" name="2021-PRORATA-S9" totalsRowFunction="sum" totalsRowDxfId="95">
      <calculatedColumnFormula>IF(Tableau1[[#This Row],[2021-S9]]&lt;&gt;"",Tableau1[[#This Row],[2021-S9]]*35/Tableau1[[#Totals],[2021-S9]],0)</calculatedColumnFormula>
    </tableColumn>
    <tableColumn id="67" xr3:uid="{00000000-0010-0000-0000-000043000000}" name="2021-PRORATA-S10" totalsRowFunction="sum" totalsRowDxfId="94">
      <calculatedColumnFormula>IF(Tableau1[[#This Row],[2021-S10]]&lt;&gt;"",Tableau1[[#This Row],[2021-S10]]*35/Tableau1[[#Totals],[2021-S10]],0)</calculatedColumnFormula>
    </tableColumn>
    <tableColumn id="68" xr3:uid="{00000000-0010-0000-0000-000044000000}" name="2021-PRORATA-S11" totalsRowFunction="sum" totalsRowDxfId="93">
      <calculatedColumnFormula>IF(Tableau1[[#This Row],[2021-S11]]&lt;&gt;"",Tableau1[[#This Row],[2021-S11]]*35/Tableau1[[#Totals],[2021-S11]],0)</calculatedColumnFormula>
    </tableColumn>
    <tableColumn id="69" xr3:uid="{00000000-0010-0000-0000-000045000000}" name="2021-PRORATA-S12" totalsRowFunction="sum" totalsRowDxfId="92">
      <calculatedColumnFormula>IF(Tableau1[[#This Row],[2021-S12]]&lt;&gt;"",Tableau1[[#This Row],[2021-S12]]*35/Tableau1[[#Totals],[2021-S12]],0)</calculatedColumnFormula>
    </tableColumn>
    <tableColumn id="70" xr3:uid="{00000000-0010-0000-0000-000046000000}" name="2021-PRORATA-S13" totalsRowFunction="sum" totalsRowDxfId="91">
      <calculatedColumnFormula>IF(Tableau1[[#This Row],[2021-S13]]&lt;&gt;"",Tableau1[[#This Row],[2021-S13]]*35/Tableau1[[#Totals],[2021-S13]],0)</calculatedColumnFormula>
    </tableColumn>
    <tableColumn id="71" xr3:uid="{00000000-0010-0000-0000-000047000000}" name="2021-PRORATA-S14" totalsRowFunction="sum" totalsRowDxfId="90">
      <calculatedColumnFormula>IF(Tableau1[[#This Row],[2021-S14]]&lt;&gt;"",Tableau1[[#This Row],[2021-S14]]*35/Tableau1[[#Totals],[2021-S14]],0)</calculatedColumnFormula>
    </tableColumn>
    <tableColumn id="72" xr3:uid="{00000000-0010-0000-0000-000048000000}" name="2021-PRORATA-S15" totalsRowFunction="sum" totalsRowDxfId="89">
      <calculatedColumnFormula>IF(Tableau1[[#This Row],[2021-S15]]&lt;&gt;"",Tableau1[[#This Row],[2021-S15]]*35/Tableau1[[#Totals],[2021-S15]],0)</calculatedColumnFormula>
    </tableColumn>
    <tableColumn id="73" xr3:uid="{00000000-0010-0000-0000-000049000000}" name="2021-PRORATA-S16" totalsRowFunction="sum" totalsRowDxfId="88">
      <calculatedColumnFormula>IF(Tableau1[[#This Row],[2021-S16]]&lt;&gt;"",Tableau1[[#This Row],[2021-S16]]*35/Tableau1[[#Totals],[2021-S16]],0)</calculatedColumnFormula>
    </tableColumn>
    <tableColumn id="74" xr3:uid="{00000000-0010-0000-0000-00004A000000}" name="2021-PRORATA-S17" totalsRowFunction="sum" totalsRowDxfId="87">
      <calculatedColumnFormula>IF(Tableau1[[#This Row],[2021-S17]]&lt;&gt;"",Tableau1[[#This Row],[2021-S17]]*35/Tableau1[[#Totals],[2021-S17]],0)</calculatedColumnFormula>
    </tableColumn>
    <tableColumn id="75" xr3:uid="{00000000-0010-0000-0000-00004B000000}" name="2021-PRORATA-S18" totalsRowFunction="sum" totalsRowDxfId="86">
      <calculatedColumnFormula>IF(Tableau1[[#This Row],[2021-S18]]&lt;&gt;"",Tableau1[[#This Row],[2021-S18]]*35/Tableau1[[#Totals],[2021-S18]],0)</calculatedColumnFormula>
    </tableColumn>
    <tableColumn id="76" xr3:uid="{00000000-0010-0000-0000-00004C000000}" name="2021-PRORATA-S19" totalsRowFunction="sum" totalsRowDxfId="85">
      <calculatedColumnFormula>IF(Tableau1[[#This Row],[2021-S19]]&lt;&gt;"",Tableau1[[#This Row],[2021-S19]]*35/Tableau1[[#Totals],[2021-S19]],0)</calculatedColumnFormula>
    </tableColumn>
    <tableColumn id="77" xr3:uid="{00000000-0010-0000-0000-00004D000000}" name="2021-PRORATA-S20" totalsRowFunction="sum" totalsRowDxfId="84">
      <calculatedColumnFormula>IF(Tableau1[[#This Row],[2021-S20]]&lt;&gt;"",Tableau1[[#This Row],[2021-S20]]*35/Tableau1[[#Totals],[2021-S20]],0)</calculatedColumnFormula>
    </tableColumn>
    <tableColumn id="78" xr3:uid="{00000000-0010-0000-0000-00004E000000}" name="2021-PRORATA-S21" totalsRowFunction="sum" totalsRowDxfId="83">
      <calculatedColumnFormula>IF(Tableau1[[#This Row],[2021-S21]]&lt;&gt;"",Tableau1[[#This Row],[2021-S21]]*35/Tableau1[[#Totals],[2021-S21]],0)</calculatedColumnFormula>
    </tableColumn>
    <tableColumn id="79" xr3:uid="{00000000-0010-0000-0000-00004F000000}" name="2021-PRORATA-S22" totalsRowFunction="sum" totalsRowDxfId="82">
      <calculatedColumnFormula>IF(Tableau1[[#This Row],[2021-S22]]&lt;&gt;"",Tableau1[[#This Row],[2021-S22]]*35/Tableau1[[#Totals],[2021-S22]],0)</calculatedColumnFormula>
    </tableColumn>
    <tableColumn id="80" xr3:uid="{00000000-0010-0000-0000-000050000000}" name="2021-PRORATA-S23" totalsRowFunction="sum" totalsRowDxfId="81">
      <calculatedColumnFormula>IF(Tableau1[[#This Row],[2021-S23]]&lt;&gt;"",Tableau1[[#This Row],[2021-S23]]*35/Tableau1[[#Totals],[2021-S23]],0)</calculatedColumnFormula>
    </tableColumn>
    <tableColumn id="81" xr3:uid="{00000000-0010-0000-0000-000051000000}" name="2021-PRORATA-S24" totalsRowFunction="sum" totalsRowDxfId="80">
      <calculatedColumnFormula>IF(Tableau1[[#This Row],[2021-S24]]&lt;&gt;"",Tableau1[[#This Row],[2021-S24]]*35/Tableau1[[#Totals],[2021-S24]],0)</calculatedColumnFormula>
    </tableColumn>
    <tableColumn id="82" xr3:uid="{00000000-0010-0000-0000-000052000000}" name="2021-PRORATA-S25" totalsRowFunction="sum" totalsRowDxfId="79">
      <calculatedColumnFormula>IF(Tableau1[[#This Row],[2021-S25]]&lt;&gt;"",Tableau1[[#This Row],[2021-S25]]*35/Tableau1[[#Totals],[2021-S25]],0)</calculatedColumnFormula>
    </tableColumn>
    <tableColumn id="83" xr3:uid="{00000000-0010-0000-0000-000053000000}" name="2021-PRORATA-S26" totalsRowFunction="sum" totalsRowDxfId="78">
      <calculatedColumnFormula>IF(Tableau1[[#This Row],[2021-S26]]&lt;&gt;"",Tableau1[[#This Row],[2021-S26]]*35/Tableau1[[#Totals],[2021-S26]],0)</calculatedColumnFormula>
    </tableColumn>
    <tableColumn id="84" xr3:uid="{00000000-0010-0000-0000-000054000000}" name="2021-PRORATA-S27" totalsRowFunction="sum" totalsRowDxfId="77">
      <calculatedColumnFormula>IF(Tableau1[[#This Row],[2021-S27]]&lt;&gt;"",Tableau1[[#This Row],[2021-S27]]*35/Tableau1[[#Totals],[2021-S27]],0)</calculatedColumnFormula>
    </tableColumn>
    <tableColumn id="85" xr3:uid="{00000000-0010-0000-0000-000055000000}" name="2021-PRORATA-S28" totalsRowFunction="sum" totalsRowDxfId="76">
      <calculatedColumnFormula>IF(Tableau1[[#This Row],[2021-S28]]&lt;&gt;"",Tableau1[[#This Row],[2021-S28]]*35/Tableau1[[#Totals],[2021-S28]],0)</calculatedColumnFormula>
    </tableColumn>
    <tableColumn id="86" xr3:uid="{00000000-0010-0000-0000-000056000000}" name="2021-PRORATA-S29" totalsRowFunction="sum" totalsRowDxfId="75">
      <calculatedColumnFormula>IF(Tableau1[[#This Row],[2021-S29]]&lt;&gt;"",Tableau1[[#This Row],[2021-S29]]*35/Tableau1[[#Totals],[2021-S29]],0)</calculatedColumnFormula>
    </tableColumn>
    <tableColumn id="87" xr3:uid="{00000000-0010-0000-0000-000057000000}" name="2021-PRORATA-S30" totalsRowFunction="sum" totalsRowDxfId="74">
      <calculatedColumnFormula>IF(Tableau1[[#This Row],[2021-S30]]&lt;&gt;"",Tableau1[[#This Row],[2021-S30]]*35/Tableau1[[#Totals],[2021-S30]],0)</calculatedColumnFormula>
    </tableColumn>
    <tableColumn id="88" xr3:uid="{00000000-0010-0000-0000-000058000000}" name="2021-PRORATA-S31" totalsRowFunction="sum" totalsRowDxfId="73">
      <calculatedColumnFormula>IF(Tableau1[[#This Row],[2021-S31]]&lt;&gt;"",Tableau1[[#This Row],[2021-S31]]*35/Tableau1[[#Totals],[2021-S31]],0)</calculatedColumnFormula>
    </tableColumn>
    <tableColumn id="89" xr3:uid="{00000000-0010-0000-0000-000059000000}" name="2021-PRORATA-S32" totalsRowFunction="sum" totalsRowDxfId="72">
      <calculatedColumnFormula>IF(Tableau1[[#This Row],[2021-S32]]&lt;&gt;"",Tableau1[[#This Row],[2021-S32]]*35/Tableau1[[#Totals],[2021-S32]],0)</calculatedColumnFormula>
    </tableColumn>
    <tableColumn id="90" xr3:uid="{00000000-0010-0000-0000-00005A000000}" name="2021-PRORATA-S33" totalsRowFunction="sum" totalsRowDxfId="71">
      <calculatedColumnFormula>IF(Tableau1[[#This Row],[2021-S33]]&lt;&gt;"",Tableau1[[#This Row],[2021-S33]]*35/Tableau1[[#Totals],[2021-S33]],0)</calculatedColumnFormula>
    </tableColumn>
    <tableColumn id="91" xr3:uid="{00000000-0010-0000-0000-00005B000000}" name="2021-PRORATA-S34" totalsRowFunction="sum" totalsRowDxfId="70">
      <calculatedColumnFormula>IF(Tableau1[[#This Row],[2021-S34]]&lt;&gt;"",Tableau1[[#This Row],[2021-S34]]*35/Tableau1[[#Totals],[2021-S34]],0)</calculatedColumnFormula>
    </tableColumn>
    <tableColumn id="92" xr3:uid="{00000000-0010-0000-0000-00005C000000}" name="2021-PRORATA-S35" totalsRowFunction="sum" totalsRowDxfId="69">
      <calculatedColumnFormula>IF(Tableau1[[#This Row],[2021-S35]]&lt;&gt;"",Tableau1[[#This Row],[2021-S35]]*35/Tableau1[[#Totals],[2021-S35]],0)</calculatedColumnFormula>
    </tableColumn>
    <tableColumn id="93" xr3:uid="{00000000-0010-0000-0000-00005D000000}" name="2021-PRORATA-S36" totalsRowFunction="sum" totalsRowDxfId="68">
      <calculatedColumnFormula>IF(Tableau1[[#This Row],[2021-S36]]&lt;&gt;"",Tableau1[[#This Row],[2021-S36]]*35/Tableau1[[#Totals],[2021-S36]],0)</calculatedColumnFormula>
    </tableColumn>
    <tableColumn id="94" xr3:uid="{00000000-0010-0000-0000-00005E000000}" name="2021-PRORATA-S37" totalsRowFunction="sum" totalsRowDxfId="67">
      <calculatedColumnFormula>IF(Tableau1[[#This Row],[2021-S37]]&lt;&gt;"",Tableau1[[#This Row],[2021-S37]]*35/Tableau1[[#Totals],[2021-S37]],0)</calculatedColumnFormula>
    </tableColumn>
    <tableColumn id="95" xr3:uid="{00000000-0010-0000-0000-00005F000000}" name="2021-PRORATA-S38" totalsRowFunction="sum" totalsRowDxfId="66">
      <calculatedColumnFormula>IF(Tableau1[[#This Row],[2021-S38]]&lt;&gt;"",Tableau1[[#This Row],[2021-S38]]*35/Tableau1[[#Totals],[2021-S38]],0)</calculatedColumnFormula>
    </tableColumn>
    <tableColumn id="96" xr3:uid="{00000000-0010-0000-0000-000060000000}" name="2021-PRORATA-S39" totalsRowFunction="sum" totalsRowDxfId="65">
      <calculatedColumnFormula>IF(Tableau1[[#This Row],[2021-S39]]&lt;&gt;"",Tableau1[[#This Row],[2021-S39]]*35/Tableau1[[#Totals],[2021-S39]],0)</calculatedColumnFormula>
    </tableColumn>
    <tableColumn id="97" xr3:uid="{00000000-0010-0000-0000-000061000000}" name="2021-PRORATA-S40" totalsRowFunction="sum" totalsRowDxfId="64">
      <calculatedColumnFormula>IF(Tableau1[[#This Row],[2021-S40]]&lt;&gt;"",Tableau1[[#This Row],[2021-S40]]*35/Tableau1[[#Totals],[2021-S40]],0)</calculatedColumnFormula>
    </tableColumn>
    <tableColumn id="98" xr3:uid="{00000000-0010-0000-0000-000062000000}" name="2021-PRORATA-S41" totalsRowFunction="sum" totalsRowDxfId="63">
      <calculatedColumnFormula>IF(Tableau1[[#This Row],[2021-S41]]&lt;&gt;"",Tableau1[[#This Row],[2021-S41]]*35/Tableau1[[#Totals],[2021-S41]],0)</calculatedColumnFormula>
    </tableColumn>
    <tableColumn id="99" xr3:uid="{00000000-0010-0000-0000-000063000000}" name="2021-PRORATA-S42" totalsRowFunction="sum" totalsRowDxfId="62">
      <calculatedColumnFormula>IF(Tableau1[[#This Row],[2021-S42]]&lt;&gt;"",Tableau1[[#This Row],[2021-S42]]*35/Tableau1[[#Totals],[2021-S42]],0)</calculatedColumnFormula>
    </tableColumn>
    <tableColumn id="100" xr3:uid="{00000000-0010-0000-0000-000064000000}" name="2021-PRORATA-S43" totalsRowFunction="sum" totalsRowDxfId="61">
      <calculatedColumnFormula>IF(Tableau1[[#This Row],[2021-S43]]&lt;&gt;"",Tableau1[[#This Row],[2021-S43]]*35/Tableau1[[#Totals],[2021-S43]],0)</calculatedColumnFormula>
    </tableColumn>
    <tableColumn id="101" xr3:uid="{00000000-0010-0000-0000-000065000000}" name="2021-PRORATA-S44" totalsRowFunction="sum" totalsRowDxfId="60">
      <calculatedColumnFormula>IF(Tableau1[[#This Row],[2021-S44]]&lt;&gt;"",Tableau1[[#This Row],[2021-S44]]*35/Tableau1[[#Totals],[2021-S44]],0)</calculatedColumnFormula>
    </tableColumn>
    <tableColumn id="102" xr3:uid="{00000000-0010-0000-0000-000066000000}" name="2021-PRORATA-S45" totalsRowFunction="sum" totalsRowDxfId="59">
      <calculatedColumnFormula>IF(Tableau1[[#This Row],[2021-S45]]&lt;&gt;"",Tableau1[[#This Row],[2021-S45]]*35/Tableau1[[#Totals],[2021-S45]],0)</calculatedColumnFormula>
    </tableColumn>
    <tableColumn id="103" xr3:uid="{00000000-0010-0000-0000-000067000000}" name="2021-PRORATA-S46" totalsRowFunction="sum" totalsRowDxfId="58">
      <calculatedColumnFormula>IF(Tableau1[[#This Row],[2021-S46]]&lt;&gt;"",Tableau1[[#This Row],[2021-S46]]*35/Tableau1[[#Totals],[2021-S46]],0)</calculatedColumnFormula>
    </tableColumn>
    <tableColumn id="104" xr3:uid="{00000000-0010-0000-0000-000068000000}" name="2021-PRORATA-S47" totalsRowFunction="sum" totalsRowDxfId="57">
      <calculatedColumnFormula>IF(Tableau1[[#This Row],[2021-S47]]&lt;&gt;"",Tableau1[[#This Row],[2021-S47]]*35/Tableau1[[#Totals],[2021-S47]],0)</calculatedColumnFormula>
    </tableColumn>
    <tableColumn id="105" xr3:uid="{00000000-0010-0000-0000-000069000000}" name="2021-PRORATA-S48" totalsRowFunction="sum" totalsRowDxfId="56">
      <calculatedColumnFormula>IF(Tableau1[[#This Row],[2021-S48]]&lt;&gt;"",Tableau1[[#This Row],[2021-S48]]*35/Tableau1[[#Totals],[2021-S48]],0)</calculatedColumnFormula>
    </tableColumn>
    <tableColumn id="106" xr3:uid="{00000000-0010-0000-0000-00006A000000}" name="2021-PRORATA-S49" totalsRowFunction="sum" totalsRowDxfId="55">
      <calculatedColumnFormula>IF(Tableau1[[#This Row],[2021-S49]]&lt;&gt;"",Tableau1[[#This Row],[2021-S49]]*35/Tableau1[[#Totals],[2021-S49]],0)</calculatedColumnFormula>
    </tableColumn>
    <tableColumn id="107" xr3:uid="{00000000-0010-0000-0000-00006B000000}" name="2021-PRORATA-S50" totalsRowFunction="sum" totalsRowDxfId="54">
      <calculatedColumnFormula>IF(Tableau1[[#This Row],[2021-S50]]&lt;&gt;"",Tableau1[[#This Row],[2021-S50]]*35/Tableau1[[#Totals],[2021-S50]],0)</calculatedColumnFormula>
    </tableColumn>
    <tableColumn id="108" xr3:uid="{00000000-0010-0000-0000-00006C000000}" name="2021-PRORATA-S51" totalsRowFunction="sum" totalsRowDxfId="53">
      <calculatedColumnFormula>IF(Tableau1[[#This Row],[2021-S51]]&lt;&gt;"",Tableau1[[#This Row],[2021-S51]]*35/Tableau1[[#Totals],[2021-S51]],0)</calculatedColumnFormula>
    </tableColumn>
    <tableColumn id="109" xr3:uid="{00000000-0010-0000-0000-00006D000000}" name="2021-PRORATA-S52" totalsRowFunction="sum" totalsRowDxfId="52">
      <calculatedColumnFormula>IF(Tableau1[[#This Row],[2021-S52]]&lt;&gt;"",Tableau1[[#This Row],[2021-S52]]*35/Tableau1[[#Totals],[2021-S52]],0)</calculatedColumnFormula>
    </tableColumn>
    <tableColumn id="168" xr3:uid="{BB984987-D68B-4D13-BDBE-C92AE0156E35}" name="2022-PRORATA-S1" totalsRowFunction="sum" dataDxfId="265" totalsRowDxfId="51">
      <calculatedColumnFormula>IF(Tableau1[[#This Row],[2022-S1]]&lt;&gt;"",Tableau1[[#This Row],[2022-S1]]*35/Tableau1[[#Totals],[2022-S1]],0)</calculatedColumnFormula>
    </tableColumn>
    <tableColumn id="169" xr3:uid="{380E5814-169C-4250-A81E-679C6CEC9653}" name="2022-PRORATA-S2" totalsRowFunction="sum" dataDxfId="264" totalsRowDxfId="50">
      <calculatedColumnFormula>IF(Tableau1[[#This Row],[2022-S2]]&lt;&gt;"",Tableau1[[#This Row],[2022-S2]]*35/Tableau1[[#Totals],[2022-S2]],0)</calculatedColumnFormula>
    </tableColumn>
    <tableColumn id="170" xr3:uid="{D0FBFC88-F78E-4E3D-BFCE-A866F3399891}" name="2022-PRORATA-S3" totalsRowFunction="sum" dataDxfId="263" totalsRowDxfId="49">
      <calculatedColumnFormula>IF(Tableau1[[#This Row],[2022-S3]]&lt;&gt;"",Tableau1[[#This Row],[2022-S3]]*35/Tableau1[[#Totals],[2022-S3]],0)</calculatedColumnFormula>
    </tableColumn>
    <tableColumn id="171" xr3:uid="{D7233C52-9B7D-45B1-B74F-1B8F6FDC6948}" name="2022-PRORATA-S4" totalsRowFunction="sum" dataDxfId="262" totalsRowDxfId="48">
      <calculatedColumnFormula>IF(Tableau1[[#This Row],[2022-S4]]&lt;&gt;"",Tableau1[[#This Row],[2022-S4]]*35/Tableau1[[#Totals],[2022-S4]],0)</calculatedColumnFormula>
    </tableColumn>
    <tableColumn id="172" xr3:uid="{1C5709E5-F274-4B87-8F1F-2D0B4C25EB2A}" name="2022-PRORATA-S5" totalsRowFunction="sum" dataDxfId="261" totalsRowDxfId="47">
      <calculatedColumnFormula>IF(Tableau1[[#This Row],[2022-S5]]&lt;&gt;"",Tableau1[[#This Row],[2022-S5]]*35/Tableau1[[#Totals],[2022-S5]],0)</calculatedColumnFormula>
    </tableColumn>
    <tableColumn id="173" xr3:uid="{48B23D3E-35C0-4110-90D9-A27553269327}" name="2022-PRORATA-S6" totalsRowFunction="sum" dataDxfId="260" totalsRowDxfId="46">
      <calculatedColumnFormula>IF(Tableau1[[#This Row],[2022-S6]]&lt;&gt;"",Tableau1[[#This Row],[2022-S6]]*35/Tableau1[[#Totals],[2022-S6]],0)</calculatedColumnFormula>
    </tableColumn>
    <tableColumn id="174" xr3:uid="{DD68A856-F20C-4688-9775-3898BBEFEC88}" name="2022-PRORATA-S7" totalsRowFunction="sum" dataDxfId="259" totalsRowDxfId="45">
      <calculatedColumnFormula>IF(Tableau1[[#This Row],[2022-S7]]&lt;&gt;"",Tableau1[[#This Row],[2022-S7]]*35/Tableau1[[#Totals],[2022-S7]],0)</calculatedColumnFormula>
    </tableColumn>
    <tableColumn id="175" xr3:uid="{FBE242C2-6505-4B19-BC9A-AD43AF6F68DF}" name="2022-PRORATA-S8" totalsRowFunction="sum" dataDxfId="258" totalsRowDxfId="44">
      <calculatedColumnFormula>IF(Tableau1[[#This Row],[2022-S8]]&lt;&gt;"",Tableau1[[#This Row],[2022-S8]]*35/Tableau1[[#Totals],[2022-S8]],0)</calculatedColumnFormula>
    </tableColumn>
    <tableColumn id="176" xr3:uid="{026C5101-9029-4ABB-B3E3-E65E7F6FA03F}" name="2022-PRORATA-S9" totalsRowFunction="sum" dataDxfId="257" totalsRowDxfId="43">
      <calculatedColumnFormula>IF(Tableau1[[#This Row],[2022-S9]]&lt;&gt;"",Tableau1[[#This Row],[2022-S9]]*35/Tableau1[[#Totals],[2022-S9]],0)</calculatedColumnFormula>
    </tableColumn>
    <tableColumn id="177" xr3:uid="{EDE041DE-E800-4DCF-A47F-7C690719836B}" name="2022-PRORATA-S10" totalsRowFunction="sum" dataDxfId="256" totalsRowDxfId="42">
      <calculatedColumnFormula>IF(Tableau1[[#This Row],[2022-S10]]&lt;&gt;"",Tableau1[[#This Row],[2022-S10]]*35/Tableau1[[#Totals],[2022-S10]],0)</calculatedColumnFormula>
    </tableColumn>
    <tableColumn id="178" xr3:uid="{C61E9AB4-2E6A-4921-AC88-0EF5721CB5DD}" name="2022-PRORATA-S11" totalsRowFunction="sum" dataDxfId="255" totalsRowDxfId="41">
      <calculatedColumnFormula>IF(Tableau1[[#This Row],[2022-S11]]&lt;&gt;"",Tableau1[[#This Row],[2022-S11]]*35/Tableau1[[#Totals],[2022-S11]],0)</calculatedColumnFormula>
    </tableColumn>
    <tableColumn id="179" xr3:uid="{A49ADAC5-1E8A-4A05-81FA-37B3F4E679F2}" name="2022-PRORATA-S12" totalsRowFunction="sum" dataDxfId="254" totalsRowDxfId="40">
      <calculatedColumnFormula>IF(Tableau1[[#This Row],[2022-S12]]&lt;&gt;"",Tableau1[[#This Row],[2022-S12]]*35/Tableau1[[#Totals],[2022-S12]],0)</calculatedColumnFormula>
    </tableColumn>
    <tableColumn id="180" xr3:uid="{AD1F5269-5602-450C-B124-7A531FA91962}" name="2022-PRORATA-S13" totalsRowFunction="sum" dataDxfId="253" totalsRowDxfId="39">
      <calculatedColumnFormula>IF(Tableau1[[#This Row],[2022-S13]]&lt;&gt;"",Tableau1[[#This Row],[2022-S13]]*35/Tableau1[[#Totals],[2022-S13]],0)</calculatedColumnFormula>
    </tableColumn>
    <tableColumn id="181" xr3:uid="{16D0B3F2-768F-4E84-84CA-8CD473B35567}" name="2022-PRORATA-S14" totalsRowFunction="sum" dataDxfId="252" totalsRowDxfId="38">
      <calculatedColumnFormula>IF(Tableau1[[#This Row],[2022-S14]]&lt;&gt;"",Tableau1[[#This Row],[2022-S14]]*35/Tableau1[[#Totals],[2022-S14]],0)</calculatedColumnFormula>
    </tableColumn>
    <tableColumn id="182" xr3:uid="{5E8E973F-3D17-48D2-B7B7-60B49984FFEB}" name="2022-PRORATA-S15" totalsRowFunction="sum" dataDxfId="251" totalsRowDxfId="37">
      <calculatedColumnFormula>IF(Tableau1[[#This Row],[2022-S15]]&lt;&gt;"",Tableau1[[#This Row],[2022-S15]]*35/Tableau1[[#Totals],[2022-S15]],0)</calculatedColumnFormula>
    </tableColumn>
    <tableColumn id="183" xr3:uid="{C7D39D06-D29E-4565-9643-622E3B8A5711}" name="2022-PRORATA-S16" totalsRowFunction="sum" dataDxfId="250" totalsRowDxfId="36">
      <calculatedColumnFormula>IF(Tableau1[[#This Row],[2022-S16]]&lt;&gt;"",Tableau1[[#This Row],[2022-S16]]*35/Tableau1[[#Totals],[2022-S16]],0)</calculatedColumnFormula>
    </tableColumn>
    <tableColumn id="184" xr3:uid="{487CD83E-CE21-4B76-8818-AFDB54ADEAEC}" name="2022-PRORATA-S17" totalsRowFunction="sum" dataDxfId="249" totalsRowDxfId="35">
      <calculatedColumnFormula>IF(Tableau1[[#This Row],[2022-S17]]&lt;&gt;"",Tableau1[[#This Row],[2022-S17]]*35/Tableau1[[#Totals],[2022-S17]],0)</calculatedColumnFormula>
    </tableColumn>
    <tableColumn id="185" xr3:uid="{42ADA0E1-442C-45B3-8FC1-B74DFA044936}" name="2022-PRORATA-S18" totalsRowFunction="sum" dataDxfId="248" totalsRowDxfId="34">
      <calculatedColumnFormula>IF(Tableau1[[#This Row],[2022-S18]]&lt;&gt;"",Tableau1[[#This Row],[2022-S18]]*35/Tableau1[[#Totals],[2022-S18]],0)</calculatedColumnFormula>
    </tableColumn>
    <tableColumn id="186" xr3:uid="{B2A7A54C-81EB-4796-9BB5-C29DE218EB70}" name="2022-PRORATA-S19" totalsRowFunction="sum" dataDxfId="247" totalsRowDxfId="33">
      <calculatedColumnFormula>IF(Tableau1[[#This Row],[2022-S19]]&lt;&gt;"",Tableau1[[#This Row],[2022-S19]]*35/Tableau1[[#Totals],[2022-S19]],0)</calculatedColumnFormula>
    </tableColumn>
    <tableColumn id="187" xr3:uid="{F09BEBA4-FD97-4EC9-A446-8253E2AFA788}" name="2022-PRORATA-S20" totalsRowFunction="sum" dataDxfId="246" totalsRowDxfId="32">
      <calculatedColumnFormula>IF(Tableau1[[#This Row],[2022-S20]]&lt;&gt;"",Tableau1[[#This Row],[2022-S20]]*35/Tableau1[[#Totals],[2022-S20]],0)</calculatedColumnFormula>
    </tableColumn>
    <tableColumn id="188" xr3:uid="{F43854EC-B47D-4873-BEBE-F0EB66D7146F}" name="2022-PRORATA-S21" totalsRowFunction="sum" dataDxfId="245" totalsRowDxfId="31">
      <calculatedColumnFormula>IF(Tableau1[[#This Row],[2022-S21]]&lt;&gt;"",Tableau1[[#This Row],[2022-S21]]*35/Tableau1[[#Totals],[2022-S21]],0)</calculatedColumnFormula>
    </tableColumn>
    <tableColumn id="189" xr3:uid="{4F120872-B7CD-4A80-96A2-60CF311B3848}" name="2022-PRORATA-S22" totalsRowFunction="sum" dataDxfId="244" totalsRowDxfId="30">
      <calculatedColumnFormula>IF(Tableau1[[#This Row],[2022-S22]]&lt;&gt;"",Tableau1[[#This Row],[2022-S22]]*35/Tableau1[[#Totals],[2022-S22]],0)</calculatedColumnFormula>
    </tableColumn>
    <tableColumn id="190" xr3:uid="{217B924F-8FE3-41BC-9CBE-1B7FC33A46D0}" name="2022-PRORATA-S23" totalsRowFunction="sum" dataDxfId="243" totalsRowDxfId="29">
      <calculatedColumnFormula>IF(Tableau1[[#This Row],[2022-S23]]&lt;&gt;"",Tableau1[[#This Row],[2022-S23]]*35/Tableau1[[#Totals],[2022-S23]],0)</calculatedColumnFormula>
    </tableColumn>
    <tableColumn id="191" xr3:uid="{71B5F014-8C06-4A1F-87BF-B38F2C497524}" name="2022-PRORATA-S24" totalsRowFunction="sum" dataDxfId="242" totalsRowDxfId="28">
      <calculatedColumnFormula>IF(Tableau1[[#This Row],[2022-S24]]&lt;&gt;"",Tableau1[[#This Row],[2022-S24]]*35/Tableau1[[#Totals],[2022-S24]],0)</calculatedColumnFormula>
    </tableColumn>
    <tableColumn id="192" xr3:uid="{258385F4-1B2F-415C-8AB1-93802EFE9C09}" name="2022-PRORATA-S25" totalsRowFunction="sum" dataDxfId="241" totalsRowDxfId="27">
      <calculatedColumnFormula>IF(Tableau1[[#This Row],[2022-S25]]&lt;&gt;"",Tableau1[[#This Row],[2022-S25]]*35/Tableau1[[#Totals],[2022-S25]],0)</calculatedColumnFormula>
    </tableColumn>
    <tableColumn id="193" xr3:uid="{4E27231D-5A42-4A29-935D-83CE3FB034EE}" name="2022-PRORATA-S26" totalsRowFunction="sum" dataDxfId="240" totalsRowDxfId="26">
      <calculatedColumnFormula>IF(Tableau1[[#This Row],[2022-S26]]&lt;&gt;"",Tableau1[[#This Row],[2022-S26]]*35/Tableau1[[#Totals],[2022-S26]],0)</calculatedColumnFormula>
    </tableColumn>
    <tableColumn id="194" xr3:uid="{5E7DFC56-F90E-4226-9E26-B05C85DAE1E6}" name="2022-PRORATA-S27" totalsRowFunction="sum" dataDxfId="239" totalsRowDxfId="25">
      <calculatedColumnFormula>IF(Tableau1[[#This Row],[2022-S27]]&lt;&gt;"",Tableau1[[#This Row],[2022-S27]]*35/Tableau1[[#Totals],[2022-S27]],0)</calculatedColumnFormula>
    </tableColumn>
    <tableColumn id="195" xr3:uid="{122EDA68-E64E-454A-8A43-B667C15C475A}" name="2022-PRORATA-S28" totalsRowFunction="sum" dataDxfId="238" totalsRowDxfId="24">
      <calculatedColumnFormula>IF(Tableau1[[#This Row],[2022-S28]]&lt;&gt;"",Tableau1[[#This Row],[2022-S28]]*35/Tableau1[[#Totals],[2022-S28]],0)</calculatedColumnFormula>
    </tableColumn>
    <tableColumn id="196" xr3:uid="{EDDA0EB8-AF34-431C-8566-0ABA51347306}" name="2022-PRORATA-S29" totalsRowFunction="sum" dataDxfId="237" totalsRowDxfId="23">
      <calculatedColumnFormula>IF(Tableau1[[#This Row],[2022-S29]]&lt;&gt;"",Tableau1[[#This Row],[2022-S29]]*35/Tableau1[[#Totals],[2022-S29]],0)</calculatedColumnFormula>
    </tableColumn>
    <tableColumn id="197" xr3:uid="{55AC03D7-FADB-4EC8-989A-94B16ABBCFDD}" name="2022-PRORATA-S30" totalsRowFunction="sum" dataDxfId="236" totalsRowDxfId="22">
      <calculatedColumnFormula>IF(Tableau1[[#This Row],[2022-S30]]&lt;&gt;"",Tableau1[[#This Row],[2022-S30]]*35/Tableau1[[#Totals],[2022-S30]],0)</calculatedColumnFormula>
    </tableColumn>
    <tableColumn id="198" xr3:uid="{3C9A3933-707E-4668-8A8C-392E8282B7E2}" name="2022-PRORATA-S31" totalsRowFunction="sum" dataDxfId="235" totalsRowDxfId="21">
      <calculatedColumnFormula>IF(Tableau1[[#This Row],[2022-S31]]&lt;&gt;"",Tableau1[[#This Row],[2022-S31]]*35/Tableau1[[#Totals],[2022-S31]],0)</calculatedColumnFormula>
    </tableColumn>
    <tableColumn id="199" xr3:uid="{5013FEE6-FAC7-4506-A4D5-DBCBFD51A273}" name="2022-PRORATA-S32" totalsRowFunction="sum" dataDxfId="234" totalsRowDxfId="20">
      <calculatedColumnFormula>IF(Tableau1[[#This Row],[2022-S32]]&lt;&gt;"",Tableau1[[#This Row],[2022-S32]]*35/Tableau1[[#Totals],[2022-S32]],0)</calculatedColumnFormula>
    </tableColumn>
    <tableColumn id="200" xr3:uid="{ED0CEAC8-EB25-4358-B074-77CD778BD743}" name="2022-PRORATA-S33" totalsRowFunction="sum" dataDxfId="233" totalsRowDxfId="19">
      <calculatedColumnFormula>IF(Tableau1[[#This Row],[2022-S33]]&lt;&gt;"",Tableau1[[#This Row],[2022-S33]]*35/Tableau1[[#Totals],[2022-S33]],0)</calculatedColumnFormula>
    </tableColumn>
    <tableColumn id="201" xr3:uid="{31ABFDBC-C18F-43DD-860F-6614E38A2731}" name="2022-PRORATA-S34" totalsRowFunction="sum" dataDxfId="232" totalsRowDxfId="18">
      <calculatedColumnFormula>IF(Tableau1[[#This Row],[2022-S34]]&lt;&gt;"",Tableau1[[#This Row],[2022-S34]]*35/Tableau1[[#Totals],[2022-S34]],0)</calculatedColumnFormula>
    </tableColumn>
    <tableColumn id="202" xr3:uid="{F416DBF9-EEB2-4C50-A5D8-F2E2250BFE45}" name="2022-PRORATA-S35" totalsRowFunction="sum" dataDxfId="231" totalsRowDxfId="17">
      <calculatedColumnFormula>IF(Tableau1[[#This Row],[2022-S35]]&lt;&gt;"",Tableau1[[#This Row],[2022-S35]]*35/Tableau1[[#Totals],[2022-S35]],0)</calculatedColumnFormula>
    </tableColumn>
    <tableColumn id="203" xr3:uid="{C9D2E862-2951-4334-A050-2F178F18A341}" name="2022-PRORATA-S36" totalsRowFunction="sum" dataDxfId="230" totalsRowDxfId="16">
      <calculatedColumnFormula>IF(Tableau1[[#This Row],[2022-S36]]&lt;&gt;"",Tableau1[[#This Row],[2022-S36]]*35/Tableau1[[#Totals],[2022-S36]],0)</calculatedColumnFormula>
    </tableColumn>
    <tableColumn id="204" xr3:uid="{592284D8-40D8-4119-BC3A-8D2B8262DE98}" name="2022-PRORATA-S37" totalsRowFunction="sum" dataDxfId="229" totalsRowDxfId="15">
      <calculatedColumnFormula>IF(Tableau1[[#This Row],[2022-S37]]&lt;&gt;"",Tableau1[[#This Row],[2022-S37]]*35/Tableau1[[#Totals],[2022-S37]],0)</calculatedColumnFormula>
    </tableColumn>
    <tableColumn id="205" xr3:uid="{BC94F0EF-F333-4A87-B867-747E9152F96A}" name="2022-PRORATA-S38" totalsRowFunction="sum" dataDxfId="228" totalsRowDxfId="14">
      <calculatedColumnFormula>IF(Tableau1[[#This Row],[2022-S38]]&lt;&gt;"",Tableau1[[#This Row],[2022-S38]]*35/Tableau1[[#Totals],[2022-S38]],0)</calculatedColumnFormula>
    </tableColumn>
    <tableColumn id="206" xr3:uid="{FA5EC5A8-C15B-4FBF-8483-95AE534D428C}" name="2022-PRORATA-S39" totalsRowFunction="sum" dataDxfId="227" totalsRowDxfId="13">
      <calculatedColumnFormula>IF(Tableau1[[#This Row],[2022-S39]]&lt;&gt;"",Tableau1[[#This Row],[2022-S39]]*35/Tableau1[[#Totals],[2022-S39]],0)</calculatedColumnFormula>
    </tableColumn>
    <tableColumn id="207" xr3:uid="{D4B13EDB-A860-4297-8D07-662D5FFF9996}" name="2022-PRORATA-S40" totalsRowFunction="sum" dataDxfId="226" totalsRowDxfId="12">
      <calculatedColumnFormula>IF(Tableau1[[#This Row],[2022-S40]]&lt;&gt;"",Tableau1[[#This Row],[2022-S40]]*35/Tableau1[[#Totals],[2022-S40]],0)</calculatedColumnFormula>
    </tableColumn>
    <tableColumn id="208" xr3:uid="{4F7DE481-DD63-4B64-93B7-99AD1083C4AD}" name="2022-PRORATA-S41" totalsRowFunction="sum" dataDxfId="225" totalsRowDxfId="11">
      <calculatedColumnFormula>IF(Tableau1[[#This Row],[2022-S41]]&lt;&gt;"",Tableau1[[#This Row],[2022-S41]]*35/Tableau1[[#Totals],[2022-S41]],0)</calculatedColumnFormula>
    </tableColumn>
    <tableColumn id="209" xr3:uid="{BDB40D42-17F3-4B3B-8697-13739FAF7583}" name="2022-PRORATA-S42" totalsRowFunction="sum" dataDxfId="224" totalsRowDxfId="10">
      <calculatedColumnFormula>IF(Tableau1[[#This Row],[2022-S42]]&lt;&gt;"",Tableau1[[#This Row],[2022-S42]]*35/Tableau1[[#Totals],[2022-S42]],0)</calculatedColumnFormula>
    </tableColumn>
    <tableColumn id="210" xr3:uid="{FFD3CA51-FCE2-41CA-86ED-4E1912D7E286}" name="2022-PRORATA-S43" totalsRowFunction="sum" dataDxfId="223" totalsRowDxfId="9">
      <calculatedColumnFormula>IF(Tableau1[[#This Row],[2022-S43]]&lt;&gt;"",Tableau1[[#This Row],[2022-S43]]*35/Tableau1[[#Totals],[2022-S43]],0)</calculatedColumnFormula>
    </tableColumn>
    <tableColumn id="211" xr3:uid="{10C571C1-A871-48AF-8537-D31CEC39CC0E}" name="2022-PRORATA-S44" totalsRowFunction="sum" dataDxfId="222" totalsRowDxfId="8">
      <calculatedColumnFormula>IF(Tableau1[[#This Row],[2022-S44]]&lt;&gt;"",Tableau1[[#This Row],[2022-S44]]*35/Tableau1[[#Totals],[2022-S44]],0)</calculatedColumnFormula>
    </tableColumn>
    <tableColumn id="212" xr3:uid="{A4D41062-2109-4620-AAD3-14170DC99CF0}" name="2022-PRORATA-S45" totalsRowFunction="sum" dataDxfId="221" totalsRowDxfId="7">
      <calculatedColumnFormula>IF(Tableau1[[#This Row],[2022-S45]]&lt;&gt;"",Tableau1[[#This Row],[2022-S45]]*35/Tableau1[[#Totals],[2022-S45]],0)</calculatedColumnFormula>
    </tableColumn>
    <tableColumn id="213" xr3:uid="{2D3C559C-021C-4CCD-BA10-7A0B56155C5E}" name="2022-PRORATA-S46" totalsRowFunction="sum" dataDxfId="220" totalsRowDxfId="6">
      <calculatedColumnFormula>IF(Tableau1[[#This Row],[2022-S46]]&lt;&gt;"",Tableau1[[#This Row],[2022-S46]]*35/Tableau1[[#Totals],[2022-S46]],0)</calculatedColumnFormula>
    </tableColumn>
    <tableColumn id="214" xr3:uid="{1C24D13A-6D3C-452D-B280-D87A5AD2B9BE}" name="2022-PRORATA-S47" totalsRowFunction="sum" dataDxfId="219" totalsRowDxfId="5">
      <calculatedColumnFormula>IF(Tableau1[[#This Row],[2022-S47]]&lt;&gt;"",Tableau1[[#This Row],[2022-S47]]*35/Tableau1[[#Totals],[2022-S47]],0)</calculatedColumnFormula>
    </tableColumn>
    <tableColumn id="215" xr3:uid="{79E35FD2-4C47-409B-9D5B-03BAF6565139}" name="2022-PRORATA-S48" totalsRowFunction="sum" dataDxfId="218" totalsRowDxfId="4">
      <calculatedColumnFormula>IF(Tableau1[[#This Row],[2022-S48]]&lt;&gt;"",Tableau1[[#This Row],[2022-S48]]*35/Tableau1[[#Totals],[2022-S48]],0)</calculatedColumnFormula>
    </tableColumn>
    <tableColumn id="216" xr3:uid="{82155C57-B649-42D6-A492-A4DCFA29819A}" name="2022-PRORATA-S49" totalsRowFunction="sum" dataDxfId="217" totalsRowDxfId="3">
      <calculatedColumnFormula>IF(Tableau1[[#This Row],[2022-S49]]&lt;&gt;"",Tableau1[[#This Row],[2022-S49]]*35/Tableau1[[#Totals],[2022-S49]],0)</calculatedColumnFormula>
    </tableColumn>
    <tableColumn id="217" xr3:uid="{201E43C5-04BD-4006-9D59-4F35B6E6C0D9}" name="2022-PRORATA-S50" totalsRowFunction="sum" dataDxfId="216" totalsRowDxfId="2">
      <calculatedColumnFormula>IF(Tableau1[[#This Row],[2022-S50]]&lt;&gt;"",Tableau1[[#This Row],[2022-S50]]*35/Tableau1[[#Totals],[2022-S50]],0)</calculatedColumnFormula>
    </tableColumn>
    <tableColumn id="218" xr3:uid="{597ECBA2-A056-4155-8673-2572DC56C469}" name="2022-PRORATA-S51" totalsRowFunction="sum" dataDxfId="215" totalsRowDxfId="1">
      <calculatedColumnFormula>IF(Tableau1[[#This Row],[2022-S51]]&lt;&gt;"",Tableau1[[#This Row],[2022-S51]]*35/Tableau1[[#Totals],[2022-S51]],0)</calculatedColumnFormula>
    </tableColumn>
    <tableColumn id="219" xr3:uid="{45380355-1651-40E1-94F0-F372837FC61D}" name="2022-PRORATA-S52" totalsRowFunction="sum" dataDxfId="214" totalsRowDxfId="0">
      <calculatedColumnFormula>IF(Tableau1[[#This Row],[2022-S52]]&lt;&gt;"",Tableau1[[#This Row],[2022-S52]]*35/Tableau1[[#Totals],[2022-S52]],0)</calculatedColumnFormula>
    </tableColumn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F18"/>
  <sheetViews>
    <sheetView tabSelected="1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E14" sqref="E14"/>
    </sheetView>
  </sheetViews>
  <sheetFormatPr baseColWidth="10" defaultRowHeight="15" x14ac:dyDescent="0.25"/>
  <cols>
    <col min="1" max="1" width="57" style="23" customWidth="1"/>
    <col min="2" max="2" width="17.28515625" style="15" customWidth="1"/>
    <col min="3" max="3" width="16.42578125" style="15" customWidth="1"/>
    <col min="4" max="4" width="33" customWidth="1"/>
    <col min="5" max="5" width="23.140625" customWidth="1"/>
    <col min="6" max="7" width="11.42578125" customWidth="1"/>
    <col min="8" max="57" width="11.42578125" hidden="1" customWidth="1"/>
    <col min="58" max="109" width="0" hidden="1" customWidth="1"/>
    <col min="111" max="214" width="20.7109375" customWidth="1"/>
  </cols>
  <sheetData>
    <row r="1" spans="1:214" s="10" customFormat="1" x14ac:dyDescent="0.25">
      <c r="A1" s="21" t="s">
        <v>0</v>
      </c>
      <c r="B1" s="12" t="s">
        <v>1</v>
      </c>
      <c r="C1" s="12" t="s">
        <v>2</v>
      </c>
      <c r="D1" s="8" t="s">
        <v>3</v>
      </c>
      <c r="E1" s="8" t="s">
        <v>215</v>
      </c>
      <c r="F1" s="8" t="s">
        <v>4</v>
      </c>
      <c r="G1" s="8" t="s">
        <v>5</v>
      </c>
      <c r="H1" s="8" t="s">
        <v>6</v>
      </c>
      <c r="I1" s="8" t="s">
        <v>7</v>
      </c>
      <c r="J1" s="8" t="s">
        <v>8</v>
      </c>
      <c r="K1" s="8" t="s">
        <v>9</v>
      </c>
      <c r="L1" s="8" t="s">
        <v>10</v>
      </c>
      <c r="M1" s="8" t="s">
        <v>11</v>
      </c>
      <c r="N1" s="8" t="s">
        <v>12</v>
      </c>
      <c r="O1" s="8" t="s">
        <v>13</v>
      </c>
      <c r="P1" s="8" t="s">
        <v>14</v>
      </c>
      <c r="Q1" s="8" t="s">
        <v>15</v>
      </c>
      <c r="R1" s="8" t="s">
        <v>16</v>
      </c>
      <c r="S1" s="8" t="s">
        <v>17</v>
      </c>
      <c r="T1" s="8" t="s">
        <v>18</v>
      </c>
      <c r="U1" s="8" t="s">
        <v>19</v>
      </c>
      <c r="V1" s="8" t="s">
        <v>20</v>
      </c>
      <c r="W1" s="8" t="s">
        <v>21</v>
      </c>
      <c r="X1" s="8" t="s">
        <v>22</v>
      </c>
      <c r="Y1" s="8" t="s">
        <v>23</v>
      </c>
      <c r="Z1" s="8" t="s">
        <v>24</v>
      </c>
      <c r="AA1" s="8" t="s">
        <v>25</v>
      </c>
      <c r="AB1" s="8" t="s">
        <v>26</v>
      </c>
      <c r="AC1" s="8" t="s">
        <v>27</v>
      </c>
      <c r="AD1" s="8" t="s">
        <v>28</v>
      </c>
      <c r="AE1" s="8" t="s">
        <v>29</v>
      </c>
      <c r="AF1" s="8" t="s">
        <v>30</v>
      </c>
      <c r="AG1" s="8" t="s">
        <v>31</v>
      </c>
      <c r="AH1" s="8" t="s">
        <v>32</v>
      </c>
      <c r="AI1" s="8" t="s">
        <v>33</v>
      </c>
      <c r="AJ1" s="8" t="s">
        <v>34</v>
      </c>
      <c r="AK1" s="8" t="s">
        <v>35</v>
      </c>
      <c r="AL1" s="8" t="s">
        <v>36</v>
      </c>
      <c r="AM1" s="8" t="s">
        <v>37</v>
      </c>
      <c r="AN1" s="8" t="s">
        <v>38</v>
      </c>
      <c r="AO1" s="8" t="s">
        <v>39</v>
      </c>
      <c r="AP1" s="8" t="s">
        <v>40</v>
      </c>
      <c r="AQ1" s="8" t="s">
        <v>41</v>
      </c>
      <c r="AR1" s="8" t="s">
        <v>42</v>
      </c>
      <c r="AS1" s="8" t="s">
        <v>43</v>
      </c>
      <c r="AT1" s="8" t="s">
        <v>44</v>
      </c>
      <c r="AU1" s="8" t="s">
        <v>45</v>
      </c>
      <c r="AV1" s="8" t="s">
        <v>46</v>
      </c>
      <c r="AW1" s="8" t="s">
        <v>47</v>
      </c>
      <c r="AX1" s="8" t="s">
        <v>48</v>
      </c>
      <c r="AY1" s="8" t="s">
        <v>49</v>
      </c>
      <c r="AZ1" s="8" t="s">
        <v>50</v>
      </c>
      <c r="BA1" s="8" t="s">
        <v>51</v>
      </c>
      <c r="BB1" s="8" t="s">
        <v>52</v>
      </c>
      <c r="BC1" s="8" t="s">
        <v>53</v>
      </c>
      <c r="BD1" s="8" t="s">
        <v>54</v>
      </c>
      <c r="BE1" s="8" t="s">
        <v>55</v>
      </c>
      <c r="BF1" s="8" t="s">
        <v>111</v>
      </c>
      <c r="BG1" s="8" t="s">
        <v>112</v>
      </c>
      <c r="BH1" s="8" t="s">
        <v>113</v>
      </c>
      <c r="BI1" s="8" t="s">
        <v>114</v>
      </c>
      <c r="BJ1" s="8" t="s">
        <v>115</v>
      </c>
      <c r="BK1" s="8" t="s">
        <v>116</v>
      </c>
      <c r="BL1" s="8" t="s">
        <v>117</v>
      </c>
      <c r="BM1" s="8" t="s">
        <v>118</v>
      </c>
      <c r="BN1" s="8" t="s">
        <v>119</v>
      </c>
      <c r="BO1" s="8" t="s">
        <v>120</v>
      </c>
      <c r="BP1" s="8" t="s">
        <v>121</v>
      </c>
      <c r="BQ1" s="8" t="s">
        <v>122</v>
      </c>
      <c r="BR1" s="8" t="s">
        <v>123</v>
      </c>
      <c r="BS1" s="8" t="s">
        <v>124</v>
      </c>
      <c r="BT1" s="8" t="s">
        <v>125</v>
      </c>
      <c r="BU1" s="8" t="s">
        <v>126</v>
      </c>
      <c r="BV1" s="8" t="s">
        <v>127</v>
      </c>
      <c r="BW1" s="8" t="s">
        <v>128</v>
      </c>
      <c r="BX1" s="8" t="s">
        <v>129</v>
      </c>
      <c r="BY1" s="8" t="s">
        <v>130</v>
      </c>
      <c r="BZ1" s="8" t="s">
        <v>131</v>
      </c>
      <c r="CA1" s="8" t="s">
        <v>132</v>
      </c>
      <c r="CB1" s="8" t="s">
        <v>133</v>
      </c>
      <c r="CC1" s="8" t="s">
        <v>134</v>
      </c>
      <c r="CD1" s="8" t="s">
        <v>135</v>
      </c>
      <c r="CE1" s="8" t="s">
        <v>136</v>
      </c>
      <c r="CF1" s="8" t="s">
        <v>137</v>
      </c>
      <c r="CG1" s="8" t="s">
        <v>138</v>
      </c>
      <c r="CH1" s="8" t="s">
        <v>139</v>
      </c>
      <c r="CI1" s="8" t="s">
        <v>140</v>
      </c>
      <c r="CJ1" s="8" t="s">
        <v>141</v>
      </c>
      <c r="CK1" s="8" t="s">
        <v>142</v>
      </c>
      <c r="CL1" s="8" t="s">
        <v>143</v>
      </c>
      <c r="CM1" s="8" t="s">
        <v>144</v>
      </c>
      <c r="CN1" s="8" t="s">
        <v>145</v>
      </c>
      <c r="CO1" s="8" t="s">
        <v>146</v>
      </c>
      <c r="CP1" s="8" t="s">
        <v>147</v>
      </c>
      <c r="CQ1" s="8" t="s">
        <v>148</v>
      </c>
      <c r="CR1" s="8" t="s">
        <v>149</v>
      </c>
      <c r="CS1" s="8" t="s">
        <v>150</v>
      </c>
      <c r="CT1" s="8" t="s">
        <v>151</v>
      </c>
      <c r="CU1" s="8" t="s">
        <v>152</v>
      </c>
      <c r="CV1" s="8" t="s">
        <v>153</v>
      </c>
      <c r="CW1" s="8" t="s">
        <v>154</v>
      </c>
      <c r="CX1" s="8" t="s">
        <v>155</v>
      </c>
      <c r="CY1" s="8" t="s">
        <v>156</v>
      </c>
      <c r="CZ1" s="8" t="s">
        <v>157</v>
      </c>
      <c r="DA1" s="8" t="s">
        <v>158</v>
      </c>
      <c r="DB1" s="8" t="s">
        <v>159</v>
      </c>
      <c r="DC1" s="8" t="s">
        <v>160</v>
      </c>
      <c r="DD1" s="8" t="s">
        <v>161</v>
      </c>
      <c r="DE1" s="8" t="s">
        <v>162</v>
      </c>
      <c r="DF1" s="9" t="s">
        <v>109</v>
      </c>
      <c r="DG1" s="11" t="s">
        <v>56</v>
      </c>
      <c r="DH1" s="11" t="s">
        <v>58</v>
      </c>
      <c r="DI1" s="11" t="s">
        <v>59</v>
      </c>
      <c r="DJ1" s="11" t="s">
        <v>60</v>
      </c>
      <c r="DK1" s="11" t="s">
        <v>61</v>
      </c>
      <c r="DL1" s="11" t="s">
        <v>62</v>
      </c>
      <c r="DM1" s="11" t="s">
        <v>63</v>
      </c>
      <c r="DN1" s="11" t="s">
        <v>64</v>
      </c>
      <c r="DO1" s="11" t="s">
        <v>65</v>
      </c>
      <c r="DP1" s="11" t="s">
        <v>66</v>
      </c>
      <c r="DQ1" s="11" t="s">
        <v>67</v>
      </c>
      <c r="DR1" s="11" t="s">
        <v>57</v>
      </c>
      <c r="DS1" s="11" t="s">
        <v>68</v>
      </c>
      <c r="DT1" s="11" t="s">
        <v>69</v>
      </c>
      <c r="DU1" s="11" t="s">
        <v>70</v>
      </c>
      <c r="DV1" s="11" t="s">
        <v>71</v>
      </c>
      <c r="DW1" s="11" t="s">
        <v>72</v>
      </c>
      <c r="DX1" s="11" t="s">
        <v>73</v>
      </c>
      <c r="DY1" s="11" t="s">
        <v>74</v>
      </c>
      <c r="DZ1" s="11" t="s">
        <v>75</v>
      </c>
      <c r="EA1" s="11" t="s">
        <v>76</v>
      </c>
      <c r="EB1" s="11" t="s">
        <v>77</v>
      </c>
      <c r="EC1" s="11" t="s">
        <v>78</v>
      </c>
      <c r="ED1" s="11" t="s">
        <v>79</v>
      </c>
      <c r="EE1" s="11" t="s">
        <v>80</v>
      </c>
      <c r="EF1" s="11" t="s">
        <v>81</v>
      </c>
      <c r="EG1" s="11" t="s">
        <v>82</v>
      </c>
      <c r="EH1" s="11" t="s">
        <v>83</v>
      </c>
      <c r="EI1" s="11" t="s">
        <v>84</v>
      </c>
      <c r="EJ1" s="11" t="s">
        <v>85</v>
      </c>
      <c r="EK1" s="11" t="s">
        <v>86</v>
      </c>
      <c r="EL1" s="11" t="s">
        <v>87</v>
      </c>
      <c r="EM1" s="11" t="s">
        <v>88</v>
      </c>
      <c r="EN1" s="11" t="s">
        <v>89</v>
      </c>
      <c r="EO1" s="11" t="s">
        <v>90</v>
      </c>
      <c r="EP1" s="11" t="s">
        <v>91</v>
      </c>
      <c r="EQ1" s="11" t="s">
        <v>92</v>
      </c>
      <c r="ER1" s="11" t="s">
        <v>93</v>
      </c>
      <c r="ES1" s="11" t="s">
        <v>94</v>
      </c>
      <c r="ET1" s="11" t="s">
        <v>95</v>
      </c>
      <c r="EU1" s="11" t="s">
        <v>96</v>
      </c>
      <c r="EV1" s="11" t="s">
        <v>97</v>
      </c>
      <c r="EW1" s="11" t="s">
        <v>98</v>
      </c>
      <c r="EX1" s="11" t="s">
        <v>99</v>
      </c>
      <c r="EY1" s="11" t="s">
        <v>100</v>
      </c>
      <c r="EZ1" s="11" t="s">
        <v>101</v>
      </c>
      <c r="FA1" s="11" t="s">
        <v>102</v>
      </c>
      <c r="FB1" s="11" t="s">
        <v>103</v>
      </c>
      <c r="FC1" s="11" t="s">
        <v>104</v>
      </c>
      <c r="FD1" s="11" t="s">
        <v>105</v>
      </c>
      <c r="FE1" s="11" t="s">
        <v>106</v>
      </c>
      <c r="FF1" s="11" t="s">
        <v>107</v>
      </c>
      <c r="FG1" s="11" t="s">
        <v>163</v>
      </c>
      <c r="FH1" s="11" t="s">
        <v>164</v>
      </c>
      <c r="FI1" s="11" t="s">
        <v>165</v>
      </c>
      <c r="FJ1" s="11" t="s">
        <v>166</v>
      </c>
      <c r="FK1" s="11" t="s">
        <v>167</v>
      </c>
      <c r="FL1" s="11" t="s">
        <v>168</v>
      </c>
      <c r="FM1" s="11" t="s">
        <v>169</v>
      </c>
      <c r="FN1" s="11" t="s">
        <v>170</v>
      </c>
      <c r="FO1" s="11" t="s">
        <v>171</v>
      </c>
      <c r="FP1" s="11" t="s">
        <v>172</v>
      </c>
      <c r="FQ1" s="11" t="s">
        <v>173</v>
      </c>
      <c r="FR1" s="11" t="s">
        <v>174</v>
      </c>
      <c r="FS1" s="11" t="s">
        <v>175</v>
      </c>
      <c r="FT1" s="11" t="s">
        <v>176</v>
      </c>
      <c r="FU1" s="11" t="s">
        <v>177</v>
      </c>
      <c r="FV1" s="11" t="s">
        <v>178</v>
      </c>
      <c r="FW1" s="11" t="s">
        <v>179</v>
      </c>
      <c r="FX1" s="11" t="s">
        <v>180</v>
      </c>
      <c r="FY1" s="11" t="s">
        <v>181</v>
      </c>
      <c r="FZ1" s="11" t="s">
        <v>182</v>
      </c>
      <c r="GA1" s="11" t="s">
        <v>183</v>
      </c>
      <c r="GB1" s="11" t="s">
        <v>184</v>
      </c>
      <c r="GC1" s="11" t="s">
        <v>185</v>
      </c>
      <c r="GD1" s="11" t="s">
        <v>186</v>
      </c>
      <c r="GE1" s="11" t="s">
        <v>187</v>
      </c>
      <c r="GF1" s="11" t="s">
        <v>188</v>
      </c>
      <c r="GG1" s="11" t="s">
        <v>189</v>
      </c>
      <c r="GH1" s="11" t="s">
        <v>190</v>
      </c>
      <c r="GI1" s="11" t="s">
        <v>191</v>
      </c>
      <c r="GJ1" s="11" t="s">
        <v>192</v>
      </c>
      <c r="GK1" s="11" t="s">
        <v>193</v>
      </c>
      <c r="GL1" s="11" t="s">
        <v>194</v>
      </c>
      <c r="GM1" s="11" t="s">
        <v>195</v>
      </c>
      <c r="GN1" s="11" t="s">
        <v>196</v>
      </c>
      <c r="GO1" s="11" t="s">
        <v>197</v>
      </c>
      <c r="GP1" s="11" t="s">
        <v>198</v>
      </c>
      <c r="GQ1" s="11" t="s">
        <v>199</v>
      </c>
      <c r="GR1" s="11" t="s">
        <v>200</v>
      </c>
      <c r="GS1" s="11" t="s">
        <v>201</v>
      </c>
      <c r="GT1" s="11" t="s">
        <v>202</v>
      </c>
      <c r="GU1" s="11" t="s">
        <v>203</v>
      </c>
      <c r="GV1" s="11" t="s">
        <v>204</v>
      </c>
      <c r="GW1" s="11" t="s">
        <v>205</v>
      </c>
      <c r="GX1" s="11" t="s">
        <v>206</v>
      </c>
      <c r="GY1" s="11" t="s">
        <v>207</v>
      </c>
      <c r="GZ1" s="11" t="s">
        <v>208</v>
      </c>
      <c r="HA1" s="11" t="s">
        <v>209</v>
      </c>
      <c r="HB1" s="11" t="s">
        <v>210</v>
      </c>
      <c r="HC1" s="11" t="s">
        <v>211</v>
      </c>
      <c r="HD1" s="11" t="s">
        <v>212</v>
      </c>
      <c r="HE1" s="11" t="s">
        <v>213</v>
      </c>
      <c r="HF1" s="11" t="s">
        <v>214</v>
      </c>
    </row>
    <row r="2" spans="1:214" x14ac:dyDescent="0.25">
      <c r="A2" s="19" t="s">
        <v>216</v>
      </c>
      <c r="B2" s="13" t="str">
        <f>IF(SUM(Tableau1[[#This Row],[2021-PRORATA-S1]:[2022-PRORATA-S52]])&gt;0,SUM(Tableau1[[#This Row],[2021-PRORATA-S1]:[2022-PRORATA-S52]]),"")</f>
        <v/>
      </c>
      <c r="C2" s="13" t="str">
        <f>IF(SUM(Tableau1[[#This Row],[2021-S1]:[2022-S52]])&gt;0,SUM(Tableau1[[#This Row],[2021-S1]:[2022-S52]]),"")</f>
        <v/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5"/>
      <c r="DG2" s="3">
        <f>IF(Tableau1[[#This Row],[2021-S1]]&lt;&gt;"",Tableau1[[#This Row],[2021-S1]]*35/Tableau1[[#Totals],[2021-S1]],0)</f>
        <v>0</v>
      </c>
      <c r="DH2" s="3">
        <f>IF(Tableau1[[#This Row],[2021-S2]]&lt;&gt;"",Tableau1[[#This Row],[2021-S2]]*35/Tableau1[[#Totals],[2021-S2]],0)</f>
        <v>0</v>
      </c>
      <c r="DI2" s="3">
        <f>IF(Tableau1[[#This Row],[2021-S3]]&lt;&gt;"",Tableau1[[#This Row],[2021-S3]]*35/Tableau1[[#Totals],[2021-S3]],0)</f>
        <v>0</v>
      </c>
      <c r="DJ2" s="3">
        <f>IF(Tableau1[[#This Row],[2021-S4]]&lt;&gt;"",Tableau1[[#This Row],[2021-S4]]*35/Tableau1[[#Totals],[2021-S4]],0)</f>
        <v>0</v>
      </c>
      <c r="DK2" s="3">
        <f>IF(Tableau1[[#This Row],[2021-S5]]&lt;&gt;"",Tableau1[[#This Row],[2021-S5]]*35/Tableau1[[#Totals],[2021-S5]],0)</f>
        <v>0</v>
      </c>
      <c r="DL2" s="3">
        <f>IF(Tableau1[[#This Row],[2021-S6]]&lt;&gt;"",Tableau1[[#This Row],[2021-S6]]*35/Tableau1[[#Totals],[2021-S6]],0)</f>
        <v>0</v>
      </c>
      <c r="DM2" s="3">
        <f>IF(Tableau1[[#This Row],[2021-S7]]&lt;&gt;"",Tableau1[[#This Row],[2021-S7]]*35/Tableau1[[#Totals],[2021-S7]],0)</f>
        <v>0</v>
      </c>
      <c r="DN2" s="3">
        <f>IF(Tableau1[[#This Row],[2021-S8]]&lt;&gt;"",Tableau1[[#This Row],[2021-S8]]*35/Tableau1[[#Totals],[2021-S8]],0)</f>
        <v>0</v>
      </c>
      <c r="DO2" s="3">
        <f>IF(Tableau1[[#This Row],[2021-S9]]&lt;&gt;"",Tableau1[[#This Row],[2021-S9]]*35/Tableau1[[#Totals],[2021-S9]],0)</f>
        <v>0</v>
      </c>
      <c r="DP2" s="3">
        <f>IF(Tableau1[[#This Row],[2021-S10]]&lt;&gt;"",Tableau1[[#This Row],[2021-S10]]*35/Tableau1[[#Totals],[2021-S10]],0)</f>
        <v>0</v>
      </c>
      <c r="DQ2" s="3">
        <f>IF(Tableau1[[#This Row],[2021-S11]]&lt;&gt;"",Tableau1[[#This Row],[2021-S11]]*35/Tableau1[[#Totals],[2021-S11]],0)</f>
        <v>0</v>
      </c>
      <c r="DR2" s="3">
        <f>IF(Tableau1[[#This Row],[2021-S12]]&lt;&gt;"",Tableau1[[#This Row],[2021-S12]]*35/Tableau1[[#Totals],[2021-S12]],0)</f>
        <v>0</v>
      </c>
      <c r="DS2" s="3">
        <f>IF(Tableau1[[#This Row],[2021-S13]]&lt;&gt;"",Tableau1[[#This Row],[2021-S13]]*35/Tableau1[[#Totals],[2021-S13]],0)</f>
        <v>0</v>
      </c>
      <c r="DT2" s="3">
        <f>IF(Tableau1[[#This Row],[2021-S14]]&lt;&gt;"",Tableau1[[#This Row],[2021-S14]]*35/Tableau1[[#Totals],[2021-S14]],0)</f>
        <v>0</v>
      </c>
      <c r="DU2" s="3">
        <f>IF(Tableau1[[#This Row],[2021-S15]]&lt;&gt;"",Tableau1[[#This Row],[2021-S15]]*35/Tableau1[[#Totals],[2021-S15]],0)</f>
        <v>0</v>
      </c>
      <c r="DV2" s="3">
        <f>IF(Tableau1[[#This Row],[2021-S16]]&lt;&gt;"",Tableau1[[#This Row],[2021-S16]]*35/Tableau1[[#Totals],[2021-S16]],0)</f>
        <v>0</v>
      </c>
      <c r="DW2" s="3">
        <f>IF(Tableau1[[#This Row],[2021-S17]]&lt;&gt;"",Tableau1[[#This Row],[2021-S17]]*35/Tableau1[[#Totals],[2021-S17]],0)</f>
        <v>0</v>
      </c>
      <c r="DX2" s="3">
        <f>IF(Tableau1[[#This Row],[2021-S18]]&lt;&gt;"",Tableau1[[#This Row],[2021-S18]]*35/Tableau1[[#Totals],[2021-S18]],0)</f>
        <v>0</v>
      </c>
      <c r="DY2" s="3">
        <f>IF(Tableau1[[#This Row],[2021-S19]]&lt;&gt;"",Tableau1[[#This Row],[2021-S19]]*35/Tableau1[[#Totals],[2021-S19]],0)</f>
        <v>0</v>
      </c>
      <c r="DZ2" s="3">
        <f>IF(Tableau1[[#This Row],[2021-S20]]&lt;&gt;"",Tableau1[[#This Row],[2021-S20]]*35/Tableau1[[#Totals],[2021-S20]],0)</f>
        <v>0</v>
      </c>
      <c r="EA2" s="3">
        <f>IF(Tableau1[[#This Row],[2021-S21]]&lt;&gt;"",Tableau1[[#This Row],[2021-S21]]*35/Tableau1[[#Totals],[2021-S21]],0)</f>
        <v>0</v>
      </c>
      <c r="EB2" s="3">
        <f>IF(Tableau1[[#This Row],[2021-S22]]&lt;&gt;"",Tableau1[[#This Row],[2021-S22]]*35/Tableau1[[#Totals],[2021-S22]],0)</f>
        <v>0</v>
      </c>
      <c r="EC2" s="3">
        <f>IF(Tableau1[[#This Row],[2021-S23]]&lt;&gt;"",Tableau1[[#This Row],[2021-S23]]*35/Tableau1[[#Totals],[2021-S23]],0)</f>
        <v>0</v>
      </c>
      <c r="ED2" s="3">
        <f>IF(Tableau1[[#This Row],[2021-S24]]&lt;&gt;"",Tableau1[[#This Row],[2021-S24]]*35/Tableau1[[#Totals],[2021-S24]],0)</f>
        <v>0</v>
      </c>
      <c r="EE2" s="3">
        <f>IF(Tableau1[[#This Row],[2021-S25]]&lt;&gt;"",Tableau1[[#This Row],[2021-S25]]*35/Tableau1[[#Totals],[2021-S25]],0)</f>
        <v>0</v>
      </c>
      <c r="EF2" s="3">
        <f>IF(Tableau1[[#This Row],[2021-S26]]&lt;&gt;"",Tableau1[[#This Row],[2021-S26]]*35/Tableau1[[#Totals],[2021-S26]],0)</f>
        <v>0</v>
      </c>
      <c r="EG2" s="3">
        <f>IF(Tableau1[[#This Row],[2021-S27]]&lt;&gt;"",Tableau1[[#This Row],[2021-S27]]*35/Tableau1[[#Totals],[2021-S27]],0)</f>
        <v>0</v>
      </c>
      <c r="EH2" s="3">
        <f>IF(Tableau1[[#This Row],[2021-S28]]&lt;&gt;"",Tableau1[[#This Row],[2021-S28]]*35/Tableau1[[#Totals],[2021-S28]],0)</f>
        <v>0</v>
      </c>
      <c r="EI2" s="3">
        <f>IF(Tableau1[[#This Row],[2021-S29]]&lt;&gt;"",Tableau1[[#This Row],[2021-S29]]*35/Tableau1[[#Totals],[2021-S29]],0)</f>
        <v>0</v>
      </c>
      <c r="EJ2" s="3">
        <f>IF(Tableau1[[#This Row],[2021-S30]]&lt;&gt;"",Tableau1[[#This Row],[2021-S30]]*35/Tableau1[[#Totals],[2021-S30]],0)</f>
        <v>0</v>
      </c>
      <c r="EK2" s="3">
        <f>IF(Tableau1[[#This Row],[2021-S31]]&lt;&gt;"",Tableau1[[#This Row],[2021-S31]]*35/Tableau1[[#Totals],[2021-S31]],0)</f>
        <v>0</v>
      </c>
      <c r="EL2" s="3">
        <f>IF(Tableau1[[#This Row],[2021-S32]]&lt;&gt;"",Tableau1[[#This Row],[2021-S32]]*35/Tableau1[[#Totals],[2021-S32]],0)</f>
        <v>0</v>
      </c>
      <c r="EM2" s="3">
        <f>IF(Tableau1[[#This Row],[2021-S33]]&lt;&gt;"",Tableau1[[#This Row],[2021-S33]]*35/Tableau1[[#Totals],[2021-S33]],0)</f>
        <v>0</v>
      </c>
      <c r="EN2" s="3">
        <f>IF(Tableau1[[#This Row],[2021-S34]]&lt;&gt;"",Tableau1[[#This Row],[2021-S34]]*35/Tableau1[[#Totals],[2021-S34]],0)</f>
        <v>0</v>
      </c>
      <c r="EO2" s="3">
        <f>IF(Tableau1[[#This Row],[2021-S35]]&lt;&gt;"",Tableau1[[#This Row],[2021-S35]]*35/Tableau1[[#Totals],[2021-S35]],0)</f>
        <v>0</v>
      </c>
      <c r="EP2" s="3">
        <f>IF(Tableau1[[#This Row],[2021-S36]]&lt;&gt;"",Tableau1[[#This Row],[2021-S36]]*35/Tableau1[[#Totals],[2021-S36]],0)</f>
        <v>0</v>
      </c>
      <c r="EQ2" s="3">
        <f>IF(Tableau1[[#This Row],[2021-S37]]&lt;&gt;"",Tableau1[[#This Row],[2021-S37]]*35/Tableau1[[#Totals],[2021-S37]],0)</f>
        <v>0</v>
      </c>
      <c r="ER2" s="3">
        <f>IF(Tableau1[[#This Row],[2021-S38]]&lt;&gt;"",Tableau1[[#This Row],[2021-S38]]*35/Tableau1[[#Totals],[2021-S38]],0)</f>
        <v>0</v>
      </c>
      <c r="ES2" s="3">
        <f>IF(Tableau1[[#This Row],[2021-S39]]&lt;&gt;"",Tableau1[[#This Row],[2021-S39]]*35/Tableau1[[#Totals],[2021-S39]],0)</f>
        <v>0</v>
      </c>
      <c r="ET2" s="3">
        <f>IF(Tableau1[[#This Row],[2021-S40]]&lt;&gt;"",Tableau1[[#This Row],[2021-S40]]*35/Tableau1[[#Totals],[2021-S40]],0)</f>
        <v>0</v>
      </c>
      <c r="EU2" s="3">
        <f>IF(Tableau1[[#This Row],[2021-S41]]&lt;&gt;"",Tableau1[[#This Row],[2021-S41]]*35/Tableau1[[#Totals],[2021-S41]],0)</f>
        <v>0</v>
      </c>
      <c r="EV2" s="3">
        <f>IF(Tableau1[[#This Row],[2021-S42]]&lt;&gt;"",Tableau1[[#This Row],[2021-S42]]*35/Tableau1[[#Totals],[2021-S42]],0)</f>
        <v>0</v>
      </c>
      <c r="EW2" s="3">
        <f>IF(Tableau1[[#This Row],[2021-S43]]&lt;&gt;"",Tableau1[[#This Row],[2021-S43]]*35/Tableau1[[#Totals],[2021-S43]],0)</f>
        <v>0</v>
      </c>
      <c r="EX2" s="3">
        <f>IF(Tableau1[[#This Row],[2021-S44]]&lt;&gt;"",Tableau1[[#This Row],[2021-S44]]*35/Tableau1[[#Totals],[2021-S44]],0)</f>
        <v>0</v>
      </c>
      <c r="EY2" s="3">
        <f>IF(Tableau1[[#This Row],[2021-S45]]&lt;&gt;"",Tableau1[[#This Row],[2021-S45]]*35/Tableau1[[#Totals],[2021-S45]],0)</f>
        <v>0</v>
      </c>
      <c r="EZ2" s="3">
        <f>IF(Tableau1[[#This Row],[2021-S46]]&lt;&gt;"",Tableau1[[#This Row],[2021-S46]]*35/Tableau1[[#Totals],[2021-S46]],0)</f>
        <v>0</v>
      </c>
      <c r="FA2" s="3">
        <f>IF(Tableau1[[#This Row],[2021-S47]]&lt;&gt;"",Tableau1[[#This Row],[2021-S47]]*35/Tableau1[[#Totals],[2021-S47]],0)</f>
        <v>0</v>
      </c>
      <c r="FB2" s="3">
        <f>IF(Tableau1[[#This Row],[2021-S48]]&lt;&gt;"",Tableau1[[#This Row],[2021-S48]]*35/Tableau1[[#Totals],[2021-S48]],0)</f>
        <v>0</v>
      </c>
      <c r="FC2" s="3">
        <f>IF(Tableau1[[#This Row],[2021-S49]]&lt;&gt;"",Tableau1[[#This Row],[2021-S49]]*35/Tableau1[[#Totals],[2021-S49]],0)</f>
        <v>0</v>
      </c>
      <c r="FD2" s="3">
        <f>IF(Tableau1[[#This Row],[2021-S50]]&lt;&gt;"",Tableau1[[#This Row],[2021-S50]]*35/Tableau1[[#Totals],[2021-S50]],0)</f>
        <v>0</v>
      </c>
      <c r="FE2" s="3">
        <f>IF(Tableau1[[#This Row],[2021-S51]]&lt;&gt;"",Tableau1[[#This Row],[2021-S51]]*35/Tableau1[[#Totals],[2021-S51]],0)</f>
        <v>0</v>
      </c>
      <c r="FF2" s="3">
        <f>IF(Tableau1[[#This Row],[2021-S52]]&lt;&gt;"",Tableau1[[#This Row],[2021-S52]]*35/Tableau1[[#Totals],[2021-S52]],0)</f>
        <v>0</v>
      </c>
      <c r="FG2" s="3">
        <f>IF(Tableau1[[#This Row],[2022-S1]]&lt;&gt;"",Tableau1[[#This Row],[2022-S1]]*35/Tableau1[[#Totals],[2022-S1]],0)</f>
        <v>0</v>
      </c>
      <c r="FH2" s="3">
        <f>IF(Tableau1[[#This Row],[2022-S2]]&lt;&gt;"",Tableau1[[#This Row],[2022-S2]]*35/Tableau1[[#Totals],[2022-S2]],0)</f>
        <v>0</v>
      </c>
      <c r="FI2" s="3">
        <f>IF(Tableau1[[#This Row],[2022-S3]]&lt;&gt;"",Tableau1[[#This Row],[2022-S3]]*35/Tableau1[[#Totals],[2022-S3]],0)</f>
        <v>0</v>
      </c>
      <c r="FJ2" s="3">
        <f>IF(Tableau1[[#This Row],[2022-S4]]&lt;&gt;"",Tableau1[[#This Row],[2022-S4]]*35/Tableau1[[#Totals],[2022-S4]],0)</f>
        <v>0</v>
      </c>
      <c r="FK2" s="3">
        <f>IF(Tableau1[[#This Row],[2022-S5]]&lt;&gt;"",Tableau1[[#This Row],[2022-S5]]*35/Tableau1[[#Totals],[2022-S5]],0)</f>
        <v>0</v>
      </c>
      <c r="FL2" s="3">
        <f>IF(Tableau1[[#This Row],[2022-S6]]&lt;&gt;"",Tableau1[[#This Row],[2022-S6]]*35/Tableau1[[#Totals],[2022-S6]],0)</f>
        <v>0</v>
      </c>
      <c r="FM2" s="3">
        <f>IF(Tableau1[[#This Row],[2022-S7]]&lt;&gt;"",Tableau1[[#This Row],[2022-S7]]*35/Tableau1[[#Totals],[2022-S7]],0)</f>
        <v>0</v>
      </c>
      <c r="FN2" s="3">
        <f>IF(Tableau1[[#This Row],[2022-S8]]&lt;&gt;"",Tableau1[[#This Row],[2022-S8]]*35/Tableau1[[#Totals],[2022-S8]],0)</f>
        <v>0</v>
      </c>
      <c r="FO2" s="3">
        <f>IF(Tableau1[[#This Row],[2022-S9]]&lt;&gt;"",Tableau1[[#This Row],[2022-S9]]*35/Tableau1[[#Totals],[2022-S9]],0)</f>
        <v>0</v>
      </c>
      <c r="FP2" s="3">
        <f>IF(Tableau1[[#This Row],[2022-S10]]&lt;&gt;"",Tableau1[[#This Row],[2022-S10]]*35/Tableau1[[#Totals],[2022-S10]],0)</f>
        <v>0</v>
      </c>
      <c r="FQ2" s="3">
        <f>IF(Tableau1[[#This Row],[2022-S11]]&lt;&gt;"",Tableau1[[#This Row],[2022-S11]]*35/Tableau1[[#Totals],[2022-S11]],0)</f>
        <v>0</v>
      </c>
      <c r="FR2" s="3">
        <f>IF(Tableau1[[#This Row],[2022-S12]]&lt;&gt;"",Tableau1[[#This Row],[2022-S12]]*35/Tableau1[[#Totals],[2022-S12]],0)</f>
        <v>0</v>
      </c>
      <c r="FS2" s="3">
        <f>IF(Tableau1[[#This Row],[2022-S13]]&lt;&gt;"",Tableau1[[#This Row],[2022-S13]]*35/Tableau1[[#Totals],[2022-S13]],0)</f>
        <v>0</v>
      </c>
      <c r="FT2" s="3">
        <f>IF(Tableau1[[#This Row],[2022-S14]]&lt;&gt;"",Tableau1[[#This Row],[2022-S14]]*35/Tableau1[[#Totals],[2022-S14]],0)</f>
        <v>0</v>
      </c>
      <c r="FU2" s="3">
        <f>IF(Tableau1[[#This Row],[2022-S15]]&lt;&gt;"",Tableau1[[#This Row],[2022-S15]]*35/Tableau1[[#Totals],[2022-S15]],0)</f>
        <v>0</v>
      </c>
      <c r="FV2" s="3">
        <f>IF(Tableau1[[#This Row],[2022-S16]]&lt;&gt;"",Tableau1[[#This Row],[2022-S16]]*35/Tableau1[[#Totals],[2022-S16]],0)</f>
        <v>0</v>
      </c>
      <c r="FW2" s="3">
        <f>IF(Tableau1[[#This Row],[2022-S17]]&lt;&gt;"",Tableau1[[#This Row],[2022-S17]]*35/Tableau1[[#Totals],[2022-S17]],0)</f>
        <v>0</v>
      </c>
      <c r="FX2" s="3">
        <f>IF(Tableau1[[#This Row],[2022-S18]]&lt;&gt;"",Tableau1[[#This Row],[2022-S18]]*35/Tableau1[[#Totals],[2022-S18]],0)</f>
        <v>0</v>
      </c>
      <c r="FY2" s="3">
        <f>IF(Tableau1[[#This Row],[2022-S19]]&lt;&gt;"",Tableau1[[#This Row],[2022-S19]]*35/Tableau1[[#Totals],[2022-S19]],0)</f>
        <v>0</v>
      </c>
      <c r="FZ2" s="3">
        <f>IF(Tableau1[[#This Row],[2022-S20]]&lt;&gt;"",Tableau1[[#This Row],[2022-S20]]*35/Tableau1[[#Totals],[2022-S20]],0)</f>
        <v>0</v>
      </c>
      <c r="GA2" s="3">
        <f>IF(Tableau1[[#This Row],[2022-S21]]&lt;&gt;"",Tableau1[[#This Row],[2022-S21]]*35/Tableau1[[#Totals],[2022-S21]],0)</f>
        <v>0</v>
      </c>
      <c r="GB2" s="3">
        <f>IF(Tableau1[[#This Row],[2022-S22]]&lt;&gt;"",Tableau1[[#This Row],[2022-S22]]*35/Tableau1[[#Totals],[2022-S22]],0)</f>
        <v>0</v>
      </c>
      <c r="GC2" s="3">
        <f>IF(Tableau1[[#This Row],[2022-S23]]&lt;&gt;"",Tableau1[[#This Row],[2022-S23]]*35/Tableau1[[#Totals],[2022-S23]],0)</f>
        <v>0</v>
      </c>
      <c r="GD2" s="3">
        <f>IF(Tableau1[[#This Row],[2022-S24]]&lt;&gt;"",Tableau1[[#This Row],[2022-S24]]*35/Tableau1[[#Totals],[2022-S24]],0)</f>
        <v>0</v>
      </c>
      <c r="GE2" s="3">
        <f>IF(Tableau1[[#This Row],[2022-S25]]&lt;&gt;"",Tableau1[[#This Row],[2022-S25]]*35/Tableau1[[#Totals],[2022-S25]],0)</f>
        <v>0</v>
      </c>
      <c r="GF2" s="3">
        <f>IF(Tableau1[[#This Row],[2022-S26]]&lt;&gt;"",Tableau1[[#This Row],[2022-S26]]*35/Tableau1[[#Totals],[2022-S26]],0)</f>
        <v>0</v>
      </c>
      <c r="GG2" s="3">
        <f>IF(Tableau1[[#This Row],[2022-S27]]&lt;&gt;"",Tableau1[[#This Row],[2022-S27]]*35/Tableau1[[#Totals],[2022-S27]],0)</f>
        <v>0</v>
      </c>
      <c r="GH2" s="3">
        <f>IF(Tableau1[[#This Row],[2022-S28]]&lt;&gt;"",Tableau1[[#This Row],[2022-S28]]*35/Tableau1[[#Totals],[2022-S28]],0)</f>
        <v>0</v>
      </c>
      <c r="GI2" s="3">
        <f>IF(Tableau1[[#This Row],[2022-S29]]&lt;&gt;"",Tableau1[[#This Row],[2022-S29]]*35/Tableau1[[#Totals],[2022-S29]],0)</f>
        <v>0</v>
      </c>
      <c r="GJ2" s="3">
        <f>IF(Tableau1[[#This Row],[2022-S30]]&lt;&gt;"",Tableau1[[#This Row],[2022-S30]]*35/Tableau1[[#Totals],[2022-S30]],0)</f>
        <v>0</v>
      </c>
      <c r="GK2" s="3">
        <f>IF(Tableau1[[#This Row],[2022-S31]]&lt;&gt;"",Tableau1[[#This Row],[2022-S31]]*35/Tableau1[[#Totals],[2022-S31]],0)</f>
        <v>0</v>
      </c>
      <c r="GL2" s="3">
        <f>IF(Tableau1[[#This Row],[2022-S32]]&lt;&gt;"",Tableau1[[#This Row],[2022-S32]]*35/Tableau1[[#Totals],[2022-S32]],0)</f>
        <v>0</v>
      </c>
      <c r="GM2" s="3">
        <f>IF(Tableau1[[#This Row],[2022-S33]]&lt;&gt;"",Tableau1[[#This Row],[2022-S33]]*35/Tableau1[[#Totals],[2022-S33]],0)</f>
        <v>0</v>
      </c>
      <c r="GN2" s="3">
        <f>IF(Tableau1[[#This Row],[2022-S34]]&lt;&gt;"",Tableau1[[#This Row],[2022-S34]]*35/Tableau1[[#Totals],[2022-S34]],0)</f>
        <v>0</v>
      </c>
      <c r="GO2" s="3">
        <f>IF(Tableau1[[#This Row],[2022-S35]]&lt;&gt;"",Tableau1[[#This Row],[2022-S35]]*35/Tableau1[[#Totals],[2022-S35]],0)</f>
        <v>0</v>
      </c>
      <c r="GP2" s="3">
        <f>IF(Tableau1[[#This Row],[2022-S36]]&lt;&gt;"",Tableau1[[#This Row],[2022-S36]]*35/Tableau1[[#Totals],[2022-S36]],0)</f>
        <v>0</v>
      </c>
      <c r="GQ2" s="3">
        <f>IF(Tableau1[[#This Row],[2022-S37]]&lt;&gt;"",Tableau1[[#This Row],[2022-S37]]*35/Tableau1[[#Totals],[2022-S37]],0)</f>
        <v>0</v>
      </c>
      <c r="GR2" s="3">
        <f>IF(Tableau1[[#This Row],[2022-S38]]&lt;&gt;"",Tableau1[[#This Row],[2022-S38]]*35/Tableau1[[#Totals],[2022-S38]],0)</f>
        <v>0</v>
      </c>
      <c r="GS2" s="3">
        <f>IF(Tableau1[[#This Row],[2022-S39]]&lt;&gt;"",Tableau1[[#This Row],[2022-S39]]*35/Tableau1[[#Totals],[2022-S39]],0)</f>
        <v>0</v>
      </c>
      <c r="GT2" s="3">
        <f>IF(Tableau1[[#This Row],[2022-S40]]&lt;&gt;"",Tableau1[[#This Row],[2022-S40]]*35/Tableau1[[#Totals],[2022-S40]],0)</f>
        <v>0</v>
      </c>
      <c r="GU2" s="3">
        <f>IF(Tableau1[[#This Row],[2022-S41]]&lt;&gt;"",Tableau1[[#This Row],[2022-S41]]*35/Tableau1[[#Totals],[2022-S41]],0)</f>
        <v>0</v>
      </c>
      <c r="GV2" s="3">
        <f>IF(Tableau1[[#This Row],[2022-S42]]&lt;&gt;"",Tableau1[[#This Row],[2022-S42]]*35/Tableau1[[#Totals],[2022-S42]],0)</f>
        <v>0</v>
      </c>
      <c r="GW2" s="3">
        <f>IF(Tableau1[[#This Row],[2022-S43]]&lt;&gt;"",Tableau1[[#This Row],[2022-S43]]*35/Tableau1[[#Totals],[2022-S43]],0)</f>
        <v>0</v>
      </c>
      <c r="GX2" s="3">
        <f>IF(Tableau1[[#This Row],[2022-S44]]&lt;&gt;"",Tableau1[[#This Row],[2022-S44]]*35/Tableau1[[#Totals],[2022-S44]],0)</f>
        <v>0</v>
      </c>
      <c r="GY2" s="3">
        <f>IF(Tableau1[[#This Row],[2022-S45]]&lt;&gt;"",Tableau1[[#This Row],[2022-S45]]*35/Tableau1[[#Totals],[2022-S45]],0)</f>
        <v>0</v>
      </c>
      <c r="GZ2" s="3">
        <f>IF(Tableau1[[#This Row],[2022-S46]]&lt;&gt;"",Tableau1[[#This Row],[2022-S46]]*35/Tableau1[[#Totals],[2022-S46]],0)</f>
        <v>0</v>
      </c>
      <c r="HA2" s="3">
        <f>IF(Tableau1[[#This Row],[2022-S47]]&lt;&gt;"",Tableau1[[#This Row],[2022-S47]]*35/Tableau1[[#Totals],[2022-S47]],0)</f>
        <v>0</v>
      </c>
      <c r="HB2" s="3">
        <f>IF(Tableau1[[#This Row],[2022-S48]]&lt;&gt;"",Tableau1[[#This Row],[2022-S48]]*35/Tableau1[[#Totals],[2022-S48]],0)</f>
        <v>0</v>
      </c>
      <c r="HC2" s="3">
        <f>IF(Tableau1[[#This Row],[2022-S49]]&lt;&gt;"",Tableau1[[#This Row],[2022-S49]]*35/Tableau1[[#Totals],[2022-S49]],0)</f>
        <v>0</v>
      </c>
      <c r="HD2" s="3">
        <f>IF(Tableau1[[#This Row],[2022-S50]]&lt;&gt;"",Tableau1[[#This Row],[2022-S50]]*35/Tableau1[[#Totals],[2022-S50]],0)</f>
        <v>0</v>
      </c>
      <c r="HE2" s="3">
        <f>IF(Tableau1[[#This Row],[2022-S51]]&lt;&gt;"",Tableau1[[#This Row],[2022-S51]]*35/Tableau1[[#Totals],[2022-S51]],0)</f>
        <v>0</v>
      </c>
      <c r="HF2" s="3">
        <f>IF(Tableau1[[#This Row],[2022-S52]]&lt;&gt;"",Tableau1[[#This Row],[2022-S52]]*35/Tableau1[[#Totals],[2022-S52]],0)</f>
        <v>0</v>
      </c>
    </row>
    <row r="3" spans="1:214" x14ac:dyDescent="0.25">
      <c r="A3" s="19" t="s">
        <v>217</v>
      </c>
      <c r="B3" s="13">
        <f>IF(SUM(Tableau1[[#This Row],[2021-PRORATA-S1]:[2022-PRORATA-S52]])&gt;0,SUM(Tableau1[[#This Row],[2021-PRORATA-S1]:[2022-PRORATA-S52]]),"")</f>
        <v>7.4603174603174605</v>
      </c>
      <c r="C3" s="13">
        <f>IF(SUM(Tableau1[[#This Row],[2021-S1]:[2022-S52]])&gt;0,SUM(Tableau1[[#This Row],[2021-S1]:[2022-S52]]),"")</f>
        <v>2.75</v>
      </c>
      <c r="D3" s="1"/>
      <c r="E3" s="1"/>
      <c r="F3" s="1">
        <v>1.25</v>
      </c>
      <c r="G3" s="1">
        <v>1.5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5"/>
      <c r="DG3" s="3">
        <f>IF(Tableau1[[#This Row],[2021-S1]]&lt;&gt;"",Tableau1[[#This Row],[2021-S1]]*35/Tableau1[[#Totals],[2021-S1]],0)</f>
        <v>3.5714285714285716</v>
      </c>
      <c r="DH3" s="3">
        <f>IF(Tableau1[[#This Row],[2021-S2]]&lt;&gt;"",Tableau1[[#This Row],[2021-S2]]*35/Tableau1[[#Totals],[2021-S2]],0)</f>
        <v>3.8888888888888888</v>
      </c>
      <c r="DI3" s="3">
        <f>IF(Tableau1[[#This Row],[2021-S3]]&lt;&gt;"",Tableau1[[#This Row],[2021-S3]]*35/Tableau1[[#Totals],[2021-S3]],0)</f>
        <v>0</v>
      </c>
      <c r="DJ3" s="3">
        <f>IF(Tableau1[[#This Row],[2021-S4]]&lt;&gt;"",Tableau1[[#This Row],[2021-S4]]*35/Tableau1[[#Totals],[2021-S4]],0)</f>
        <v>0</v>
      </c>
      <c r="DK3" s="3">
        <f>IF(Tableau1[[#This Row],[2021-S5]]&lt;&gt;"",Tableau1[[#This Row],[2021-S5]]*35/Tableau1[[#Totals],[2021-S5]],0)</f>
        <v>0</v>
      </c>
      <c r="DL3" s="3">
        <f>IF(Tableau1[[#This Row],[2021-S6]]&lt;&gt;"",Tableau1[[#This Row],[2021-S6]]*35/Tableau1[[#Totals],[2021-S6]],0)</f>
        <v>0</v>
      </c>
      <c r="DM3" s="3">
        <f>IF(Tableau1[[#This Row],[2021-S7]]&lt;&gt;"",Tableau1[[#This Row],[2021-S7]]*35/Tableau1[[#Totals],[2021-S7]],0)</f>
        <v>0</v>
      </c>
      <c r="DN3" s="3">
        <f>IF(Tableau1[[#This Row],[2021-S8]]&lt;&gt;"",Tableau1[[#This Row],[2021-S8]]*35/Tableau1[[#Totals],[2021-S8]],0)</f>
        <v>0</v>
      </c>
      <c r="DO3" s="3">
        <f>IF(Tableau1[[#This Row],[2021-S9]]&lt;&gt;"",Tableau1[[#This Row],[2021-S9]]*35/Tableau1[[#Totals],[2021-S9]],0)</f>
        <v>0</v>
      </c>
      <c r="DP3" s="3">
        <f>IF(Tableau1[[#This Row],[2021-S10]]&lt;&gt;"",Tableau1[[#This Row],[2021-S10]]*35/Tableau1[[#Totals],[2021-S10]],0)</f>
        <v>0</v>
      </c>
      <c r="DQ3" s="3">
        <f>IF(Tableau1[[#This Row],[2021-S11]]&lt;&gt;"",Tableau1[[#This Row],[2021-S11]]*35/Tableau1[[#Totals],[2021-S11]],0)</f>
        <v>0</v>
      </c>
      <c r="DR3" s="3">
        <f>IF(Tableau1[[#This Row],[2021-S12]]&lt;&gt;"",Tableau1[[#This Row],[2021-S12]]*35/Tableau1[[#Totals],[2021-S12]],0)</f>
        <v>0</v>
      </c>
      <c r="DS3" s="3">
        <f>IF(Tableau1[[#This Row],[2021-S13]]&lt;&gt;"",Tableau1[[#This Row],[2021-S13]]*35/Tableau1[[#Totals],[2021-S13]],0)</f>
        <v>0</v>
      </c>
      <c r="DT3" s="3">
        <f>IF(Tableau1[[#This Row],[2021-S14]]&lt;&gt;"",Tableau1[[#This Row],[2021-S14]]*35/Tableau1[[#Totals],[2021-S14]],0)</f>
        <v>0</v>
      </c>
      <c r="DU3" s="3">
        <f>IF(Tableau1[[#This Row],[2021-S15]]&lt;&gt;"",Tableau1[[#This Row],[2021-S15]]*35/Tableau1[[#Totals],[2021-S15]],0)</f>
        <v>0</v>
      </c>
      <c r="DV3" s="3">
        <f>IF(Tableau1[[#This Row],[2021-S16]]&lt;&gt;"",Tableau1[[#This Row],[2021-S16]]*35/Tableau1[[#Totals],[2021-S16]],0)</f>
        <v>0</v>
      </c>
      <c r="DW3" s="3">
        <f>IF(Tableau1[[#This Row],[2021-S17]]&lt;&gt;"",Tableau1[[#This Row],[2021-S17]]*35/Tableau1[[#Totals],[2021-S17]],0)</f>
        <v>0</v>
      </c>
      <c r="DX3" s="3">
        <f>IF(Tableau1[[#This Row],[2021-S18]]&lt;&gt;"",Tableau1[[#This Row],[2021-S18]]*35/Tableau1[[#Totals],[2021-S18]],0)</f>
        <v>0</v>
      </c>
      <c r="DY3" s="3">
        <f>IF(Tableau1[[#This Row],[2021-S19]]&lt;&gt;"",Tableau1[[#This Row],[2021-S19]]*35/Tableau1[[#Totals],[2021-S19]],0)</f>
        <v>0</v>
      </c>
      <c r="DZ3" s="3">
        <f>IF(Tableau1[[#This Row],[2021-S20]]&lt;&gt;"",Tableau1[[#This Row],[2021-S20]]*35/Tableau1[[#Totals],[2021-S20]],0)</f>
        <v>0</v>
      </c>
      <c r="EA3" s="3">
        <f>IF(Tableau1[[#This Row],[2021-S21]]&lt;&gt;"",Tableau1[[#This Row],[2021-S21]]*35/Tableau1[[#Totals],[2021-S21]],0)</f>
        <v>0</v>
      </c>
      <c r="EB3" s="3">
        <f>IF(Tableau1[[#This Row],[2021-S22]]&lt;&gt;"",Tableau1[[#This Row],[2021-S22]]*35/Tableau1[[#Totals],[2021-S22]],0)</f>
        <v>0</v>
      </c>
      <c r="EC3" s="3">
        <f>IF(Tableau1[[#This Row],[2021-S23]]&lt;&gt;"",Tableau1[[#This Row],[2021-S23]]*35/Tableau1[[#Totals],[2021-S23]],0)</f>
        <v>0</v>
      </c>
      <c r="ED3" s="3">
        <f>IF(Tableau1[[#This Row],[2021-S24]]&lt;&gt;"",Tableau1[[#This Row],[2021-S24]]*35/Tableau1[[#Totals],[2021-S24]],0)</f>
        <v>0</v>
      </c>
      <c r="EE3" s="3">
        <f>IF(Tableau1[[#This Row],[2021-S25]]&lt;&gt;"",Tableau1[[#This Row],[2021-S25]]*35/Tableau1[[#Totals],[2021-S25]],0)</f>
        <v>0</v>
      </c>
      <c r="EF3" s="3">
        <f>IF(Tableau1[[#This Row],[2021-S26]]&lt;&gt;"",Tableau1[[#This Row],[2021-S26]]*35/Tableau1[[#Totals],[2021-S26]],0)</f>
        <v>0</v>
      </c>
      <c r="EG3" s="3">
        <f>IF(Tableau1[[#This Row],[2021-S27]]&lt;&gt;"",Tableau1[[#This Row],[2021-S27]]*35/Tableau1[[#Totals],[2021-S27]],0)</f>
        <v>0</v>
      </c>
      <c r="EH3" s="3">
        <f>IF(Tableau1[[#This Row],[2021-S28]]&lt;&gt;"",Tableau1[[#This Row],[2021-S28]]*35/Tableau1[[#Totals],[2021-S28]],0)</f>
        <v>0</v>
      </c>
      <c r="EI3" s="3">
        <f>IF(Tableau1[[#This Row],[2021-S29]]&lt;&gt;"",Tableau1[[#This Row],[2021-S29]]*35/Tableau1[[#Totals],[2021-S29]],0)</f>
        <v>0</v>
      </c>
      <c r="EJ3" s="3">
        <f>IF(Tableau1[[#This Row],[2021-S30]]&lt;&gt;"",Tableau1[[#This Row],[2021-S30]]*35/Tableau1[[#Totals],[2021-S30]],0)</f>
        <v>0</v>
      </c>
      <c r="EK3" s="3">
        <f>IF(Tableau1[[#This Row],[2021-S31]]&lt;&gt;"",Tableau1[[#This Row],[2021-S31]]*35/Tableau1[[#Totals],[2021-S31]],0)</f>
        <v>0</v>
      </c>
      <c r="EL3" s="3">
        <f>IF(Tableau1[[#This Row],[2021-S32]]&lt;&gt;"",Tableau1[[#This Row],[2021-S32]]*35/Tableau1[[#Totals],[2021-S32]],0)</f>
        <v>0</v>
      </c>
      <c r="EM3" s="3">
        <f>IF(Tableau1[[#This Row],[2021-S33]]&lt;&gt;"",Tableau1[[#This Row],[2021-S33]]*35/Tableau1[[#Totals],[2021-S33]],0)</f>
        <v>0</v>
      </c>
      <c r="EN3" s="3">
        <f>IF(Tableau1[[#This Row],[2021-S34]]&lt;&gt;"",Tableau1[[#This Row],[2021-S34]]*35/Tableau1[[#Totals],[2021-S34]],0)</f>
        <v>0</v>
      </c>
      <c r="EO3" s="3">
        <f>IF(Tableau1[[#This Row],[2021-S35]]&lt;&gt;"",Tableau1[[#This Row],[2021-S35]]*35/Tableau1[[#Totals],[2021-S35]],0)</f>
        <v>0</v>
      </c>
      <c r="EP3" s="3">
        <f>IF(Tableau1[[#This Row],[2021-S36]]&lt;&gt;"",Tableau1[[#This Row],[2021-S36]]*35/Tableau1[[#Totals],[2021-S36]],0)</f>
        <v>0</v>
      </c>
      <c r="EQ3" s="3">
        <f>IF(Tableau1[[#This Row],[2021-S37]]&lt;&gt;"",Tableau1[[#This Row],[2021-S37]]*35/Tableau1[[#Totals],[2021-S37]],0)</f>
        <v>0</v>
      </c>
      <c r="ER3" s="3">
        <f>IF(Tableau1[[#This Row],[2021-S38]]&lt;&gt;"",Tableau1[[#This Row],[2021-S38]]*35/Tableau1[[#Totals],[2021-S38]],0)</f>
        <v>0</v>
      </c>
      <c r="ES3" s="3">
        <f>IF(Tableau1[[#This Row],[2021-S39]]&lt;&gt;"",Tableau1[[#This Row],[2021-S39]]*35/Tableau1[[#Totals],[2021-S39]],0)</f>
        <v>0</v>
      </c>
      <c r="ET3" s="3">
        <f>IF(Tableau1[[#This Row],[2021-S40]]&lt;&gt;"",Tableau1[[#This Row],[2021-S40]]*35/Tableau1[[#Totals],[2021-S40]],0)</f>
        <v>0</v>
      </c>
      <c r="EU3" s="3">
        <f>IF(Tableau1[[#This Row],[2021-S41]]&lt;&gt;"",Tableau1[[#This Row],[2021-S41]]*35/Tableau1[[#Totals],[2021-S41]],0)</f>
        <v>0</v>
      </c>
      <c r="EV3" s="3">
        <f>IF(Tableau1[[#This Row],[2021-S42]]&lt;&gt;"",Tableau1[[#This Row],[2021-S42]]*35/Tableau1[[#Totals],[2021-S42]],0)</f>
        <v>0</v>
      </c>
      <c r="EW3" s="3">
        <f>IF(Tableau1[[#This Row],[2021-S43]]&lt;&gt;"",Tableau1[[#This Row],[2021-S43]]*35/Tableau1[[#Totals],[2021-S43]],0)</f>
        <v>0</v>
      </c>
      <c r="EX3" s="3">
        <f>IF(Tableau1[[#This Row],[2021-S44]]&lt;&gt;"",Tableau1[[#This Row],[2021-S44]]*35/Tableau1[[#Totals],[2021-S44]],0)</f>
        <v>0</v>
      </c>
      <c r="EY3" s="3">
        <f>IF(Tableau1[[#This Row],[2021-S45]]&lt;&gt;"",Tableau1[[#This Row],[2021-S45]]*35/Tableau1[[#Totals],[2021-S45]],0)</f>
        <v>0</v>
      </c>
      <c r="EZ3" s="3">
        <f>IF(Tableau1[[#This Row],[2021-S46]]&lt;&gt;"",Tableau1[[#This Row],[2021-S46]]*35/Tableau1[[#Totals],[2021-S46]],0)</f>
        <v>0</v>
      </c>
      <c r="FA3" s="3">
        <f>IF(Tableau1[[#This Row],[2021-S47]]&lt;&gt;"",Tableau1[[#This Row],[2021-S47]]*35/Tableau1[[#Totals],[2021-S47]],0)</f>
        <v>0</v>
      </c>
      <c r="FB3" s="3">
        <f>IF(Tableau1[[#This Row],[2021-S48]]&lt;&gt;"",Tableau1[[#This Row],[2021-S48]]*35/Tableau1[[#Totals],[2021-S48]],0)</f>
        <v>0</v>
      </c>
      <c r="FC3" s="3">
        <f>IF(Tableau1[[#This Row],[2021-S49]]&lt;&gt;"",Tableau1[[#This Row],[2021-S49]]*35/Tableau1[[#Totals],[2021-S49]],0)</f>
        <v>0</v>
      </c>
      <c r="FD3" s="3">
        <f>IF(Tableau1[[#This Row],[2021-S50]]&lt;&gt;"",Tableau1[[#This Row],[2021-S50]]*35/Tableau1[[#Totals],[2021-S50]],0)</f>
        <v>0</v>
      </c>
      <c r="FE3" s="3">
        <f>IF(Tableau1[[#This Row],[2021-S51]]&lt;&gt;"",Tableau1[[#This Row],[2021-S51]]*35/Tableau1[[#Totals],[2021-S51]],0)</f>
        <v>0</v>
      </c>
      <c r="FF3" s="3">
        <f>IF(Tableau1[[#This Row],[2021-S52]]&lt;&gt;"",Tableau1[[#This Row],[2021-S52]]*35/Tableau1[[#Totals],[2021-S52]],0)</f>
        <v>0</v>
      </c>
      <c r="FG3" s="3">
        <f>IF(Tableau1[[#This Row],[2022-S1]]&lt;&gt;"",Tableau1[[#This Row],[2022-S1]]*35/Tableau1[[#Totals],[2022-S1]],0)</f>
        <v>0</v>
      </c>
      <c r="FH3" s="3">
        <f>IF(Tableau1[[#This Row],[2022-S2]]&lt;&gt;"",Tableau1[[#This Row],[2022-S2]]*35/Tableau1[[#Totals],[2022-S2]],0)</f>
        <v>0</v>
      </c>
      <c r="FI3" s="3">
        <f>IF(Tableau1[[#This Row],[2022-S3]]&lt;&gt;"",Tableau1[[#This Row],[2022-S3]]*35/Tableau1[[#Totals],[2022-S3]],0)</f>
        <v>0</v>
      </c>
      <c r="FJ3" s="3">
        <f>IF(Tableau1[[#This Row],[2022-S4]]&lt;&gt;"",Tableau1[[#This Row],[2022-S4]]*35/Tableau1[[#Totals],[2022-S4]],0)</f>
        <v>0</v>
      </c>
      <c r="FK3" s="3">
        <f>IF(Tableau1[[#This Row],[2022-S5]]&lt;&gt;"",Tableau1[[#This Row],[2022-S5]]*35/Tableau1[[#Totals],[2022-S5]],0)</f>
        <v>0</v>
      </c>
      <c r="FL3" s="3">
        <f>IF(Tableau1[[#This Row],[2022-S6]]&lt;&gt;"",Tableau1[[#This Row],[2022-S6]]*35/Tableau1[[#Totals],[2022-S6]],0)</f>
        <v>0</v>
      </c>
      <c r="FM3" s="3">
        <f>IF(Tableau1[[#This Row],[2022-S7]]&lt;&gt;"",Tableau1[[#This Row],[2022-S7]]*35/Tableau1[[#Totals],[2022-S7]],0)</f>
        <v>0</v>
      </c>
      <c r="FN3" s="3">
        <f>IF(Tableau1[[#This Row],[2022-S8]]&lt;&gt;"",Tableau1[[#This Row],[2022-S8]]*35/Tableau1[[#Totals],[2022-S8]],0)</f>
        <v>0</v>
      </c>
      <c r="FO3" s="3">
        <f>IF(Tableau1[[#This Row],[2022-S9]]&lt;&gt;"",Tableau1[[#This Row],[2022-S9]]*35/Tableau1[[#Totals],[2022-S9]],0)</f>
        <v>0</v>
      </c>
      <c r="FP3" s="3">
        <f>IF(Tableau1[[#This Row],[2022-S10]]&lt;&gt;"",Tableau1[[#This Row],[2022-S10]]*35/Tableau1[[#Totals],[2022-S10]],0)</f>
        <v>0</v>
      </c>
      <c r="FQ3" s="3">
        <f>IF(Tableau1[[#This Row],[2022-S11]]&lt;&gt;"",Tableau1[[#This Row],[2022-S11]]*35/Tableau1[[#Totals],[2022-S11]],0)</f>
        <v>0</v>
      </c>
      <c r="FR3" s="3">
        <f>IF(Tableau1[[#This Row],[2022-S12]]&lt;&gt;"",Tableau1[[#This Row],[2022-S12]]*35/Tableau1[[#Totals],[2022-S12]],0)</f>
        <v>0</v>
      </c>
      <c r="FS3" s="3">
        <f>IF(Tableau1[[#This Row],[2022-S13]]&lt;&gt;"",Tableau1[[#This Row],[2022-S13]]*35/Tableau1[[#Totals],[2022-S13]],0)</f>
        <v>0</v>
      </c>
      <c r="FT3" s="3">
        <f>IF(Tableau1[[#This Row],[2022-S14]]&lt;&gt;"",Tableau1[[#This Row],[2022-S14]]*35/Tableau1[[#Totals],[2022-S14]],0)</f>
        <v>0</v>
      </c>
      <c r="FU3" s="3">
        <f>IF(Tableau1[[#This Row],[2022-S15]]&lt;&gt;"",Tableau1[[#This Row],[2022-S15]]*35/Tableau1[[#Totals],[2022-S15]],0)</f>
        <v>0</v>
      </c>
      <c r="FV3" s="3">
        <f>IF(Tableau1[[#This Row],[2022-S16]]&lt;&gt;"",Tableau1[[#This Row],[2022-S16]]*35/Tableau1[[#Totals],[2022-S16]],0)</f>
        <v>0</v>
      </c>
      <c r="FW3" s="3">
        <f>IF(Tableau1[[#This Row],[2022-S17]]&lt;&gt;"",Tableau1[[#This Row],[2022-S17]]*35/Tableau1[[#Totals],[2022-S17]],0)</f>
        <v>0</v>
      </c>
      <c r="FX3" s="3">
        <f>IF(Tableau1[[#This Row],[2022-S18]]&lt;&gt;"",Tableau1[[#This Row],[2022-S18]]*35/Tableau1[[#Totals],[2022-S18]],0)</f>
        <v>0</v>
      </c>
      <c r="FY3" s="3">
        <f>IF(Tableau1[[#This Row],[2022-S19]]&lt;&gt;"",Tableau1[[#This Row],[2022-S19]]*35/Tableau1[[#Totals],[2022-S19]],0)</f>
        <v>0</v>
      </c>
      <c r="FZ3" s="3">
        <f>IF(Tableau1[[#This Row],[2022-S20]]&lt;&gt;"",Tableau1[[#This Row],[2022-S20]]*35/Tableau1[[#Totals],[2022-S20]],0)</f>
        <v>0</v>
      </c>
      <c r="GA3" s="3">
        <f>IF(Tableau1[[#This Row],[2022-S21]]&lt;&gt;"",Tableau1[[#This Row],[2022-S21]]*35/Tableau1[[#Totals],[2022-S21]],0)</f>
        <v>0</v>
      </c>
      <c r="GB3" s="3">
        <f>IF(Tableau1[[#This Row],[2022-S22]]&lt;&gt;"",Tableau1[[#This Row],[2022-S22]]*35/Tableau1[[#Totals],[2022-S22]],0)</f>
        <v>0</v>
      </c>
      <c r="GC3" s="3">
        <f>IF(Tableau1[[#This Row],[2022-S23]]&lt;&gt;"",Tableau1[[#This Row],[2022-S23]]*35/Tableau1[[#Totals],[2022-S23]],0)</f>
        <v>0</v>
      </c>
      <c r="GD3" s="3">
        <f>IF(Tableau1[[#This Row],[2022-S24]]&lt;&gt;"",Tableau1[[#This Row],[2022-S24]]*35/Tableau1[[#Totals],[2022-S24]],0)</f>
        <v>0</v>
      </c>
      <c r="GE3" s="3">
        <f>IF(Tableau1[[#This Row],[2022-S25]]&lt;&gt;"",Tableau1[[#This Row],[2022-S25]]*35/Tableau1[[#Totals],[2022-S25]],0)</f>
        <v>0</v>
      </c>
      <c r="GF3" s="3">
        <f>IF(Tableau1[[#This Row],[2022-S26]]&lt;&gt;"",Tableau1[[#This Row],[2022-S26]]*35/Tableau1[[#Totals],[2022-S26]],0)</f>
        <v>0</v>
      </c>
      <c r="GG3" s="3">
        <f>IF(Tableau1[[#This Row],[2022-S27]]&lt;&gt;"",Tableau1[[#This Row],[2022-S27]]*35/Tableau1[[#Totals],[2022-S27]],0)</f>
        <v>0</v>
      </c>
      <c r="GH3" s="3">
        <f>IF(Tableau1[[#This Row],[2022-S28]]&lt;&gt;"",Tableau1[[#This Row],[2022-S28]]*35/Tableau1[[#Totals],[2022-S28]],0)</f>
        <v>0</v>
      </c>
      <c r="GI3" s="3">
        <f>IF(Tableau1[[#This Row],[2022-S29]]&lt;&gt;"",Tableau1[[#This Row],[2022-S29]]*35/Tableau1[[#Totals],[2022-S29]],0)</f>
        <v>0</v>
      </c>
      <c r="GJ3" s="3">
        <f>IF(Tableau1[[#This Row],[2022-S30]]&lt;&gt;"",Tableau1[[#This Row],[2022-S30]]*35/Tableau1[[#Totals],[2022-S30]],0)</f>
        <v>0</v>
      </c>
      <c r="GK3" s="3">
        <f>IF(Tableau1[[#This Row],[2022-S31]]&lt;&gt;"",Tableau1[[#This Row],[2022-S31]]*35/Tableau1[[#Totals],[2022-S31]],0)</f>
        <v>0</v>
      </c>
      <c r="GL3" s="3">
        <f>IF(Tableau1[[#This Row],[2022-S32]]&lt;&gt;"",Tableau1[[#This Row],[2022-S32]]*35/Tableau1[[#Totals],[2022-S32]],0)</f>
        <v>0</v>
      </c>
      <c r="GM3" s="3">
        <f>IF(Tableau1[[#This Row],[2022-S33]]&lt;&gt;"",Tableau1[[#This Row],[2022-S33]]*35/Tableau1[[#Totals],[2022-S33]],0)</f>
        <v>0</v>
      </c>
      <c r="GN3" s="3">
        <f>IF(Tableau1[[#This Row],[2022-S34]]&lt;&gt;"",Tableau1[[#This Row],[2022-S34]]*35/Tableau1[[#Totals],[2022-S34]],0)</f>
        <v>0</v>
      </c>
      <c r="GO3" s="3">
        <f>IF(Tableau1[[#This Row],[2022-S35]]&lt;&gt;"",Tableau1[[#This Row],[2022-S35]]*35/Tableau1[[#Totals],[2022-S35]],0)</f>
        <v>0</v>
      </c>
      <c r="GP3" s="3">
        <f>IF(Tableau1[[#This Row],[2022-S36]]&lt;&gt;"",Tableau1[[#This Row],[2022-S36]]*35/Tableau1[[#Totals],[2022-S36]],0)</f>
        <v>0</v>
      </c>
      <c r="GQ3" s="3">
        <f>IF(Tableau1[[#This Row],[2022-S37]]&lt;&gt;"",Tableau1[[#This Row],[2022-S37]]*35/Tableau1[[#Totals],[2022-S37]],0)</f>
        <v>0</v>
      </c>
      <c r="GR3" s="3">
        <f>IF(Tableau1[[#This Row],[2022-S38]]&lt;&gt;"",Tableau1[[#This Row],[2022-S38]]*35/Tableau1[[#Totals],[2022-S38]],0)</f>
        <v>0</v>
      </c>
      <c r="GS3" s="3">
        <f>IF(Tableau1[[#This Row],[2022-S39]]&lt;&gt;"",Tableau1[[#This Row],[2022-S39]]*35/Tableau1[[#Totals],[2022-S39]],0)</f>
        <v>0</v>
      </c>
      <c r="GT3" s="3">
        <f>IF(Tableau1[[#This Row],[2022-S40]]&lt;&gt;"",Tableau1[[#This Row],[2022-S40]]*35/Tableau1[[#Totals],[2022-S40]],0)</f>
        <v>0</v>
      </c>
      <c r="GU3" s="3">
        <f>IF(Tableau1[[#This Row],[2022-S41]]&lt;&gt;"",Tableau1[[#This Row],[2022-S41]]*35/Tableau1[[#Totals],[2022-S41]],0)</f>
        <v>0</v>
      </c>
      <c r="GV3" s="3">
        <f>IF(Tableau1[[#This Row],[2022-S42]]&lt;&gt;"",Tableau1[[#This Row],[2022-S42]]*35/Tableau1[[#Totals],[2022-S42]],0)</f>
        <v>0</v>
      </c>
      <c r="GW3" s="3">
        <f>IF(Tableau1[[#This Row],[2022-S43]]&lt;&gt;"",Tableau1[[#This Row],[2022-S43]]*35/Tableau1[[#Totals],[2022-S43]],0)</f>
        <v>0</v>
      </c>
      <c r="GX3" s="3">
        <f>IF(Tableau1[[#This Row],[2022-S44]]&lt;&gt;"",Tableau1[[#This Row],[2022-S44]]*35/Tableau1[[#Totals],[2022-S44]],0)</f>
        <v>0</v>
      </c>
      <c r="GY3" s="3">
        <f>IF(Tableau1[[#This Row],[2022-S45]]&lt;&gt;"",Tableau1[[#This Row],[2022-S45]]*35/Tableau1[[#Totals],[2022-S45]],0)</f>
        <v>0</v>
      </c>
      <c r="GZ3" s="3">
        <f>IF(Tableau1[[#This Row],[2022-S46]]&lt;&gt;"",Tableau1[[#This Row],[2022-S46]]*35/Tableau1[[#Totals],[2022-S46]],0)</f>
        <v>0</v>
      </c>
      <c r="HA3" s="3">
        <f>IF(Tableau1[[#This Row],[2022-S47]]&lt;&gt;"",Tableau1[[#This Row],[2022-S47]]*35/Tableau1[[#Totals],[2022-S47]],0)</f>
        <v>0</v>
      </c>
      <c r="HB3" s="3">
        <f>IF(Tableau1[[#This Row],[2022-S48]]&lt;&gt;"",Tableau1[[#This Row],[2022-S48]]*35/Tableau1[[#Totals],[2022-S48]],0)</f>
        <v>0</v>
      </c>
      <c r="HC3" s="3">
        <f>IF(Tableau1[[#This Row],[2022-S49]]&lt;&gt;"",Tableau1[[#This Row],[2022-S49]]*35/Tableau1[[#Totals],[2022-S49]],0)</f>
        <v>0</v>
      </c>
      <c r="HD3" s="3">
        <f>IF(Tableau1[[#This Row],[2022-S50]]&lt;&gt;"",Tableau1[[#This Row],[2022-S50]]*35/Tableau1[[#Totals],[2022-S50]],0)</f>
        <v>0</v>
      </c>
      <c r="HE3" s="3">
        <f>IF(Tableau1[[#This Row],[2022-S51]]&lt;&gt;"",Tableau1[[#This Row],[2022-S51]]*35/Tableau1[[#Totals],[2022-S51]],0)</f>
        <v>0</v>
      </c>
      <c r="HF3" s="3">
        <f>IF(Tableau1[[#This Row],[2022-S52]]&lt;&gt;"",Tableau1[[#This Row],[2022-S52]]*35/Tableau1[[#Totals],[2022-S52]],0)</f>
        <v>0</v>
      </c>
    </row>
    <row r="4" spans="1:214" x14ac:dyDescent="0.25">
      <c r="A4" s="19" t="s">
        <v>218</v>
      </c>
      <c r="B4" s="13">
        <f>IF(SUM(Tableau1[[#This Row],[2021-PRORATA-S1]:[2022-PRORATA-S52]])&gt;0,SUM(Tableau1[[#This Row],[2021-PRORATA-S1]:[2022-PRORATA-S52]]),"")</f>
        <v>24.391534391534393</v>
      </c>
      <c r="C4" s="13">
        <f>IF(SUM(Tableau1[[#This Row],[2021-S1]:[2022-S52]])&gt;0,SUM(Tableau1[[#This Row],[2021-S1]:[2022-S52]]),"")</f>
        <v>9</v>
      </c>
      <c r="D4" s="1"/>
      <c r="E4" s="1"/>
      <c r="F4" s="1">
        <v>4</v>
      </c>
      <c r="G4" s="1">
        <v>5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5"/>
      <c r="DG4" s="3">
        <f>IF(Tableau1[[#This Row],[2021-S1]]&lt;&gt;"",Tableau1[[#This Row],[2021-S1]]*35/Tableau1[[#Totals],[2021-S1]],0)</f>
        <v>11.428571428571429</v>
      </c>
      <c r="DH4" s="3">
        <f>IF(Tableau1[[#This Row],[2021-S2]]&lt;&gt;"",Tableau1[[#This Row],[2021-S2]]*35/Tableau1[[#Totals],[2021-S2]],0)</f>
        <v>12.962962962962964</v>
      </c>
      <c r="DI4" s="3">
        <f>IF(Tableau1[[#This Row],[2021-S3]]&lt;&gt;"",Tableau1[[#This Row],[2021-S3]]*35/Tableau1[[#Totals],[2021-S3]],0)</f>
        <v>0</v>
      </c>
      <c r="DJ4" s="3">
        <f>IF(Tableau1[[#This Row],[2021-S4]]&lt;&gt;"",Tableau1[[#This Row],[2021-S4]]*35/Tableau1[[#Totals],[2021-S4]],0)</f>
        <v>0</v>
      </c>
      <c r="DK4" s="3">
        <f>IF(Tableau1[[#This Row],[2021-S5]]&lt;&gt;"",Tableau1[[#This Row],[2021-S5]]*35/Tableau1[[#Totals],[2021-S5]],0)</f>
        <v>0</v>
      </c>
      <c r="DL4" s="3">
        <f>IF(Tableau1[[#This Row],[2021-S6]]&lt;&gt;"",Tableau1[[#This Row],[2021-S6]]*35/Tableau1[[#Totals],[2021-S6]],0)</f>
        <v>0</v>
      </c>
      <c r="DM4" s="3">
        <f>IF(Tableau1[[#This Row],[2021-S7]]&lt;&gt;"",Tableau1[[#This Row],[2021-S7]]*35/Tableau1[[#Totals],[2021-S7]],0)</f>
        <v>0</v>
      </c>
      <c r="DN4" s="3">
        <f>IF(Tableau1[[#This Row],[2021-S8]]&lt;&gt;"",Tableau1[[#This Row],[2021-S8]]*35/Tableau1[[#Totals],[2021-S8]],0)</f>
        <v>0</v>
      </c>
      <c r="DO4" s="3">
        <f>IF(Tableau1[[#This Row],[2021-S9]]&lt;&gt;"",Tableau1[[#This Row],[2021-S9]]*35/Tableau1[[#Totals],[2021-S9]],0)</f>
        <v>0</v>
      </c>
      <c r="DP4" s="3">
        <f>IF(Tableau1[[#This Row],[2021-S10]]&lt;&gt;"",Tableau1[[#This Row],[2021-S10]]*35/Tableau1[[#Totals],[2021-S10]],0)</f>
        <v>0</v>
      </c>
      <c r="DQ4" s="3">
        <f>IF(Tableau1[[#This Row],[2021-S11]]&lt;&gt;"",Tableau1[[#This Row],[2021-S11]]*35/Tableau1[[#Totals],[2021-S11]],0)</f>
        <v>0</v>
      </c>
      <c r="DR4" s="3">
        <f>IF(Tableau1[[#This Row],[2021-S12]]&lt;&gt;"",Tableau1[[#This Row],[2021-S12]]*35/Tableau1[[#Totals],[2021-S12]],0)</f>
        <v>0</v>
      </c>
      <c r="DS4" s="3">
        <f>IF(Tableau1[[#This Row],[2021-S13]]&lt;&gt;"",Tableau1[[#This Row],[2021-S13]]*35/Tableau1[[#Totals],[2021-S13]],0)</f>
        <v>0</v>
      </c>
      <c r="DT4" s="3">
        <f>IF(Tableau1[[#This Row],[2021-S14]]&lt;&gt;"",Tableau1[[#This Row],[2021-S14]]*35/Tableau1[[#Totals],[2021-S14]],0)</f>
        <v>0</v>
      </c>
      <c r="DU4" s="3">
        <f>IF(Tableau1[[#This Row],[2021-S15]]&lt;&gt;"",Tableau1[[#This Row],[2021-S15]]*35/Tableau1[[#Totals],[2021-S15]],0)</f>
        <v>0</v>
      </c>
      <c r="DV4" s="3">
        <f>IF(Tableau1[[#This Row],[2021-S16]]&lt;&gt;"",Tableau1[[#This Row],[2021-S16]]*35/Tableau1[[#Totals],[2021-S16]],0)</f>
        <v>0</v>
      </c>
      <c r="DW4" s="3">
        <f>IF(Tableau1[[#This Row],[2021-S17]]&lt;&gt;"",Tableau1[[#This Row],[2021-S17]]*35/Tableau1[[#Totals],[2021-S17]],0)</f>
        <v>0</v>
      </c>
      <c r="DX4" s="3">
        <f>IF(Tableau1[[#This Row],[2021-S18]]&lt;&gt;"",Tableau1[[#This Row],[2021-S18]]*35/Tableau1[[#Totals],[2021-S18]],0)</f>
        <v>0</v>
      </c>
      <c r="DY4" s="3">
        <f>IF(Tableau1[[#This Row],[2021-S19]]&lt;&gt;"",Tableau1[[#This Row],[2021-S19]]*35/Tableau1[[#Totals],[2021-S19]],0)</f>
        <v>0</v>
      </c>
      <c r="DZ4" s="3">
        <f>IF(Tableau1[[#This Row],[2021-S20]]&lt;&gt;"",Tableau1[[#This Row],[2021-S20]]*35/Tableau1[[#Totals],[2021-S20]],0)</f>
        <v>0</v>
      </c>
      <c r="EA4" s="3">
        <f>IF(Tableau1[[#This Row],[2021-S21]]&lt;&gt;"",Tableau1[[#This Row],[2021-S21]]*35/Tableau1[[#Totals],[2021-S21]],0)</f>
        <v>0</v>
      </c>
      <c r="EB4" s="3">
        <f>IF(Tableau1[[#This Row],[2021-S22]]&lt;&gt;"",Tableau1[[#This Row],[2021-S22]]*35/Tableau1[[#Totals],[2021-S22]],0)</f>
        <v>0</v>
      </c>
      <c r="EC4" s="3">
        <f>IF(Tableau1[[#This Row],[2021-S23]]&lt;&gt;"",Tableau1[[#This Row],[2021-S23]]*35/Tableau1[[#Totals],[2021-S23]],0)</f>
        <v>0</v>
      </c>
      <c r="ED4" s="3">
        <f>IF(Tableau1[[#This Row],[2021-S24]]&lt;&gt;"",Tableau1[[#This Row],[2021-S24]]*35/Tableau1[[#Totals],[2021-S24]],0)</f>
        <v>0</v>
      </c>
      <c r="EE4" s="3">
        <f>IF(Tableau1[[#This Row],[2021-S25]]&lt;&gt;"",Tableau1[[#This Row],[2021-S25]]*35/Tableau1[[#Totals],[2021-S25]],0)</f>
        <v>0</v>
      </c>
      <c r="EF4" s="3">
        <f>IF(Tableau1[[#This Row],[2021-S26]]&lt;&gt;"",Tableau1[[#This Row],[2021-S26]]*35/Tableau1[[#Totals],[2021-S26]],0)</f>
        <v>0</v>
      </c>
      <c r="EG4" s="3">
        <f>IF(Tableau1[[#This Row],[2021-S27]]&lt;&gt;"",Tableau1[[#This Row],[2021-S27]]*35/Tableau1[[#Totals],[2021-S27]],0)</f>
        <v>0</v>
      </c>
      <c r="EH4" s="3">
        <f>IF(Tableau1[[#This Row],[2021-S28]]&lt;&gt;"",Tableau1[[#This Row],[2021-S28]]*35/Tableau1[[#Totals],[2021-S28]],0)</f>
        <v>0</v>
      </c>
      <c r="EI4" s="3">
        <f>IF(Tableau1[[#This Row],[2021-S29]]&lt;&gt;"",Tableau1[[#This Row],[2021-S29]]*35/Tableau1[[#Totals],[2021-S29]],0)</f>
        <v>0</v>
      </c>
      <c r="EJ4" s="3">
        <f>IF(Tableau1[[#This Row],[2021-S30]]&lt;&gt;"",Tableau1[[#This Row],[2021-S30]]*35/Tableau1[[#Totals],[2021-S30]],0)</f>
        <v>0</v>
      </c>
      <c r="EK4" s="3">
        <f>IF(Tableau1[[#This Row],[2021-S31]]&lt;&gt;"",Tableau1[[#This Row],[2021-S31]]*35/Tableau1[[#Totals],[2021-S31]],0)</f>
        <v>0</v>
      </c>
      <c r="EL4" s="3">
        <f>IF(Tableau1[[#This Row],[2021-S32]]&lt;&gt;"",Tableau1[[#This Row],[2021-S32]]*35/Tableau1[[#Totals],[2021-S32]],0)</f>
        <v>0</v>
      </c>
      <c r="EM4" s="3">
        <f>IF(Tableau1[[#This Row],[2021-S33]]&lt;&gt;"",Tableau1[[#This Row],[2021-S33]]*35/Tableau1[[#Totals],[2021-S33]],0)</f>
        <v>0</v>
      </c>
      <c r="EN4" s="3">
        <f>IF(Tableau1[[#This Row],[2021-S34]]&lt;&gt;"",Tableau1[[#This Row],[2021-S34]]*35/Tableau1[[#Totals],[2021-S34]],0)</f>
        <v>0</v>
      </c>
      <c r="EO4" s="3">
        <f>IF(Tableau1[[#This Row],[2021-S35]]&lt;&gt;"",Tableau1[[#This Row],[2021-S35]]*35/Tableau1[[#Totals],[2021-S35]],0)</f>
        <v>0</v>
      </c>
      <c r="EP4" s="3">
        <f>IF(Tableau1[[#This Row],[2021-S36]]&lt;&gt;"",Tableau1[[#This Row],[2021-S36]]*35/Tableau1[[#Totals],[2021-S36]],0)</f>
        <v>0</v>
      </c>
      <c r="EQ4" s="3">
        <f>IF(Tableau1[[#This Row],[2021-S37]]&lt;&gt;"",Tableau1[[#This Row],[2021-S37]]*35/Tableau1[[#Totals],[2021-S37]],0)</f>
        <v>0</v>
      </c>
      <c r="ER4" s="3">
        <f>IF(Tableau1[[#This Row],[2021-S38]]&lt;&gt;"",Tableau1[[#This Row],[2021-S38]]*35/Tableau1[[#Totals],[2021-S38]],0)</f>
        <v>0</v>
      </c>
      <c r="ES4" s="3">
        <f>IF(Tableau1[[#This Row],[2021-S39]]&lt;&gt;"",Tableau1[[#This Row],[2021-S39]]*35/Tableau1[[#Totals],[2021-S39]],0)</f>
        <v>0</v>
      </c>
      <c r="ET4" s="3">
        <f>IF(Tableau1[[#This Row],[2021-S40]]&lt;&gt;"",Tableau1[[#This Row],[2021-S40]]*35/Tableau1[[#Totals],[2021-S40]],0)</f>
        <v>0</v>
      </c>
      <c r="EU4" s="3">
        <f>IF(Tableau1[[#This Row],[2021-S41]]&lt;&gt;"",Tableau1[[#This Row],[2021-S41]]*35/Tableau1[[#Totals],[2021-S41]],0)</f>
        <v>0</v>
      </c>
      <c r="EV4" s="3">
        <f>IF(Tableau1[[#This Row],[2021-S42]]&lt;&gt;"",Tableau1[[#This Row],[2021-S42]]*35/Tableau1[[#Totals],[2021-S42]],0)</f>
        <v>0</v>
      </c>
      <c r="EW4" s="3">
        <f>IF(Tableau1[[#This Row],[2021-S43]]&lt;&gt;"",Tableau1[[#This Row],[2021-S43]]*35/Tableau1[[#Totals],[2021-S43]],0)</f>
        <v>0</v>
      </c>
      <c r="EX4" s="3">
        <f>IF(Tableau1[[#This Row],[2021-S44]]&lt;&gt;"",Tableau1[[#This Row],[2021-S44]]*35/Tableau1[[#Totals],[2021-S44]],0)</f>
        <v>0</v>
      </c>
      <c r="EY4" s="3">
        <f>IF(Tableau1[[#This Row],[2021-S45]]&lt;&gt;"",Tableau1[[#This Row],[2021-S45]]*35/Tableau1[[#Totals],[2021-S45]],0)</f>
        <v>0</v>
      </c>
      <c r="EZ4" s="3">
        <f>IF(Tableau1[[#This Row],[2021-S46]]&lt;&gt;"",Tableau1[[#This Row],[2021-S46]]*35/Tableau1[[#Totals],[2021-S46]],0)</f>
        <v>0</v>
      </c>
      <c r="FA4" s="3">
        <f>IF(Tableau1[[#This Row],[2021-S47]]&lt;&gt;"",Tableau1[[#This Row],[2021-S47]]*35/Tableau1[[#Totals],[2021-S47]],0)</f>
        <v>0</v>
      </c>
      <c r="FB4" s="3">
        <f>IF(Tableau1[[#This Row],[2021-S48]]&lt;&gt;"",Tableau1[[#This Row],[2021-S48]]*35/Tableau1[[#Totals],[2021-S48]],0)</f>
        <v>0</v>
      </c>
      <c r="FC4" s="3">
        <f>IF(Tableau1[[#This Row],[2021-S49]]&lt;&gt;"",Tableau1[[#This Row],[2021-S49]]*35/Tableau1[[#Totals],[2021-S49]],0)</f>
        <v>0</v>
      </c>
      <c r="FD4" s="3">
        <f>IF(Tableau1[[#This Row],[2021-S50]]&lt;&gt;"",Tableau1[[#This Row],[2021-S50]]*35/Tableau1[[#Totals],[2021-S50]],0)</f>
        <v>0</v>
      </c>
      <c r="FE4" s="3">
        <f>IF(Tableau1[[#This Row],[2021-S51]]&lt;&gt;"",Tableau1[[#This Row],[2021-S51]]*35/Tableau1[[#Totals],[2021-S51]],0)</f>
        <v>0</v>
      </c>
      <c r="FF4" s="3">
        <f>IF(Tableau1[[#This Row],[2021-S52]]&lt;&gt;"",Tableau1[[#This Row],[2021-S52]]*35/Tableau1[[#Totals],[2021-S52]],0)</f>
        <v>0</v>
      </c>
      <c r="FG4" s="3">
        <f>IF(Tableau1[[#This Row],[2022-S1]]&lt;&gt;"",Tableau1[[#This Row],[2022-S1]]*35/Tableau1[[#Totals],[2022-S1]],0)</f>
        <v>0</v>
      </c>
      <c r="FH4" s="3">
        <f>IF(Tableau1[[#This Row],[2022-S2]]&lt;&gt;"",Tableau1[[#This Row],[2022-S2]]*35/Tableau1[[#Totals],[2022-S2]],0)</f>
        <v>0</v>
      </c>
      <c r="FI4" s="3">
        <f>IF(Tableau1[[#This Row],[2022-S3]]&lt;&gt;"",Tableau1[[#This Row],[2022-S3]]*35/Tableau1[[#Totals],[2022-S3]],0)</f>
        <v>0</v>
      </c>
      <c r="FJ4" s="3">
        <f>IF(Tableau1[[#This Row],[2022-S4]]&lt;&gt;"",Tableau1[[#This Row],[2022-S4]]*35/Tableau1[[#Totals],[2022-S4]],0)</f>
        <v>0</v>
      </c>
      <c r="FK4" s="3">
        <f>IF(Tableau1[[#This Row],[2022-S5]]&lt;&gt;"",Tableau1[[#This Row],[2022-S5]]*35/Tableau1[[#Totals],[2022-S5]],0)</f>
        <v>0</v>
      </c>
      <c r="FL4" s="3">
        <f>IF(Tableau1[[#This Row],[2022-S6]]&lt;&gt;"",Tableau1[[#This Row],[2022-S6]]*35/Tableau1[[#Totals],[2022-S6]],0)</f>
        <v>0</v>
      </c>
      <c r="FM4" s="3">
        <f>IF(Tableau1[[#This Row],[2022-S7]]&lt;&gt;"",Tableau1[[#This Row],[2022-S7]]*35/Tableau1[[#Totals],[2022-S7]],0)</f>
        <v>0</v>
      </c>
      <c r="FN4" s="3">
        <f>IF(Tableau1[[#This Row],[2022-S8]]&lt;&gt;"",Tableau1[[#This Row],[2022-S8]]*35/Tableau1[[#Totals],[2022-S8]],0)</f>
        <v>0</v>
      </c>
      <c r="FO4" s="3">
        <f>IF(Tableau1[[#This Row],[2022-S9]]&lt;&gt;"",Tableau1[[#This Row],[2022-S9]]*35/Tableau1[[#Totals],[2022-S9]],0)</f>
        <v>0</v>
      </c>
      <c r="FP4" s="3">
        <f>IF(Tableau1[[#This Row],[2022-S10]]&lt;&gt;"",Tableau1[[#This Row],[2022-S10]]*35/Tableau1[[#Totals],[2022-S10]],0)</f>
        <v>0</v>
      </c>
      <c r="FQ4" s="3">
        <f>IF(Tableau1[[#This Row],[2022-S11]]&lt;&gt;"",Tableau1[[#This Row],[2022-S11]]*35/Tableau1[[#Totals],[2022-S11]],0)</f>
        <v>0</v>
      </c>
      <c r="FR4" s="3">
        <f>IF(Tableau1[[#This Row],[2022-S12]]&lt;&gt;"",Tableau1[[#This Row],[2022-S12]]*35/Tableau1[[#Totals],[2022-S12]],0)</f>
        <v>0</v>
      </c>
      <c r="FS4" s="3">
        <f>IF(Tableau1[[#This Row],[2022-S13]]&lt;&gt;"",Tableau1[[#This Row],[2022-S13]]*35/Tableau1[[#Totals],[2022-S13]],0)</f>
        <v>0</v>
      </c>
      <c r="FT4" s="3">
        <f>IF(Tableau1[[#This Row],[2022-S14]]&lt;&gt;"",Tableau1[[#This Row],[2022-S14]]*35/Tableau1[[#Totals],[2022-S14]],0)</f>
        <v>0</v>
      </c>
      <c r="FU4" s="3">
        <f>IF(Tableau1[[#This Row],[2022-S15]]&lt;&gt;"",Tableau1[[#This Row],[2022-S15]]*35/Tableau1[[#Totals],[2022-S15]],0)</f>
        <v>0</v>
      </c>
      <c r="FV4" s="3">
        <f>IF(Tableau1[[#This Row],[2022-S16]]&lt;&gt;"",Tableau1[[#This Row],[2022-S16]]*35/Tableau1[[#Totals],[2022-S16]],0)</f>
        <v>0</v>
      </c>
      <c r="FW4" s="3">
        <f>IF(Tableau1[[#This Row],[2022-S17]]&lt;&gt;"",Tableau1[[#This Row],[2022-S17]]*35/Tableau1[[#Totals],[2022-S17]],0)</f>
        <v>0</v>
      </c>
      <c r="FX4" s="3">
        <f>IF(Tableau1[[#This Row],[2022-S18]]&lt;&gt;"",Tableau1[[#This Row],[2022-S18]]*35/Tableau1[[#Totals],[2022-S18]],0)</f>
        <v>0</v>
      </c>
      <c r="FY4" s="3">
        <f>IF(Tableau1[[#This Row],[2022-S19]]&lt;&gt;"",Tableau1[[#This Row],[2022-S19]]*35/Tableau1[[#Totals],[2022-S19]],0)</f>
        <v>0</v>
      </c>
      <c r="FZ4" s="3">
        <f>IF(Tableau1[[#This Row],[2022-S20]]&lt;&gt;"",Tableau1[[#This Row],[2022-S20]]*35/Tableau1[[#Totals],[2022-S20]],0)</f>
        <v>0</v>
      </c>
      <c r="GA4" s="3">
        <f>IF(Tableau1[[#This Row],[2022-S21]]&lt;&gt;"",Tableau1[[#This Row],[2022-S21]]*35/Tableau1[[#Totals],[2022-S21]],0)</f>
        <v>0</v>
      </c>
      <c r="GB4" s="3">
        <f>IF(Tableau1[[#This Row],[2022-S22]]&lt;&gt;"",Tableau1[[#This Row],[2022-S22]]*35/Tableau1[[#Totals],[2022-S22]],0)</f>
        <v>0</v>
      </c>
      <c r="GC4" s="3">
        <f>IF(Tableau1[[#This Row],[2022-S23]]&lt;&gt;"",Tableau1[[#This Row],[2022-S23]]*35/Tableau1[[#Totals],[2022-S23]],0)</f>
        <v>0</v>
      </c>
      <c r="GD4" s="3">
        <f>IF(Tableau1[[#This Row],[2022-S24]]&lt;&gt;"",Tableau1[[#This Row],[2022-S24]]*35/Tableau1[[#Totals],[2022-S24]],0)</f>
        <v>0</v>
      </c>
      <c r="GE4" s="3">
        <f>IF(Tableau1[[#This Row],[2022-S25]]&lt;&gt;"",Tableau1[[#This Row],[2022-S25]]*35/Tableau1[[#Totals],[2022-S25]],0)</f>
        <v>0</v>
      </c>
      <c r="GF4" s="3">
        <f>IF(Tableau1[[#This Row],[2022-S26]]&lt;&gt;"",Tableau1[[#This Row],[2022-S26]]*35/Tableau1[[#Totals],[2022-S26]],0)</f>
        <v>0</v>
      </c>
      <c r="GG4" s="3">
        <f>IF(Tableau1[[#This Row],[2022-S27]]&lt;&gt;"",Tableau1[[#This Row],[2022-S27]]*35/Tableau1[[#Totals],[2022-S27]],0)</f>
        <v>0</v>
      </c>
      <c r="GH4" s="3">
        <f>IF(Tableau1[[#This Row],[2022-S28]]&lt;&gt;"",Tableau1[[#This Row],[2022-S28]]*35/Tableau1[[#Totals],[2022-S28]],0)</f>
        <v>0</v>
      </c>
      <c r="GI4" s="3">
        <f>IF(Tableau1[[#This Row],[2022-S29]]&lt;&gt;"",Tableau1[[#This Row],[2022-S29]]*35/Tableau1[[#Totals],[2022-S29]],0)</f>
        <v>0</v>
      </c>
      <c r="GJ4" s="3">
        <f>IF(Tableau1[[#This Row],[2022-S30]]&lt;&gt;"",Tableau1[[#This Row],[2022-S30]]*35/Tableau1[[#Totals],[2022-S30]],0)</f>
        <v>0</v>
      </c>
      <c r="GK4" s="3">
        <f>IF(Tableau1[[#This Row],[2022-S31]]&lt;&gt;"",Tableau1[[#This Row],[2022-S31]]*35/Tableau1[[#Totals],[2022-S31]],0)</f>
        <v>0</v>
      </c>
      <c r="GL4" s="3">
        <f>IF(Tableau1[[#This Row],[2022-S32]]&lt;&gt;"",Tableau1[[#This Row],[2022-S32]]*35/Tableau1[[#Totals],[2022-S32]],0)</f>
        <v>0</v>
      </c>
      <c r="GM4" s="3">
        <f>IF(Tableau1[[#This Row],[2022-S33]]&lt;&gt;"",Tableau1[[#This Row],[2022-S33]]*35/Tableau1[[#Totals],[2022-S33]],0)</f>
        <v>0</v>
      </c>
      <c r="GN4" s="3">
        <f>IF(Tableau1[[#This Row],[2022-S34]]&lt;&gt;"",Tableau1[[#This Row],[2022-S34]]*35/Tableau1[[#Totals],[2022-S34]],0)</f>
        <v>0</v>
      </c>
      <c r="GO4" s="3">
        <f>IF(Tableau1[[#This Row],[2022-S35]]&lt;&gt;"",Tableau1[[#This Row],[2022-S35]]*35/Tableau1[[#Totals],[2022-S35]],0)</f>
        <v>0</v>
      </c>
      <c r="GP4" s="3">
        <f>IF(Tableau1[[#This Row],[2022-S36]]&lt;&gt;"",Tableau1[[#This Row],[2022-S36]]*35/Tableau1[[#Totals],[2022-S36]],0)</f>
        <v>0</v>
      </c>
      <c r="GQ4" s="3">
        <f>IF(Tableau1[[#This Row],[2022-S37]]&lt;&gt;"",Tableau1[[#This Row],[2022-S37]]*35/Tableau1[[#Totals],[2022-S37]],0)</f>
        <v>0</v>
      </c>
      <c r="GR4" s="3">
        <f>IF(Tableau1[[#This Row],[2022-S38]]&lt;&gt;"",Tableau1[[#This Row],[2022-S38]]*35/Tableau1[[#Totals],[2022-S38]],0)</f>
        <v>0</v>
      </c>
      <c r="GS4" s="3">
        <f>IF(Tableau1[[#This Row],[2022-S39]]&lt;&gt;"",Tableau1[[#This Row],[2022-S39]]*35/Tableau1[[#Totals],[2022-S39]],0)</f>
        <v>0</v>
      </c>
      <c r="GT4" s="3">
        <f>IF(Tableau1[[#This Row],[2022-S40]]&lt;&gt;"",Tableau1[[#This Row],[2022-S40]]*35/Tableau1[[#Totals],[2022-S40]],0)</f>
        <v>0</v>
      </c>
      <c r="GU4" s="3">
        <f>IF(Tableau1[[#This Row],[2022-S41]]&lt;&gt;"",Tableau1[[#This Row],[2022-S41]]*35/Tableau1[[#Totals],[2022-S41]],0)</f>
        <v>0</v>
      </c>
      <c r="GV4" s="3">
        <f>IF(Tableau1[[#This Row],[2022-S42]]&lt;&gt;"",Tableau1[[#This Row],[2022-S42]]*35/Tableau1[[#Totals],[2022-S42]],0)</f>
        <v>0</v>
      </c>
      <c r="GW4" s="3">
        <f>IF(Tableau1[[#This Row],[2022-S43]]&lt;&gt;"",Tableau1[[#This Row],[2022-S43]]*35/Tableau1[[#Totals],[2022-S43]],0)</f>
        <v>0</v>
      </c>
      <c r="GX4" s="3">
        <f>IF(Tableau1[[#This Row],[2022-S44]]&lt;&gt;"",Tableau1[[#This Row],[2022-S44]]*35/Tableau1[[#Totals],[2022-S44]],0)</f>
        <v>0</v>
      </c>
      <c r="GY4" s="3">
        <f>IF(Tableau1[[#This Row],[2022-S45]]&lt;&gt;"",Tableau1[[#This Row],[2022-S45]]*35/Tableau1[[#Totals],[2022-S45]],0)</f>
        <v>0</v>
      </c>
      <c r="GZ4" s="3">
        <f>IF(Tableau1[[#This Row],[2022-S46]]&lt;&gt;"",Tableau1[[#This Row],[2022-S46]]*35/Tableau1[[#Totals],[2022-S46]],0)</f>
        <v>0</v>
      </c>
      <c r="HA4" s="3">
        <f>IF(Tableau1[[#This Row],[2022-S47]]&lt;&gt;"",Tableau1[[#This Row],[2022-S47]]*35/Tableau1[[#Totals],[2022-S47]],0)</f>
        <v>0</v>
      </c>
      <c r="HB4" s="3">
        <f>IF(Tableau1[[#This Row],[2022-S48]]&lt;&gt;"",Tableau1[[#This Row],[2022-S48]]*35/Tableau1[[#Totals],[2022-S48]],0)</f>
        <v>0</v>
      </c>
      <c r="HC4" s="3">
        <f>IF(Tableau1[[#This Row],[2022-S49]]&lt;&gt;"",Tableau1[[#This Row],[2022-S49]]*35/Tableau1[[#Totals],[2022-S49]],0)</f>
        <v>0</v>
      </c>
      <c r="HD4" s="3">
        <f>IF(Tableau1[[#This Row],[2022-S50]]&lt;&gt;"",Tableau1[[#This Row],[2022-S50]]*35/Tableau1[[#Totals],[2022-S50]],0)</f>
        <v>0</v>
      </c>
      <c r="HE4" s="3">
        <f>IF(Tableau1[[#This Row],[2022-S51]]&lt;&gt;"",Tableau1[[#This Row],[2022-S51]]*35/Tableau1[[#Totals],[2022-S51]],0)</f>
        <v>0</v>
      </c>
      <c r="HF4" s="3">
        <f>IF(Tableau1[[#This Row],[2022-S52]]&lt;&gt;"",Tableau1[[#This Row],[2022-S52]]*35/Tableau1[[#Totals],[2022-S52]],0)</f>
        <v>0</v>
      </c>
    </row>
    <row r="5" spans="1:214" x14ac:dyDescent="0.25">
      <c r="A5" s="19" t="s">
        <v>219</v>
      </c>
      <c r="B5" s="13">
        <f>IF(SUM(Tableau1[[#This Row],[2021-PRORATA-S1]:[2022-PRORATA-S52]])&gt;0,SUM(Tableau1[[#This Row],[2021-PRORATA-S1]:[2022-PRORATA-S52]]),"")</f>
        <v>38.148148148148152</v>
      </c>
      <c r="C5" s="13">
        <f>IF(SUM(Tableau1[[#This Row],[2021-S1]:[2022-S52]])&gt;0,SUM(Tableau1[[#This Row],[2021-S1]:[2022-S52]]),"")</f>
        <v>14</v>
      </c>
      <c r="D5" s="1"/>
      <c r="E5" s="20"/>
      <c r="F5" s="1">
        <v>7</v>
      </c>
      <c r="G5" s="1">
        <v>7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5"/>
      <c r="DG5" s="3">
        <f>IF(Tableau1[[#This Row],[2021-S1]]&lt;&gt;"",Tableau1[[#This Row],[2021-S1]]*35/Tableau1[[#Totals],[2021-S1]],0)</f>
        <v>20</v>
      </c>
      <c r="DH5" s="3">
        <f>IF(Tableau1[[#This Row],[2021-S2]]&lt;&gt;"",Tableau1[[#This Row],[2021-S2]]*35/Tableau1[[#Totals],[2021-S2]],0)</f>
        <v>18.148148148148149</v>
      </c>
      <c r="DI5" s="3">
        <f>IF(Tableau1[[#This Row],[2021-S3]]&lt;&gt;"",Tableau1[[#This Row],[2021-S3]]*35/Tableau1[[#Totals],[2021-S3]],0)</f>
        <v>0</v>
      </c>
      <c r="DJ5" s="3">
        <f>IF(Tableau1[[#This Row],[2021-S4]]&lt;&gt;"",Tableau1[[#This Row],[2021-S4]]*35/Tableau1[[#Totals],[2021-S4]],0)</f>
        <v>0</v>
      </c>
      <c r="DK5" s="3">
        <f>IF(Tableau1[[#This Row],[2021-S5]]&lt;&gt;"",Tableau1[[#This Row],[2021-S5]]*35/Tableau1[[#Totals],[2021-S5]],0)</f>
        <v>0</v>
      </c>
      <c r="DL5" s="3">
        <f>IF(Tableau1[[#This Row],[2021-S6]]&lt;&gt;"",Tableau1[[#This Row],[2021-S6]]*35/Tableau1[[#Totals],[2021-S6]],0)</f>
        <v>0</v>
      </c>
      <c r="DM5" s="3">
        <f>IF(Tableau1[[#This Row],[2021-S7]]&lt;&gt;"",Tableau1[[#This Row],[2021-S7]]*35/Tableau1[[#Totals],[2021-S7]],0)</f>
        <v>0</v>
      </c>
      <c r="DN5" s="3">
        <f>IF(Tableau1[[#This Row],[2021-S8]]&lt;&gt;"",Tableau1[[#This Row],[2021-S8]]*35/Tableau1[[#Totals],[2021-S8]],0)</f>
        <v>0</v>
      </c>
      <c r="DO5" s="3">
        <f>IF(Tableau1[[#This Row],[2021-S9]]&lt;&gt;"",Tableau1[[#This Row],[2021-S9]]*35/Tableau1[[#Totals],[2021-S9]],0)</f>
        <v>0</v>
      </c>
      <c r="DP5" s="3">
        <f>IF(Tableau1[[#This Row],[2021-S10]]&lt;&gt;"",Tableau1[[#This Row],[2021-S10]]*35/Tableau1[[#Totals],[2021-S10]],0)</f>
        <v>0</v>
      </c>
      <c r="DQ5" s="3">
        <f>IF(Tableau1[[#This Row],[2021-S11]]&lt;&gt;"",Tableau1[[#This Row],[2021-S11]]*35/Tableau1[[#Totals],[2021-S11]],0)</f>
        <v>0</v>
      </c>
      <c r="DR5" s="3">
        <f>IF(Tableau1[[#This Row],[2021-S12]]&lt;&gt;"",Tableau1[[#This Row],[2021-S12]]*35/Tableau1[[#Totals],[2021-S12]],0)</f>
        <v>0</v>
      </c>
      <c r="DS5" s="3">
        <f>IF(Tableau1[[#This Row],[2021-S13]]&lt;&gt;"",Tableau1[[#This Row],[2021-S13]]*35/Tableau1[[#Totals],[2021-S13]],0)</f>
        <v>0</v>
      </c>
      <c r="DT5" s="3">
        <f>IF(Tableau1[[#This Row],[2021-S14]]&lt;&gt;"",Tableau1[[#This Row],[2021-S14]]*35/Tableau1[[#Totals],[2021-S14]],0)</f>
        <v>0</v>
      </c>
      <c r="DU5" s="3">
        <f>IF(Tableau1[[#This Row],[2021-S15]]&lt;&gt;"",Tableau1[[#This Row],[2021-S15]]*35/Tableau1[[#Totals],[2021-S15]],0)</f>
        <v>0</v>
      </c>
      <c r="DV5" s="3">
        <f>IF(Tableau1[[#This Row],[2021-S16]]&lt;&gt;"",Tableau1[[#This Row],[2021-S16]]*35/Tableau1[[#Totals],[2021-S16]],0)</f>
        <v>0</v>
      </c>
      <c r="DW5" s="3">
        <f>IF(Tableau1[[#This Row],[2021-S17]]&lt;&gt;"",Tableau1[[#This Row],[2021-S17]]*35/Tableau1[[#Totals],[2021-S17]],0)</f>
        <v>0</v>
      </c>
      <c r="DX5" s="3">
        <f>IF(Tableau1[[#This Row],[2021-S18]]&lt;&gt;"",Tableau1[[#This Row],[2021-S18]]*35/Tableau1[[#Totals],[2021-S18]],0)</f>
        <v>0</v>
      </c>
      <c r="DY5" s="3">
        <f>IF(Tableau1[[#This Row],[2021-S19]]&lt;&gt;"",Tableau1[[#This Row],[2021-S19]]*35/Tableau1[[#Totals],[2021-S19]],0)</f>
        <v>0</v>
      </c>
      <c r="DZ5" s="3">
        <f>IF(Tableau1[[#This Row],[2021-S20]]&lt;&gt;"",Tableau1[[#This Row],[2021-S20]]*35/Tableau1[[#Totals],[2021-S20]],0)</f>
        <v>0</v>
      </c>
      <c r="EA5" s="3">
        <f>IF(Tableau1[[#This Row],[2021-S21]]&lt;&gt;"",Tableau1[[#This Row],[2021-S21]]*35/Tableau1[[#Totals],[2021-S21]],0)</f>
        <v>0</v>
      </c>
      <c r="EB5" s="3">
        <f>IF(Tableau1[[#This Row],[2021-S22]]&lt;&gt;"",Tableau1[[#This Row],[2021-S22]]*35/Tableau1[[#Totals],[2021-S22]],0)</f>
        <v>0</v>
      </c>
      <c r="EC5" s="3">
        <f>IF(Tableau1[[#This Row],[2021-S23]]&lt;&gt;"",Tableau1[[#This Row],[2021-S23]]*35/Tableau1[[#Totals],[2021-S23]],0)</f>
        <v>0</v>
      </c>
      <c r="ED5" s="3">
        <f>IF(Tableau1[[#This Row],[2021-S24]]&lt;&gt;"",Tableau1[[#This Row],[2021-S24]]*35/Tableau1[[#Totals],[2021-S24]],0)</f>
        <v>0</v>
      </c>
      <c r="EE5" s="3">
        <f>IF(Tableau1[[#This Row],[2021-S25]]&lt;&gt;"",Tableau1[[#This Row],[2021-S25]]*35/Tableau1[[#Totals],[2021-S25]],0)</f>
        <v>0</v>
      </c>
      <c r="EF5" s="3">
        <f>IF(Tableau1[[#This Row],[2021-S26]]&lt;&gt;"",Tableau1[[#This Row],[2021-S26]]*35/Tableau1[[#Totals],[2021-S26]],0)</f>
        <v>0</v>
      </c>
      <c r="EG5" s="3">
        <f>IF(Tableau1[[#This Row],[2021-S27]]&lt;&gt;"",Tableau1[[#This Row],[2021-S27]]*35/Tableau1[[#Totals],[2021-S27]],0)</f>
        <v>0</v>
      </c>
      <c r="EH5" s="3">
        <f>IF(Tableau1[[#This Row],[2021-S28]]&lt;&gt;"",Tableau1[[#This Row],[2021-S28]]*35/Tableau1[[#Totals],[2021-S28]],0)</f>
        <v>0</v>
      </c>
      <c r="EI5" s="3">
        <f>IF(Tableau1[[#This Row],[2021-S29]]&lt;&gt;"",Tableau1[[#This Row],[2021-S29]]*35/Tableau1[[#Totals],[2021-S29]],0)</f>
        <v>0</v>
      </c>
      <c r="EJ5" s="3">
        <f>IF(Tableau1[[#This Row],[2021-S30]]&lt;&gt;"",Tableau1[[#This Row],[2021-S30]]*35/Tableau1[[#Totals],[2021-S30]],0)</f>
        <v>0</v>
      </c>
      <c r="EK5" s="3">
        <f>IF(Tableau1[[#This Row],[2021-S31]]&lt;&gt;"",Tableau1[[#This Row],[2021-S31]]*35/Tableau1[[#Totals],[2021-S31]],0)</f>
        <v>0</v>
      </c>
      <c r="EL5" s="3">
        <f>IF(Tableau1[[#This Row],[2021-S32]]&lt;&gt;"",Tableau1[[#This Row],[2021-S32]]*35/Tableau1[[#Totals],[2021-S32]],0)</f>
        <v>0</v>
      </c>
      <c r="EM5" s="3">
        <f>IF(Tableau1[[#This Row],[2021-S33]]&lt;&gt;"",Tableau1[[#This Row],[2021-S33]]*35/Tableau1[[#Totals],[2021-S33]],0)</f>
        <v>0</v>
      </c>
      <c r="EN5" s="3">
        <f>IF(Tableau1[[#This Row],[2021-S34]]&lt;&gt;"",Tableau1[[#This Row],[2021-S34]]*35/Tableau1[[#Totals],[2021-S34]],0)</f>
        <v>0</v>
      </c>
      <c r="EO5" s="3">
        <f>IF(Tableau1[[#This Row],[2021-S35]]&lt;&gt;"",Tableau1[[#This Row],[2021-S35]]*35/Tableau1[[#Totals],[2021-S35]],0)</f>
        <v>0</v>
      </c>
      <c r="EP5" s="3">
        <f>IF(Tableau1[[#This Row],[2021-S36]]&lt;&gt;"",Tableau1[[#This Row],[2021-S36]]*35/Tableau1[[#Totals],[2021-S36]],0)</f>
        <v>0</v>
      </c>
      <c r="EQ5" s="3">
        <f>IF(Tableau1[[#This Row],[2021-S37]]&lt;&gt;"",Tableau1[[#This Row],[2021-S37]]*35/Tableau1[[#Totals],[2021-S37]],0)</f>
        <v>0</v>
      </c>
      <c r="ER5" s="3">
        <f>IF(Tableau1[[#This Row],[2021-S38]]&lt;&gt;"",Tableau1[[#This Row],[2021-S38]]*35/Tableau1[[#Totals],[2021-S38]],0)</f>
        <v>0</v>
      </c>
      <c r="ES5" s="3">
        <f>IF(Tableau1[[#This Row],[2021-S39]]&lt;&gt;"",Tableau1[[#This Row],[2021-S39]]*35/Tableau1[[#Totals],[2021-S39]],0)</f>
        <v>0</v>
      </c>
      <c r="ET5" s="3">
        <f>IF(Tableau1[[#This Row],[2021-S40]]&lt;&gt;"",Tableau1[[#This Row],[2021-S40]]*35/Tableau1[[#Totals],[2021-S40]],0)</f>
        <v>0</v>
      </c>
      <c r="EU5" s="3">
        <f>IF(Tableau1[[#This Row],[2021-S41]]&lt;&gt;"",Tableau1[[#This Row],[2021-S41]]*35/Tableau1[[#Totals],[2021-S41]],0)</f>
        <v>0</v>
      </c>
      <c r="EV5" s="3">
        <f>IF(Tableau1[[#This Row],[2021-S42]]&lt;&gt;"",Tableau1[[#This Row],[2021-S42]]*35/Tableau1[[#Totals],[2021-S42]],0)</f>
        <v>0</v>
      </c>
      <c r="EW5" s="3">
        <f>IF(Tableau1[[#This Row],[2021-S43]]&lt;&gt;"",Tableau1[[#This Row],[2021-S43]]*35/Tableau1[[#Totals],[2021-S43]],0)</f>
        <v>0</v>
      </c>
      <c r="EX5" s="3">
        <f>IF(Tableau1[[#This Row],[2021-S44]]&lt;&gt;"",Tableau1[[#This Row],[2021-S44]]*35/Tableau1[[#Totals],[2021-S44]],0)</f>
        <v>0</v>
      </c>
      <c r="EY5" s="3">
        <f>IF(Tableau1[[#This Row],[2021-S45]]&lt;&gt;"",Tableau1[[#This Row],[2021-S45]]*35/Tableau1[[#Totals],[2021-S45]],0)</f>
        <v>0</v>
      </c>
      <c r="EZ5" s="3">
        <f>IF(Tableau1[[#This Row],[2021-S46]]&lt;&gt;"",Tableau1[[#This Row],[2021-S46]]*35/Tableau1[[#Totals],[2021-S46]],0)</f>
        <v>0</v>
      </c>
      <c r="FA5" s="3">
        <f>IF(Tableau1[[#This Row],[2021-S47]]&lt;&gt;"",Tableau1[[#This Row],[2021-S47]]*35/Tableau1[[#Totals],[2021-S47]],0)</f>
        <v>0</v>
      </c>
      <c r="FB5" s="3">
        <f>IF(Tableau1[[#This Row],[2021-S48]]&lt;&gt;"",Tableau1[[#This Row],[2021-S48]]*35/Tableau1[[#Totals],[2021-S48]],0)</f>
        <v>0</v>
      </c>
      <c r="FC5" s="3">
        <f>IF(Tableau1[[#This Row],[2021-S49]]&lt;&gt;"",Tableau1[[#This Row],[2021-S49]]*35/Tableau1[[#Totals],[2021-S49]],0)</f>
        <v>0</v>
      </c>
      <c r="FD5" s="3">
        <f>IF(Tableau1[[#This Row],[2021-S50]]&lt;&gt;"",Tableau1[[#This Row],[2021-S50]]*35/Tableau1[[#Totals],[2021-S50]],0)</f>
        <v>0</v>
      </c>
      <c r="FE5" s="3">
        <f>IF(Tableau1[[#This Row],[2021-S51]]&lt;&gt;"",Tableau1[[#This Row],[2021-S51]]*35/Tableau1[[#Totals],[2021-S51]],0)</f>
        <v>0</v>
      </c>
      <c r="FF5" s="3">
        <f>IF(Tableau1[[#This Row],[2021-S52]]&lt;&gt;"",Tableau1[[#This Row],[2021-S52]]*35/Tableau1[[#Totals],[2021-S52]],0)</f>
        <v>0</v>
      </c>
      <c r="FG5" s="3">
        <f>IF(Tableau1[[#This Row],[2022-S1]]&lt;&gt;"",Tableau1[[#This Row],[2022-S1]]*35/Tableau1[[#Totals],[2022-S1]],0)</f>
        <v>0</v>
      </c>
      <c r="FH5" s="3">
        <f>IF(Tableau1[[#This Row],[2022-S2]]&lt;&gt;"",Tableau1[[#This Row],[2022-S2]]*35/Tableau1[[#Totals],[2022-S2]],0)</f>
        <v>0</v>
      </c>
      <c r="FI5" s="3">
        <f>IF(Tableau1[[#This Row],[2022-S3]]&lt;&gt;"",Tableau1[[#This Row],[2022-S3]]*35/Tableau1[[#Totals],[2022-S3]],0)</f>
        <v>0</v>
      </c>
      <c r="FJ5" s="3">
        <f>IF(Tableau1[[#This Row],[2022-S4]]&lt;&gt;"",Tableau1[[#This Row],[2022-S4]]*35/Tableau1[[#Totals],[2022-S4]],0)</f>
        <v>0</v>
      </c>
      <c r="FK5" s="3">
        <f>IF(Tableau1[[#This Row],[2022-S5]]&lt;&gt;"",Tableau1[[#This Row],[2022-S5]]*35/Tableau1[[#Totals],[2022-S5]],0)</f>
        <v>0</v>
      </c>
      <c r="FL5" s="3">
        <f>IF(Tableau1[[#This Row],[2022-S6]]&lt;&gt;"",Tableau1[[#This Row],[2022-S6]]*35/Tableau1[[#Totals],[2022-S6]],0)</f>
        <v>0</v>
      </c>
      <c r="FM5" s="3">
        <f>IF(Tableau1[[#This Row],[2022-S7]]&lt;&gt;"",Tableau1[[#This Row],[2022-S7]]*35/Tableau1[[#Totals],[2022-S7]],0)</f>
        <v>0</v>
      </c>
      <c r="FN5" s="3">
        <f>IF(Tableau1[[#This Row],[2022-S8]]&lt;&gt;"",Tableau1[[#This Row],[2022-S8]]*35/Tableau1[[#Totals],[2022-S8]],0)</f>
        <v>0</v>
      </c>
      <c r="FO5" s="3">
        <f>IF(Tableau1[[#This Row],[2022-S9]]&lt;&gt;"",Tableau1[[#This Row],[2022-S9]]*35/Tableau1[[#Totals],[2022-S9]],0)</f>
        <v>0</v>
      </c>
      <c r="FP5" s="3">
        <f>IF(Tableau1[[#This Row],[2022-S10]]&lt;&gt;"",Tableau1[[#This Row],[2022-S10]]*35/Tableau1[[#Totals],[2022-S10]],0)</f>
        <v>0</v>
      </c>
      <c r="FQ5" s="3">
        <f>IF(Tableau1[[#This Row],[2022-S11]]&lt;&gt;"",Tableau1[[#This Row],[2022-S11]]*35/Tableau1[[#Totals],[2022-S11]],0)</f>
        <v>0</v>
      </c>
      <c r="FR5" s="3">
        <f>IF(Tableau1[[#This Row],[2022-S12]]&lt;&gt;"",Tableau1[[#This Row],[2022-S12]]*35/Tableau1[[#Totals],[2022-S12]],0)</f>
        <v>0</v>
      </c>
      <c r="FS5" s="3">
        <f>IF(Tableau1[[#This Row],[2022-S13]]&lt;&gt;"",Tableau1[[#This Row],[2022-S13]]*35/Tableau1[[#Totals],[2022-S13]],0)</f>
        <v>0</v>
      </c>
      <c r="FT5" s="3">
        <f>IF(Tableau1[[#This Row],[2022-S14]]&lt;&gt;"",Tableau1[[#This Row],[2022-S14]]*35/Tableau1[[#Totals],[2022-S14]],0)</f>
        <v>0</v>
      </c>
      <c r="FU5" s="3">
        <f>IF(Tableau1[[#This Row],[2022-S15]]&lt;&gt;"",Tableau1[[#This Row],[2022-S15]]*35/Tableau1[[#Totals],[2022-S15]],0)</f>
        <v>0</v>
      </c>
      <c r="FV5" s="3">
        <f>IF(Tableau1[[#This Row],[2022-S16]]&lt;&gt;"",Tableau1[[#This Row],[2022-S16]]*35/Tableau1[[#Totals],[2022-S16]],0)</f>
        <v>0</v>
      </c>
      <c r="FW5" s="3">
        <f>IF(Tableau1[[#This Row],[2022-S17]]&lt;&gt;"",Tableau1[[#This Row],[2022-S17]]*35/Tableau1[[#Totals],[2022-S17]],0)</f>
        <v>0</v>
      </c>
      <c r="FX5" s="3">
        <f>IF(Tableau1[[#This Row],[2022-S18]]&lt;&gt;"",Tableau1[[#This Row],[2022-S18]]*35/Tableau1[[#Totals],[2022-S18]],0)</f>
        <v>0</v>
      </c>
      <c r="FY5" s="3">
        <f>IF(Tableau1[[#This Row],[2022-S19]]&lt;&gt;"",Tableau1[[#This Row],[2022-S19]]*35/Tableau1[[#Totals],[2022-S19]],0)</f>
        <v>0</v>
      </c>
      <c r="FZ5" s="3">
        <f>IF(Tableau1[[#This Row],[2022-S20]]&lt;&gt;"",Tableau1[[#This Row],[2022-S20]]*35/Tableau1[[#Totals],[2022-S20]],0)</f>
        <v>0</v>
      </c>
      <c r="GA5" s="3">
        <f>IF(Tableau1[[#This Row],[2022-S21]]&lt;&gt;"",Tableau1[[#This Row],[2022-S21]]*35/Tableau1[[#Totals],[2022-S21]],0)</f>
        <v>0</v>
      </c>
      <c r="GB5" s="3">
        <f>IF(Tableau1[[#This Row],[2022-S22]]&lt;&gt;"",Tableau1[[#This Row],[2022-S22]]*35/Tableau1[[#Totals],[2022-S22]],0)</f>
        <v>0</v>
      </c>
      <c r="GC5" s="3">
        <f>IF(Tableau1[[#This Row],[2022-S23]]&lt;&gt;"",Tableau1[[#This Row],[2022-S23]]*35/Tableau1[[#Totals],[2022-S23]],0)</f>
        <v>0</v>
      </c>
      <c r="GD5" s="3">
        <f>IF(Tableau1[[#This Row],[2022-S24]]&lt;&gt;"",Tableau1[[#This Row],[2022-S24]]*35/Tableau1[[#Totals],[2022-S24]],0)</f>
        <v>0</v>
      </c>
      <c r="GE5" s="3">
        <f>IF(Tableau1[[#This Row],[2022-S25]]&lt;&gt;"",Tableau1[[#This Row],[2022-S25]]*35/Tableau1[[#Totals],[2022-S25]],0)</f>
        <v>0</v>
      </c>
      <c r="GF5" s="3">
        <f>IF(Tableau1[[#This Row],[2022-S26]]&lt;&gt;"",Tableau1[[#This Row],[2022-S26]]*35/Tableau1[[#Totals],[2022-S26]],0)</f>
        <v>0</v>
      </c>
      <c r="GG5" s="3">
        <f>IF(Tableau1[[#This Row],[2022-S27]]&lt;&gt;"",Tableau1[[#This Row],[2022-S27]]*35/Tableau1[[#Totals],[2022-S27]],0)</f>
        <v>0</v>
      </c>
      <c r="GH5" s="3">
        <f>IF(Tableau1[[#This Row],[2022-S28]]&lt;&gt;"",Tableau1[[#This Row],[2022-S28]]*35/Tableau1[[#Totals],[2022-S28]],0)</f>
        <v>0</v>
      </c>
      <c r="GI5" s="3">
        <f>IF(Tableau1[[#This Row],[2022-S29]]&lt;&gt;"",Tableau1[[#This Row],[2022-S29]]*35/Tableau1[[#Totals],[2022-S29]],0)</f>
        <v>0</v>
      </c>
      <c r="GJ5" s="3">
        <f>IF(Tableau1[[#This Row],[2022-S30]]&lt;&gt;"",Tableau1[[#This Row],[2022-S30]]*35/Tableau1[[#Totals],[2022-S30]],0)</f>
        <v>0</v>
      </c>
      <c r="GK5" s="3">
        <f>IF(Tableau1[[#This Row],[2022-S31]]&lt;&gt;"",Tableau1[[#This Row],[2022-S31]]*35/Tableau1[[#Totals],[2022-S31]],0)</f>
        <v>0</v>
      </c>
      <c r="GL5" s="3">
        <f>IF(Tableau1[[#This Row],[2022-S32]]&lt;&gt;"",Tableau1[[#This Row],[2022-S32]]*35/Tableau1[[#Totals],[2022-S32]],0)</f>
        <v>0</v>
      </c>
      <c r="GM5" s="3">
        <f>IF(Tableau1[[#This Row],[2022-S33]]&lt;&gt;"",Tableau1[[#This Row],[2022-S33]]*35/Tableau1[[#Totals],[2022-S33]],0)</f>
        <v>0</v>
      </c>
      <c r="GN5" s="3">
        <f>IF(Tableau1[[#This Row],[2022-S34]]&lt;&gt;"",Tableau1[[#This Row],[2022-S34]]*35/Tableau1[[#Totals],[2022-S34]],0)</f>
        <v>0</v>
      </c>
      <c r="GO5" s="3">
        <f>IF(Tableau1[[#This Row],[2022-S35]]&lt;&gt;"",Tableau1[[#This Row],[2022-S35]]*35/Tableau1[[#Totals],[2022-S35]],0)</f>
        <v>0</v>
      </c>
      <c r="GP5" s="3">
        <f>IF(Tableau1[[#This Row],[2022-S36]]&lt;&gt;"",Tableau1[[#This Row],[2022-S36]]*35/Tableau1[[#Totals],[2022-S36]],0)</f>
        <v>0</v>
      </c>
      <c r="GQ5" s="3">
        <f>IF(Tableau1[[#This Row],[2022-S37]]&lt;&gt;"",Tableau1[[#This Row],[2022-S37]]*35/Tableau1[[#Totals],[2022-S37]],0)</f>
        <v>0</v>
      </c>
      <c r="GR5" s="3">
        <f>IF(Tableau1[[#This Row],[2022-S38]]&lt;&gt;"",Tableau1[[#This Row],[2022-S38]]*35/Tableau1[[#Totals],[2022-S38]],0)</f>
        <v>0</v>
      </c>
      <c r="GS5" s="3">
        <f>IF(Tableau1[[#This Row],[2022-S39]]&lt;&gt;"",Tableau1[[#This Row],[2022-S39]]*35/Tableau1[[#Totals],[2022-S39]],0)</f>
        <v>0</v>
      </c>
      <c r="GT5" s="3">
        <f>IF(Tableau1[[#This Row],[2022-S40]]&lt;&gt;"",Tableau1[[#This Row],[2022-S40]]*35/Tableau1[[#Totals],[2022-S40]],0)</f>
        <v>0</v>
      </c>
      <c r="GU5" s="3">
        <f>IF(Tableau1[[#This Row],[2022-S41]]&lt;&gt;"",Tableau1[[#This Row],[2022-S41]]*35/Tableau1[[#Totals],[2022-S41]],0)</f>
        <v>0</v>
      </c>
      <c r="GV5" s="3">
        <f>IF(Tableau1[[#This Row],[2022-S42]]&lt;&gt;"",Tableau1[[#This Row],[2022-S42]]*35/Tableau1[[#Totals],[2022-S42]],0)</f>
        <v>0</v>
      </c>
      <c r="GW5" s="3">
        <f>IF(Tableau1[[#This Row],[2022-S43]]&lt;&gt;"",Tableau1[[#This Row],[2022-S43]]*35/Tableau1[[#Totals],[2022-S43]],0)</f>
        <v>0</v>
      </c>
      <c r="GX5" s="3">
        <f>IF(Tableau1[[#This Row],[2022-S44]]&lt;&gt;"",Tableau1[[#This Row],[2022-S44]]*35/Tableau1[[#Totals],[2022-S44]],0)</f>
        <v>0</v>
      </c>
      <c r="GY5" s="3">
        <f>IF(Tableau1[[#This Row],[2022-S45]]&lt;&gt;"",Tableau1[[#This Row],[2022-S45]]*35/Tableau1[[#Totals],[2022-S45]],0)</f>
        <v>0</v>
      </c>
      <c r="GZ5" s="3">
        <f>IF(Tableau1[[#This Row],[2022-S46]]&lt;&gt;"",Tableau1[[#This Row],[2022-S46]]*35/Tableau1[[#Totals],[2022-S46]],0)</f>
        <v>0</v>
      </c>
      <c r="HA5" s="3">
        <f>IF(Tableau1[[#This Row],[2022-S47]]&lt;&gt;"",Tableau1[[#This Row],[2022-S47]]*35/Tableau1[[#Totals],[2022-S47]],0)</f>
        <v>0</v>
      </c>
      <c r="HB5" s="3">
        <f>IF(Tableau1[[#This Row],[2022-S48]]&lt;&gt;"",Tableau1[[#This Row],[2022-S48]]*35/Tableau1[[#Totals],[2022-S48]],0)</f>
        <v>0</v>
      </c>
      <c r="HC5" s="3">
        <f>IF(Tableau1[[#This Row],[2022-S49]]&lt;&gt;"",Tableau1[[#This Row],[2022-S49]]*35/Tableau1[[#Totals],[2022-S49]],0)</f>
        <v>0</v>
      </c>
      <c r="HD5" s="3">
        <f>IF(Tableau1[[#This Row],[2022-S50]]&lt;&gt;"",Tableau1[[#This Row],[2022-S50]]*35/Tableau1[[#Totals],[2022-S50]],0)</f>
        <v>0</v>
      </c>
      <c r="HE5" s="3">
        <f>IF(Tableau1[[#This Row],[2022-S51]]&lt;&gt;"",Tableau1[[#This Row],[2022-S51]]*35/Tableau1[[#Totals],[2022-S51]],0)</f>
        <v>0</v>
      </c>
      <c r="HF5" s="3">
        <f>IF(Tableau1[[#This Row],[2022-S52]]&lt;&gt;"",Tableau1[[#This Row],[2022-S52]]*35/Tableau1[[#Totals],[2022-S52]],0)</f>
        <v>0</v>
      </c>
    </row>
    <row r="6" spans="1:214" x14ac:dyDescent="0.25">
      <c r="A6" s="22"/>
      <c r="B6" s="14">
        <f>SUBTOTAL(9,Tableau1[Total prorata])</f>
        <v>70</v>
      </c>
      <c r="C6" s="14">
        <f>SUBTOTAL(9,Tableau1[Total Réel])</f>
        <v>25.75</v>
      </c>
      <c r="D6" s="4"/>
      <c r="E6" s="4"/>
      <c r="F6" s="4">
        <f>SUBTOTAL(109,Tableau1[2021-S1])</f>
        <v>12.25</v>
      </c>
      <c r="G6" s="4">
        <f>SUBTOTAL(109,Tableau1[2021-S2])</f>
        <v>13.5</v>
      </c>
      <c r="H6" s="4">
        <f>SUBTOTAL(109,Tableau1[2021-S3])</f>
        <v>0</v>
      </c>
      <c r="I6" s="4">
        <f>SUBTOTAL(109,Tableau1[2021-S4])</f>
        <v>0</v>
      </c>
      <c r="J6" s="4">
        <f>SUBTOTAL(109,Tableau1[2021-S5])</f>
        <v>0</v>
      </c>
      <c r="K6" s="4">
        <f>SUBTOTAL(109,Tableau1[2021-S6])</f>
        <v>0</v>
      </c>
      <c r="L6" s="4">
        <f>SUBTOTAL(109,Tableau1[2021-S7])</f>
        <v>0</v>
      </c>
      <c r="M6" s="4">
        <f>SUBTOTAL(109,Tableau1[2021-S8])</f>
        <v>0</v>
      </c>
      <c r="N6" s="4">
        <f>SUBTOTAL(109,Tableau1[2021-S9])</f>
        <v>0</v>
      </c>
      <c r="O6" s="4">
        <f>SUBTOTAL(109,Tableau1[2021-S10])</f>
        <v>0</v>
      </c>
      <c r="P6" s="4">
        <f>SUBTOTAL(109,Tableau1[2021-S11])</f>
        <v>0</v>
      </c>
      <c r="Q6" s="4">
        <f>SUBTOTAL(109,Tableau1[2021-S12])</f>
        <v>0</v>
      </c>
      <c r="R6" s="4">
        <f>SUBTOTAL(109,Tableau1[2021-S13])</f>
        <v>0</v>
      </c>
      <c r="S6" s="4">
        <f>SUBTOTAL(109,Tableau1[2021-S14])</f>
        <v>0</v>
      </c>
      <c r="T6" s="4">
        <f>SUBTOTAL(109,Tableau1[2021-S15])</f>
        <v>0</v>
      </c>
      <c r="U6" s="4">
        <f>SUBTOTAL(109,Tableau1[2021-S16])</f>
        <v>0</v>
      </c>
      <c r="V6" s="4">
        <f>SUBTOTAL(109,Tableau1[2021-S17])</f>
        <v>0</v>
      </c>
      <c r="W6" s="4">
        <f>SUBTOTAL(109,Tableau1[2021-S18])</f>
        <v>0</v>
      </c>
      <c r="X6" s="4">
        <f>SUBTOTAL(109,Tableau1[2021-S19])</f>
        <v>0</v>
      </c>
      <c r="Y6" s="4">
        <f>SUBTOTAL(109,Tableau1[2021-S20])</f>
        <v>0</v>
      </c>
      <c r="Z6" s="4">
        <f>SUBTOTAL(109,Tableau1[2021-S21])</f>
        <v>0</v>
      </c>
      <c r="AA6" s="4">
        <f>SUBTOTAL(109,Tableau1[2021-S22])</f>
        <v>0</v>
      </c>
      <c r="AB6" s="4">
        <f>SUBTOTAL(109,Tableau1[2021-S23])</f>
        <v>0</v>
      </c>
      <c r="AC6" s="4">
        <f>SUBTOTAL(109,Tableau1[2021-S24])</f>
        <v>0</v>
      </c>
      <c r="AD6" s="4">
        <f>SUBTOTAL(109,Tableau1[2021-S25])</f>
        <v>0</v>
      </c>
      <c r="AE6" s="4">
        <f>SUBTOTAL(109,Tableau1[2021-S26])</f>
        <v>0</v>
      </c>
      <c r="AF6" s="4">
        <f>SUBTOTAL(109,Tableau1[2021-S27])</f>
        <v>0</v>
      </c>
      <c r="AG6" s="4">
        <f>SUBTOTAL(109,Tableau1[2021-S28])</f>
        <v>0</v>
      </c>
      <c r="AH6" s="4">
        <f>SUBTOTAL(109,Tableau1[2021-S29])</f>
        <v>0</v>
      </c>
      <c r="AI6" s="4">
        <f>SUBTOTAL(109,Tableau1[2021-S30])</f>
        <v>0</v>
      </c>
      <c r="AJ6" s="4">
        <f>SUBTOTAL(109,Tableau1[2021-S31])</f>
        <v>0</v>
      </c>
      <c r="AK6" s="4">
        <f>SUBTOTAL(109,Tableau1[2021-S32])</f>
        <v>0</v>
      </c>
      <c r="AL6" s="4">
        <f>SUBTOTAL(109,Tableau1[2021-S33])</f>
        <v>0</v>
      </c>
      <c r="AM6" s="4">
        <f>SUBTOTAL(109,Tableau1[2021-S34])</f>
        <v>0</v>
      </c>
      <c r="AN6" s="4">
        <f>SUBTOTAL(109,Tableau1[2021-S35])</f>
        <v>0</v>
      </c>
      <c r="AO6" s="4">
        <f>SUBTOTAL(109,Tableau1[2021-S36])</f>
        <v>0</v>
      </c>
      <c r="AP6" s="4">
        <f>SUBTOTAL(109,Tableau1[2021-S37])</f>
        <v>0</v>
      </c>
      <c r="AQ6" s="4">
        <f>SUBTOTAL(109,Tableau1[2021-S38])</f>
        <v>0</v>
      </c>
      <c r="AR6" s="4">
        <f>SUBTOTAL(109,Tableau1[2021-S39])</f>
        <v>0</v>
      </c>
      <c r="AS6" s="4">
        <f>SUBTOTAL(109,Tableau1[2021-S40])</f>
        <v>0</v>
      </c>
      <c r="AT6" s="4">
        <f>SUBTOTAL(109,Tableau1[2021-S41])</f>
        <v>0</v>
      </c>
      <c r="AU6" s="4">
        <f>SUBTOTAL(109,Tableau1[2021-S42])</f>
        <v>0</v>
      </c>
      <c r="AV6" s="4">
        <f>SUBTOTAL(109,Tableau1[2021-S43])</f>
        <v>0</v>
      </c>
      <c r="AW6" s="4">
        <f>SUBTOTAL(109,Tableau1[2021-S44])</f>
        <v>0</v>
      </c>
      <c r="AX6" s="4">
        <f>SUBTOTAL(109,Tableau1[2021-S45])</f>
        <v>0</v>
      </c>
      <c r="AY6" s="4">
        <f>SUBTOTAL(109,Tableau1[2021-S46])</f>
        <v>0</v>
      </c>
      <c r="AZ6" s="4">
        <f>SUBTOTAL(109,Tableau1[2021-S47])</f>
        <v>0</v>
      </c>
      <c r="BA6" s="4">
        <f>SUBTOTAL(109,Tableau1[2021-S48])</f>
        <v>0</v>
      </c>
      <c r="BB6" s="4">
        <f>SUBTOTAL(109,Tableau1[2021-S49])</f>
        <v>0</v>
      </c>
      <c r="BC6" s="4">
        <f>SUBTOTAL(109,Tableau1[2021-S50])</f>
        <v>0</v>
      </c>
      <c r="BD6" s="4">
        <f>SUBTOTAL(109,Tableau1[2021-S51])</f>
        <v>0</v>
      </c>
      <c r="BE6" s="4">
        <f>SUBTOTAL(109,Tableau1[2021-S52])</f>
        <v>0</v>
      </c>
      <c r="BF6" s="4">
        <f>SUBTOTAL(109,Tableau1[2022-S1])</f>
        <v>0</v>
      </c>
      <c r="BG6" s="4">
        <f>SUBTOTAL(109,Tableau1[2022-S2])</f>
        <v>0</v>
      </c>
      <c r="BH6" s="4">
        <f>SUBTOTAL(109,Tableau1[2022-S3])</f>
        <v>0</v>
      </c>
      <c r="BI6" s="4">
        <f>SUBTOTAL(109,Tableau1[2022-S4])</f>
        <v>0</v>
      </c>
      <c r="BJ6" s="4">
        <f>SUBTOTAL(109,Tableau1[2022-S5])</f>
        <v>0</v>
      </c>
      <c r="BK6" s="4">
        <f>SUBTOTAL(109,Tableau1[2022-S6])</f>
        <v>0</v>
      </c>
      <c r="BL6" s="4">
        <f>SUBTOTAL(109,Tableau1[2022-S7])</f>
        <v>0</v>
      </c>
      <c r="BM6" s="4">
        <f>SUBTOTAL(109,Tableau1[2022-S8])</f>
        <v>0</v>
      </c>
      <c r="BN6" s="4">
        <f>SUBTOTAL(109,Tableau1[2022-S9])</f>
        <v>0</v>
      </c>
      <c r="BO6" s="4">
        <f>SUBTOTAL(109,Tableau1[2022-S10])</f>
        <v>0</v>
      </c>
      <c r="BP6" s="4">
        <f>SUBTOTAL(109,Tableau1[2022-S11])</f>
        <v>0</v>
      </c>
      <c r="BQ6" s="4">
        <f>SUBTOTAL(109,Tableau1[2022-S12])</f>
        <v>0</v>
      </c>
      <c r="BR6" s="4">
        <f>SUBTOTAL(109,Tableau1[2022-S13])</f>
        <v>0</v>
      </c>
      <c r="BS6" s="4">
        <f>SUBTOTAL(109,Tableau1[2022-S14])</f>
        <v>0</v>
      </c>
      <c r="BT6" s="4">
        <f>SUBTOTAL(109,Tableau1[2022-S15])</f>
        <v>0</v>
      </c>
      <c r="BU6" s="4">
        <f>SUBTOTAL(109,Tableau1[2022-S16])</f>
        <v>0</v>
      </c>
      <c r="BV6" s="4">
        <f>SUBTOTAL(109,Tableau1[2022-S17])</f>
        <v>0</v>
      </c>
      <c r="BW6" s="4">
        <f>SUBTOTAL(109,Tableau1[2022-S18])</f>
        <v>0</v>
      </c>
      <c r="BX6" s="4">
        <f>SUBTOTAL(109,Tableau1[2022-S19])</f>
        <v>0</v>
      </c>
      <c r="BY6" s="4">
        <f>SUBTOTAL(109,Tableau1[2022-S20])</f>
        <v>0</v>
      </c>
      <c r="BZ6" s="4">
        <f>SUBTOTAL(109,Tableau1[2022-S21])</f>
        <v>0</v>
      </c>
      <c r="CA6" s="4">
        <f>SUBTOTAL(109,Tableau1[2022-S22])</f>
        <v>0</v>
      </c>
      <c r="CB6" s="4">
        <f>SUBTOTAL(109,Tableau1[2022-S23])</f>
        <v>0</v>
      </c>
      <c r="CC6" s="4">
        <f>SUBTOTAL(109,Tableau1[2022-S24])</f>
        <v>0</v>
      </c>
      <c r="CD6" s="4">
        <f>SUBTOTAL(109,Tableau1[2022-S25])</f>
        <v>0</v>
      </c>
      <c r="CE6" s="4">
        <f>SUBTOTAL(109,Tableau1[2022-S26])</f>
        <v>0</v>
      </c>
      <c r="CF6" s="4">
        <f>SUBTOTAL(109,Tableau1[2022-S27])</f>
        <v>0</v>
      </c>
      <c r="CG6" s="4">
        <f>SUBTOTAL(109,Tableau1[2022-S28])</f>
        <v>0</v>
      </c>
      <c r="CH6" s="4">
        <f>SUBTOTAL(109,Tableau1[2022-S29])</f>
        <v>0</v>
      </c>
      <c r="CI6" s="4">
        <f>SUBTOTAL(109,Tableau1[2022-S30])</f>
        <v>0</v>
      </c>
      <c r="CJ6" s="4">
        <f>SUBTOTAL(109,Tableau1[2022-S31])</f>
        <v>0</v>
      </c>
      <c r="CK6" s="4">
        <f>SUBTOTAL(109,Tableau1[2022-S32])</f>
        <v>0</v>
      </c>
      <c r="CL6" s="4">
        <f>SUBTOTAL(109,Tableau1[2022-S33])</f>
        <v>0</v>
      </c>
      <c r="CM6" s="4">
        <f>SUBTOTAL(109,Tableau1[2022-S34])</f>
        <v>0</v>
      </c>
      <c r="CN6" s="4">
        <f>SUBTOTAL(109,Tableau1[2022-S35])</f>
        <v>0</v>
      </c>
      <c r="CO6" s="4">
        <f>SUBTOTAL(109,Tableau1[2022-S36])</f>
        <v>0</v>
      </c>
      <c r="CP6" s="4">
        <f>SUBTOTAL(109,Tableau1[2022-S37])</f>
        <v>0</v>
      </c>
      <c r="CQ6" s="4">
        <f>SUBTOTAL(109,Tableau1[2022-S38])</f>
        <v>0</v>
      </c>
      <c r="CR6" s="4">
        <f>SUBTOTAL(109,Tableau1[2022-S39])</f>
        <v>0</v>
      </c>
      <c r="CS6" s="4">
        <f>SUBTOTAL(109,Tableau1[2022-S40])</f>
        <v>0</v>
      </c>
      <c r="CT6" s="4">
        <f>SUBTOTAL(109,Tableau1[2022-S41])</f>
        <v>0</v>
      </c>
      <c r="CU6" s="4">
        <f>SUBTOTAL(109,Tableau1[2022-S42])</f>
        <v>0</v>
      </c>
      <c r="CV6" s="4">
        <f>SUBTOTAL(109,Tableau1[2022-S43])</f>
        <v>0</v>
      </c>
      <c r="CW6" s="4">
        <f>SUBTOTAL(109,Tableau1[2022-S44])</f>
        <v>0</v>
      </c>
      <c r="CX6" s="4">
        <f>SUBTOTAL(109,Tableau1[2022-S45])</f>
        <v>0</v>
      </c>
      <c r="CY6" s="4">
        <f>SUBTOTAL(109,Tableau1[2022-S46])</f>
        <v>0</v>
      </c>
      <c r="CZ6" s="4">
        <f>SUBTOTAL(109,Tableau1[2022-S47])</f>
        <v>0</v>
      </c>
      <c r="DA6" s="4">
        <f>SUBTOTAL(109,Tableau1[2022-S48])</f>
        <v>0</v>
      </c>
      <c r="DB6" s="4">
        <f>SUBTOTAL(109,Tableau1[2022-S49])</f>
        <v>0</v>
      </c>
      <c r="DC6" s="4">
        <f>SUBTOTAL(109,Tableau1[2022-S50])</f>
        <v>0</v>
      </c>
      <c r="DD6" s="4">
        <f>SUBTOTAL(109,Tableau1[2022-S51])</f>
        <v>0</v>
      </c>
      <c r="DE6" s="4">
        <f>SUBTOTAL(109,Tableau1[2022-S52])</f>
        <v>0</v>
      </c>
      <c r="DF6" s="6"/>
      <c r="DG6" s="4">
        <f>SUBTOTAL(109,Tableau1[2021-PRORATA-S1])</f>
        <v>35</v>
      </c>
      <c r="DH6" s="4">
        <f>SUBTOTAL(109,Tableau1[2021-PRORATA-S2])</f>
        <v>35</v>
      </c>
      <c r="DI6" s="4">
        <f>SUBTOTAL(109,Tableau1[2021-PRORATA-S3])</f>
        <v>0</v>
      </c>
      <c r="DJ6" s="4">
        <f>SUBTOTAL(109,Tableau1[2021-PRORATA-S4])</f>
        <v>0</v>
      </c>
      <c r="DK6" s="4">
        <f>SUBTOTAL(109,Tableau1[2021-PRORATA-S5])</f>
        <v>0</v>
      </c>
      <c r="DL6" s="4">
        <f>SUBTOTAL(109,Tableau1[2021-PRORATA-S6])</f>
        <v>0</v>
      </c>
      <c r="DM6" s="4">
        <f>SUBTOTAL(109,Tableau1[2021-PRORATA-S7])</f>
        <v>0</v>
      </c>
      <c r="DN6" s="4">
        <f>SUBTOTAL(109,Tableau1[2021-PRORATA-S8])</f>
        <v>0</v>
      </c>
      <c r="DO6" s="4">
        <f>SUBTOTAL(109,Tableau1[2021-PRORATA-S9])</f>
        <v>0</v>
      </c>
      <c r="DP6" s="4">
        <f>SUBTOTAL(109,Tableau1[2021-PRORATA-S10])</f>
        <v>0</v>
      </c>
      <c r="DQ6" s="4">
        <f>SUBTOTAL(109,Tableau1[2021-PRORATA-S11])</f>
        <v>0</v>
      </c>
      <c r="DR6" s="4">
        <f>SUBTOTAL(109,Tableau1[2021-PRORATA-S12])</f>
        <v>0</v>
      </c>
      <c r="DS6" s="4">
        <f>SUBTOTAL(109,Tableau1[2021-PRORATA-S13])</f>
        <v>0</v>
      </c>
      <c r="DT6" s="4">
        <f>SUBTOTAL(109,Tableau1[2021-PRORATA-S14])</f>
        <v>0</v>
      </c>
      <c r="DU6" s="4">
        <f>SUBTOTAL(109,Tableau1[2021-PRORATA-S15])</f>
        <v>0</v>
      </c>
      <c r="DV6" s="4">
        <f>SUBTOTAL(109,Tableau1[2021-PRORATA-S16])</f>
        <v>0</v>
      </c>
      <c r="DW6" s="4">
        <f>SUBTOTAL(109,Tableau1[2021-PRORATA-S17])</f>
        <v>0</v>
      </c>
      <c r="DX6" s="4">
        <f>SUBTOTAL(109,Tableau1[2021-PRORATA-S18])</f>
        <v>0</v>
      </c>
      <c r="DY6" s="4">
        <f>SUBTOTAL(109,Tableau1[2021-PRORATA-S19])</f>
        <v>0</v>
      </c>
      <c r="DZ6" s="4">
        <f>SUBTOTAL(109,Tableau1[2021-PRORATA-S20])</f>
        <v>0</v>
      </c>
      <c r="EA6" s="4">
        <f>SUBTOTAL(109,Tableau1[2021-PRORATA-S21])</f>
        <v>0</v>
      </c>
      <c r="EB6" s="4">
        <f>SUBTOTAL(109,Tableau1[2021-PRORATA-S22])</f>
        <v>0</v>
      </c>
      <c r="EC6" s="4">
        <f>SUBTOTAL(109,Tableau1[2021-PRORATA-S23])</f>
        <v>0</v>
      </c>
      <c r="ED6" s="4">
        <f>SUBTOTAL(109,Tableau1[2021-PRORATA-S24])</f>
        <v>0</v>
      </c>
      <c r="EE6" s="4">
        <f>SUBTOTAL(109,Tableau1[2021-PRORATA-S25])</f>
        <v>0</v>
      </c>
      <c r="EF6" s="4">
        <f>SUBTOTAL(109,Tableau1[2021-PRORATA-S26])</f>
        <v>0</v>
      </c>
      <c r="EG6" s="4">
        <f>SUBTOTAL(109,Tableau1[2021-PRORATA-S27])</f>
        <v>0</v>
      </c>
      <c r="EH6" s="4">
        <f>SUBTOTAL(109,Tableau1[2021-PRORATA-S28])</f>
        <v>0</v>
      </c>
      <c r="EI6" s="4">
        <f>SUBTOTAL(109,Tableau1[2021-PRORATA-S29])</f>
        <v>0</v>
      </c>
      <c r="EJ6" s="4">
        <f>SUBTOTAL(109,Tableau1[2021-PRORATA-S30])</f>
        <v>0</v>
      </c>
      <c r="EK6" s="4">
        <f>SUBTOTAL(109,Tableau1[2021-PRORATA-S31])</f>
        <v>0</v>
      </c>
      <c r="EL6" s="4">
        <f>SUBTOTAL(109,Tableau1[2021-PRORATA-S32])</f>
        <v>0</v>
      </c>
      <c r="EM6" s="4">
        <f>SUBTOTAL(109,Tableau1[2021-PRORATA-S33])</f>
        <v>0</v>
      </c>
      <c r="EN6" s="4">
        <f>SUBTOTAL(109,Tableau1[2021-PRORATA-S34])</f>
        <v>0</v>
      </c>
      <c r="EO6" s="4">
        <f>SUBTOTAL(109,Tableau1[2021-PRORATA-S35])</f>
        <v>0</v>
      </c>
      <c r="EP6" s="4">
        <f>SUBTOTAL(109,Tableau1[2021-PRORATA-S36])</f>
        <v>0</v>
      </c>
      <c r="EQ6" s="4">
        <f>SUBTOTAL(109,Tableau1[2021-PRORATA-S37])</f>
        <v>0</v>
      </c>
      <c r="ER6" s="4">
        <f>SUBTOTAL(109,Tableau1[2021-PRORATA-S38])</f>
        <v>0</v>
      </c>
      <c r="ES6" s="4">
        <f>SUBTOTAL(109,Tableau1[2021-PRORATA-S39])</f>
        <v>0</v>
      </c>
      <c r="ET6" s="4">
        <f>SUBTOTAL(109,Tableau1[2021-PRORATA-S40])</f>
        <v>0</v>
      </c>
      <c r="EU6" s="4">
        <f>SUBTOTAL(109,Tableau1[2021-PRORATA-S41])</f>
        <v>0</v>
      </c>
      <c r="EV6" s="4">
        <f>SUBTOTAL(109,Tableau1[2021-PRORATA-S42])</f>
        <v>0</v>
      </c>
      <c r="EW6" s="4">
        <f>SUBTOTAL(109,Tableau1[2021-PRORATA-S43])</f>
        <v>0</v>
      </c>
      <c r="EX6" s="4">
        <f>SUBTOTAL(109,Tableau1[2021-PRORATA-S44])</f>
        <v>0</v>
      </c>
      <c r="EY6" s="4">
        <f>SUBTOTAL(109,Tableau1[2021-PRORATA-S45])</f>
        <v>0</v>
      </c>
      <c r="EZ6" s="4">
        <f>SUBTOTAL(109,Tableau1[2021-PRORATA-S46])</f>
        <v>0</v>
      </c>
      <c r="FA6" s="4">
        <f>SUBTOTAL(109,Tableau1[2021-PRORATA-S47])</f>
        <v>0</v>
      </c>
      <c r="FB6" s="4">
        <f>SUBTOTAL(109,Tableau1[2021-PRORATA-S48])</f>
        <v>0</v>
      </c>
      <c r="FC6" s="4">
        <f>SUBTOTAL(109,Tableau1[2021-PRORATA-S49])</f>
        <v>0</v>
      </c>
      <c r="FD6" s="4">
        <f>SUBTOTAL(109,Tableau1[2021-PRORATA-S50])</f>
        <v>0</v>
      </c>
      <c r="FE6" s="4">
        <f>SUBTOTAL(109,Tableau1[2021-PRORATA-S51])</f>
        <v>0</v>
      </c>
      <c r="FF6" s="4">
        <f>SUBTOTAL(109,Tableau1[2021-PRORATA-S52])</f>
        <v>0</v>
      </c>
      <c r="FG6" s="4">
        <f>SUBTOTAL(109,Tableau1[2022-PRORATA-S1])</f>
        <v>0</v>
      </c>
      <c r="FH6" s="4">
        <f>SUBTOTAL(109,Tableau1[2022-PRORATA-S2])</f>
        <v>0</v>
      </c>
      <c r="FI6" s="4">
        <f>SUBTOTAL(109,Tableau1[2022-PRORATA-S3])</f>
        <v>0</v>
      </c>
      <c r="FJ6" s="4">
        <f>SUBTOTAL(109,Tableau1[2022-PRORATA-S4])</f>
        <v>0</v>
      </c>
      <c r="FK6" s="4">
        <f>SUBTOTAL(109,Tableau1[2022-PRORATA-S5])</f>
        <v>0</v>
      </c>
      <c r="FL6" s="4">
        <f>SUBTOTAL(109,Tableau1[2022-PRORATA-S6])</f>
        <v>0</v>
      </c>
      <c r="FM6" s="4">
        <f>SUBTOTAL(109,Tableau1[2022-PRORATA-S7])</f>
        <v>0</v>
      </c>
      <c r="FN6" s="4">
        <f>SUBTOTAL(109,Tableau1[2022-PRORATA-S8])</f>
        <v>0</v>
      </c>
      <c r="FO6" s="4">
        <f>SUBTOTAL(109,Tableau1[2022-PRORATA-S9])</f>
        <v>0</v>
      </c>
      <c r="FP6" s="4">
        <f>SUBTOTAL(109,Tableau1[2022-PRORATA-S10])</f>
        <v>0</v>
      </c>
      <c r="FQ6" s="4">
        <f>SUBTOTAL(109,Tableau1[2022-PRORATA-S11])</f>
        <v>0</v>
      </c>
      <c r="FR6" s="4">
        <f>SUBTOTAL(109,Tableau1[2022-PRORATA-S12])</f>
        <v>0</v>
      </c>
      <c r="FS6" s="4">
        <f>SUBTOTAL(109,Tableau1[2022-PRORATA-S13])</f>
        <v>0</v>
      </c>
      <c r="FT6" s="4">
        <f>SUBTOTAL(109,Tableau1[2022-PRORATA-S14])</f>
        <v>0</v>
      </c>
      <c r="FU6" s="4">
        <f>SUBTOTAL(109,Tableau1[2022-PRORATA-S15])</f>
        <v>0</v>
      </c>
      <c r="FV6" s="4">
        <f>SUBTOTAL(109,Tableau1[2022-PRORATA-S16])</f>
        <v>0</v>
      </c>
      <c r="FW6" s="4">
        <f>SUBTOTAL(109,Tableau1[2022-PRORATA-S17])</f>
        <v>0</v>
      </c>
      <c r="FX6" s="4">
        <f>SUBTOTAL(109,Tableau1[2022-PRORATA-S18])</f>
        <v>0</v>
      </c>
      <c r="FY6" s="4">
        <f>SUBTOTAL(109,Tableau1[2022-PRORATA-S19])</f>
        <v>0</v>
      </c>
      <c r="FZ6" s="4">
        <f>SUBTOTAL(109,Tableau1[2022-PRORATA-S20])</f>
        <v>0</v>
      </c>
      <c r="GA6" s="4">
        <f>SUBTOTAL(109,Tableau1[2022-PRORATA-S21])</f>
        <v>0</v>
      </c>
      <c r="GB6" s="4">
        <f>SUBTOTAL(109,Tableau1[2022-PRORATA-S22])</f>
        <v>0</v>
      </c>
      <c r="GC6" s="4">
        <f>SUBTOTAL(109,Tableau1[2022-PRORATA-S23])</f>
        <v>0</v>
      </c>
      <c r="GD6" s="4">
        <f>SUBTOTAL(109,Tableau1[2022-PRORATA-S24])</f>
        <v>0</v>
      </c>
      <c r="GE6" s="4">
        <f>SUBTOTAL(109,Tableau1[2022-PRORATA-S25])</f>
        <v>0</v>
      </c>
      <c r="GF6" s="4">
        <f>SUBTOTAL(109,Tableau1[2022-PRORATA-S26])</f>
        <v>0</v>
      </c>
      <c r="GG6" s="4">
        <f>SUBTOTAL(109,Tableau1[2022-PRORATA-S27])</f>
        <v>0</v>
      </c>
      <c r="GH6" s="4">
        <f>SUBTOTAL(109,Tableau1[2022-PRORATA-S28])</f>
        <v>0</v>
      </c>
      <c r="GI6" s="4">
        <f>SUBTOTAL(109,Tableau1[2022-PRORATA-S29])</f>
        <v>0</v>
      </c>
      <c r="GJ6" s="4">
        <f>SUBTOTAL(109,Tableau1[2022-PRORATA-S30])</f>
        <v>0</v>
      </c>
      <c r="GK6" s="4">
        <f>SUBTOTAL(109,Tableau1[2022-PRORATA-S31])</f>
        <v>0</v>
      </c>
      <c r="GL6" s="4">
        <f>SUBTOTAL(109,Tableau1[2022-PRORATA-S32])</f>
        <v>0</v>
      </c>
      <c r="GM6" s="4">
        <f>SUBTOTAL(109,Tableau1[2022-PRORATA-S33])</f>
        <v>0</v>
      </c>
      <c r="GN6" s="4">
        <f>SUBTOTAL(109,Tableau1[2022-PRORATA-S34])</f>
        <v>0</v>
      </c>
      <c r="GO6" s="4">
        <f>SUBTOTAL(109,Tableau1[2022-PRORATA-S35])</f>
        <v>0</v>
      </c>
      <c r="GP6" s="4">
        <f>SUBTOTAL(109,Tableau1[2022-PRORATA-S36])</f>
        <v>0</v>
      </c>
      <c r="GQ6" s="4">
        <f>SUBTOTAL(109,Tableau1[2022-PRORATA-S37])</f>
        <v>0</v>
      </c>
      <c r="GR6" s="4">
        <f>SUBTOTAL(109,Tableau1[2022-PRORATA-S38])</f>
        <v>0</v>
      </c>
      <c r="GS6" s="4">
        <f>SUBTOTAL(109,Tableau1[2022-PRORATA-S39])</f>
        <v>0</v>
      </c>
      <c r="GT6" s="4">
        <f>SUBTOTAL(109,Tableau1[2022-PRORATA-S40])</f>
        <v>0</v>
      </c>
      <c r="GU6" s="4">
        <f>SUBTOTAL(109,Tableau1[2022-PRORATA-S41])</f>
        <v>0</v>
      </c>
      <c r="GV6" s="4">
        <f>SUBTOTAL(109,Tableau1[2022-PRORATA-S42])</f>
        <v>0</v>
      </c>
      <c r="GW6" s="4">
        <f>SUBTOTAL(109,Tableau1[2022-PRORATA-S43])</f>
        <v>0</v>
      </c>
      <c r="GX6" s="4">
        <f>SUBTOTAL(109,Tableau1[2022-PRORATA-S44])</f>
        <v>0</v>
      </c>
      <c r="GY6" s="4">
        <f>SUBTOTAL(109,Tableau1[2022-PRORATA-S45])</f>
        <v>0</v>
      </c>
      <c r="GZ6" s="4">
        <f>SUBTOTAL(109,Tableau1[2022-PRORATA-S46])</f>
        <v>0</v>
      </c>
      <c r="HA6" s="4">
        <f>SUBTOTAL(109,Tableau1[2022-PRORATA-S47])</f>
        <v>0</v>
      </c>
      <c r="HB6" s="4">
        <f>SUBTOTAL(109,Tableau1[2022-PRORATA-S48])</f>
        <v>0</v>
      </c>
      <c r="HC6" s="4">
        <f>SUBTOTAL(109,Tableau1[2022-PRORATA-S49])</f>
        <v>0</v>
      </c>
      <c r="HD6" s="4">
        <f>SUBTOTAL(109,Tableau1[2022-PRORATA-S50])</f>
        <v>0</v>
      </c>
      <c r="HE6" s="4">
        <f>SUBTOTAL(109,Tableau1[2022-PRORATA-S51])</f>
        <v>0</v>
      </c>
      <c r="HF6" s="4">
        <f>SUBTOTAL(109,Tableau1[2022-PRORATA-S52])</f>
        <v>0</v>
      </c>
    </row>
    <row r="8" spans="1:214" x14ac:dyDescent="0.25">
      <c r="F8" s="15"/>
      <c r="G8" s="15"/>
    </row>
    <row r="9" spans="1:214" x14ac:dyDescent="0.25">
      <c r="F9" s="24" t="s">
        <v>110</v>
      </c>
      <c r="G9" s="24"/>
    </row>
    <row r="10" spans="1:214" x14ac:dyDescent="0.25">
      <c r="F10" s="16" t="s">
        <v>1</v>
      </c>
      <c r="G10" s="17" t="s">
        <v>2</v>
      </c>
    </row>
    <row r="11" spans="1:214" x14ac:dyDescent="0.25">
      <c r="A11" s="23" t="s">
        <v>225</v>
      </c>
      <c r="F11" s="18">
        <f>Tableau1[[#Totals],[Total prorata]]</f>
        <v>70</v>
      </c>
      <c r="G11" s="18">
        <f>Tableau1[[#Totals],[Total Réel]]</f>
        <v>25.75</v>
      </c>
    </row>
    <row r="12" spans="1:214" x14ac:dyDescent="0.25">
      <c r="A12" s="23" t="s">
        <v>221</v>
      </c>
    </row>
    <row r="14" spans="1:214" x14ac:dyDescent="0.25">
      <c r="A14" s="23" t="s">
        <v>226</v>
      </c>
    </row>
    <row r="15" spans="1:214" x14ac:dyDescent="0.25">
      <c r="A15" s="23" t="s">
        <v>222</v>
      </c>
    </row>
    <row r="16" spans="1:214" x14ac:dyDescent="0.25">
      <c r="A16" s="23" t="s">
        <v>223</v>
      </c>
    </row>
    <row r="18" spans="1:1" x14ac:dyDescent="0.25">
      <c r="A18" s="23" t="s">
        <v>227</v>
      </c>
    </row>
  </sheetData>
  <mergeCells count="1">
    <mergeCell ref="F9:G9"/>
  </mergeCells>
  <phoneticPr fontId="5" type="noConversion"/>
  <conditionalFormatting sqref="F1 BJ1:DE1">
    <cfRule type="expression" dxfId="335" priority="18">
      <formula>F6&lt;&gt;0</formula>
    </cfRule>
    <cfRule type="expression" dxfId="334" priority="19">
      <formula>F6=0</formula>
    </cfRule>
  </conditionalFormatting>
  <conditionalFormatting sqref="G1:BE1">
    <cfRule type="expression" dxfId="333" priority="11">
      <formula>G6&lt;&gt;0</formula>
    </cfRule>
    <cfRule type="expression" dxfId="332" priority="12">
      <formula>G6=0</formula>
    </cfRule>
  </conditionalFormatting>
  <conditionalFormatting sqref="A2:A5">
    <cfRule type="containsText" dxfId="331" priority="10" operator="containsText" text="etudes">
      <formula>NOT(ISERROR(SEARCH("etudes",A2)))</formula>
    </cfRule>
  </conditionalFormatting>
  <conditionalFormatting sqref="BH1">
    <cfRule type="expression" dxfId="330" priority="7">
      <formula>BH6&lt;&gt;0</formula>
    </cfRule>
    <cfRule type="expression" dxfId="329" priority="8">
      <formula>BH6=0</formula>
    </cfRule>
  </conditionalFormatting>
  <conditionalFormatting sqref="BI1">
    <cfRule type="expression" dxfId="328" priority="5">
      <formula>BI6&lt;&gt;0</formula>
    </cfRule>
    <cfRule type="expression" dxfId="327" priority="6">
      <formula>BI6=0</formula>
    </cfRule>
  </conditionalFormatting>
  <conditionalFormatting sqref="BF1">
    <cfRule type="expression" dxfId="326" priority="3">
      <formula>BF6&lt;&gt;0</formula>
    </cfRule>
    <cfRule type="expression" dxfId="325" priority="4">
      <formula>BF6=0</formula>
    </cfRule>
  </conditionalFormatting>
  <conditionalFormatting sqref="BG1">
    <cfRule type="expression" dxfId="324" priority="1">
      <formula>BG6&lt;&gt;0</formula>
    </cfRule>
    <cfRule type="expression" dxfId="323" priority="2">
      <formula>BG6=0</formula>
    </cfRule>
  </conditionalFormatting>
  <dataValidations xWindow="223" yWindow="390" count="1">
    <dataValidation type="list" allowBlank="1" showInputMessage="1" prompt="Tapez l'année (18) ou le n°d'affaire (18-11) ou une partie du nom précédé * et cliquez sur la liste déroulante" sqref="A2:A5" xr:uid="{4BACDF2D-4970-4860-9FE9-FBE9D87992F2}">
      <formula1>IF(A2&lt;&gt;"",OFFSET(f_affaire,MATCH(A2&amp;"*",f_affaire,0)-1,,COUNTIF(f_affaire,A2&amp;"*"),1),f_affaire)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>
      <selection activeCell="A17" sqref="A17"/>
    </sheetView>
  </sheetViews>
  <sheetFormatPr baseColWidth="10" defaultRowHeight="15" x14ac:dyDescent="0.25"/>
  <cols>
    <col min="1" max="1" width="67.28515625" customWidth="1"/>
  </cols>
  <sheetData>
    <row r="1" spans="1:1" x14ac:dyDescent="0.25">
      <c r="A1" s="7" t="s">
        <v>108</v>
      </c>
    </row>
    <row r="2" spans="1:1" x14ac:dyDescent="0.25">
      <c r="A2" t="s">
        <v>216</v>
      </c>
    </row>
    <row r="3" spans="1:1" x14ac:dyDescent="0.25">
      <c r="A3" t="s">
        <v>217</v>
      </c>
    </row>
    <row r="4" spans="1:1" x14ac:dyDescent="0.25">
      <c r="A4" t="s">
        <v>218</v>
      </c>
    </row>
    <row r="5" spans="1:1" x14ac:dyDescent="0.25">
      <c r="A5" t="s">
        <v>219</v>
      </c>
    </row>
    <row r="8" spans="1:1" x14ac:dyDescent="0.25">
      <c r="A8" t="s">
        <v>224</v>
      </c>
    </row>
    <row r="9" spans="1:1" x14ac:dyDescent="0.25">
      <c r="A9" t="s">
        <v>220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Feuil1</vt:lpstr>
      <vt:lpstr>listeaffaires</vt:lpstr>
      <vt:lpstr>l_affaire</vt:lpstr>
      <vt:lpstr>p_affaire</vt:lpstr>
      <vt:lpstr>TCP</vt:lpstr>
      <vt:lpstr>TPCP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Audrey Laboureau</dc:creator>
  <cp:lastModifiedBy>Audrey Laboureau</cp:lastModifiedBy>
  <dcterms:created xsi:type="dcterms:W3CDTF">2021-10-28T13:57:44Z</dcterms:created>
  <dcterms:modified xsi:type="dcterms:W3CDTF">2022-04-14T13:28:34Z</dcterms:modified>
</cp:coreProperties>
</file>