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09"/>
  <workbookPr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DDD29238-B79B-4C21-A67A-2DCF38710E0C}" xr6:coauthVersionLast="47" xr6:coauthVersionMax="47" xr10:uidLastSave="{00000000-0000-0000-0000-000000000000}"/>
  <bookViews>
    <workbookView xWindow="180" yWindow="120" windowWidth="28620" windowHeight="15480" activeTab="1" xr2:uid="{00000000-000D-0000-FFFF-FFFF00000000}"/>
  </bookViews>
  <sheets>
    <sheet name="Feuille 1" sheetId="1" r:id="rId1"/>
    <sheet name="Feuille 2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2" l="1"/>
  <c r="L14" i="2" s="1" a="1"/>
  <c r="L14" i="2" s="1"/>
  <c r="T26" i="2" s="1" a="1"/>
  <c r="T26" i="2" s="1"/>
  <c r="D6" i="2"/>
  <c r="D7" i="2" s="1"/>
  <c r="D8" i="2" s="1"/>
  <c r="D9" i="2" s="1"/>
  <c r="D10" i="2" s="1"/>
  <c r="D11" i="2" s="1"/>
  <c r="D12" i="2" s="1"/>
  <c r="E6" i="2" s="1"/>
  <c r="E7" i="2" s="1"/>
  <c r="E8" i="2" s="1"/>
  <c r="E9" i="2" s="1"/>
  <c r="E10" i="2" s="1"/>
  <c r="E11" i="2" s="1"/>
  <c r="E12" i="2" s="1"/>
  <c r="F6" i="2" s="1"/>
  <c r="F7" i="2" s="1"/>
  <c r="F8" i="2" s="1"/>
  <c r="F9" i="2" s="1"/>
  <c r="F10" i="2" s="1"/>
  <c r="F11" i="2" s="1"/>
  <c r="F12" i="2" s="1"/>
  <c r="G6" i="2" s="1"/>
  <c r="G7" i="2" s="1"/>
  <c r="G8" i="2" s="1"/>
  <c r="G9" i="2" s="1"/>
  <c r="G10" i="2" s="1"/>
  <c r="G11" i="2" s="1"/>
  <c r="G12" i="2" s="1"/>
  <c r="H6" i="2" s="1"/>
  <c r="H7" i="2" s="1"/>
  <c r="H8" i="2" s="1"/>
  <c r="H9" i="2" s="1"/>
  <c r="H10" i="2" s="1"/>
  <c r="H11" i="2" s="1"/>
  <c r="H12" i="2" s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E2" i="2" a="1"/>
  <c r="T28" i="2" l="1" a="1"/>
  <c r="T28" i="2" s="1"/>
  <c r="T27" i="2" a="1"/>
  <c r="T27" i="2" s="1"/>
  <c r="E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<sst xmlns="http://schemas.openxmlformats.org/spreadsheetml/2006/main" count="112" uniqueCount="28">
  <si>
    <t>Catalyst Schedule ml/L</t>
  </si>
  <si>
    <t>Wk1</t>
  </si>
  <si>
    <t>Wk2</t>
  </si>
  <si>
    <t>Wk3</t>
  </si>
  <si>
    <t>Wk4</t>
  </si>
  <si>
    <t>Wk5</t>
  </si>
  <si>
    <t>Catalyst A</t>
  </si>
  <si>
    <t>3</t>
  </si>
  <si>
    <t>1</t>
  </si>
  <si>
    <t>5</t>
  </si>
  <si>
    <t>4</t>
  </si>
  <si>
    <t>Catalyst B</t>
  </si>
  <si>
    <t>2</t>
  </si>
  <si>
    <t>Catalyst C</t>
  </si>
  <si>
    <t>Catalyst A ml</t>
  </si>
  <si>
    <t>Cl</t>
  </si>
  <si>
    <t>Catalyst B ml</t>
  </si>
  <si>
    <t>Catalyst C ml</t>
  </si>
  <si>
    <t>Day 1:</t>
  </si>
  <si>
    <t>Schedule</t>
  </si>
  <si>
    <t>Today:</t>
  </si>
  <si>
    <t>Resin</t>
  </si>
  <si>
    <t>cl</t>
  </si>
  <si>
    <t>Catalyst Schedule - ml/l</t>
  </si>
  <si>
    <t>Catalyst</t>
  </si>
  <si>
    <t>ml</t>
  </si>
  <si>
    <t>N°semaine</t>
  </si>
  <si>
    <t xml:space="preserve">semaine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</si>
</sst>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sz val="10"/>
      <color indexed="9"/>
      <name val="Helvetica Neue"/>
    </font>
    <font>
      <b/>
      <sz val="14"/>
      <color indexed="18"/>
      <name val="Helvetica Neue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19"/>
      </left>
      <right/>
      <top style="thick">
        <color indexed="19"/>
      </top>
      <bottom style="thick">
        <color indexed="19"/>
      </bottom>
      <diagonal/>
    </border>
    <border>
      <left/>
      <right style="thick">
        <color indexed="19"/>
      </right>
      <top style="thick">
        <color indexed="19"/>
      </top>
      <bottom style="thick">
        <color indexed="1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49" fontId="2" fillId="4" borderId="3" xfId="0" applyNumberFormat="1" applyFont="1" applyFill="1" applyBorder="1" applyAlignment="1">
      <alignment vertical="top" wrapText="1"/>
    </xf>
    <xf numFmtId="49" fontId="0" fillId="4" borderId="3" xfId="0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49" fontId="2" fillId="4" borderId="3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vertical="top" wrapText="1"/>
    </xf>
    <xf numFmtId="0" fontId="0" fillId="4" borderId="3" xfId="0" applyNumberFormat="1" applyFont="1" applyFill="1" applyBorder="1" applyAlignment="1">
      <alignment vertical="top" wrapText="1"/>
    </xf>
    <xf numFmtId="0" fontId="2" fillId="4" borderId="4" xfId="0" applyNumberFormat="1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vertical="top" wrapText="1"/>
    </xf>
    <xf numFmtId="0" fontId="0" fillId="4" borderId="4" xfId="0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0" borderId="1" xfId="0" applyNumberFormat="1" applyFont="1" applyBorder="1" applyAlignment="1">
      <alignment horizontal="right" vertical="top" wrapText="1"/>
    </xf>
    <xf numFmtId="14" fontId="0" fillId="0" borderId="1" xfId="0" applyNumberFormat="1" applyFont="1" applyBorder="1" applyAlignment="1">
      <alignment horizontal="left" vertical="top" wrapText="1"/>
    </xf>
    <xf numFmtId="0" fontId="0" fillId="0" borderId="0" xfId="0" applyNumberFormat="1" applyFont="1" applyAlignment="1">
      <alignment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14" fontId="3" fillId="6" borderId="5" xfId="0" applyNumberFormat="1" applyFont="1" applyFill="1" applyBorder="1" applyAlignment="1">
      <alignment vertical="top" wrapText="1"/>
    </xf>
    <xf numFmtId="14" fontId="3" fillId="6" borderId="6" xfId="0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7" xfId="0" applyNumberFormat="1" applyFont="1" applyBorder="1" applyAlignment="1">
      <alignment vertical="top" wrapText="1"/>
    </xf>
    <xf numFmtId="49" fontId="0" fillId="0" borderId="8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7" borderId="3" xfId="0" applyNumberFormat="1" applyFont="1" applyFill="1" applyBorder="1" applyAlignment="1">
      <alignment vertical="top" wrapText="1"/>
    </xf>
    <xf numFmtId="49" fontId="0" fillId="7" borderId="3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top" wrapText="1"/>
    </xf>
    <xf numFmtId="0" fontId="0" fillId="0" borderId="2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0" fillId="8" borderId="3" xfId="0" applyNumberFormat="1" applyFont="1" applyFill="1" applyBorder="1" applyAlignment="1">
      <alignment vertical="top" wrapText="1"/>
    </xf>
  </cellXfs>
  <cellStyles count="1">
    <cellStyle name="Normal" xfId="0" builtinId="0"/>
  </cellStyles>
  <dxfs count="2">
    <dxf>
      <font>
        <color rgb="FFFFFFFF"/>
      </font>
      <fill>
        <patternFill patternType="solid">
          <fgColor indexed="14"/>
          <bgColor indexed="17"/>
        </patternFill>
      </fill>
    </dxf>
    <dxf>
      <font>
        <color rgb="FFD5D5D5"/>
      </font>
      <fill>
        <patternFill patternType="solid">
          <fgColor indexed="14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BDC0BF"/>
      <rgbColor rgb="FFEBEBEB"/>
      <rgbColor rgb="FFC2C2C2"/>
      <rgbColor rgb="FF93E3FD"/>
      <rgbColor rgb="00000000"/>
      <rgbColor rgb="FFADADAD"/>
      <rgbColor rgb="FFD5D5D5"/>
      <rgbColor rgb="FF00A1D8"/>
      <rgbColor rgb="FFFF4015"/>
      <rgbColor rgb="FFFF0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400050</xdr:colOff>
      <xdr:row>5</xdr:row>
      <xdr:rowOff>14287</xdr:rowOff>
    </xdr:from>
    <xdr:ext cx="5372100" cy="1643063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6C1A204-FA32-3485-1EB5-FA706FE45050}"/>
            </a:ext>
          </a:extLst>
        </xdr:cNvPr>
        <xdr:cNvSpPr txBox="1"/>
      </xdr:nvSpPr>
      <xdr:spPr>
        <a:xfrm>
          <a:off x="9753600" y="1223962"/>
          <a:ext cx="5372100" cy="1643063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50800" tIns="50800" rIns="50800" bIns="50800" numCol="1" spcCol="38100" rtlCol="0" anchor="t">
          <a:noAutofit/>
        </a:bodyPr>
        <a:lstStyle/>
        <a:p>
          <a:pPr marL="0" marR="0" indent="0" algn="l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fr-FR"/>
            <a:t>Pour que vous compreniez mieux mon bloquage je vous transmet. </a:t>
          </a:r>
          <a:br>
            <a:rPr lang="fr-FR"/>
          </a:br>
          <a:r>
            <a:rPr lang="fr-FR"/>
            <a:t>Mon souci se trouve dans la feuille 2, quand je choisi une valeur dans le tableau déroulant  « resin » j’aimerai que la réponse se fasse dans le tableau rouge « catalyst ». </a:t>
          </a:r>
          <a:br>
            <a:rPr lang="fr-FR"/>
          </a:br>
          <a:br>
            <a:rPr lang="fr-FR"/>
          </a:br>
          <a:r>
            <a:rPr lang="fr-FR"/>
            <a:t>J’aimerai que le calcul se fasse en fonction de la semaine à laquelle correspond la date d’aujourd’hui et de valeurs indiquées dans les colonnes des semaines. </a:t>
          </a:r>
          <a:endParaRPr kumimoji="0" lang="fr-FR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Excel/pack_de_fonctions_xlp/Version%20pour%20EXCEL%202007%20&#224;%202019/Pack%20de%20fonctions%20XLP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_vide"/>
    </sheetNames>
    <definedNames>
      <definedName name="NO_SEMAINE_ISO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showGridLines="0" workbookViewId="0">
      <pane xSplit="3" ySplit="2" topLeftCell="D34" activePane="bottomRight" state="frozen"/>
      <selection pane="topRight"/>
      <selection pane="bottomLeft"/>
      <selection pane="bottomRight" activeCell="C10" sqref="C10"/>
    </sheetView>
  </sheetViews>
  <sheetFormatPr baseColWidth="10" defaultColWidth="16.28515625" defaultRowHeight="19.899999999999999" customHeight="1"/>
  <cols>
    <col min="1" max="1" width="13.5703125" style="1" customWidth="1"/>
    <col min="2" max="2" width="3" style="1" customWidth="1"/>
    <col min="3" max="3" width="12" style="1" customWidth="1"/>
    <col min="4" max="8" width="4.7109375" style="1" customWidth="1"/>
    <col min="9" max="9" width="16.28515625" style="1" customWidth="1"/>
    <col min="10" max="16384" width="16.28515625" style="1"/>
  </cols>
  <sheetData>
    <row r="1" spans="1:8" ht="50.45" customHeight="1">
      <c r="A1" s="35" t="s">
        <v>0</v>
      </c>
      <c r="B1" s="35"/>
      <c r="C1" s="35"/>
      <c r="D1" s="35"/>
      <c r="E1" s="35"/>
      <c r="F1" s="35"/>
      <c r="G1" s="35"/>
      <c r="H1" s="35"/>
    </row>
    <row r="2" spans="1:8" ht="33.75" customHeight="1">
      <c r="A2" s="2"/>
      <c r="B2" s="2"/>
      <c r="C2" s="3"/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t="23.65" customHeight="1">
      <c r="A3" s="5"/>
      <c r="B3" s="5"/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8</v>
      </c>
    </row>
    <row r="4" spans="1:8" ht="23.65" customHeight="1">
      <c r="A4" s="5"/>
      <c r="B4" s="5"/>
      <c r="C4" s="6" t="s">
        <v>11</v>
      </c>
      <c r="D4" s="7" t="s">
        <v>12</v>
      </c>
      <c r="E4" s="7" t="s">
        <v>7</v>
      </c>
      <c r="F4" s="7" t="s">
        <v>12</v>
      </c>
      <c r="G4" s="7" t="s">
        <v>8</v>
      </c>
      <c r="H4" s="7" t="s">
        <v>7</v>
      </c>
    </row>
    <row r="5" spans="1:8" ht="23.65" customHeight="1">
      <c r="A5" s="5"/>
      <c r="B5" s="5"/>
      <c r="C5" s="6" t="s">
        <v>13</v>
      </c>
      <c r="D5" s="7" t="s">
        <v>9</v>
      </c>
      <c r="E5" s="7" t="s">
        <v>7</v>
      </c>
      <c r="F5" s="7" t="s">
        <v>10</v>
      </c>
      <c r="G5" s="7" t="s">
        <v>8</v>
      </c>
      <c r="H5" s="7" t="s">
        <v>8</v>
      </c>
    </row>
    <row r="6" spans="1:8" ht="21.75" customHeight="1">
      <c r="A6" s="5"/>
      <c r="B6" s="5"/>
      <c r="C6" s="8"/>
      <c r="D6" s="9"/>
      <c r="E6" s="9"/>
      <c r="F6" s="9"/>
      <c r="G6" s="9"/>
      <c r="H6" s="9"/>
    </row>
    <row r="7" spans="1:8" ht="19.7" customHeight="1">
      <c r="A7" s="5"/>
      <c r="B7" s="5"/>
      <c r="C7" s="5"/>
      <c r="D7" s="10"/>
      <c r="E7" s="10"/>
      <c r="F7" s="10"/>
      <c r="G7" s="10"/>
      <c r="H7" s="10"/>
    </row>
    <row r="8" spans="1:8" ht="21.75" customHeight="1">
      <c r="A8" s="5"/>
      <c r="B8" s="11"/>
      <c r="C8" s="11"/>
      <c r="D8" s="36" t="s">
        <v>14</v>
      </c>
      <c r="E8" s="37"/>
      <c r="F8" s="37"/>
      <c r="G8" s="37"/>
      <c r="H8" s="37"/>
    </row>
    <row r="9" spans="1:8" ht="35.65" customHeight="1">
      <c r="A9" s="5"/>
      <c r="B9" s="12"/>
      <c r="C9" s="12"/>
      <c r="D9" s="13" t="s">
        <v>1</v>
      </c>
      <c r="E9" s="13" t="s">
        <v>2</v>
      </c>
      <c r="F9" s="13" t="s">
        <v>3</v>
      </c>
      <c r="G9" s="13" t="s">
        <v>4</v>
      </c>
      <c r="H9" s="13" t="s">
        <v>5</v>
      </c>
    </row>
    <row r="10" spans="1:8" ht="23.65" customHeight="1">
      <c r="A10" s="5"/>
      <c r="B10" s="14">
        <v>10</v>
      </c>
      <c r="C10" s="6" t="s">
        <v>15</v>
      </c>
      <c r="D10" s="15">
        <f t="shared" ref="D10:H18" si="0">IF(D$3="","",($B10*10)*D$3/1000)</f>
        <v>0.3</v>
      </c>
      <c r="E10" s="15">
        <f t="shared" si="0"/>
        <v>0.1</v>
      </c>
      <c r="F10" s="15">
        <f t="shared" si="0"/>
        <v>0.5</v>
      </c>
      <c r="G10" s="15">
        <f t="shared" si="0"/>
        <v>0.4</v>
      </c>
      <c r="H10" s="15">
        <f t="shared" si="0"/>
        <v>0.1</v>
      </c>
    </row>
    <row r="11" spans="1:8" ht="23.65" customHeight="1">
      <c r="A11" s="5"/>
      <c r="B11" s="14">
        <v>20</v>
      </c>
      <c r="C11" s="6" t="s">
        <v>15</v>
      </c>
      <c r="D11" s="15">
        <f t="shared" si="0"/>
        <v>0.6</v>
      </c>
      <c r="E11" s="15">
        <f t="shared" si="0"/>
        <v>0.2</v>
      </c>
      <c r="F11" s="15">
        <f t="shared" si="0"/>
        <v>1</v>
      </c>
      <c r="G11" s="15">
        <f t="shared" si="0"/>
        <v>0.8</v>
      </c>
      <c r="H11" s="15">
        <f t="shared" si="0"/>
        <v>0.2</v>
      </c>
    </row>
    <row r="12" spans="1:8" ht="23.65" customHeight="1">
      <c r="A12" s="5"/>
      <c r="B12" s="14">
        <v>30</v>
      </c>
      <c r="C12" s="6" t="s">
        <v>15</v>
      </c>
      <c r="D12" s="15">
        <f t="shared" si="0"/>
        <v>0.9</v>
      </c>
      <c r="E12" s="15">
        <f t="shared" si="0"/>
        <v>0.3</v>
      </c>
      <c r="F12" s="15">
        <f t="shared" si="0"/>
        <v>1.5</v>
      </c>
      <c r="G12" s="15">
        <f t="shared" si="0"/>
        <v>1.2</v>
      </c>
      <c r="H12" s="15">
        <f t="shared" si="0"/>
        <v>0.3</v>
      </c>
    </row>
    <row r="13" spans="1:8" ht="23.65" customHeight="1">
      <c r="A13" s="5"/>
      <c r="B13" s="14">
        <v>40</v>
      </c>
      <c r="C13" s="6" t="s">
        <v>15</v>
      </c>
      <c r="D13" s="15">
        <f t="shared" si="0"/>
        <v>1.2</v>
      </c>
      <c r="E13" s="15">
        <f t="shared" si="0"/>
        <v>0.4</v>
      </c>
      <c r="F13" s="15">
        <f t="shared" si="0"/>
        <v>2</v>
      </c>
      <c r="G13" s="15">
        <f t="shared" si="0"/>
        <v>1.6</v>
      </c>
      <c r="H13" s="15">
        <f t="shared" si="0"/>
        <v>0.4</v>
      </c>
    </row>
    <row r="14" spans="1:8" ht="23.65" customHeight="1">
      <c r="A14" s="5"/>
      <c r="B14" s="14">
        <v>50</v>
      </c>
      <c r="C14" s="6" t="s">
        <v>15</v>
      </c>
      <c r="D14" s="15">
        <f t="shared" si="0"/>
        <v>1.5</v>
      </c>
      <c r="E14" s="15">
        <f t="shared" si="0"/>
        <v>0.5</v>
      </c>
      <c r="F14" s="15">
        <f t="shared" si="0"/>
        <v>2.5</v>
      </c>
      <c r="G14" s="15">
        <f t="shared" si="0"/>
        <v>2</v>
      </c>
      <c r="H14" s="15">
        <f t="shared" si="0"/>
        <v>0.5</v>
      </c>
    </row>
    <row r="15" spans="1:8" ht="23.65" customHeight="1">
      <c r="A15" s="5"/>
      <c r="B15" s="14">
        <v>60</v>
      </c>
      <c r="C15" s="6" t="s">
        <v>15</v>
      </c>
      <c r="D15" s="15">
        <f t="shared" si="0"/>
        <v>1.8</v>
      </c>
      <c r="E15" s="15">
        <f t="shared" si="0"/>
        <v>0.6</v>
      </c>
      <c r="F15" s="15">
        <f t="shared" si="0"/>
        <v>3</v>
      </c>
      <c r="G15" s="15">
        <f t="shared" si="0"/>
        <v>2.4</v>
      </c>
      <c r="H15" s="15">
        <f t="shared" si="0"/>
        <v>0.6</v>
      </c>
    </row>
    <row r="16" spans="1:8" ht="23.65" customHeight="1">
      <c r="A16" s="5"/>
      <c r="B16" s="14">
        <v>70</v>
      </c>
      <c r="C16" s="6" t="s">
        <v>15</v>
      </c>
      <c r="D16" s="15">
        <f t="shared" si="0"/>
        <v>2.1</v>
      </c>
      <c r="E16" s="15">
        <f t="shared" si="0"/>
        <v>0.7</v>
      </c>
      <c r="F16" s="15">
        <f t="shared" si="0"/>
        <v>3.5</v>
      </c>
      <c r="G16" s="15">
        <f t="shared" si="0"/>
        <v>2.8</v>
      </c>
      <c r="H16" s="15">
        <f t="shared" si="0"/>
        <v>0.7</v>
      </c>
    </row>
    <row r="17" spans="1:8" ht="23.65" customHeight="1">
      <c r="A17" s="5"/>
      <c r="B17" s="14">
        <v>80</v>
      </c>
      <c r="C17" s="6" t="s">
        <v>15</v>
      </c>
      <c r="D17" s="15">
        <f t="shared" si="0"/>
        <v>2.4</v>
      </c>
      <c r="E17" s="15">
        <f t="shared" si="0"/>
        <v>0.8</v>
      </c>
      <c r="F17" s="15">
        <f t="shared" si="0"/>
        <v>4</v>
      </c>
      <c r="G17" s="15">
        <f t="shared" si="0"/>
        <v>3.2</v>
      </c>
      <c r="H17" s="15">
        <f t="shared" si="0"/>
        <v>0.8</v>
      </c>
    </row>
    <row r="18" spans="1:8" ht="21.75" customHeight="1">
      <c r="A18" s="5"/>
      <c r="B18" s="16">
        <v>90</v>
      </c>
      <c r="C18" s="17" t="s">
        <v>15</v>
      </c>
      <c r="D18" s="18">
        <f t="shared" si="0"/>
        <v>2.7</v>
      </c>
      <c r="E18" s="18">
        <f t="shared" si="0"/>
        <v>0.9</v>
      </c>
      <c r="F18" s="18">
        <f t="shared" si="0"/>
        <v>4.5</v>
      </c>
      <c r="G18" s="18">
        <f t="shared" si="0"/>
        <v>3.6</v>
      </c>
      <c r="H18" s="18">
        <f t="shared" si="0"/>
        <v>0.9</v>
      </c>
    </row>
    <row r="19" spans="1:8" ht="19.7" customHeight="1">
      <c r="A19" s="5"/>
      <c r="B19" s="5"/>
      <c r="C19" s="5"/>
      <c r="D19" s="10"/>
      <c r="E19" s="10"/>
      <c r="F19" s="10"/>
      <c r="G19" s="10"/>
      <c r="H19" s="10"/>
    </row>
    <row r="20" spans="1:8" ht="21.75" customHeight="1">
      <c r="A20" s="5"/>
      <c r="B20" s="11"/>
      <c r="C20" s="11"/>
      <c r="D20" s="36" t="s">
        <v>16</v>
      </c>
      <c r="E20" s="37"/>
      <c r="F20" s="37"/>
      <c r="G20" s="37"/>
      <c r="H20" s="37"/>
    </row>
    <row r="21" spans="1:8" ht="35.65" customHeight="1">
      <c r="A21" s="5"/>
      <c r="B21" s="12"/>
      <c r="C21" s="12"/>
      <c r="D21" s="13" t="s">
        <v>1</v>
      </c>
      <c r="E21" s="13" t="s">
        <v>2</v>
      </c>
      <c r="F21" s="13" t="s">
        <v>3</v>
      </c>
      <c r="G21" s="13" t="s">
        <v>4</v>
      </c>
      <c r="H21" s="13" t="s">
        <v>5</v>
      </c>
    </row>
    <row r="22" spans="1:8" ht="23.65" customHeight="1">
      <c r="A22" s="5"/>
      <c r="B22" s="14">
        <v>10</v>
      </c>
      <c r="C22" s="6" t="s">
        <v>15</v>
      </c>
      <c r="D22" s="15">
        <f t="shared" ref="D22:H30" si="1">IF(D$4="","",($B22*10)*D$4/1000)</f>
        <v>0.2</v>
      </c>
      <c r="E22" s="15">
        <f t="shared" si="1"/>
        <v>0.3</v>
      </c>
      <c r="F22" s="15">
        <f t="shared" si="1"/>
        <v>0.2</v>
      </c>
      <c r="G22" s="15">
        <f t="shared" si="1"/>
        <v>0.1</v>
      </c>
      <c r="H22" s="15">
        <f t="shared" si="1"/>
        <v>0.3</v>
      </c>
    </row>
    <row r="23" spans="1:8" ht="23.65" customHeight="1">
      <c r="A23" s="5"/>
      <c r="B23" s="14">
        <v>20</v>
      </c>
      <c r="C23" s="6" t="s">
        <v>15</v>
      </c>
      <c r="D23" s="15">
        <f t="shared" si="1"/>
        <v>0.4</v>
      </c>
      <c r="E23" s="15">
        <f t="shared" si="1"/>
        <v>0.6</v>
      </c>
      <c r="F23" s="15">
        <f t="shared" si="1"/>
        <v>0.4</v>
      </c>
      <c r="G23" s="15">
        <f t="shared" si="1"/>
        <v>0.2</v>
      </c>
      <c r="H23" s="15">
        <f t="shared" si="1"/>
        <v>0.6</v>
      </c>
    </row>
    <row r="24" spans="1:8" ht="23.65" customHeight="1">
      <c r="A24" s="5"/>
      <c r="B24" s="14">
        <v>30</v>
      </c>
      <c r="C24" s="6" t="s">
        <v>15</v>
      </c>
      <c r="D24" s="15">
        <f t="shared" si="1"/>
        <v>0.6</v>
      </c>
      <c r="E24" s="15">
        <f t="shared" si="1"/>
        <v>0.9</v>
      </c>
      <c r="F24" s="15">
        <f t="shared" si="1"/>
        <v>0.6</v>
      </c>
      <c r="G24" s="15">
        <f t="shared" si="1"/>
        <v>0.3</v>
      </c>
      <c r="H24" s="15">
        <f t="shared" si="1"/>
        <v>0.9</v>
      </c>
    </row>
    <row r="25" spans="1:8" ht="23.65" customHeight="1">
      <c r="A25" s="5"/>
      <c r="B25" s="14">
        <v>40</v>
      </c>
      <c r="C25" s="6" t="s">
        <v>15</v>
      </c>
      <c r="D25" s="15">
        <f t="shared" si="1"/>
        <v>0.8</v>
      </c>
      <c r="E25" s="15">
        <f t="shared" si="1"/>
        <v>1.2</v>
      </c>
      <c r="F25" s="15">
        <f t="shared" si="1"/>
        <v>0.8</v>
      </c>
      <c r="G25" s="15">
        <f t="shared" si="1"/>
        <v>0.4</v>
      </c>
      <c r="H25" s="15">
        <f t="shared" si="1"/>
        <v>1.2</v>
      </c>
    </row>
    <row r="26" spans="1:8" ht="23.65" customHeight="1">
      <c r="A26" s="5"/>
      <c r="B26" s="14">
        <v>50</v>
      </c>
      <c r="C26" s="6" t="s">
        <v>15</v>
      </c>
      <c r="D26" s="15">
        <f t="shared" si="1"/>
        <v>1</v>
      </c>
      <c r="E26" s="15">
        <f t="shared" si="1"/>
        <v>1.5</v>
      </c>
      <c r="F26" s="15">
        <f t="shared" si="1"/>
        <v>1</v>
      </c>
      <c r="G26" s="15">
        <f t="shared" si="1"/>
        <v>0.5</v>
      </c>
      <c r="H26" s="15">
        <f t="shared" si="1"/>
        <v>1.5</v>
      </c>
    </row>
    <row r="27" spans="1:8" ht="23.65" customHeight="1">
      <c r="A27" s="5"/>
      <c r="B27" s="14">
        <v>60</v>
      </c>
      <c r="C27" s="6" t="s">
        <v>15</v>
      </c>
      <c r="D27" s="15">
        <f t="shared" si="1"/>
        <v>1.2</v>
      </c>
      <c r="E27" s="15">
        <f t="shared" si="1"/>
        <v>1.8</v>
      </c>
      <c r="F27" s="15">
        <f t="shared" si="1"/>
        <v>1.2</v>
      </c>
      <c r="G27" s="15">
        <f t="shared" si="1"/>
        <v>0.6</v>
      </c>
      <c r="H27" s="15">
        <f t="shared" si="1"/>
        <v>1.8</v>
      </c>
    </row>
    <row r="28" spans="1:8" ht="23.65" customHeight="1">
      <c r="A28" s="5"/>
      <c r="B28" s="14">
        <v>70</v>
      </c>
      <c r="C28" s="6" t="s">
        <v>15</v>
      </c>
      <c r="D28" s="15">
        <f t="shared" si="1"/>
        <v>1.4</v>
      </c>
      <c r="E28" s="15">
        <f t="shared" si="1"/>
        <v>2.1</v>
      </c>
      <c r="F28" s="15">
        <f t="shared" si="1"/>
        <v>1.4</v>
      </c>
      <c r="G28" s="15">
        <f t="shared" si="1"/>
        <v>0.7</v>
      </c>
      <c r="H28" s="15">
        <f t="shared" si="1"/>
        <v>2.1</v>
      </c>
    </row>
    <row r="29" spans="1:8" ht="23.65" customHeight="1">
      <c r="A29" s="5"/>
      <c r="B29" s="14">
        <v>80</v>
      </c>
      <c r="C29" s="6" t="s">
        <v>15</v>
      </c>
      <c r="D29" s="15">
        <f t="shared" si="1"/>
        <v>1.6</v>
      </c>
      <c r="E29" s="15">
        <f t="shared" si="1"/>
        <v>2.4</v>
      </c>
      <c r="F29" s="15">
        <f t="shared" si="1"/>
        <v>1.6</v>
      </c>
      <c r="G29" s="15">
        <f t="shared" si="1"/>
        <v>0.8</v>
      </c>
      <c r="H29" s="15">
        <f t="shared" si="1"/>
        <v>2.4</v>
      </c>
    </row>
    <row r="30" spans="1:8" ht="21.75" customHeight="1">
      <c r="A30" s="5"/>
      <c r="B30" s="16">
        <v>90</v>
      </c>
      <c r="C30" s="17" t="s">
        <v>15</v>
      </c>
      <c r="D30" s="18">
        <f t="shared" si="1"/>
        <v>1.8</v>
      </c>
      <c r="E30" s="18">
        <f t="shared" si="1"/>
        <v>2.7</v>
      </c>
      <c r="F30" s="18">
        <f t="shared" si="1"/>
        <v>1.8</v>
      </c>
      <c r="G30" s="18">
        <f t="shared" si="1"/>
        <v>0.9</v>
      </c>
      <c r="H30" s="18">
        <f t="shared" si="1"/>
        <v>2.7</v>
      </c>
    </row>
    <row r="31" spans="1:8" ht="19.7" customHeight="1">
      <c r="A31" s="5"/>
      <c r="B31" s="5"/>
      <c r="C31" s="5"/>
      <c r="D31" s="10"/>
      <c r="E31" s="10"/>
      <c r="F31" s="10"/>
      <c r="G31" s="10"/>
      <c r="H31" s="10"/>
    </row>
    <row r="32" spans="1:8" ht="21.75" customHeight="1">
      <c r="A32" s="5"/>
      <c r="B32" s="11"/>
      <c r="C32" s="11"/>
      <c r="D32" s="36" t="s">
        <v>17</v>
      </c>
      <c r="E32" s="37"/>
      <c r="F32" s="37"/>
      <c r="G32" s="37"/>
      <c r="H32" s="37"/>
    </row>
    <row r="33" spans="1:8" ht="35.65" customHeight="1">
      <c r="A33" s="5"/>
      <c r="B33" s="12"/>
      <c r="C33" s="12"/>
      <c r="D33" s="13" t="s">
        <v>1</v>
      </c>
      <c r="E33" s="13" t="s">
        <v>2</v>
      </c>
      <c r="F33" s="13" t="s">
        <v>3</v>
      </c>
      <c r="G33" s="13" t="s">
        <v>4</v>
      </c>
      <c r="H33" s="13" t="s">
        <v>5</v>
      </c>
    </row>
    <row r="34" spans="1:8" ht="23.65" customHeight="1">
      <c r="A34" s="5"/>
      <c r="B34" s="14">
        <v>10</v>
      </c>
      <c r="C34" s="6" t="s">
        <v>15</v>
      </c>
      <c r="D34" s="15">
        <f t="shared" ref="D34:H42" si="2">IF(D$5="","",($B34*10)*D$5/1000)</f>
        <v>0.5</v>
      </c>
      <c r="E34" s="15">
        <f t="shared" si="2"/>
        <v>0.3</v>
      </c>
      <c r="F34" s="15">
        <f t="shared" si="2"/>
        <v>0.4</v>
      </c>
      <c r="G34" s="15">
        <f t="shared" si="2"/>
        <v>0.1</v>
      </c>
      <c r="H34" s="15">
        <f t="shared" si="2"/>
        <v>0.1</v>
      </c>
    </row>
    <row r="35" spans="1:8" ht="23.65" customHeight="1">
      <c r="A35" s="5"/>
      <c r="B35" s="14">
        <v>20</v>
      </c>
      <c r="C35" s="6" t="s">
        <v>15</v>
      </c>
      <c r="D35" s="15">
        <f t="shared" si="2"/>
        <v>1</v>
      </c>
      <c r="E35" s="15">
        <f t="shared" si="2"/>
        <v>0.6</v>
      </c>
      <c r="F35" s="15">
        <f t="shared" si="2"/>
        <v>0.8</v>
      </c>
      <c r="G35" s="15">
        <f t="shared" si="2"/>
        <v>0.2</v>
      </c>
      <c r="H35" s="15">
        <f t="shared" si="2"/>
        <v>0.2</v>
      </c>
    </row>
    <row r="36" spans="1:8" ht="23.65" customHeight="1">
      <c r="A36" s="5"/>
      <c r="B36" s="14">
        <v>30</v>
      </c>
      <c r="C36" s="6" t="s">
        <v>15</v>
      </c>
      <c r="D36" s="15">
        <f t="shared" si="2"/>
        <v>1.5</v>
      </c>
      <c r="E36" s="15">
        <f t="shared" si="2"/>
        <v>0.9</v>
      </c>
      <c r="F36" s="15">
        <f t="shared" si="2"/>
        <v>1.2</v>
      </c>
      <c r="G36" s="15">
        <f t="shared" si="2"/>
        <v>0.3</v>
      </c>
      <c r="H36" s="15">
        <f t="shared" si="2"/>
        <v>0.3</v>
      </c>
    </row>
    <row r="37" spans="1:8" ht="23.65" customHeight="1">
      <c r="A37" s="5"/>
      <c r="B37" s="14">
        <v>40</v>
      </c>
      <c r="C37" s="6" t="s">
        <v>15</v>
      </c>
      <c r="D37" s="15">
        <f t="shared" si="2"/>
        <v>2</v>
      </c>
      <c r="E37" s="15">
        <f t="shared" si="2"/>
        <v>1.2</v>
      </c>
      <c r="F37" s="15">
        <f t="shared" si="2"/>
        <v>1.6</v>
      </c>
      <c r="G37" s="15">
        <f t="shared" si="2"/>
        <v>0.4</v>
      </c>
      <c r="H37" s="15">
        <f t="shared" si="2"/>
        <v>0.4</v>
      </c>
    </row>
    <row r="38" spans="1:8" ht="23.65" customHeight="1">
      <c r="A38" s="5"/>
      <c r="B38" s="14">
        <v>50</v>
      </c>
      <c r="C38" s="6" t="s">
        <v>15</v>
      </c>
      <c r="D38" s="15">
        <f t="shared" si="2"/>
        <v>2.5</v>
      </c>
      <c r="E38" s="15">
        <f t="shared" si="2"/>
        <v>1.5</v>
      </c>
      <c r="F38" s="15">
        <f t="shared" si="2"/>
        <v>2</v>
      </c>
      <c r="G38" s="15">
        <f t="shared" si="2"/>
        <v>0.5</v>
      </c>
      <c r="H38" s="15">
        <f t="shared" si="2"/>
        <v>0.5</v>
      </c>
    </row>
    <row r="39" spans="1:8" ht="23.65" customHeight="1">
      <c r="A39" s="5"/>
      <c r="B39" s="14">
        <v>60</v>
      </c>
      <c r="C39" s="6" t="s">
        <v>15</v>
      </c>
      <c r="D39" s="15">
        <f t="shared" si="2"/>
        <v>3</v>
      </c>
      <c r="E39" s="15">
        <f t="shared" si="2"/>
        <v>1.8</v>
      </c>
      <c r="F39" s="15">
        <f t="shared" si="2"/>
        <v>2.4</v>
      </c>
      <c r="G39" s="15">
        <f t="shared" si="2"/>
        <v>0.6</v>
      </c>
      <c r="H39" s="15">
        <f t="shared" si="2"/>
        <v>0.6</v>
      </c>
    </row>
    <row r="40" spans="1:8" ht="23.65" customHeight="1">
      <c r="A40" s="5"/>
      <c r="B40" s="14">
        <v>70</v>
      </c>
      <c r="C40" s="6" t="s">
        <v>15</v>
      </c>
      <c r="D40" s="15">
        <f t="shared" si="2"/>
        <v>3.5</v>
      </c>
      <c r="E40" s="15">
        <f t="shared" si="2"/>
        <v>2.1</v>
      </c>
      <c r="F40" s="15">
        <f t="shared" si="2"/>
        <v>2.8</v>
      </c>
      <c r="G40" s="15">
        <f t="shared" si="2"/>
        <v>0.7</v>
      </c>
      <c r="H40" s="15">
        <f t="shared" si="2"/>
        <v>0.7</v>
      </c>
    </row>
    <row r="41" spans="1:8" ht="23.65" customHeight="1">
      <c r="A41" s="5"/>
      <c r="B41" s="14">
        <v>80</v>
      </c>
      <c r="C41" s="6" t="s">
        <v>15</v>
      </c>
      <c r="D41" s="15">
        <f t="shared" si="2"/>
        <v>4</v>
      </c>
      <c r="E41" s="15">
        <f t="shared" si="2"/>
        <v>2.4</v>
      </c>
      <c r="F41" s="15">
        <f t="shared" si="2"/>
        <v>3.2</v>
      </c>
      <c r="G41" s="15">
        <f t="shared" si="2"/>
        <v>0.8</v>
      </c>
      <c r="H41" s="15">
        <f t="shared" si="2"/>
        <v>0.8</v>
      </c>
    </row>
    <row r="42" spans="1:8" ht="21.75" customHeight="1">
      <c r="A42" s="5"/>
      <c r="B42" s="16">
        <v>90</v>
      </c>
      <c r="C42" s="17" t="s">
        <v>15</v>
      </c>
      <c r="D42" s="18">
        <f t="shared" si="2"/>
        <v>4.5</v>
      </c>
      <c r="E42" s="18">
        <f t="shared" si="2"/>
        <v>2.7</v>
      </c>
      <c r="F42" s="18">
        <f t="shared" si="2"/>
        <v>3.6</v>
      </c>
      <c r="G42" s="18">
        <f t="shared" si="2"/>
        <v>0.9</v>
      </c>
      <c r="H42" s="18">
        <f t="shared" si="2"/>
        <v>0.9</v>
      </c>
    </row>
  </sheetData>
  <mergeCells count="4">
    <mergeCell ref="A1:H1"/>
    <mergeCell ref="D8:H8"/>
    <mergeCell ref="D20:H20"/>
    <mergeCell ref="D32:H32"/>
  </mergeCells>
  <pageMargins left="0.5" right="0.5" top="0.75" bottom="0.75" header="0.27777800000000002" footer="0.27777800000000002"/>
  <pageSetup scale="5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8"/>
  <sheetViews>
    <sheetView showGridLines="0" tabSelected="1" topLeftCell="A13" workbookViewId="0">
      <selection activeCell="T26" sqref="T26:T28"/>
    </sheetView>
  </sheetViews>
  <sheetFormatPr baseColWidth="10" defaultColWidth="16.28515625" defaultRowHeight="19.899999999999999" customHeight="1"/>
  <cols>
    <col min="1" max="1" width="5.140625" style="19" customWidth="1"/>
    <col min="2" max="2" width="12.7109375" style="19" customWidth="1"/>
    <col min="3" max="3" width="10" style="19" customWidth="1"/>
    <col min="4" max="8" width="10.42578125" style="22" customWidth="1"/>
    <col min="9" max="9" width="12.7109375" style="27" customWidth="1"/>
    <col min="10" max="10" width="10" style="27" customWidth="1"/>
    <col min="11" max="11" width="13.7109375" style="28" customWidth="1"/>
    <col min="12" max="12" width="12.140625" style="28" customWidth="1"/>
    <col min="13" max="13" width="11.7109375" style="31" customWidth="1"/>
    <col min="14" max="18" width="6.140625" style="31" customWidth="1"/>
    <col min="19" max="20" width="16.28515625" style="32" customWidth="1"/>
    <col min="21" max="21" width="3.140625" style="32" customWidth="1"/>
    <col min="22" max="22" width="16.28515625" style="32" customWidth="1"/>
    <col min="23" max="16384" width="16.28515625" style="32"/>
  </cols>
  <sheetData>
    <row r="1" spans="2:12" ht="10.5" customHeight="1"/>
    <row r="2" spans="2:12" ht="19.149999999999999" customHeight="1">
      <c r="B2" s="20" t="s">
        <v>18</v>
      </c>
      <c r="C2" s="21">
        <v>44647</v>
      </c>
      <c r="D2" s="22" t="s">
        <v>26</v>
      </c>
      <c r="E2" s="22" cm="1">
        <f t="array" aca="1" ref="E2" ca="1">[1]!NO_SEMAINE_ISO(C2)</f>
        <v>12</v>
      </c>
    </row>
    <row r="4" spans="2:12" ht="27.6" customHeight="1">
      <c r="D4" s="35" t="s">
        <v>19</v>
      </c>
      <c r="E4" s="35"/>
      <c r="F4" s="35"/>
      <c r="G4" s="35"/>
      <c r="H4" s="35"/>
    </row>
    <row r="5" spans="2:12" ht="19.7" customHeight="1">
      <c r="D5" s="23" t="s">
        <v>1</v>
      </c>
      <c r="E5" s="24" t="s">
        <v>2</v>
      </c>
      <c r="F5" s="24" t="s">
        <v>3</v>
      </c>
      <c r="G5" s="24" t="s">
        <v>4</v>
      </c>
      <c r="H5" s="24" t="s">
        <v>5</v>
      </c>
    </row>
    <row r="6" spans="2:12" ht="19.7" customHeight="1">
      <c r="D6" s="25">
        <f>$C2</f>
        <v>44647</v>
      </c>
      <c r="E6" s="26">
        <f>D12+1</f>
        <v>44654</v>
      </c>
      <c r="F6" s="26">
        <f>E12+1</f>
        <v>44661</v>
      </c>
      <c r="G6" s="26">
        <f>F12+1</f>
        <v>44668</v>
      </c>
      <c r="H6" s="26">
        <f>G12+1</f>
        <v>44675</v>
      </c>
    </row>
    <row r="7" spans="2:12" ht="19.7" customHeight="1">
      <c r="D7" s="25">
        <f t="shared" ref="D7:H12" si="0">D6+1</f>
        <v>44648</v>
      </c>
      <c r="E7" s="26">
        <f t="shared" si="0"/>
        <v>44655</v>
      </c>
      <c r="F7" s="26">
        <f t="shared" si="0"/>
        <v>44662</v>
      </c>
      <c r="G7" s="26">
        <f t="shared" si="0"/>
        <v>44669</v>
      </c>
      <c r="H7" s="26">
        <f t="shared" si="0"/>
        <v>44676</v>
      </c>
    </row>
    <row r="8" spans="2:12" ht="19.7" customHeight="1">
      <c r="D8" s="25">
        <f t="shared" si="0"/>
        <v>44649</v>
      </c>
      <c r="E8" s="26">
        <f t="shared" si="0"/>
        <v>44656</v>
      </c>
      <c r="F8" s="26">
        <f t="shared" si="0"/>
        <v>44663</v>
      </c>
      <c r="G8" s="26">
        <f t="shared" si="0"/>
        <v>44670</v>
      </c>
      <c r="H8" s="26">
        <f t="shared" si="0"/>
        <v>44677</v>
      </c>
    </row>
    <row r="9" spans="2:12" ht="19.7" customHeight="1">
      <c r="D9" s="25">
        <f t="shared" si="0"/>
        <v>44650</v>
      </c>
      <c r="E9" s="26">
        <f t="shared" si="0"/>
        <v>44657</v>
      </c>
      <c r="F9" s="26">
        <f t="shared" si="0"/>
        <v>44664</v>
      </c>
      <c r="G9" s="26">
        <f t="shared" si="0"/>
        <v>44671</v>
      </c>
      <c r="H9" s="26">
        <f t="shared" si="0"/>
        <v>44678</v>
      </c>
    </row>
    <row r="10" spans="2:12" ht="19.7" customHeight="1">
      <c r="D10" s="25">
        <f t="shared" si="0"/>
        <v>44651</v>
      </c>
      <c r="E10" s="26">
        <f t="shared" si="0"/>
        <v>44658</v>
      </c>
      <c r="F10" s="26">
        <f t="shared" si="0"/>
        <v>44665</v>
      </c>
      <c r="G10" s="26">
        <f t="shared" si="0"/>
        <v>44672</v>
      </c>
      <c r="H10" s="26">
        <f t="shared" si="0"/>
        <v>44679</v>
      </c>
    </row>
    <row r="11" spans="2:12" ht="19.7" customHeight="1">
      <c r="D11" s="25">
        <f t="shared" si="0"/>
        <v>44652</v>
      </c>
      <c r="E11" s="26">
        <f t="shared" si="0"/>
        <v>44659</v>
      </c>
      <c r="F11" s="26">
        <f t="shared" si="0"/>
        <v>44666</v>
      </c>
      <c r="G11" s="26">
        <f t="shared" si="0"/>
        <v>44673</v>
      </c>
      <c r="H11" s="26">
        <f t="shared" si="0"/>
        <v>44680</v>
      </c>
    </row>
    <row r="12" spans="2:12" ht="19.7" customHeight="1">
      <c r="D12" s="25">
        <f t="shared" si="0"/>
        <v>44653</v>
      </c>
      <c r="E12" s="26">
        <f t="shared" si="0"/>
        <v>44660</v>
      </c>
      <c r="F12" s="26">
        <f t="shared" si="0"/>
        <v>44667</v>
      </c>
      <c r="G12" s="26">
        <f t="shared" si="0"/>
        <v>44674</v>
      </c>
      <c r="H12" s="26">
        <f t="shared" si="0"/>
        <v>44681</v>
      </c>
    </row>
    <row r="14" spans="2:12" ht="19.149999999999999" customHeight="1">
      <c r="I14" s="20" t="s">
        <v>20</v>
      </c>
      <c r="J14" s="21">
        <f ca="1">TODAY()</f>
        <v>44664</v>
      </c>
      <c r="K14" s="28" t="s">
        <v>27</v>
      </c>
      <c r="L14" s="28" t="str" cm="1">
        <f t="array" aca="1" ref="L14" ca="1">INDEX(D5:H5,SUMPRODUCT(($D$6:$H$12=J14)*(COLUMN(D:H)-3)))</f>
        <v>Wk3</v>
      </c>
    </row>
    <row r="16" spans="2:12" ht="30.6" customHeight="1">
      <c r="K16" s="38" t="s">
        <v>21</v>
      </c>
      <c r="L16" s="38"/>
    </row>
    <row r="17" spans="11:21" ht="22.7" customHeight="1">
      <c r="K17" s="29">
        <v>100</v>
      </c>
      <c r="L17" s="30" t="s">
        <v>22</v>
      </c>
    </row>
    <row r="19" spans="11:21" ht="27.6" customHeight="1">
      <c r="M19" s="35" t="s">
        <v>23</v>
      </c>
      <c r="N19" s="35"/>
      <c r="O19" s="35"/>
      <c r="P19" s="35"/>
      <c r="Q19" s="35"/>
      <c r="R19" s="35"/>
    </row>
    <row r="20" spans="11:21" ht="21.75" customHeight="1">
      <c r="M20" s="3"/>
      <c r="N20" s="4" t="s">
        <v>1</v>
      </c>
      <c r="O20" s="4" t="s">
        <v>2</v>
      </c>
      <c r="P20" s="4" t="s">
        <v>3</v>
      </c>
      <c r="Q20" s="4" t="s">
        <v>4</v>
      </c>
      <c r="R20" s="4" t="s">
        <v>5</v>
      </c>
    </row>
    <row r="21" spans="11:21" ht="23.65" customHeight="1">
      <c r="M21" s="6" t="s">
        <v>6</v>
      </c>
      <c r="N21" s="7" t="s">
        <v>7</v>
      </c>
      <c r="O21" s="7" t="s">
        <v>8</v>
      </c>
      <c r="P21" s="7" t="s">
        <v>9</v>
      </c>
      <c r="Q21" s="7" t="s">
        <v>10</v>
      </c>
      <c r="R21" s="7" t="s">
        <v>8</v>
      </c>
    </row>
    <row r="22" spans="11:21" ht="23.65" customHeight="1">
      <c r="M22" s="6" t="s">
        <v>11</v>
      </c>
      <c r="N22" s="7" t="s">
        <v>12</v>
      </c>
      <c r="O22" s="7" t="s">
        <v>7</v>
      </c>
      <c r="P22" s="7" t="s">
        <v>12</v>
      </c>
      <c r="Q22" s="7" t="s">
        <v>8</v>
      </c>
      <c r="R22" s="7" t="s">
        <v>7</v>
      </c>
    </row>
    <row r="23" spans="11:21" ht="23.65" customHeight="1">
      <c r="M23" s="6" t="s">
        <v>13</v>
      </c>
      <c r="N23" s="7" t="s">
        <v>9</v>
      </c>
      <c r="O23" s="7" t="s">
        <v>7</v>
      </c>
      <c r="P23" s="7" t="s">
        <v>10</v>
      </c>
      <c r="Q23" s="7" t="s">
        <v>8</v>
      </c>
      <c r="R23" s="7" t="s">
        <v>8</v>
      </c>
    </row>
    <row r="25" spans="11:21" ht="27.6" customHeight="1">
      <c r="S25" s="35" t="s">
        <v>24</v>
      </c>
      <c r="T25" s="35"/>
      <c r="U25" s="35"/>
    </row>
    <row r="26" spans="11:21" ht="23.65" customHeight="1">
      <c r="S26" s="33" t="s">
        <v>6</v>
      </c>
      <c r="T26" s="39" cm="1">
        <f t="array" aca="1" ref="T26" ca="1">SUMPRODUCT(($N$20:$R$20=$L$14)*($M$21:$M$23=$S26)*($N$21:$R$23))</f>
        <v>5</v>
      </c>
      <c r="U26" s="34" t="s">
        <v>25</v>
      </c>
    </row>
    <row r="27" spans="11:21" ht="23.65" customHeight="1">
      <c r="S27" s="33" t="s">
        <v>11</v>
      </c>
      <c r="T27" s="39" cm="1">
        <f t="array" aca="1" ref="T27" ca="1">SUMPRODUCT(($N$20:$R$20=$L$14)*($M$21:$M$23=$S27)*($N$21:$R$23))</f>
        <v>2</v>
      </c>
      <c r="U27" s="34" t="s">
        <v>25</v>
      </c>
    </row>
    <row r="28" spans="11:21" ht="23.65" customHeight="1">
      <c r="S28" s="33" t="s">
        <v>13</v>
      </c>
      <c r="T28" s="39" cm="1">
        <f t="array" aca="1" ref="T28" ca="1">SUMPRODUCT(($N$20:$R$20=$L$14)*($M$21:$M$23=$S28)*($N$21:$R$23))</f>
        <v>4</v>
      </c>
      <c r="U28" s="34" t="s">
        <v>25</v>
      </c>
    </row>
  </sheetData>
  <mergeCells count="4">
    <mergeCell ref="D4:H4"/>
    <mergeCell ref="K16:L16"/>
    <mergeCell ref="M19:R19"/>
    <mergeCell ref="S25:U25"/>
  </mergeCells>
  <conditionalFormatting sqref="D6:H12">
    <cfRule type="cellIs" dxfId="1" priority="1" stopIfTrue="1" operator="lessThan">
      <formula>$J$14</formula>
    </cfRule>
    <cfRule type="timePeriod" dxfId="0" priority="2" stopIfTrue="1" timePeriod="today">
      <formula>FLOOR(D6,1)=TODAY()</formula>
    </cfRule>
  </conditionalFormatting>
  <dataValidations count="1">
    <dataValidation type="list" allowBlank="1" showInputMessage="1" showErrorMessage="1" sqref="K17" xr:uid="{00000000-0002-0000-0100-000000000000}">
      <formula1>"10,20,30,40,50,60,70,80,90,100"</formula1>
    </dataValidation>
  </dataValidations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 1</vt:lpstr>
      <vt:lpstr>Feuille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DjiDji</cp:lastModifiedBy>
  <dcterms:modified xsi:type="dcterms:W3CDTF">2022-04-13T09:20:36Z</dcterms:modified>
</cp:coreProperties>
</file>