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C4A800F7-38E2-411D-8532-70B5B0FBAF4C}" xr6:coauthVersionLast="47" xr6:coauthVersionMax="47" xr10:uidLastSave="{00000000-0000-0000-0000-000000000000}"/>
  <bookViews>
    <workbookView xWindow="-120" yWindow="-120" windowWidth="29040" windowHeight="15840" tabRatio="742"/>
  </bookViews>
  <sheets>
    <sheet name="dimanche" sheetId="1" r:id="rId1"/>
    <sheet name="Lundi" sheetId="2" r:id="rId2"/>
    <sheet name="Mardi" sheetId="3" r:id="rId3"/>
    <sheet name="Mercredi" sheetId="4" r:id="rId4"/>
    <sheet name="Jeudi" sheetId="5" r:id="rId5"/>
    <sheet name="planning" sheetId="14" r:id="rId6"/>
  </sheets>
  <externalReferences>
    <externalReference r:id="rId7"/>
  </externalReferences>
  <definedNames>
    <definedName name="jour">RIGHT(CELL("nomfichier",INDIRECT("a1")),LEN(CELL("nomfichier",INDIRECT("a1")))-SEARCH("]",CELL("nomfichier",INDIRECT("a1"))))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 a="1"/>
  <c r="C8" i="1"/>
  <c r="D8" i="1" a="1"/>
  <c r="D8" i="1"/>
  <c r="E8" i="1" a="1"/>
  <c r="E8" i="1"/>
  <c r="F8" i="1" a="1"/>
  <c r="F8" i="1"/>
  <c r="G8" i="1" a="1"/>
  <c r="G8" i="1"/>
  <c r="H8" i="1" a="1"/>
  <c r="H8" i="1"/>
  <c r="I8" i="1" a="1"/>
  <c r="I8" i="1"/>
  <c r="J8" i="1" a="1"/>
  <c r="J8" i="1"/>
  <c r="K8" i="1" a="1"/>
  <c r="K8" i="1"/>
  <c r="C9" i="1" a="1"/>
  <c r="C9" i="1"/>
  <c r="D9" i="1" a="1"/>
  <c r="D9" i="1"/>
  <c r="E9" i="1" a="1"/>
  <c r="E9" i="1"/>
  <c r="F9" i="1" a="1"/>
  <c r="F9" i="1"/>
  <c r="G9" i="1" a="1"/>
  <c r="G9" i="1"/>
  <c r="H9" i="1" a="1"/>
  <c r="H9" i="1"/>
  <c r="I9" i="1" a="1"/>
  <c r="I9" i="1"/>
  <c r="J9" i="1" a="1"/>
  <c r="J9" i="1"/>
  <c r="K9" i="1" a="1"/>
  <c r="K9" i="1"/>
  <c r="D7" i="1" a="1"/>
  <c r="D7" i="1"/>
  <c r="E7" i="1" a="1"/>
  <c r="E7" i="1"/>
  <c r="F7" i="1" a="1"/>
  <c r="F7" i="1"/>
  <c r="G7" i="1" a="1"/>
  <c r="G7" i="1"/>
  <c r="H7" i="1" a="1"/>
  <c r="H7" i="1"/>
  <c r="I7" i="1" a="1"/>
  <c r="I7" i="1"/>
  <c r="J7" i="1" a="1"/>
  <c r="J7" i="1"/>
  <c r="K7" i="1" a="1"/>
  <c r="K7" i="1"/>
  <c r="C7" i="1" a="1"/>
  <c r="C7" i="1"/>
  <c r="O4" i="14" a="1"/>
  <c r="O4" i="14"/>
  <c r="M3" i="14" a="1"/>
  <c r="M3" i="14"/>
  <c r="M4" i="14" a="1"/>
  <c r="M4" i="14"/>
  <c r="D11" i="5"/>
  <c r="D11" i="4"/>
  <c r="D11" i="3"/>
  <c r="C10" i="1"/>
  <c r="C11" i="1"/>
  <c r="C12" i="1"/>
  <c r="C13" i="1"/>
  <c r="C14" i="1"/>
  <c r="D11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<sst xmlns="http://schemas.openxmlformats.org/spreadsheetml/2006/main" count="191" uniqueCount="35">
  <si>
    <t>classes</t>
  </si>
  <si>
    <t>jours</t>
  </si>
  <si>
    <t>heures</t>
  </si>
  <si>
    <t>1s1</t>
  </si>
  <si>
    <t>1s2</t>
  </si>
  <si>
    <t>1s3</t>
  </si>
  <si>
    <t>1s4</t>
  </si>
  <si>
    <t>1s5</t>
  </si>
  <si>
    <t>1s6</t>
  </si>
  <si>
    <t>1l1</t>
  </si>
  <si>
    <t>1l2</t>
  </si>
  <si>
    <t>dimanche</t>
  </si>
  <si>
    <t>8-9</t>
  </si>
  <si>
    <t>math1</t>
  </si>
  <si>
    <t>science1</t>
  </si>
  <si>
    <t>francais1</t>
  </si>
  <si>
    <t>anglais2</t>
  </si>
  <si>
    <t>phy1</t>
  </si>
  <si>
    <t>9-10</t>
  </si>
  <si>
    <t>10-11</t>
  </si>
  <si>
    <t>11-12</t>
  </si>
  <si>
    <t>12-13</t>
  </si>
  <si>
    <t>exemple</t>
  </si>
  <si>
    <t>13-14</t>
  </si>
  <si>
    <t>14-15</t>
  </si>
  <si>
    <t>15-16</t>
  </si>
  <si>
    <t>16-17</t>
  </si>
  <si>
    <t>lundi</t>
  </si>
  <si>
    <t>mardi</t>
  </si>
  <si>
    <t>mercredi</t>
  </si>
  <si>
    <t>jeudi</t>
  </si>
  <si>
    <t>profs</t>
  </si>
  <si>
    <t>scinces1</t>
  </si>
  <si>
    <t>semaine</t>
  </si>
  <si>
    <t>semaine1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</si>
</sst>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49" fontId="0" fillId="0" borderId="1" xfId="0" applyNumberFormat="1" applyBorder="1"/>
    <xf numFmtId="0" fontId="0" fillId="0" borderId="1" xfId="0" applyBorder="1"/>
    <xf numFmtId="14" fontId="0" fillId="0" borderId="0" xfId="0" applyNumberFormat="1"/>
    <xf numFmtId="0" fontId="1" fillId="0" borderId="0" xfId="0" applyFont="1"/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 applyAlignment="1">
      <alignment vertical="center"/>
    </xf>
    <xf numFmtId="14" fontId="0" fillId="0" borderId="1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quotePrefix="1" applyNumberFormat="1"/>
    <xf numFmtId="0" fontId="0" fillId="0" borderId="0" xfId="0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b/Downloads/absences%20ma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Extraction"/>
      <sheetName val="mars"/>
    </sheetNames>
    <sheetDataSet>
      <sheetData sheetId="0">
        <row r="3">
          <cell r="C3" t="str">
            <v>1s1</v>
          </cell>
          <cell r="D3" t="str">
            <v>1s2</v>
          </cell>
          <cell r="E3" t="str">
            <v>1s3</v>
          </cell>
          <cell r="F3" t="str">
            <v>1s4</v>
          </cell>
          <cell r="G3" t="str">
            <v>1s5</v>
          </cell>
          <cell r="H3" t="str">
            <v>1s6</v>
          </cell>
          <cell r="I3" t="str">
            <v>1l1</v>
          </cell>
          <cell r="J3" t="str">
            <v>1l2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29"/>
  <sheetViews>
    <sheetView tabSelected="1" workbookViewId="0">
      <selection activeCell="N13" sqref="N13:O14"/>
    </sheetView>
  </sheetViews>
  <sheetFormatPr baseColWidth="10" defaultRowHeight="15" x14ac:dyDescent="0.25"/>
  <sheetData>
    <row r="1" spans="1:21" x14ac:dyDescent="0.25">
      <c r="B1" s="1"/>
      <c r="C1" s="1"/>
    </row>
    <row r="5" spans="1:21" x14ac:dyDescent="0.25">
      <c r="M5" s="13"/>
      <c r="N5" s="13"/>
      <c r="O5" s="13"/>
      <c r="P5" s="13"/>
      <c r="Q5" s="13"/>
      <c r="R5" s="13"/>
      <c r="S5" s="13"/>
      <c r="T5" s="13"/>
      <c r="U5" s="13"/>
    </row>
    <row r="6" spans="1:21" x14ac:dyDescent="0.25">
      <c r="A6" s="3" t="s">
        <v>33</v>
      </c>
      <c r="B6" s="6" t="s">
        <v>31</v>
      </c>
      <c r="C6" s="7" t="s">
        <v>12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23</v>
      </c>
      <c r="I6" s="7" t="s">
        <v>24</v>
      </c>
      <c r="J6" s="7" t="s">
        <v>25</v>
      </c>
      <c r="K6" s="7" t="s">
        <v>26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8" t="s">
        <v>34</v>
      </c>
      <c r="B7" s="6" t="s">
        <v>13</v>
      </c>
      <c r="C7" s="9" t="str" cm="1">
        <f t="array" aca="1" ref="C7" ca="1">IFERROR(INDEX(planning!$C$3:$J$3,MATCH($B7,OFFSET(planning!$C$3:$J$3,SUMPRODUCT((planning!$A$4:$A$48=jour)*(planning!$B$4:$B$48=dimanche!C$6)*(ROW(planning!$B$4:$B$48)-3)),0,1,8),0)),"")</f>
        <v>1s1</v>
      </c>
      <c r="D7" s="9" t="str" cm="1">
        <f t="array" aca="1" ref="D7" ca="1">IFERROR(INDEX(planning!$C$3:$J$3,MATCH($B7,OFFSET(planning!$C$3:$J$3,SUMPRODUCT((planning!$A$4:$A$48=jour)*(planning!$B$4:$B$48=dimanche!D$6)*(ROW(planning!$B$4:$B$48)-3)),0,1,8),0)),"")</f>
        <v>1s2</v>
      </c>
      <c r="E7" s="9" t="str" cm="1">
        <f t="array" aca="1" ref="E7" ca="1">IFERROR(INDEX(planning!$C$3:$J$3,MATCH($B7,OFFSET(planning!$C$3:$J$3,SUMPRODUCT((planning!$A$4:$A$48=jour)*(planning!$B$4:$B$48=dimanche!E$6)*(ROW(planning!$B$4:$B$48)-3)),0,1,8),0)),"")</f>
        <v>1s3</v>
      </c>
      <c r="F7" s="9" t="str" cm="1">
        <f t="array" aca="1" ref="F7" ca="1">IFERROR(INDEX(planning!$C$3:$J$3,MATCH($B7,OFFSET(planning!$C$3:$J$3,SUMPRODUCT((planning!$A$4:$A$48=jour)*(planning!$B$4:$B$48=dimanche!F$6)*(ROW(planning!$B$4:$B$48)-3)),0,1,8),0)),"")</f>
        <v>1s4</v>
      </c>
      <c r="G7" s="9" t="str" cm="1">
        <f t="array" aca="1" ref="G7" ca="1">IFERROR(INDEX(planning!$C$3:$J$3,MATCH($B7,OFFSET(planning!$C$3:$J$3,SUMPRODUCT((planning!$A$4:$A$48=jour)*(planning!$B$4:$B$48=dimanche!G$6)*(ROW(planning!$B$4:$B$48)-3)),0,1,8),0)),"")</f>
        <v>1s5</v>
      </c>
      <c r="H7" s="9" t="str" cm="1">
        <f t="array" aca="1" ref="H7" ca="1">IFERROR(INDEX(planning!$C$3:$J$3,MATCH($B7,OFFSET(planning!$C$3:$J$3,SUMPRODUCT((planning!$A$4:$A$48=jour)*(planning!$B$4:$B$48=dimanche!H$6)*(ROW(planning!$B$4:$B$48)-3)),0,1,8),0)),"")</f>
        <v/>
      </c>
      <c r="I7" s="9" t="str" cm="1">
        <f t="array" aca="1" ref="I7" ca="1">IFERROR(INDEX(planning!$C$3:$J$3,MATCH($B7,OFFSET(planning!$C$3:$J$3,SUMPRODUCT((planning!$A$4:$A$48=jour)*(planning!$B$4:$B$48=dimanche!I$6)*(ROW(planning!$B$4:$B$48)-3)),0,1,8),0)),"")</f>
        <v/>
      </c>
      <c r="J7" s="9" t="str" cm="1">
        <f t="array" aca="1" ref="J7" ca="1">IFERROR(INDEX(planning!$C$3:$J$3,MATCH($B7,OFFSET(planning!$C$3:$J$3,SUMPRODUCT((planning!$A$4:$A$48=jour)*(planning!$B$4:$B$48=dimanche!J$6)*(ROW(planning!$B$4:$B$48)-3)),0,1,8),0)),"")</f>
        <v/>
      </c>
      <c r="K7" s="9" t="str" cm="1">
        <f t="array" aca="1" ref="K7" ca="1">IFERROR(INDEX(planning!$C$3:$J$3,MATCH($B7,OFFSET(planning!$C$3:$J$3,SUMPRODUCT((planning!$A$4:$A$48=jour)*(planning!$B$4:$B$48=dimanche!K$6)*(ROW(planning!$B$4:$B$48)-3)),0,1,8),0)),"")</f>
        <v/>
      </c>
      <c r="M7" s="14"/>
      <c r="N7" s="13"/>
      <c r="O7" s="13"/>
      <c r="P7" s="13"/>
      <c r="Q7" s="13"/>
      <c r="R7" s="13"/>
      <c r="S7" s="13"/>
      <c r="T7" s="13"/>
      <c r="U7" s="13"/>
    </row>
    <row r="8" spans="1:21" x14ac:dyDescent="0.25">
      <c r="A8" s="8"/>
      <c r="B8" s="6" t="s">
        <v>17</v>
      </c>
      <c r="C8" s="9" t="str" cm="1">
        <f t="array" aca="1" ref="C8" ca="1">IFERROR(INDEX(planning!$C$3:$J$3,MATCH($B8,OFFSET(planning!$C$3:$J$3,SUMPRODUCT((planning!$A$4:$A$48=jour)*(planning!$B$4:$B$48=dimanche!C$6)*(ROW(planning!$B$4:$B$48)-3)),0,1,8),0)),"")</f>
        <v>1s5</v>
      </c>
      <c r="D8" s="9" t="str" cm="1">
        <f t="array" aca="1" ref="D8" ca="1">IFERROR(INDEX(planning!$C$3:$J$3,MATCH($B8,OFFSET(planning!$C$3:$J$3,SUMPRODUCT((planning!$A$4:$A$48=jour)*(planning!$B$4:$B$48=dimanche!D$6)*(ROW(planning!$B$4:$B$48)-3)),0,1,8),0)),"")</f>
        <v>1s1</v>
      </c>
      <c r="E8" s="9" t="str" cm="1">
        <f t="array" aca="1" ref="E8" ca="1">IFERROR(INDEX(planning!$C$3:$J$3,MATCH($B8,OFFSET(planning!$C$3:$J$3,SUMPRODUCT((planning!$A$4:$A$48=jour)*(planning!$B$4:$B$48=dimanche!E$6)*(ROW(planning!$B$4:$B$48)-3)),0,1,8),0)),"")</f>
        <v/>
      </c>
      <c r="F8" s="9" t="str" cm="1">
        <f t="array" aca="1" ref="F8" ca="1">IFERROR(INDEX(planning!$C$3:$J$3,MATCH($B8,OFFSET(planning!$C$3:$J$3,SUMPRODUCT((planning!$A$4:$A$48=jour)*(planning!$B$4:$B$48=dimanche!F$6)*(ROW(planning!$B$4:$B$48)-3)),0,1,8),0)),"")</f>
        <v/>
      </c>
      <c r="G8" s="9" t="str" cm="1">
        <f t="array" aca="1" ref="G8" ca="1">IFERROR(INDEX(planning!$C$3:$J$3,MATCH($B8,OFFSET(planning!$C$3:$J$3,SUMPRODUCT((planning!$A$4:$A$48=jour)*(planning!$B$4:$B$48=dimanche!G$6)*(ROW(planning!$B$4:$B$48)-3)),0,1,8),0)),"")</f>
        <v/>
      </c>
      <c r="H8" s="9" t="str" cm="1">
        <f t="array" aca="1" ref="H8" ca="1">IFERROR(INDEX(planning!$C$3:$J$3,MATCH($B8,OFFSET(planning!$C$3:$J$3,SUMPRODUCT((planning!$A$4:$A$48=jour)*(planning!$B$4:$B$48=dimanche!H$6)*(ROW(planning!$B$4:$B$48)-3)),0,1,8),0)),"")</f>
        <v/>
      </c>
      <c r="I8" s="9" t="str" cm="1">
        <f t="array" aca="1" ref="I8" ca="1">IFERROR(INDEX(planning!$C$3:$J$3,MATCH($B8,OFFSET(planning!$C$3:$J$3,SUMPRODUCT((planning!$A$4:$A$48=jour)*(planning!$B$4:$B$48=dimanche!I$6)*(ROW(planning!$B$4:$B$48)-3)),0,1,8),0)),"")</f>
        <v/>
      </c>
      <c r="J8" s="9" t="str" cm="1">
        <f t="array" aca="1" ref="J8" ca="1">IFERROR(INDEX(planning!$C$3:$J$3,MATCH($B8,OFFSET(planning!$C$3:$J$3,SUMPRODUCT((planning!$A$4:$A$48=jour)*(planning!$B$4:$B$48=dimanche!J$6)*(ROW(planning!$B$4:$B$48)-3)),0,1,8),0)),"")</f>
        <v/>
      </c>
      <c r="K8" s="9" t="str" cm="1">
        <f t="array" aca="1" ref="K8" ca="1">IFERROR(INDEX(planning!$C$3:$J$3,MATCH($B8,OFFSET(planning!$C$3:$J$3,SUMPRODUCT((planning!$A$4:$A$48=jour)*(planning!$B$4:$B$48=dimanche!K$6)*(ROW(planning!$B$4:$B$48)-3)),0,1,8),0)),"")</f>
        <v/>
      </c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A9" s="8"/>
      <c r="B9" s="6" t="s">
        <v>14</v>
      </c>
      <c r="C9" s="9" t="str" cm="1">
        <f t="array" aca="1" ref="C9" ca="1">IFERROR(INDEX(planning!$C$3:$J$3,MATCH($B9,OFFSET(planning!$C$3:$J$3,SUMPRODUCT((planning!$A$4:$A$48=jour)*(planning!$B$4:$B$48=dimanche!C$6)*(ROW(planning!$B$4:$B$48)-3)),0,1,8),0)),"")</f>
        <v>1s2</v>
      </c>
      <c r="D9" s="9" t="str" cm="1">
        <f t="array" aca="1" ref="D9" ca="1">IFERROR(INDEX(planning!$C$3:$J$3,MATCH($B9,OFFSET(planning!$C$3:$J$3,SUMPRODUCT((planning!$A$4:$A$48=jour)*(planning!$B$4:$B$48=dimanche!D$6)*(ROW(planning!$B$4:$B$48)-3)),0,1,8),0)),"")</f>
        <v/>
      </c>
      <c r="E9" s="9" t="str" cm="1">
        <f t="array" aca="1" ref="E9" ca="1">IFERROR(INDEX(planning!$C$3:$J$3,MATCH($B9,OFFSET(planning!$C$3:$J$3,SUMPRODUCT((planning!$A$4:$A$48=jour)*(planning!$B$4:$B$48=dimanche!E$6)*(ROW(planning!$B$4:$B$48)-3)),0,1,8),0)),"")</f>
        <v>1s1</v>
      </c>
      <c r="F9" s="9" t="str" cm="1">
        <f t="array" aca="1" ref="F9" ca="1">IFERROR(INDEX(planning!$C$3:$J$3,MATCH($B9,OFFSET(planning!$C$3:$J$3,SUMPRODUCT((planning!$A$4:$A$48=jour)*(planning!$B$4:$B$48=dimanche!F$6)*(ROW(planning!$B$4:$B$48)-3)),0,1,8),0)),"")</f>
        <v/>
      </c>
      <c r="G9" s="9" t="str" cm="1">
        <f t="array" aca="1" ref="G9" ca="1">IFERROR(INDEX(planning!$C$3:$J$3,MATCH($B9,OFFSET(planning!$C$3:$J$3,SUMPRODUCT((planning!$A$4:$A$48=jour)*(planning!$B$4:$B$48=dimanche!G$6)*(ROW(planning!$B$4:$B$48)-3)),0,1,8),0)),"")</f>
        <v/>
      </c>
      <c r="H9" s="9" t="str" cm="1">
        <f t="array" aca="1" ref="H9" ca="1">IFERROR(INDEX(planning!$C$3:$J$3,MATCH($B9,OFFSET(planning!$C$3:$J$3,SUMPRODUCT((planning!$A$4:$A$48=jour)*(planning!$B$4:$B$48=dimanche!H$6)*(ROW(planning!$B$4:$B$48)-3)),0,1,8),0)),"")</f>
        <v/>
      </c>
      <c r="I9" s="9" t="str" cm="1">
        <f t="array" aca="1" ref="I9" ca="1">IFERROR(INDEX(planning!$C$3:$J$3,MATCH($B9,OFFSET(planning!$C$3:$J$3,SUMPRODUCT((planning!$A$4:$A$48=jour)*(planning!$B$4:$B$48=dimanche!I$6)*(ROW(planning!$B$4:$B$48)-3)),0,1,8),0)),"")</f>
        <v/>
      </c>
      <c r="J9" s="9" t="str" cm="1">
        <f t="array" aca="1" ref="J9" ca="1">IFERROR(INDEX(planning!$C$3:$J$3,MATCH($B9,OFFSET(planning!$C$3:$J$3,SUMPRODUCT((planning!$A$4:$A$48=jour)*(planning!$B$4:$B$48=dimanche!J$6)*(ROW(planning!$B$4:$B$48)-3)),0,1,8),0)),"")</f>
        <v/>
      </c>
      <c r="K9" s="9" t="str" cm="1">
        <f t="array" aca="1" ref="K9" ca="1">IFERROR(INDEX(planning!$C$3:$J$3,MATCH($B9,OFFSET(planning!$C$3:$J$3,SUMPRODUCT((planning!$A$4:$A$48=jour)*(planning!$B$4:$B$48=dimanche!K$6)*(ROW(planning!$B$4:$B$48)-3)),0,1,8),0)),"")</f>
        <v/>
      </c>
    </row>
    <row r="10" spans="1:21" x14ac:dyDescent="0.25">
      <c r="A10" s="8"/>
      <c r="B10" s="6"/>
      <c r="C10" s="9" t="str">
        <f>IFERROR(INDEX(planning!$C$3:$J$3,MATCH($B10,planning!$C7:$J7,0)),"")</f>
        <v/>
      </c>
      <c r="D10" s="6"/>
      <c r="E10" s="6"/>
      <c r="F10" s="6"/>
      <c r="G10" s="6"/>
      <c r="H10" s="6"/>
      <c r="I10" s="6"/>
      <c r="J10" s="6"/>
      <c r="K10" s="6"/>
    </row>
    <row r="11" spans="1:21" x14ac:dyDescent="0.25">
      <c r="A11" s="8"/>
      <c r="B11" s="3"/>
      <c r="C11" s="9" t="str">
        <f>IFERROR(INDEX(planning!$C$3:$J$3,MATCH($B11,planning!$C8:$J8,0)),"")</f>
        <v/>
      </c>
      <c r="D11" s="3"/>
      <c r="E11" s="3"/>
      <c r="F11" s="3"/>
      <c r="G11" s="3"/>
      <c r="H11" s="3"/>
      <c r="I11" s="3"/>
      <c r="J11" s="3"/>
      <c r="K11" s="3"/>
    </row>
    <row r="12" spans="1:21" x14ac:dyDescent="0.25">
      <c r="A12" s="8"/>
      <c r="B12" s="3"/>
      <c r="C12" s="9" t="str">
        <f>IFERROR(INDEX(planning!$C$3:$J$3,MATCH($B12,planning!$C9:$J9,0)),"")</f>
        <v/>
      </c>
      <c r="D12" s="3"/>
      <c r="E12" s="3"/>
      <c r="F12" s="3"/>
      <c r="G12" s="3"/>
      <c r="H12" s="3"/>
      <c r="I12" s="3"/>
      <c r="J12" s="3"/>
      <c r="K12" s="3"/>
    </row>
    <row r="13" spans="1:21" x14ac:dyDescent="0.25">
      <c r="A13" s="8"/>
      <c r="B13" s="3"/>
      <c r="C13" s="9" t="str">
        <f>IFERROR(INDEX(planning!$C$3:$J$3,MATCH($B13,planning!$C10:$J10,0)),"")</f>
        <v/>
      </c>
      <c r="D13" s="3"/>
      <c r="E13" s="3"/>
      <c r="F13" s="3"/>
      <c r="G13" s="3"/>
      <c r="H13" s="3"/>
      <c r="I13" s="3"/>
      <c r="J13" s="3"/>
      <c r="K13" s="3"/>
    </row>
    <row r="14" spans="1:21" x14ac:dyDescent="0.25">
      <c r="A14" s="3"/>
      <c r="B14" s="3"/>
      <c r="C14" s="9" t="str">
        <f>IFERROR(INDEX(planning!$C$3:$J$3,MATCH($B14,planning!$C11:$J11,0)),"")</f>
        <v/>
      </c>
      <c r="D14" s="3"/>
      <c r="E14" s="3"/>
      <c r="F14" s="3"/>
      <c r="G14" s="3"/>
      <c r="H14" s="3"/>
      <c r="I14" s="3"/>
      <c r="J14" s="3"/>
      <c r="K14" s="3"/>
    </row>
    <row r="15" spans="1:2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2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30"/>
  <sheetViews>
    <sheetView workbookViewId="0">
      <selection activeCell="N2" sqref="N2"/>
    </sheetView>
  </sheetViews>
  <sheetFormatPr baseColWidth="10" defaultRowHeight="15" x14ac:dyDescent="0.25"/>
  <sheetData>
    <row r="1" spans="1:11" x14ac:dyDescent="0.25">
      <c r="B1" s="1"/>
      <c r="C1" s="1"/>
    </row>
    <row r="6" spans="1:11" x14ac:dyDescent="0.25">
      <c r="A6" s="3" t="s">
        <v>33</v>
      </c>
      <c r="B6" s="6" t="s">
        <v>31</v>
      </c>
      <c r="C6" s="7" t="s">
        <v>12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23</v>
      </c>
      <c r="I6" s="7" t="s">
        <v>24</v>
      </c>
      <c r="J6" s="7" t="s">
        <v>25</v>
      </c>
      <c r="K6" s="7" t="s">
        <v>26</v>
      </c>
    </row>
    <row r="7" spans="1:11" x14ac:dyDescent="0.25">
      <c r="A7" s="8" t="s">
        <v>34</v>
      </c>
      <c r="B7" s="6" t="s">
        <v>13</v>
      </c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8"/>
      <c r="B8" s="6" t="s">
        <v>17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25">
      <c r="A9" s="8"/>
      <c r="B9" s="6" t="s">
        <v>32</v>
      </c>
      <c r="C9" s="9"/>
      <c r="D9" s="9"/>
      <c r="E9" s="6"/>
      <c r="F9" s="6"/>
      <c r="G9" s="6"/>
      <c r="H9" s="6"/>
      <c r="I9" s="6"/>
      <c r="J9" s="6"/>
      <c r="K9" s="6"/>
    </row>
    <row r="10" spans="1:11" x14ac:dyDescent="0.25">
      <c r="A10" s="8"/>
      <c r="B10" s="6"/>
      <c r="C10" s="9"/>
      <c r="D10" s="9"/>
      <c r="E10" s="6"/>
      <c r="F10" s="6"/>
      <c r="G10" s="6"/>
      <c r="H10" s="6"/>
      <c r="I10" s="6"/>
      <c r="J10" s="6"/>
      <c r="K10" s="6"/>
    </row>
    <row r="11" spans="1:11" x14ac:dyDescent="0.25">
      <c r="A11" s="8"/>
      <c r="B11" s="3"/>
      <c r="C11" s="3"/>
      <c r="D11" s="9" t="str">
        <f>IFERROR(INDEX([1]planning!$C$3:$J$3,MATCH($B$7,[1]planning!$C9:$J9,0)),"")</f>
        <v/>
      </c>
      <c r="E11" s="3"/>
      <c r="F11" s="3"/>
      <c r="G11" s="3"/>
      <c r="H11" s="3"/>
      <c r="I11" s="3"/>
      <c r="J11" s="3"/>
      <c r="K11" s="3"/>
    </row>
    <row r="12" spans="1:11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30"/>
  <sheetViews>
    <sheetView workbookViewId="0">
      <selection sqref="A1:IV65536"/>
    </sheetView>
  </sheetViews>
  <sheetFormatPr baseColWidth="10" defaultRowHeight="15" x14ac:dyDescent="0.25"/>
  <sheetData>
    <row r="1" spans="1:11" x14ac:dyDescent="0.25">
      <c r="B1" s="1"/>
      <c r="C1" s="1"/>
    </row>
    <row r="6" spans="1:11" x14ac:dyDescent="0.25">
      <c r="A6" s="3" t="s">
        <v>33</v>
      </c>
      <c r="B6" s="6" t="s">
        <v>31</v>
      </c>
      <c r="C6" s="7" t="s">
        <v>12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23</v>
      </c>
      <c r="I6" s="7" t="s">
        <v>24</v>
      </c>
      <c r="J6" s="7" t="s">
        <v>25</v>
      </c>
      <c r="K6" s="7" t="s">
        <v>26</v>
      </c>
    </row>
    <row r="7" spans="1:11" x14ac:dyDescent="0.25">
      <c r="A7" s="8" t="s">
        <v>34</v>
      </c>
      <c r="B7" s="6" t="s">
        <v>13</v>
      </c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8"/>
      <c r="B8" s="6" t="s">
        <v>17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25">
      <c r="A9" s="8"/>
      <c r="B9" s="6" t="s">
        <v>32</v>
      </c>
      <c r="C9" s="9"/>
      <c r="D9" s="9"/>
      <c r="E9" s="6"/>
      <c r="F9" s="6"/>
      <c r="G9" s="6"/>
      <c r="H9" s="6"/>
      <c r="I9" s="6"/>
      <c r="J9" s="6"/>
      <c r="K9" s="6"/>
    </row>
    <row r="10" spans="1:11" x14ac:dyDescent="0.25">
      <c r="A10" s="8"/>
      <c r="B10" s="6"/>
      <c r="C10" s="9"/>
      <c r="D10" s="9"/>
      <c r="E10" s="6"/>
      <c r="F10" s="6"/>
      <c r="G10" s="6"/>
      <c r="H10" s="6"/>
      <c r="I10" s="6"/>
      <c r="J10" s="6"/>
      <c r="K10" s="6"/>
    </row>
    <row r="11" spans="1:11" x14ac:dyDescent="0.25">
      <c r="A11" s="8"/>
      <c r="B11" s="3"/>
      <c r="C11" s="3"/>
      <c r="D11" s="9" t="str">
        <f>IFERROR(INDEX([1]planning!$C$3:$J$3,MATCH($B$7,[1]planning!$C9:$J9,0)),"")</f>
        <v/>
      </c>
      <c r="E11" s="3"/>
      <c r="F11" s="3"/>
      <c r="G11" s="3"/>
      <c r="H11" s="3"/>
      <c r="I11" s="3"/>
      <c r="J11" s="3"/>
      <c r="K11" s="3"/>
    </row>
    <row r="12" spans="1:11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30"/>
  <sheetViews>
    <sheetView workbookViewId="0">
      <selection sqref="A1:IV65536"/>
    </sheetView>
  </sheetViews>
  <sheetFormatPr baseColWidth="10" defaultRowHeight="15" x14ac:dyDescent="0.25"/>
  <sheetData>
    <row r="1" spans="1:11" x14ac:dyDescent="0.25">
      <c r="B1" s="1"/>
      <c r="C1" s="1"/>
    </row>
    <row r="6" spans="1:11" x14ac:dyDescent="0.25">
      <c r="A6" s="3" t="s">
        <v>33</v>
      </c>
      <c r="B6" s="6" t="s">
        <v>31</v>
      </c>
      <c r="C6" s="7" t="s">
        <v>12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23</v>
      </c>
      <c r="I6" s="7" t="s">
        <v>24</v>
      </c>
      <c r="J6" s="7" t="s">
        <v>25</v>
      </c>
      <c r="K6" s="7" t="s">
        <v>26</v>
      </c>
    </row>
    <row r="7" spans="1:11" x14ac:dyDescent="0.25">
      <c r="A7" s="8" t="s">
        <v>34</v>
      </c>
      <c r="B7" s="6" t="s">
        <v>13</v>
      </c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8"/>
      <c r="B8" s="6" t="s">
        <v>17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25">
      <c r="A9" s="8"/>
      <c r="B9" s="6" t="s">
        <v>32</v>
      </c>
      <c r="C9" s="9"/>
      <c r="D9" s="9"/>
      <c r="E9" s="6"/>
      <c r="F9" s="6"/>
      <c r="G9" s="6"/>
      <c r="H9" s="6"/>
      <c r="I9" s="6"/>
      <c r="J9" s="6"/>
      <c r="K9" s="6"/>
    </row>
    <row r="10" spans="1:11" x14ac:dyDescent="0.25">
      <c r="A10" s="8"/>
      <c r="B10" s="6"/>
      <c r="C10" s="9"/>
      <c r="D10" s="9"/>
      <c r="E10" s="6"/>
      <c r="F10" s="6"/>
      <c r="G10" s="6"/>
      <c r="H10" s="6"/>
      <c r="I10" s="6"/>
      <c r="J10" s="6"/>
      <c r="K10" s="6"/>
    </row>
    <row r="11" spans="1:11" x14ac:dyDescent="0.25">
      <c r="A11" s="8"/>
      <c r="B11" s="3"/>
      <c r="C11" s="3"/>
      <c r="D11" s="9" t="str">
        <f>IFERROR(INDEX([1]planning!$C$3:$J$3,MATCH($B$7,[1]planning!$C9:$J9,0)),"")</f>
        <v/>
      </c>
      <c r="E11" s="3"/>
      <c r="F11" s="3"/>
      <c r="G11" s="3"/>
      <c r="H11" s="3"/>
      <c r="I11" s="3"/>
      <c r="J11" s="3"/>
      <c r="K11" s="3"/>
    </row>
    <row r="12" spans="1:11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30"/>
  <sheetViews>
    <sheetView workbookViewId="0">
      <selection sqref="A1:IV65536"/>
    </sheetView>
  </sheetViews>
  <sheetFormatPr baseColWidth="10" defaultRowHeight="15" x14ac:dyDescent="0.25"/>
  <sheetData>
    <row r="1" spans="1:11" x14ac:dyDescent="0.25">
      <c r="B1" s="1"/>
      <c r="C1" s="1"/>
    </row>
    <row r="6" spans="1:11" x14ac:dyDescent="0.25">
      <c r="A6" s="3" t="s">
        <v>33</v>
      </c>
      <c r="B6" s="6" t="s">
        <v>31</v>
      </c>
      <c r="C6" s="7" t="s">
        <v>12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23</v>
      </c>
      <c r="I6" s="7" t="s">
        <v>24</v>
      </c>
      <c r="J6" s="7" t="s">
        <v>25</v>
      </c>
      <c r="K6" s="7" t="s">
        <v>26</v>
      </c>
    </row>
    <row r="7" spans="1:11" x14ac:dyDescent="0.25">
      <c r="A7" s="8" t="s">
        <v>34</v>
      </c>
      <c r="B7" s="6" t="s">
        <v>13</v>
      </c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8"/>
      <c r="B8" s="6" t="s">
        <v>17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25">
      <c r="A9" s="8"/>
      <c r="B9" s="6" t="s">
        <v>32</v>
      </c>
      <c r="C9" s="9"/>
      <c r="D9" s="9"/>
      <c r="E9" s="6"/>
      <c r="F9" s="6"/>
      <c r="G9" s="6"/>
      <c r="H9" s="6"/>
      <c r="I9" s="6"/>
      <c r="J9" s="6"/>
      <c r="K9" s="6"/>
    </row>
    <row r="10" spans="1:11" x14ac:dyDescent="0.25">
      <c r="A10" s="8"/>
      <c r="B10" s="6"/>
      <c r="C10" s="9"/>
      <c r="D10" s="9"/>
      <c r="E10" s="6"/>
      <c r="F10" s="6"/>
      <c r="G10" s="6"/>
      <c r="H10" s="6"/>
      <c r="I10" s="6"/>
      <c r="J10" s="6"/>
      <c r="K10" s="6"/>
    </row>
    <row r="11" spans="1:11" x14ac:dyDescent="0.25">
      <c r="A11" s="8"/>
      <c r="B11" s="3"/>
      <c r="C11" s="3"/>
      <c r="D11" s="9" t="str">
        <f>IFERROR(INDEX([1]planning!$C$3:$J$3,MATCH($B$7,[1]planning!$C9:$J9,0)),"")</f>
        <v/>
      </c>
      <c r="E11" s="3"/>
      <c r="F11" s="3"/>
      <c r="G11" s="3"/>
      <c r="H11" s="3"/>
      <c r="I11" s="3"/>
      <c r="J11" s="3"/>
      <c r="K11" s="3"/>
    </row>
    <row r="12" spans="1:11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2:IV48"/>
  <sheetViews>
    <sheetView workbookViewId="0">
      <selection activeCell="C3" sqref="C3:J3"/>
    </sheetView>
  </sheetViews>
  <sheetFormatPr baseColWidth="10" defaultRowHeight="15" x14ac:dyDescent="0.25"/>
  <sheetData>
    <row r="2" spans="1:256" x14ac:dyDescent="0.25">
      <c r="B2" t="s">
        <v>0</v>
      </c>
      <c r="C2" s="11" t="s">
        <v>0</v>
      </c>
      <c r="D2" s="11"/>
      <c r="E2" s="11"/>
      <c r="F2" s="11"/>
      <c r="G2" s="11"/>
      <c r="H2" s="11"/>
      <c r="I2" s="11"/>
      <c r="J2" s="11"/>
    </row>
    <row r="3" spans="1:256" x14ac:dyDescent="0.25">
      <c r="A3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/>
      <c r="L3" s="4"/>
      <c r="M3" s="4" t="str" cm="1">
        <f t="array" ref="M3">INDEX(planning!$C$3:$J$3,SUMPRODUCT((planning!$A$4:$A$48="dimanche")*(planning!$B$4:$B$48=dimanche!C$6)*(ROW(planning!$B$4:$B$48)-3)))</f>
        <v>1s1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  <c r="CN3" s="4">
        <v>44652</v>
      </c>
      <c r="CO3" s="4">
        <v>44653</v>
      </c>
      <c r="CP3" s="4">
        <v>44654</v>
      </c>
      <c r="CQ3" s="4">
        <v>44655</v>
      </c>
      <c r="CR3" s="4">
        <v>44656</v>
      </c>
      <c r="CS3" s="4">
        <v>44657</v>
      </c>
      <c r="CT3" s="4">
        <v>44658</v>
      </c>
      <c r="CU3" s="4">
        <v>44659</v>
      </c>
      <c r="CV3" s="4">
        <v>44660</v>
      </c>
      <c r="CW3" s="4">
        <v>44661</v>
      </c>
      <c r="CX3" s="4">
        <v>44662</v>
      </c>
      <c r="CY3" s="4">
        <v>44663</v>
      </c>
      <c r="CZ3" s="4">
        <v>44664</v>
      </c>
      <c r="DA3" s="4">
        <v>44665</v>
      </c>
      <c r="DB3" s="4">
        <v>44666</v>
      </c>
      <c r="DC3" s="4">
        <v>44667</v>
      </c>
      <c r="DD3" s="4">
        <v>44668</v>
      </c>
      <c r="DE3" s="4">
        <v>44669</v>
      </c>
      <c r="DF3" s="4">
        <v>44670</v>
      </c>
      <c r="DG3" s="4">
        <v>44671</v>
      </c>
      <c r="DH3" s="4">
        <v>44672</v>
      </c>
      <c r="DI3" s="4">
        <v>44673</v>
      </c>
      <c r="DJ3" s="4">
        <v>44674</v>
      </c>
      <c r="DK3" s="4">
        <v>44675</v>
      </c>
      <c r="DL3" s="4">
        <v>44676</v>
      </c>
      <c r="DM3" s="4">
        <v>44677</v>
      </c>
      <c r="DN3" s="4">
        <v>44678</v>
      </c>
      <c r="DO3" s="4">
        <v>44679</v>
      </c>
      <c r="DP3" s="4">
        <v>44680</v>
      </c>
      <c r="DQ3" s="4">
        <v>44681</v>
      </c>
      <c r="DR3" s="4">
        <v>44682</v>
      </c>
      <c r="DS3" s="4">
        <v>44683</v>
      </c>
      <c r="DT3" s="4">
        <v>44684</v>
      </c>
      <c r="DU3" s="4">
        <v>44685</v>
      </c>
      <c r="DV3" s="4">
        <v>44686</v>
      </c>
      <c r="DW3" s="4">
        <v>44687</v>
      </c>
      <c r="DX3" s="4">
        <v>44688</v>
      </c>
      <c r="DY3" s="4">
        <v>44689</v>
      </c>
      <c r="DZ3" s="4">
        <v>44690</v>
      </c>
      <c r="EA3" s="4">
        <v>44691</v>
      </c>
      <c r="EB3" s="4">
        <v>44692</v>
      </c>
      <c r="EC3" s="4">
        <v>44693</v>
      </c>
      <c r="ED3" s="4">
        <v>44694</v>
      </c>
      <c r="EE3" s="4">
        <v>44695</v>
      </c>
      <c r="EF3" s="4">
        <v>44696</v>
      </c>
      <c r="EG3" s="4">
        <v>44697</v>
      </c>
      <c r="EH3" s="4">
        <v>44698</v>
      </c>
      <c r="EI3" s="4">
        <v>44699</v>
      </c>
      <c r="EJ3" s="4">
        <v>44700</v>
      </c>
      <c r="EK3" s="4">
        <v>44701</v>
      </c>
      <c r="EL3" s="4">
        <v>44702</v>
      </c>
      <c r="EM3" s="4">
        <v>44703</v>
      </c>
      <c r="EN3" s="4">
        <v>44704</v>
      </c>
      <c r="EO3" s="4">
        <v>44705</v>
      </c>
      <c r="EP3" s="4">
        <v>44706</v>
      </c>
      <c r="EQ3" s="4">
        <v>44707</v>
      </c>
      <c r="ER3" s="4">
        <v>44708</v>
      </c>
      <c r="ES3" s="4">
        <v>44709</v>
      </c>
      <c r="ET3" s="4">
        <v>44710</v>
      </c>
      <c r="EU3" s="4">
        <v>44711</v>
      </c>
      <c r="EV3" s="4">
        <v>44712</v>
      </c>
      <c r="EW3" s="4">
        <v>44713</v>
      </c>
      <c r="EX3" s="4">
        <v>44714</v>
      </c>
      <c r="EY3" s="4">
        <v>44715</v>
      </c>
      <c r="EZ3" s="4">
        <v>44716</v>
      </c>
      <c r="FA3" s="4">
        <v>44717</v>
      </c>
      <c r="FB3" s="4">
        <v>44718</v>
      </c>
      <c r="FC3" s="4">
        <v>44719</v>
      </c>
      <c r="FD3" s="4">
        <v>44720</v>
      </c>
      <c r="FE3" s="4">
        <v>44721</v>
      </c>
      <c r="FF3" s="4">
        <v>44722</v>
      </c>
      <c r="FG3" s="4">
        <v>44723</v>
      </c>
      <c r="FH3" s="4">
        <v>44724</v>
      </c>
      <c r="FI3" s="4">
        <v>44725</v>
      </c>
      <c r="FJ3" s="4">
        <v>44726</v>
      </c>
      <c r="FK3" s="4">
        <v>44727</v>
      </c>
      <c r="FL3" s="4">
        <v>44728</v>
      </c>
      <c r="FM3" s="4">
        <v>44729</v>
      </c>
      <c r="FN3" s="4">
        <v>44730</v>
      </c>
      <c r="FO3" s="4">
        <v>44731</v>
      </c>
      <c r="FP3" s="4">
        <v>44732</v>
      </c>
      <c r="FQ3" s="4">
        <v>44733</v>
      </c>
      <c r="FR3" s="4">
        <v>44734</v>
      </c>
      <c r="FS3" s="4">
        <v>44735</v>
      </c>
      <c r="FT3" s="4">
        <v>44736</v>
      </c>
      <c r="FU3" s="4">
        <v>44737</v>
      </c>
      <c r="FV3" s="4">
        <v>44738</v>
      </c>
      <c r="FW3" s="4">
        <v>44739</v>
      </c>
      <c r="FX3" s="4">
        <v>44740</v>
      </c>
      <c r="FY3" s="4">
        <v>44741</v>
      </c>
      <c r="FZ3" s="4">
        <v>44742</v>
      </c>
      <c r="GA3" s="4">
        <v>44743</v>
      </c>
      <c r="GB3" s="4">
        <v>44744</v>
      </c>
      <c r="GC3" s="4">
        <v>44745</v>
      </c>
      <c r="GD3" s="4">
        <v>44746</v>
      </c>
      <c r="GE3" s="4">
        <v>44747</v>
      </c>
      <c r="GF3" s="4">
        <v>44748</v>
      </c>
      <c r="GG3" s="4">
        <v>44749</v>
      </c>
      <c r="GH3" s="4">
        <v>44750</v>
      </c>
      <c r="GI3" s="4">
        <v>44751</v>
      </c>
      <c r="GJ3" s="4">
        <v>44752</v>
      </c>
      <c r="GK3" s="4">
        <v>44753</v>
      </c>
      <c r="GL3" s="4">
        <v>44754</v>
      </c>
      <c r="GM3" s="4">
        <v>44755</v>
      </c>
      <c r="GN3" s="4">
        <v>44756</v>
      </c>
      <c r="GO3" s="4">
        <v>44757</v>
      </c>
      <c r="GP3" s="4">
        <v>44758</v>
      </c>
      <c r="GQ3" s="4">
        <v>44759</v>
      </c>
      <c r="GR3" s="4">
        <v>44760</v>
      </c>
      <c r="GS3" s="4">
        <v>44761</v>
      </c>
      <c r="GT3" s="4">
        <v>44762</v>
      </c>
      <c r="GU3" s="4">
        <v>44763</v>
      </c>
      <c r="GV3" s="4">
        <v>44764</v>
      </c>
      <c r="GW3" s="4">
        <v>44765</v>
      </c>
      <c r="GX3" s="4">
        <v>44766</v>
      </c>
      <c r="GY3" s="4">
        <v>44767</v>
      </c>
      <c r="GZ3" s="4">
        <v>44768</v>
      </c>
      <c r="HA3" s="4">
        <v>44769</v>
      </c>
      <c r="HB3" s="4">
        <v>44770</v>
      </c>
      <c r="HC3" s="4">
        <v>44771</v>
      </c>
      <c r="HD3" s="4">
        <v>44772</v>
      </c>
      <c r="HE3" s="4">
        <v>44773</v>
      </c>
      <c r="HF3" s="4">
        <v>44774</v>
      </c>
      <c r="HG3" s="4">
        <v>44775</v>
      </c>
      <c r="HH3" s="4">
        <v>44776</v>
      </c>
      <c r="HI3" s="4">
        <v>44777</v>
      </c>
      <c r="HJ3" s="4">
        <v>44778</v>
      </c>
      <c r="HK3" s="4">
        <v>44779</v>
      </c>
      <c r="HL3" s="4">
        <v>44780</v>
      </c>
      <c r="HM3" s="4">
        <v>44781</v>
      </c>
      <c r="HN3" s="4">
        <v>44782</v>
      </c>
      <c r="HO3" s="4">
        <v>44783</v>
      </c>
      <c r="HP3" s="4">
        <v>44784</v>
      </c>
      <c r="HQ3" s="4">
        <v>44785</v>
      </c>
      <c r="HR3" s="4">
        <v>44786</v>
      </c>
      <c r="HS3" s="4">
        <v>44787</v>
      </c>
      <c r="HT3" s="4">
        <v>44788</v>
      </c>
      <c r="HU3" s="4">
        <v>44789</v>
      </c>
      <c r="HV3" s="4">
        <v>44790</v>
      </c>
      <c r="HW3" s="4">
        <v>44791</v>
      </c>
      <c r="HX3" s="4">
        <v>44792</v>
      </c>
      <c r="HY3" s="4">
        <v>44793</v>
      </c>
      <c r="HZ3" s="4">
        <v>44794</v>
      </c>
      <c r="IA3" s="4">
        <v>44795</v>
      </c>
      <c r="IB3" s="4">
        <v>44796</v>
      </c>
      <c r="IC3" s="4">
        <v>44797</v>
      </c>
      <c r="ID3" s="4">
        <v>44798</v>
      </c>
      <c r="IE3" s="4">
        <v>44799</v>
      </c>
      <c r="IF3" s="4">
        <v>44800</v>
      </c>
      <c r="IG3" s="4">
        <v>44801</v>
      </c>
      <c r="IH3" s="4">
        <v>44802</v>
      </c>
      <c r="II3" s="4">
        <v>44803</v>
      </c>
      <c r="IJ3" s="4">
        <v>44804</v>
      </c>
      <c r="IK3" s="4">
        <v>44805</v>
      </c>
      <c r="IL3" s="4">
        <v>44806</v>
      </c>
      <c r="IM3" s="4">
        <v>44807</v>
      </c>
      <c r="IN3" s="4">
        <v>44808</v>
      </c>
      <c r="IO3" s="4">
        <v>44809</v>
      </c>
      <c r="IP3" s="4">
        <v>44810</v>
      </c>
      <c r="IQ3" s="4">
        <v>44811</v>
      </c>
      <c r="IR3" s="4">
        <v>44812</v>
      </c>
      <c r="IS3" s="4">
        <v>44813</v>
      </c>
      <c r="IT3" s="4">
        <v>44814</v>
      </c>
      <c r="IU3" s="4">
        <v>44815</v>
      </c>
      <c r="IV3" s="4">
        <v>44816</v>
      </c>
    </row>
    <row r="4" spans="1:256" x14ac:dyDescent="0.25">
      <c r="A4" s="10" t="s">
        <v>11</v>
      </c>
      <c r="B4" s="2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/>
      <c r="I4" s="3"/>
      <c r="J4" s="3"/>
      <c r="M4" s="4" t="str" cm="1">
        <f t="array" ref="M4">INDEX(planning!$C$3:$J$3,SUMPRODUCT((planning!$A$4:$A$48="dimanche")*(planning!$B$4:$B$48=dimanche!C$6)*(ROW(planning!$B$4:$B$48)-3)))</f>
        <v>1s1</v>
      </c>
      <c r="O4" s="12" t="str" cm="1">
        <f t="array" aca="1" ref="O4:V4" ca="1">OFFSET(planning!$C$3:$J$3,SUMPRODUCT((planning!$A$4:$A$48="dimanche")*(planning!$B$4:$B$48=dimanche!C$6)*(ROW(planning!$B$4:$B$48)-3)),0,1,8)</f>
        <v>math1</v>
      </c>
      <c r="P4" t="str">
        <f ca="1"/>
        <v>science1</v>
      </c>
      <c r="Q4" t="str">
        <f ca="1"/>
        <v>francais1</v>
      </c>
      <c r="R4" t="str">
        <f ca="1"/>
        <v>anglais2</v>
      </c>
      <c r="S4" t="str">
        <f ca="1"/>
        <v>phy1</v>
      </c>
      <c r="T4">
        <f ca="1"/>
        <v>0</v>
      </c>
      <c r="U4">
        <f ca="1"/>
        <v>0</v>
      </c>
      <c r="V4">
        <f ca="1"/>
        <v>0</v>
      </c>
    </row>
    <row r="5" spans="1:256" x14ac:dyDescent="0.25">
      <c r="A5" s="10" t="s">
        <v>11</v>
      </c>
      <c r="B5" s="2" t="s">
        <v>18</v>
      </c>
      <c r="C5" s="3" t="s">
        <v>17</v>
      </c>
      <c r="D5" s="3" t="s">
        <v>13</v>
      </c>
      <c r="E5" s="3"/>
      <c r="F5" s="3"/>
      <c r="G5" s="3"/>
      <c r="H5" s="3"/>
      <c r="I5" s="3"/>
      <c r="J5" s="3"/>
    </row>
    <row r="6" spans="1:256" x14ac:dyDescent="0.25">
      <c r="A6" s="10" t="s">
        <v>11</v>
      </c>
      <c r="B6" s="2" t="s">
        <v>19</v>
      </c>
      <c r="C6" s="3" t="s">
        <v>14</v>
      </c>
      <c r="D6" s="3"/>
      <c r="E6" s="3" t="s">
        <v>13</v>
      </c>
      <c r="F6" s="3"/>
      <c r="G6" s="3"/>
      <c r="H6" s="3"/>
      <c r="I6" s="3"/>
      <c r="J6" s="3"/>
    </row>
    <row r="7" spans="1:256" x14ac:dyDescent="0.25">
      <c r="A7" s="10" t="s">
        <v>11</v>
      </c>
      <c r="B7" s="2" t="s">
        <v>20</v>
      </c>
      <c r="C7" s="3" t="s">
        <v>15</v>
      </c>
      <c r="D7" s="3"/>
      <c r="E7" s="3"/>
      <c r="F7" s="3" t="s">
        <v>13</v>
      </c>
      <c r="G7" s="3"/>
      <c r="H7" s="3"/>
      <c r="I7" s="3"/>
      <c r="J7" s="3"/>
    </row>
    <row r="8" spans="1:256" x14ac:dyDescent="0.25">
      <c r="A8" s="10" t="s">
        <v>11</v>
      </c>
      <c r="B8" s="2" t="s">
        <v>21</v>
      </c>
      <c r="C8" s="3" t="s">
        <v>16</v>
      </c>
      <c r="D8" s="3"/>
      <c r="E8" s="3"/>
      <c r="F8" s="3"/>
      <c r="G8" s="3" t="s">
        <v>13</v>
      </c>
      <c r="H8" s="3"/>
      <c r="I8" s="3"/>
      <c r="J8" s="3"/>
      <c r="K8" s="5" t="s">
        <v>22</v>
      </c>
    </row>
    <row r="9" spans="1:256" x14ac:dyDescent="0.25">
      <c r="A9" s="10" t="s">
        <v>11</v>
      </c>
      <c r="B9" s="2" t="s">
        <v>23</v>
      </c>
      <c r="C9" s="3"/>
      <c r="D9" s="3"/>
      <c r="E9" s="3"/>
      <c r="F9" s="3"/>
      <c r="G9" s="3"/>
      <c r="H9" s="3"/>
      <c r="I9" s="3"/>
      <c r="J9" s="3"/>
    </row>
    <row r="10" spans="1:256" x14ac:dyDescent="0.25">
      <c r="A10" s="10" t="s">
        <v>11</v>
      </c>
      <c r="B10" s="2" t="s">
        <v>24</v>
      </c>
      <c r="C10" s="3"/>
      <c r="D10" s="3"/>
      <c r="E10" s="3"/>
      <c r="F10" s="3"/>
      <c r="G10" s="3"/>
      <c r="H10" s="3"/>
      <c r="I10" s="3"/>
      <c r="J10" s="3"/>
    </row>
    <row r="11" spans="1:256" x14ac:dyDescent="0.25">
      <c r="A11" s="10" t="s">
        <v>11</v>
      </c>
      <c r="B11" s="2" t="s">
        <v>25</v>
      </c>
      <c r="C11" s="3"/>
      <c r="D11" s="3"/>
      <c r="E11" s="3"/>
      <c r="F11" s="3"/>
      <c r="G11" s="3"/>
      <c r="H11" s="3"/>
      <c r="I11" s="3"/>
      <c r="J11" s="3"/>
    </row>
    <row r="12" spans="1:256" x14ac:dyDescent="0.25">
      <c r="A12" s="10" t="s">
        <v>11</v>
      </c>
      <c r="B12" s="2" t="s">
        <v>26</v>
      </c>
      <c r="C12" s="3"/>
      <c r="D12" s="3"/>
      <c r="E12" s="3"/>
      <c r="F12" s="3"/>
      <c r="G12" s="3"/>
      <c r="H12" s="3"/>
      <c r="I12" s="3"/>
      <c r="J12" s="3"/>
    </row>
    <row r="13" spans="1:256" x14ac:dyDescent="0.25">
      <c r="A13" s="10" t="s">
        <v>27</v>
      </c>
      <c r="B13" s="2" t="s">
        <v>12</v>
      </c>
      <c r="C13" s="3"/>
      <c r="D13" s="3"/>
      <c r="E13" s="3"/>
      <c r="F13" s="3"/>
      <c r="G13" s="3"/>
      <c r="H13" s="3"/>
      <c r="I13" s="3"/>
      <c r="J13" s="3"/>
    </row>
    <row r="14" spans="1:256" x14ac:dyDescent="0.25">
      <c r="A14" s="10" t="s">
        <v>27</v>
      </c>
      <c r="B14" s="2" t="s">
        <v>18</v>
      </c>
      <c r="C14" s="3"/>
      <c r="D14" s="3"/>
      <c r="E14" s="3"/>
      <c r="F14" s="3"/>
      <c r="G14" s="3"/>
      <c r="H14" s="3"/>
      <c r="I14" s="3"/>
      <c r="J14" s="3"/>
    </row>
    <row r="15" spans="1:256" x14ac:dyDescent="0.25">
      <c r="A15" s="10" t="s">
        <v>27</v>
      </c>
      <c r="B15" s="2" t="s">
        <v>19</v>
      </c>
      <c r="C15" s="3"/>
      <c r="D15" s="3"/>
      <c r="E15" s="3"/>
      <c r="F15" s="3"/>
      <c r="G15" s="3"/>
      <c r="H15" s="3"/>
      <c r="I15" s="3"/>
      <c r="J15" s="3"/>
    </row>
    <row r="16" spans="1:256" x14ac:dyDescent="0.25">
      <c r="A16" s="10" t="s">
        <v>27</v>
      </c>
      <c r="B16" s="2" t="s">
        <v>20</v>
      </c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10" t="s">
        <v>27</v>
      </c>
      <c r="B17" s="2" t="s">
        <v>21</v>
      </c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10" t="s">
        <v>27</v>
      </c>
      <c r="B18" s="2" t="s">
        <v>23</v>
      </c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0" t="s">
        <v>27</v>
      </c>
      <c r="B19" s="2" t="s">
        <v>24</v>
      </c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10" t="s">
        <v>27</v>
      </c>
      <c r="B20" s="2" t="s">
        <v>25</v>
      </c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10" t="s">
        <v>27</v>
      </c>
      <c r="B21" s="2" t="s">
        <v>26</v>
      </c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10" t="s">
        <v>28</v>
      </c>
      <c r="B22" s="2" t="s">
        <v>12</v>
      </c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10" t="s">
        <v>28</v>
      </c>
      <c r="B23" s="2" t="s">
        <v>18</v>
      </c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0" t="s">
        <v>28</v>
      </c>
      <c r="B24" s="2" t="s">
        <v>19</v>
      </c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0" t="s">
        <v>28</v>
      </c>
      <c r="B25" s="2" t="s">
        <v>20</v>
      </c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10" t="s">
        <v>28</v>
      </c>
      <c r="B26" s="2" t="s">
        <v>21</v>
      </c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10" t="s">
        <v>28</v>
      </c>
      <c r="B27" s="2" t="s">
        <v>23</v>
      </c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10" t="s">
        <v>28</v>
      </c>
      <c r="B28" s="2" t="s">
        <v>24</v>
      </c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10" t="s">
        <v>28</v>
      </c>
      <c r="B29" s="2" t="s">
        <v>25</v>
      </c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10" t="s">
        <v>28</v>
      </c>
      <c r="B30" s="2" t="s">
        <v>26</v>
      </c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10" t="s">
        <v>29</v>
      </c>
      <c r="B31" s="2" t="s">
        <v>12</v>
      </c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10" t="s">
        <v>29</v>
      </c>
      <c r="B32" s="2" t="s">
        <v>18</v>
      </c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10" t="s">
        <v>29</v>
      </c>
      <c r="B33" s="2" t="s">
        <v>19</v>
      </c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0" t="s">
        <v>29</v>
      </c>
      <c r="B34" s="2" t="s">
        <v>20</v>
      </c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10" t="s">
        <v>29</v>
      </c>
      <c r="B35" s="2" t="s">
        <v>21</v>
      </c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10" t="s">
        <v>29</v>
      </c>
      <c r="B36" s="2" t="s">
        <v>23</v>
      </c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10" t="s">
        <v>29</v>
      </c>
      <c r="B37" s="2" t="s">
        <v>24</v>
      </c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10" t="s">
        <v>29</v>
      </c>
      <c r="B38" s="2" t="s">
        <v>25</v>
      </c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10" t="s">
        <v>29</v>
      </c>
      <c r="B39" s="2" t="s">
        <v>26</v>
      </c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10" t="s">
        <v>30</v>
      </c>
      <c r="B40" s="2" t="s">
        <v>12</v>
      </c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0" t="s">
        <v>30</v>
      </c>
      <c r="B41" s="2" t="s">
        <v>18</v>
      </c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10" t="s">
        <v>30</v>
      </c>
      <c r="B42" s="2" t="s">
        <v>19</v>
      </c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10" t="s">
        <v>30</v>
      </c>
      <c r="B43" s="2" t="s">
        <v>20</v>
      </c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10" t="s">
        <v>30</v>
      </c>
      <c r="B44" s="2" t="s">
        <v>21</v>
      </c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10" t="s">
        <v>30</v>
      </c>
      <c r="B45" s="2" t="s">
        <v>23</v>
      </c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10" t="s">
        <v>30</v>
      </c>
      <c r="B46" s="2" t="s">
        <v>24</v>
      </c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10" t="s">
        <v>30</v>
      </c>
      <c r="B47" s="2" t="s">
        <v>25</v>
      </c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10" t="s">
        <v>30</v>
      </c>
      <c r="B48" s="2" t="s">
        <v>26</v>
      </c>
      <c r="C48" s="3"/>
      <c r="D48" s="3"/>
      <c r="E48" s="3"/>
      <c r="F48" s="3"/>
      <c r="G48" s="3"/>
      <c r="H48" s="3"/>
      <c r="I48" s="3"/>
      <c r="J48" s="3"/>
    </row>
  </sheetData>
  <mergeCells count="1">
    <mergeCell ref="C2:J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dimanche</vt:lpstr>
      <vt:lpstr>Lundi</vt:lpstr>
      <vt:lpstr>Mardi</vt:lpstr>
      <vt:lpstr>Mercredi</vt:lpstr>
      <vt:lpstr>Jeudi</vt:lpstr>
      <vt:lpstr>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gmb</dc:creator>
  <cp:lastModifiedBy>DjiDji</cp:lastModifiedBy>
  <dcterms:created xsi:type="dcterms:W3CDTF">2017-01-05T16:26:57Z</dcterms:created>
  <dcterms:modified xsi:type="dcterms:W3CDTF">2022-04-01T15:31:37Z</dcterms:modified>
</cp:coreProperties>
</file>