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C88962B6-F297-41EF-8206-A4B231E44832}" xr6:coauthVersionLast="47" xr6:coauthVersionMax="47" xr10:uidLastSave="{00000000-0000-0000-0000-000000000000}"/>
  <bookViews>
    <workbookView xWindow="-120" yWindow="-120" windowWidth="29040" windowHeight="15840" xr2:uid="{D14B5269-C3A3-4D08-B8AC-8660448A439D}"/>
  </bookViews>
  <sheets>
    <sheet name="Calendrier annuel" sheetId="1" r:id="rId1"/>
  </sheets>
  <externalReferences>
    <externalReference r:id="rId2"/>
  </externalReferences>
  <definedNames>
    <definedName name="Echéances">'[1]Echéancier Marcel'!$B$36:$D$47</definedName>
    <definedName name="mois">#REF!</definedName>
    <definedName name="Sicav">'Calendrier annuel'!$A$3:$M$33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1" l="1" a="1"/>
  <c r="Q3" i="1" s="1"/>
  <c r="Q2" i="1" a="1"/>
  <c r="Q2" i="1" s="1"/>
  <c r="T2" i="1" a="1"/>
  <c r="T2" i="1" s="1"/>
  <c r="U2" i="1" a="1"/>
  <c r="U2" i="1" s="1"/>
  <c r="U3" i="1" a="1"/>
  <c r="U3" i="1" s="1"/>
  <c r="V3" i="1" s="1"/>
  <c r="T3" i="1" a="1"/>
  <c r="T3" i="1" s="1"/>
  <c r="O2" i="1"/>
  <c r="D2" i="1"/>
  <c r="O3" i="1"/>
  <c r="V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<sst xmlns="http://schemas.openxmlformats.org/spreadsheetml/2006/main" count="17" uniqueCount="17">
  <si>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report</t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</si>
  <si>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</si>
  <si>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</si>
  <si>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</si>
  <si>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</si>
  <si>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</si>
  <si>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</si>
  <si>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</si>
  <si>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</si>
  <si>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</si>
  <si>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</si>
  <si>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</si>
  <si>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</si>
  <si>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max</t>
  </si>
  <si>
    <t>Min</t>
  </si>
  <si>
    <t>mois</t>
  </si>
  <si>
    <t>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</si>
</sst>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37893"/>
        <bgColor indexed="64"/>
      </patternFill>
    </fill>
    <fill>
      <patternFill patternType="solid">
        <fgColor rgb="FFFBA9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2" borderId="0" xfId="0" applyFill="1"/>
    <xf numFmtId="164" fontId="0" fillId="3" borderId="0" xfId="1" applyNumberFormat="1" applyFont="1" applyFill="1"/>
    <xf numFmtId="0" fontId="2" fillId="0" borderId="0" xfId="2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4" fontId="0" fillId="0" borderId="0" xfId="0" applyNumberFormat="1" applyFill="1"/>
    <xf numFmtId="14" fontId="0" fillId="0" borderId="0" xfId="0" applyNumberFormat="1" applyFill="1" applyAlignment="1">
      <alignment vertical="center"/>
    </xf>
    <xf numFmtId="0" fontId="0" fillId="0" borderId="0" xfId="0" quotePrefix="1" applyAlignment="1">
      <alignment vertical="center"/>
    </xf>
    <xf numFmtId="14" fontId="0" fillId="4" borderId="0" xfId="0" applyNumberFormat="1" applyFill="1" applyAlignment="1">
      <alignment vertical="center"/>
    </xf>
    <xf numFmtId="0" fontId="0" fillId="0" borderId="0" xfId="0" applyFill="1"/>
    <xf numFmtId="14" fontId="0" fillId="5" borderId="0" xfId="0" applyNumberFormat="1" applyFill="1" applyAlignment="1">
      <alignment vertical="center"/>
    </xf>
  </cellXfs>
  <cellStyles count="3">
    <cellStyle name="Lien hypertexte" xfId="2" builtinId="8"/>
    <cellStyle name="Milliers" xfId="1" builtinId="3"/>
    <cellStyle name="Normal" xfId="0" builtinId="0"/>
  </cellStyles>
  <dxfs count="2">
    <dxf>
      <fill>
        <patternFill>
          <bgColor rgb="FFB381D9"/>
        </patternFill>
      </fill>
    </dxf>
    <dxf>
      <fill>
        <patternFill>
          <bgColor rgb="FFD2FC8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7224954c56d8649/EXCEL/Marcel/Finances/A-Comptabilit&#23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"/>
      <sheetName val="Marcel"/>
      <sheetName val="Gaetane"/>
      <sheetName val="Echéancier Marcel"/>
      <sheetName val="Echéanciers Gaëtane"/>
      <sheetName val="Relevé"/>
    </sheetNames>
    <sheetDataSet>
      <sheetData sheetId="0"/>
      <sheetData sheetId="1"/>
      <sheetData sheetId="2"/>
      <sheetData sheetId="3">
        <row r="36">
          <cell r="B36" t="str">
            <v>Août</v>
          </cell>
          <cell r="C36">
            <v>1685.61</v>
          </cell>
          <cell r="D36">
            <v>7756.2599999999993</v>
          </cell>
        </row>
        <row r="37">
          <cell r="B37" t="str">
            <v>Avril</v>
          </cell>
          <cell r="C37">
            <v>1993.8499999999997</v>
          </cell>
          <cell r="D37">
            <v>2712.5099999999998</v>
          </cell>
        </row>
        <row r="38">
          <cell r="B38" t="str">
            <v>Décembre</v>
          </cell>
          <cell r="C38">
            <v>2174.19</v>
          </cell>
          <cell r="D38">
            <v>15737.1</v>
          </cell>
        </row>
        <row r="39">
          <cell r="B39" t="str">
            <v>Février</v>
          </cell>
          <cell r="C39">
            <v>0</v>
          </cell>
          <cell r="D39">
            <v>0</v>
          </cell>
        </row>
        <row r="40">
          <cell r="B40" t="str">
            <v>Janvier</v>
          </cell>
          <cell r="C40">
            <v>0</v>
          </cell>
          <cell r="D40">
            <v>0</v>
          </cell>
        </row>
        <row r="41">
          <cell r="B41" t="str">
            <v>Juillet</v>
          </cell>
          <cell r="C41">
            <v>1818.8499999999997</v>
          </cell>
          <cell r="D41">
            <v>6070.65</v>
          </cell>
        </row>
        <row r="42">
          <cell r="B42" t="str">
            <v>Juin</v>
          </cell>
          <cell r="C42">
            <v>2174.19</v>
          </cell>
          <cell r="D42">
            <v>3896.46</v>
          </cell>
        </row>
        <row r="43">
          <cell r="B43" t="str">
            <v>Mai</v>
          </cell>
          <cell r="C43">
            <v>1003.6099999999999</v>
          </cell>
          <cell r="D43">
            <v>1722.27</v>
          </cell>
        </row>
        <row r="44">
          <cell r="B44" t="str">
            <v>Mars</v>
          </cell>
          <cell r="C44">
            <v>718.66</v>
          </cell>
          <cell r="D44">
            <v>718.66</v>
          </cell>
        </row>
        <row r="45">
          <cell r="B45" t="str">
            <v>Novembre</v>
          </cell>
          <cell r="C45">
            <v>1685.61</v>
          </cell>
          <cell r="D45">
            <v>13562.91</v>
          </cell>
        </row>
        <row r="46">
          <cell r="B46" t="str">
            <v>Octobre</v>
          </cell>
          <cell r="C46">
            <v>1973.8499999999997</v>
          </cell>
          <cell r="D46">
            <v>11877.3</v>
          </cell>
        </row>
        <row r="47">
          <cell r="B47" t="str">
            <v>Septembre</v>
          </cell>
          <cell r="C47">
            <v>2147.19</v>
          </cell>
          <cell r="D47">
            <v>9903.4499999999989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ursorama.com/cours/1rPA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2EDAF-D198-458A-A257-76FCDAC03BA2}">
  <sheetPr codeName="Feuil6">
    <tabColor theme="3" tint="-0.249977111117893"/>
  </sheetPr>
  <dimension ref="A1:V33"/>
  <sheetViews>
    <sheetView tabSelected="1" workbookViewId="0">
      <selection activeCell="V14" sqref="V14"/>
    </sheetView>
  </sheetViews>
  <sheetFormatPr baseColWidth="10" defaultColWidth="11.625" defaultRowHeight="14.25" x14ac:dyDescent="0.2"/>
  <cols>
    <col min="1" max="1" width="11.625" style="2"/>
    <col min="2" max="2" width="8.75" customWidth="1"/>
    <col min="3" max="13" width="8.75" style="1" customWidth="1"/>
  </cols>
  <sheetData>
    <row r="1" spans="1:22" s="6" customFormat="1" ht="27.6" customHeight="1" x14ac:dyDescent="0.2">
      <c r="A1" s="8">
        <v>2022</v>
      </c>
      <c r="B1" s="8" t="s">
        <v>12</v>
      </c>
      <c r="C1" s="9" t="s">
        <v>11</v>
      </c>
      <c r="D1" s="9" t="s">
        <v>10</v>
      </c>
      <c r="E1" s="9" t="s">
        <v>9</v>
      </c>
      <c r="F1" s="9" t="s">
        <v>8</v>
      </c>
      <c r="G1" s="9" t="s">
        <v>7</v>
      </c>
      <c r="H1" s="9" t="s">
        <v>6</v>
      </c>
      <c r="I1" s="9" t="s">
        <v>5</v>
      </c>
      <c r="J1" s="9" t="s">
        <v>4</v>
      </c>
      <c r="K1" s="9" t="s">
        <v>3</v>
      </c>
      <c r="L1" s="9" t="s">
        <v>2</v>
      </c>
      <c r="M1" s="9" t="s">
        <v>1</v>
      </c>
      <c r="T1" s="6" t="s">
        <v>15</v>
      </c>
      <c r="U1" s="6" t="s">
        <v>16</v>
      </c>
    </row>
    <row r="2" spans="1:22" s="6" customFormat="1" ht="18" customHeight="1" x14ac:dyDescent="0.2">
      <c r="A2" s="8" t="s">
        <v>0</v>
      </c>
      <c r="C2" s="7"/>
      <c r="D2" s="7">
        <f>LOOKUP(9^9,C:C)</f>
        <v>11.47</v>
      </c>
      <c r="E2" s="7"/>
      <c r="F2" s="7"/>
      <c r="G2" s="7"/>
      <c r="H2" s="7"/>
      <c r="I2" s="7"/>
      <c r="J2" s="7"/>
      <c r="K2" s="7"/>
      <c r="L2" s="7"/>
      <c r="M2" s="7"/>
      <c r="N2" s="6" t="s">
        <v>13</v>
      </c>
      <c r="O2" s="7">
        <f>MAX(B3:M33)</f>
        <v>14.15</v>
      </c>
      <c r="P2" s="11">
        <v>44602</v>
      </c>
      <c r="Q2" s="15" cm="1">
        <f t="array" ref="Q2">DATE($A$1,MONTH(INDEX($A$1:$M$1,SUMPRODUCT(($A$1:$M$33=O2)*(COLUMN($A:$M))))&amp;1),INDEX($A$1:$A$33,SUMPRODUCT(($A$1:$M$33=O2)*(ROW($1:$33)))))</f>
        <v>44602</v>
      </c>
      <c r="R2" s="12"/>
      <c r="S2" s="12"/>
      <c r="T2" s="12" t="str" cm="1">
        <f t="array" ref="T2">INDEX($A$1:$M$1,SUMPRODUCT(($A$1:$M$33=O2)*(COLUMN($A:$M))))</f>
        <v>février</v>
      </c>
      <c r="U2" s="6" cm="1">
        <f t="array" ref="U2">INDEX(A1:A33,SUMPRODUCT(($A$1:$M$33=O2)*(ROW($1:$33))))</f>
        <v>10</v>
      </c>
      <c r="V2" s="13">
        <f>DATE($A$1,MONTH(T2&amp;1),U2)</f>
        <v>44602</v>
      </c>
    </row>
    <row r="3" spans="1:22" x14ac:dyDescent="0.2">
      <c r="A3" s="2">
        <v>1</v>
      </c>
      <c r="B3" s="3"/>
      <c r="C3" s="1">
        <v>13.516</v>
      </c>
      <c r="D3" s="1">
        <v>10.57</v>
      </c>
      <c r="F3" s="3"/>
      <c r="K3" s="4"/>
      <c r="L3" s="3"/>
      <c r="N3" t="s">
        <v>14</v>
      </c>
      <c r="O3" s="7">
        <f>MIN(B3:M33)</f>
        <v>9.9659999999999993</v>
      </c>
      <c r="P3" s="10">
        <v>44624</v>
      </c>
      <c r="Q3" s="15" cm="1">
        <f t="array" ref="Q3">DATE($A$1,MONTH(INDEX($A$1:$M$1,SUMPRODUCT(($A$1:$M$33=O3)*(COLUMN($A:$M))))&amp;1),INDEX($A$1:$A$33,SUMPRODUCT(($A$1:$M$33=O3)*(ROW($1:$33)))))</f>
        <v>44624</v>
      </c>
      <c r="R3" s="12"/>
      <c r="S3" s="12"/>
      <c r="T3" s="12" t="str" cm="1">
        <f t="array" ref="T3">INDEX($A$1:$M$1,SUMPRODUCT(($A$1:$M$33=O3)*(COLUMN($A:$M))))</f>
        <v>mars</v>
      </c>
      <c r="U3" s="6" cm="1">
        <f t="array" ref="U3">INDEX($A$1:$A$34,SUMPRODUCT(($A$1:$M$33=O3)*(ROW($1:$33))))</f>
        <v>4</v>
      </c>
      <c r="V3" s="13">
        <f>DATE($A$1,MONTH(T3&amp;1),U3)</f>
        <v>44624</v>
      </c>
    </row>
    <row r="4" spans="1:22" x14ac:dyDescent="0.2">
      <c r="A4" s="2">
        <v>2</v>
      </c>
      <c r="B4" s="3"/>
      <c r="C4" s="1">
        <v>13.561999999999999</v>
      </c>
      <c r="D4" s="1">
        <v>10.736000000000001</v>
      </c>
      <c r="E4" s="4"/>
      <c r="H4" s="3"/>
      <c r="K4" s="4"/>
    </row>
    <row r="5" spans="1:22" x14ac:dyDescent="0.2">
      <c r="A5" s="2">
        <v>3</v>
      </c>
      <c r="B5">
        <v>12.738</v>
      </c>
      <c r="C5" s="1">
        <v>13.742000000000001</v>
      </c>
      <c r="D5" s="1">
        <v>10.76</v>
      </c>
      <c r="E5" s="4"/>
      <c r="H5" s="3"/>
      <c r="J5" s="3"/>
      <c r="M5" s="4"/>
      <c r="P5" s="5"/>
    </row>
    <row r="6" spans="1:22" x14ac:dyDescent="0.2">
      <c r="A6" s="2">
        <v>4</v>
      </c>
      <c r="B6">
        <v>13.04</v>
      </c>
      <c r="C6" s="1">
        <v>13.577999999999999</v>
      </c>
      <c r="D6" s="1">
        <v>9.9659999999999993</v>
      </c>
      <c r="G6" s="4"/>
      <c r="J6" s="3"/>
      <c r="M6" s="4"/>
      <c r="R6" s="14"/>
    </row>
    <row r="7" spans="1:22" x14ac:dyDescent="0.2">
      <c r="A7" s="2">
        <v>5</v>
      </c>
      <c r="B7">
        <v>13.17</v>
      </c>
      <c r="C7" s="4"/>
      <c r="D7" s="3"/>
      <c r="G7" s="4"/>
      <c r="L7" s="3"/>
      <c r="R7" s="14"/>
    </row>
    <row r="8" spans="1:22" x14ac:dyDescent="0.2">
      <c r="A8" s="2">
        <v>6</v>
      </c>
      <c r="B8">
        <v>13.321999999999999</v>
      </c>
      <c r="C8" s="4"/>
      <c r="D8" s="3"/>
      <c r="G8" s="4"/>
      <c r="I8" s="4"/>
      <c r="L8" s="3"/>
    </row>
    <row r="9" spans="1:22" x14ac:dyDescent="0.2">
      <c r="A9" s="2">
        <v>7</v>
      </c>
      <c r="B9">
        <v>13.456</v>
      </c>
      <c r="C9" s="1">
        <v>13.667999999999999</v>
      </c>
      <c r="F9" s="3"/>
      <c r="I9" s="4"/>
    </row>
    <row r="10" spans="1:22" x14ac:dyDescent="0.2">
      <c r="A10" s="2">
        <v>8</v>
      </c>
      <c r="B10" s="3"/>
      <c r="C10" s="1">
        <v>13.894</v>
      </c>
      <c r="F10" s="3"/>
      <c r="K10" s="4"/>
    </row>
    <row r="11" spans="1:22" x14ac:dyDescent="0.2">
      <c r="A11" s="2">
        <v>9</v>
      </c>
      <c r="B11" s="3"/>
      <c r="C11" s="1">
        <v>13.96</v>
      </c>
      <c r="E11" s="4"/>
      <c r="H11" s="3"/>
      <c r="K11" s="4"/>
    </row>
    <row r="12" spans="1:22" x14ac:dyDescent="0.2">
      <c r="A12" s="2">
        <v>10</v>
      </c>
      <c r="B12">
        <v>13.528</v>
      </c>
      <c r="C12" s="1">
        <v>14.15</v>
      </c>
      <c r="E12" s="4"/>
      <c r="H12" s="3"/>
      <c r="J12" s="3"/>
      <c r="M12" s="4"/>
    </row>
    <row r="13" spans="1:22" x14ac:dyDescent="0.2">
      <c r="A13" s="2">
        <v>11</v>
      </c>
      <c r="B13">
        <v>13.502000000000001</v>
      </c>
      <c r="C13" s="1">
        <v>14.055999999999999</v>
      </c>
      <c r="G13" s="4"/>
      <c r="J13" s="3"/>
      <c r="L13" s="3"/>
      <c r="M13" s="4"/>
    </row>
    <row r="14" spans="1:22" x14ac:dyDescent="0.2">
      <c r="A14" s="2">
        <v>12</v>
      </c>
      <c r="B14">
        <v>13.792</v>
      </c>
      <c r="C14" s="4"/>
      <c r="D14" s="3"/>
      <c r="G14" s="4"/>
      <c r="L14" s="3"/>
    </row>
    <row r="15" spans="1:22" x14ac:dyDescent="0.2">
      <c r="A15" s="2">
        <v>13</v>
      </c>
      <c r="B15">
        <v>13.898</v>
      </c>
      <c r="C15" s="4"/>
      <c r="D15" s="3"/>
      <c r="L15" s="3"/>
    </row>
    <row r="16" spans="1:22" x14ac:dyDescent="0.2">
      <c r="A16" s="2">
        <v>14</v>
      </c>
      <c r="B16">
        <v>13.778</v>
      </c>
      <c r="C16" s="1">
        <v>13.56</v>
      </c>
      <c r="F16" s="3"/>
      <c r="H16" s="3"/>
      <c r="I16" s="4"/>
    </row>
    <row r="17" spans="1:13" x14ac:dyDescent="0.2">
      <c r="A17" s="2">
        <v>15</v>
      </c>
      <c r="B17" s="3"/>
      <c r="C17" s="1">
        <v>13.662000000000001</v>
      </c>
      <c r="F17" s="3"/>
      <c r="I17" s="4"/>
      <c r="K17" s="4"/>
    </row>
    <row r="18" spans="1:13" x14ac:dyDescent="0.2">
      <c r="A18" s="2">
        <v>16</v>
      </c>
      <c r="B18" s="3"/>
      <c r="C18" s="1">
        <v>13.438000000000001</v>
      </c>
      <c r="E18" s="4"/>
      <c r="H18" s="3"/>
      <c r="K18" s="4"/>
    </row>
    <row r="19" spans="1:13" x14ac:dyDescent="0.2">
      <c r="A19" s="2">
        <v>17</v>
      </c>
      <c r="B19">
        <v>13.728</v>
      </c>
      <c r="C19" s="1">
        <v>13.14</v>
      </c>
      <c r="E19" s="4"/>
      <c r="H19" s="3"/>
      <c r="J19" s="3"/>
      <c r="M19" s="4"/>
    </row>
    <row r="20" spans="1:13" x14ac:dyDescent="0.2">
      <c r="A20" s="2">
        <v>18</v>
      </c>
      <c r="B20">
        <v>13.667999999999999</v>
      </c>
      <c r="C20" s="1">
        <v>13.055999999999999</v>
      </c>
      <c r="E20" s="4"/>
      <c r="G20" s="4"/>
      <c r="J20" s="3"/>
      <c r="M20" s="4"/>
    </row>
    <row r="21" spans="1:13" x14ac:dyDescent="0.2">
      <c r="A21" s="2">
        <v>19</v>
      </c>
      <c r="B21">
        <v>13.54</v>
      </c>
      <c r="C21" s="4"/>
      <c r="D21" s="3"/>
      <c r="G21" s="4"/>
      <c r="L21" s="3"/>
    </row>
    <row r="22" spans="1:13" x14ac:dyDescent="0.2">
      <c r="A22" s="2">
        <v>20</v>
      </c>
      <c r="B22">
        <v>13.49</v>
      </c>
      <c r="C22" s="4"/>
      <c r="D22" s="3"/>
      <c r="I22" s="4"/>
      <c r="L22" s="3"/>
    </row>
    <row r="23" spans="1:13" x14ac:dyDescent="0.2">
      <c r="A23" s="2">
        <v>21</v>
      </c>
      <c r="B23">
        <v>13.284000000000001</v>
      </c>
      <c r="C23" s="1">
        <v>12.87</v>
      </c>
      <c r="F23" s="3"/>
      <c r="I23" s="4"/>
    </row>
    <row r="24" spans="1:13" x14ac:dyDescent="0.2">
      <c r="A24" s="2">
        <v>22</v>
      </c>
      <c r="B24" s="3"/>
      <c r="C24" s="1">
        <v>12.8</v>
      </c>
      <c r="F24" s="3"/>
      <c r="K24" s="4"/>
    </row>
    <row r="25" spans="1:13" x14ac:dyDescent="0.2">
      <c r="A25" s="2">
        <v>23</v>
      </c>
      <c r="B25" s="3"/>
      <c r="C25" s="1">
        <v>12.68</v>
      </c>
      <c r="E25" s="4"/>
      <c r="H25" s="3"/>
      <c r="K25" s="4"/>
    </row>
    <row r="26" spans="1:13" x14ac:dyDescent="0.2">
      <c r="A26" s="2">
        <v>24</v>
      </c>
      <c r="B26">
        <v>13.728</v>
      </c>
      <c r="C26" s="1">
        <v>11.86</v>
      </c>
      <c r="E26" s="4"/>
      <c r="H26" s="3"/>
      <c r="J26" s="3"/>
      <c r="M26" s="4"/>
    </row>
    <row r="27" spans="1:13" x14ac:dyDescent="0.2">
      <c r="A27" s="2">
        <v>25</v>
      </c>
      <c r="B27">
        <v>13.667999999999999</v>
      </c>
      <c r="C27" s="1">
        <v>11.76</v>
      </c>
      <c r="G27" s="4"/>
      <c r="J27" s="3"/>
      <c r="M27" s="4"/>
    </row>
    <row r="28" spans="1:13" x14ac:dyDescent="0.2">
      <c r="A28" s="2">
        <v>26</v>
      </c>
      <c r="B28">
        <v>13.54</v>
      </c>
      <c r="C28" s="4"/>
      <c r="D28" s="3"/>
      <c r="F28" s="3"/>
      <c r="G28" s="4"/>
      <c r="L28" s="3"/>
    </row>
    <row r="29" spans="1:13" x14ac:dyDescent="0.2">
      <c r="A29" s="2">
        <v>27</v>
      </c>
      <c r="B29">
        <v>13.49</v>
      </c>
      <c r="C29" s="4"/>
      <c r="D29" s="3"/>
      <c r="I29" s="4"/>
      <c r="L29" s="3"/>
    </row>
    <row r="30" spans="1:13" x14ac:dyDescent="0.2">
      <c r="A30" s="2">
        <v>28</v>
      </c>
      <c r="B30">
        <v>13.284000000000001</v>
      </c>
      <c r="C30" s="1">
        <v>11.47</v>
      </c>
      <c r="F30" s="3"/>
      <c r="I30" s="4"/>
      <c r="K30" s="4"/>
    </row>
    <row r="31" spans="1:13" x14ac:dyDescent="0.2">
      <c r="A31" s="2">
        <v>29</v>
      </c>
      <c r="B31" s="3"/>
      <c r="C31" s="4"/>
      <c r="F31" s="3"/>
      <c r="K31" s="4"/>
    </row>
    <row r="32" spans="1:13" x14ac:dyDescent="0.2">
      <c r="A32" s="2">
        <v>30</v>
      </c>
      <c r="B32" s="3"/>
      <c r="C32" s="4"/>
      <c r="E32" s="4"/>
      <c r="H32" s="3"/>
    </row>
    <row r="33" spans="1:8" x14ac:dyDescent="0.2">
      <c r="A33" s="2">
        <v>31</v>
      </c>
      <c r="B33">
        <v>13.28</v>
      </c>
      <c r="C33" s="4"/>
      <c r="H33" s="3"/>
    </row>
  </sheetData>
  <conditionalFormatting sqref="B3:M33">
    <cfRule type="cellIs" dxfId="1" priority="6" operator="equal">
      <formula>$O$3</formula>
    </cfRule>
    <cfRule type="cellIs" dxfId="0" priority="7" operator="equal">
      <formula>$O$2</formula>
    </cfRule>
  </conditionalFormatting>
  <hyperlinks>
    <hyperlink ref="O5:P5" r:id="rId1" display="Sicav" xr:uid="{4861B619-DB96-4961-8D57-E036602DE429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Calendrier annuel</vt:lpstr>
      <vt:lpstr>Sicav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DjiDji</cp:lastModifiedBy>
  <dcterms:created xsi:type="dcterms:W3CDTF">2022-03-06T09:03:03Z</dcterms:created>
  <dcterms:modified xsi:type="dcterms:W3CDTF">2022-03-06T10:18:51Z</dcterms:modified>
</cp:coreProperties>
</file>