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1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13_ncr:1_{F52965A1-B41F-4871-BD01-571B0BECE9E7}" xr6:coauthVersionLast="47" xr6:coauthVersionMax="47" xr10:uidLastSave="{00000000-0000-0000-0000-000000000000}"/>
  <bookViews>
    <workbookView xWindow="-120" yWindow="-120" windowWidth="29040" windowHeight="15840" tabRatio="758" activeTab="1" xr2:uid="{00000000-000D-0000-FFFF-FFFF00000000}"/>
  </bookViews>
  <sheets>
    <sheet name="SUIVI" sheetId="5" r:id="rId1"/>
    <sheet name="suite" sheetId="2" r:id="rId2"/>
  </sheets>
  <definedNames>
    <definedName name="_xlnm._FilterDatabase" localSheetId="1" hidden="1">suite!$C$2:$K$2</definedName>
    <definedName name="AcronymesVill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2" i="2" l="1"/>
  <c r="F32" i="2"/>
  <c r="D32" i="2"/>
  <c r="C32" i="2"/>
  <c r="C39" i="2"/>
  <c r="D39" i="2"/>
  <c r="G39" i="2"/>
  <c r="F39" i="2"/>
  <c r="E83" i="5"/>
  <c r="D83" i="5"/>
  <c r="D19" i="5" l="1"/>
  <c r="K19" i="5"/>
  <c r="I19" i="5"/>
  <c r="H19" i="5"/>
  <c r="G19" i="5"/>
  <c r="F19" i="5"/>
  <c r="E19" i="5"/>
  <c r="K48" i="5" l="1"/>
  <c r="I48" i="5"/>
  <c r="H48" i="5"/>
  <c r="G48" i="5"/>
  <c r="F48" i="5"/>
  <c r="E48" i="5"/>
  <c r="D48" i="5"/>
  <c r="K78" i="5" l="1"/>
  <c r="K50" i="5"/>
  <c r="K76" i="5" l="1"/>
  <c r="I76" i="5"/>
  <c r="H76" i="5"/>
  <c r="G76" i="5"/>
  <c r="F76" i="5"/>
  <c r="E76" i="5"/>
  <c r="D76" i="5"/>
  <c r="D84" i="5" l="1"/>
  <c r="I78" i="5" l="1"/>
  <c r="G78" i="5"/>
  <c r="H78" i="5"/>
  <c r="F78" i="5"/>
  <c r="E78" i="5"/>
  <c r="D78" i="5"/>
  <c r="G50" i="5"/>
  <c r="H50" i="5"/>
  <c r="I50" i="5"/>
  <c r="F50" i="5"/>
  <c r="E50" i="5"/>
  <c r="D50" i="5"/>
  <c r="K21" i="5"/>
  <c r="G21" i="5"/>
  <c r="H21" i="5"/>
  <c r="I21" i="5"/>
  <c r="E21" i="5"/>
  <c r="D21" i="5"/>
  <c r="K83" i="5" l="1"/>
  <c r="H83" i="5" l="1"/>
  <c r="G83" i="5"/>
  <c r="I83" i="5" l="1"/>
  <c r="G38" i="2" l="1"/>
  <c r="F38" i="2"/>
  <c r="C38" i="2" l="1"/>
  <c r="F21" i="5" l="1"/>
  <c r="F83" i="5" s="1"/>
</calcChain>
</file>

<file path=xl/sharedStrings.xml><?xml version="1.0" encoding="utf-8"?>
<sst xmlns="http://schemas.openxmlformats.org/spreadsheetml/2006/main" count="189" uniqueCount="37">
  <si>
    <t>X</t>
  </si>
  <si>
    <t>O</t>
  </si>
  <si>
    <t>N</t>
  </si>
  <si>
    <t>en date 
du</t>
  </si>
  <si>
    <t>date 
de sortie</t>
  </si>
  <si>
    <t>Motif</t>
  </si>
  <si>
    <t>Présent
 au</t>
  </si>
  <si>
    <t>Noms</t>
  </si>
  <si>
    <t>DATE</t>
  </si>
  <si>
    <t>TOTAL</t>
  </si>
  <si>
    <t>baccarat</t>
  </si>
  <si>
    <t>chalon</t>
  </si>
  <si>
    <r>
      <t xml:space="preserve">Total Bacarrat </t>
    </r>
    <r>
      <rPr>
        <sz val="13"/>
        <color rgb="FF000000"/>
        <rFont val="Arial"/>
        <family val="2"/>
      </rPr>
      <t>(Janvier a Juin)</t>
    </r>
  </si>
  <si>
    <r>
      <t xml:space="preserve">Total Bacarrat </t>
    </r>
    <r>
      <rPr>
        <sz val="13"/>
        <color rgb="FF000000"/>
        <rFont val="Arial"/>
        <family val="2"/>
      </rPr>
      <t>(juillet à décembre 2022)</t>
    </r>
  </si>
  <si>
    <r>
      <t xml:space="preserve">Total Chalon </t>
    </r>
    <r>
      <rPr>
        <sz val="13"/>
        <color rgb="FF000000"/>
        <rFont val="Arial"/>
        <family val="2"/>
      </rPr>
      <t>(Janvier a Juin)</t>
    </r>
  </si>
  <si>
    <r>
      <t>Total Chalon</t>
    </r>
    <r>
      <rPr>
        <sz val="13"/>
        <color rgb="FF000000"/>
        <rFont val="Arial"/>
        <family val="2"/>
      </rPr>
      <t xml:space="preserve"> (Juillet a Décembre 2022)</t>
    </r>
  </si>
  <si>
    <t>Gaillard</t>
  </si>
  <si>
    <t>Total Gaillard</t>
  </si>
  <si>
    <r>
      <t xml:space="preserve">Total Gaillard </t>
    </r>
    <r>
      <rPr>
        <sz val="13"/>
        <color rgb="FF000000"/>
        <rFont val="Arial"/>
        <family val="2"/>
      </rPr>
      <t>(Juillet à aout 2022)</t>
    </r>
  </si>
  <si>
    <t xml:space="preserve">date </t>
  </si>
  <si>
    <t>Phase</t>
  </si>
  <si>
    <t xml:space="preserve">Situation </t>
  </si>
  <si>
    <t>L</t>
  </si>
  <si>
    <t>H</t>
  </si>
  <si>
    <t>IS</t>
  </si>
  <si>
    <t>T</t>
  </si>
  <si>
    <t>POSITION</t>
  </si>
  <si>
    <t>Parisis</t>
  </si>
  <si>
    <t>lieu d origine</t>
  </si>
  <si>
    <t>Lieu d'accueil 1</t>
  </si>
  <si>
    <t>lieu d'accueil 2</t>
  </si>
  <si>
    <t>presence lieu 1</t>
  </si>
  <si>
    <t>presence lieu 2</t>
  </si>
  <si>
    <t>martin</t>
  </si>
  <si>
    <t>juno</t>
  </si>
  <si>
    <t>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</si>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</sst>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1"/>
    </font>
    <font>
      <sz val="12"/>
      <color rgb="FF000000"/>
      <name val="Calibri"/>
      <family val="2"/>
      <charset val="1"/>
    </font>
    <font>
      <b/>
      <sz val="13"/>
      <color rgb="FF000000"/>
      <name val="Times New Roman"/>
      <family val="1"/>
      <charset val="1"/>
    </font>
    <font>
      <sz val="13"/>
      <color rgb="FF000000"/>
      <name val="Times New Roman"/>
      <family val="1"/>
      <charset val="1"/>
    </font>
    <font>
      <sz val="13"/>
      <color rgb="FF000000"/>
      <name val="Calibri"/>
      <family val="2"/>
      <charset val="1"/>
    </font>
    <font>
      <sz val="18"/>
      <color rgb="FF000000"/>
      <name val="Times New Roman"/>
      <family val="1"/>
      <charset val="1"/>
    </font>
    <font>
      <b/>
      <sz val="13"/>
      <color rgb="FF000000"/>
      <name val="Times New Roman"/>
      <family val="1"/>
    </font>
    <font>
      <b/>
      <sz val="12"/>
      <color rgb="FF000000"/>
      <name val="Calibri"/>
      <family val="2"/>
    </font>
    <font>
      <sz val="12"/>
      <color rgb="FF000000"/>
      <name val="Times New Roman"/>
      <family val="1"/>
    </font>
    <font>
      <sz val="11"/>
      <color rgb="FF000000"/>
      <name val="Calibri"/>
      <family val="2"/>
      <charset val="1"/>
    </font>
    <font>
      <b/>
      <sz val="12"/>
      <color theme="0"/>
      <name val="Times New Roman"/>
      <family val="1"/>
    </font>
    <font>
      <b/>
      <u/>
      <sz val="12"/>
      <color theme="0"/>
      <name val="Times New Roman"/>
      <family val="1"/>
    </font>
    <font>
      <sz val="12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8"/>
      <color indexed="56"/>
      <name val="Cambria1"/>
    </font>
    <font>
      <b/>
      <sz val="18"/>
      <color rgb="FF003366"/>
      <name val="Cambria1"/>
      <charset val="1"/>
    </font>
    <font>
      <sz val="14"/>
      <color rgb="FF000000"/>
      <name val="Calibri"/>
      <family val="2"/>
      <charset val="1"/>
    </font>
    <font>
      <b/>
      <sz val="16"/>
      <color rgb="FF000000"/>
      <name val="Calibri"/>
      <family val="2"/>
    </font>
    <font>
      <b/>
      <sz val="12"/>
      <color rgb="FF1A1A1A"/>
      <name val="Arial Unicode MS"/>
      <family val="2"/>
    </font>
    <font>
      <sz val="14"/>
      <color rgb="FF1A1A1A"/>
      <name val="Open Sans"/>
      <family val="2"/>
    </font>
    <font>
      <sz val="12"/>
      <name val="Times New Roman"/>
      <family val="1"/>
    </font>
    <font>
      <sz val="12"/>
      <color rgb="FF000000"/>
      <name val="Calibri"/>
      <family val="2"/>
    </font>
    <font>
      <sz val="12"/>
      <color rgb="FF000000"/>
      <name val="Arial"/>
      <family val="2"/>
    </font>
    <font>
      <sz val="11"/>
      <color rgb="FFFF0000"/>
      <name val="Calibri"/>
      <family val="2"/>
      <charset val="1"/>
    </font>
    <font>
      <sz val="13"/>
      <name val="Times New Roman"/>
      <family val="1"/>
    </font>
    <font>
      <sz val="12"/>
      <color theme="1"/>
      <name val="Calibri"/>
      <family val="2"/>
    </font>
    <font>
      <sz val="16"/>
      <color rgb="FFFF0000"/>
      <name val="Calibri"/>
      <family val="2"/>
      <charset val="1"/>
    </font>
    <font>
      <sz val="11"/>
      <color rgb="FF333333"/>
      <name val="Calibri"/>
      <family val="2"/>
      <charset val="1"/>
    </font>
    <font>
      <sz val="16"/>
      <color rgb="FFFF0000"/>
      <name val="Times New Roman"/>
      <family val="1"/>
    </font>
    <font>
      <b/>
      <sz val="11"/>
      <color theme="0"/>
      <name val="Times New Roman"/>
      <family val="1"/>
    </font>
    <font>
      <sz val="13"/>
      <color rgb="FF000000"/>
      <name val="Arial"/>
      <family val="2"/>
    </font>
    <font>
      <b/>
      <sz val="13"/>
      <color rgb="FF000000"/>
      <name val="Arial"/>
      <family val="2"/>
    </font>
    <font>
      <sz val="13"/>
      <name val="Arial"/>
      <family val="2"/>
    </font>
    <font>
      <sz val="18"/>
      <color rgb="FF000000"/>
      <name val="Arial"/>
      <family val="2"/>
    </font>
    <font>
      <b/>
      <sz val="12"/>
      <color theme="0"/>
      <name val="Arial"/>
      <family val="2"/>
    </font>
    <font>
      <b/>
      <sz val="14"/>
      <color rgb="FF000000"/>
      <name val="Arial"/>
      <family val="2"/>
    </font>
    <font>
      <b/>
      <sz val="13"/>
      <name val="Arial"/>
      <family val="2"/>
    </font>
    <font>
      <sz val="12"/>
      <name val="Calibri"/>
      <family val="2"/>
      <scheme val="minor"/>
    </font>
    <font>
      <b/>
      <sz val="14"/>
      <color theme="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  <charset val="1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lightUp">
        <fgColor theme="0" tint="-0.499984740745262"/>
        <bgColor theme="6" tint="0.39991454817346722"/>
      </patternFill>
    </fill>
    <fill>
      <patternFill patternType="solid">
        <fgColor theme="0" tint="-0.14996795556505021"/>
        <bgColor theme="0"/>
      </patternFill>
    </fill>
    <fill>
      <patternFill patternType="lightUp">
        <fgColor theme="0" tint="-0.499984740745262"/>
        <bgColor theme="6" tint="0.39994506668294322"/>
      </patternFill>
    </fill>
    <fill>
      <patternFill patternType="lightUp">
        <fgColor theme="6" tint="-0.24994659260841701"/>
        <bgColor theme="6" tint="0.39994506668294322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65"/>
        <bgColor theme="0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66FF"/>
        <bgColor indexed="64"/>
      </patternFill>
    </fill>
    <fill>
      <patternFill patternType="solid">
        <fgColor rgb="FF6666FF"/>
        <bgColor rgb="FFCCCCFF"/>
      </patternFill>
    </fill>
    <fill>
      <patternFill patternType="solid">
        <fgColor rgb="FF9999FF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7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auto="1"/>
      </left>
      <right style="thin">
        <color indexed="64"/>
      </right>
      <top style="dashDotDot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ashDotDot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DotDot">
        <color indexed="64"/>
      </bottom>
      <diagonal/>
    </border>
    <border>
      <left/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7">
    <xf numFmtId="0" fontId="0" fillId="0" borderId="0"/>
    <xf numFmtId="0" fontId="15" fillId="0" borderId="0"/>
    <xf numFmtId="0" fontId="19" fillId="0" borderId="0"/>
    <xf numFmtId="0" fontId="20" fillId="0" borderId="0"/>
    <xf numFmtId="0" fontId="21" fillId="0" borderId="0" applyBorder="0" applyProtection="0"/>
    <xf numFmtId="0" fontId="15" fillId="0" borderId="0"/>
    <xf numFmtId="0" fontId="22" fillId="0" borderId="0" applyBorder="0" applyProtection="0"/>
    <xf numFmtId="0" fontId="5" fillId="0" borderId="0"/>
    <xf numFmtId="0" fontId="15" fillId="0" borderId="0"/>
    <xf numFmtId="0" fontId="4" fillId="0" borderId="0"/>
    <xf numFmtId="0" fontId="3" fillId="0" borderId="0"/>
    <xf numFmtId="0" fontId="2" fillId="0" borderId="0"/>
    <xf numFmtId="0" fontId="32" fillId="0" borderId="0"/>
    <xf numFmtId="0" fontId="2" fillId="0" borderId="0"/>
    <xf numFmtId="9" fontId="32" fillId="0" borderId="0" applyFont="0" applyFill="0" applyBorder="0" applyAlignment="0" applyProtection="0"/>
    <xf numFmtId="0" fontId="1" fillId="0" borderId="0"/>
    <xf numFmtId="0" fontId="34" fillId="0" borderId="0"/>
  </cellStyleXfs>
  <cellXfs count="316"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/>
    <xf numFmtId="0" fontId="12" fillId="0" borderId="0" xfId="0" applyFont="1" applyBorder="1" applyAlignment="1" applyProtection="1">
      <alignment horizontal="center" vertical="center"/>
      <protection locked="0"/>
    </xf>
    <xf numFmtId="14" fontId="9" fillId="0" borderId="0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14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12" fillId="0" borderId="0" xfId="0" applyFont="1" applyFill="1" applyBorder="1" applyAlignment="1" applyProtection="1">
      <alignment horizontal="left" vertical="center" indent="2"/>
      <protection locked="0"/>
    </xf>
    <xf numFmtId="0" fontId="18" fillId="0" borderId="0" xfId="0" applyFont="1" applyFill="1" applyAlignment="1">
      <alignment horizontal="left" vertical="center" wrapText="1" indent="1"/>
    </xf>
    <xf numFmtId="0" fontId="18" fillId="0" borderId="0" xfId="0" applyFont="1" applyFill="1"/>
    <xf numFmtId="0" fontId="10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Border="1" applyAlignment="1">
      <alignment horizontal="left" vertical="center" wrapText="1" indent="1"/>
    </xf>
    <xf numFmtId="0" fontId="0" fillId="0" borderId="0" xfId="0"/>
    <xf numFmtId="14" fontId="18" fillId="0" borderId="0" xfId="0" applyNumberFormat="1" applyFont="1" applyFill="1" applyAlignment="1">
      <alignment horizontal="center" vertical="center" wrapText="1"/>
    </xf>
    <xf numFmtId="14" fontId="7" fillId="0" borderId="0" xfId="0" applyNumberFormat="1" applyFont="1" applyFill="1" applyAlignment="1">
      <alignment horizontal="center" vertical="center"/>
    </xf>
    <xf numFmtId="0" fontId="5" fillId="0" borderId="0" xfId="7"/>
    <xf numFmtId="0" fontId="24" fillId="0" borderId="0" xfId="7" applyFont="1"/>
    <xf numFmtId="0" fontId="23" fillId="0" borderId="0" xfId="7" applyFont="1"/>
    <xf numFmtId="0" fontId="25" fillId="0" borderId="0" xfId="7" applyFont="1" applyAlignment="1">
      <alignment vertical="center"/>
    </xf>
    <xf numFmtId="0" fontId="26" fillId="0" borderId="0" xfId="7" applyFont="1"/>
    <xf numFmtId="0" fontId="6" fillId="0" borderId="0" xfId="0" applyFont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2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0" fillId="0" borderId="0" xfId="0"/>
    <xf numFmtId="0" fontId="28" fillId="0" borderId="38" xfId="0" applyFont="1" applyFill="1" applyBorder="1" applyAlignment="1">
      <alignment horizontal="center" vertical="center"/>
    </xf>
    <xf numFmtId="14" fontId="28" fillId="0" borderId="38" xfId="0" applyNumberFormat="1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14" fontId="28" fillId="0" borderId="2" xfId="0" applyNumberFormat="1" applyFont="1" applyFill="1" applyBorder="1" applyAlignment="1">
      <alignment horizontal="center" vertical="center"/>
    </xf>
    <xf numFmtId="0" fontId="28" fillId="0" borderId="44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4" fontId="28" fillId="0" borderId="0" xfId="0" applyNumberFormat="1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/>
    </xf>
    <xf numFmtId="14" fontId="28" fillId="0" borderId="0" xfId="0" applyNumberFormat="1" applyFont="1" applyBorder="1" applyAlignment="1">
      <alignment horizontal="center" vertical="center"/>
    </xf>
    <xf numFmtId="14" fontId="28" fillId="0" borderId="43" xfId="0" applyNumberFormat="1" applyFont="1" applyFill="1" applyBorder="1" applyAlignment="1">
      <alignment horizontal="center" vertical="center" wrapText="1"/>
    </xf>
    <xf numFmtId="14" fontId="28" fillId="0" borderId="4" xfId="0" applyNumberFormat="1" applyFont="1" applyFill="1" applyBorder="1" applyAlignment="1">
      <alignment horizontal="center" vertical="center" wrapText="1"/>
    </xf>
    <xf numFmtId="4" fontId="28" fillId="0" borderId="0" xfId="0" applyNumberFormat="1" applyFont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2" fontId="28" fillId="0" borderId="0" xfId="0" applyNumberFormat="1" applyFont="1" applyFill="1" applyAlignment="1">
      <alignment horizontal="center" vertical="center"/>
    </xf>
    <xf numFmtId="0" fontId="28" fillId="0" borderId="0" xfId="0" applyFont="1"/>
    <xf numFmtId="1" fontId="2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left" vertical="center" wrapText="1" indent="1"/>
    </xf>
    <xf numFmtId="0" fontId="28" fillId="0" borderId="0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1" fillId="0" borderId="0" xfId="0" applyFont="1" applyBorder="1" applyAlignment="1" applyProtection="1">
      <alignment horizontal="center" vertical="center"/>
      <protection locked="0"/>
    </xf>
    <xf numFmtId="0" fontId="28" fillId="0" borderId="13" xfId="0" applyFont="1" applyFill="1" applyBorder="1" applyAlignment="1">
      <alignment horizontal="center" vertical="center"/>
    </xf>
    <xf numFmtId="0" fontId="6" fillId="0" borderId="40" xfId="0" applyFont="1" applyBorder="1" applyAlignment="1" applyProtection="1">
      <alignment horizontal="center" vertical="center" wrapText="1"/>
      <protection locked="0"/>
    </xf>
    <xf numFmtId="0" fontId="6" fillId="3" borderId="40" xfId="0" applyFont="1" applyFill="1" applyBorder="1" applyAlignment="1" applyProtection="1">
      <alignment horizontal="center" vertical="center" wrapText="1"/>
      <protection locked="0"/>
    </xf>
    <xf numFmtId="0" fontId="28" fillId="0" borderId="9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28" fillId="0" borderId="0" xfId="0" applyFont="1" applyAlignment="1">
      <alignment vertical="center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Border="1" applyAlignment="1" applyProtection="1">
      <alignment horizontal="center" vertical="center" wrapText="1"/>
      <protection locked="0"/>
    </xf>
    <xf numFmtId="0" fontId="35" fillId="0" borderId="0" xfId="0" applyFont="1" applyFill="1" applyBorder="1" applyAlignment="1" applyProtection="1">
      <alignment horizontal="center" vertical="center"/>
      <protection locked="0"/>
    </xf>
    <xf numFmtId="0" fontId="13" fillId="0" borderId="49" xfId="0" applyFont="1" applyFill="1" applyBorder="1" applyAlignment="1">
      <alignment horizontal="center" vertical="center"/>
    </xf>
    <xf numFmtId="0" fontId="28" fillId="0" borderId="49" xfId="0" applyFont="1" applyFill="1" applyBorder="1" applyAlignment="1">
      <alignment horizontal="center" vertical="center"/>
    </xf>
    <xf numFmtId="0" fontId="13" fillId="8" borderId="21" xfId="0" applyFont="1" applyFill="1" applyBorder="1" applyAlignment="1">
      <alignment horizontal="center" vertical="center" wrapText="1"/>
    </xf>
    <xf numFmtId="14" fontId="13" fillId="8" borderId="21" xfId="0" applyNumberFormat="1" applyFont="1" applyFill="1" applyBorder="1" applyAlignment="1">
      <alignment horizontal="center" vertical="center" wrapText="1"/>
    </xf>
    <xf numFmtId="0" fontId="13" fillId="8" borderId="21" xfId="0" applyFont="1" applyFill="1" applyBorder="1" applyAlignment="1">
      <alignment horizontal="center" vertical="center"/>
    </xf>
    <xf numFmtId="0" fontId="28" fillId="8" borderId="1" xfId="0" applyFont="1" applyFill="1" applyBorder="1" applyAlignment="1">
      <alignment horizontal="center" vertical="center" wrapText="1"/>
    </xf>
    <xf numFmtId="2" fontId="28" fillId="0" borderId="45" xfId="0" applyNumberFormat="1" applyFont="1" applyFill="1" applyBorder="1" applyAlignment="1">
      <alignment horizontal="center" vertical="center"/>
    </xf>
    <xf numFmtId="0" fontId="31" fillId="0" borderId="0" xfId="0" applyFont="1" applyFill="1"/>
    <xf numFmtId="14" fontId="31" fillId="0" borderId="0" xfId="0" applyNumberFormat="1" applyFont="1" applyFill="1"/>
    <xf numFmtId="14" fontId="37" fillId="0" borderId="2" xfId="0" applyNumberFormat="1" applyFont="1" applyBorder="1" applyAlignment="1" applyProtection="1">
      <alignment horizontal="center" vertical="center" wrapText="1"/>
      <protection locked="0"/>
    </xf>
    <xf numFmtId="0" fontId="37" fillId="2" borderId="2" xfId="0" applyFont="1" applyFill="1" applyBorder="1" applyAlignment="1" applyProtection="1">
      <alignment horizontal="center" vertical="center" wrapText="1"/>
      <protection locked="0"/>
    </xf>
    <xf numFmtId="0" fontId="37" fillId="0" borderId="2" xfId="0" applyFont="1" applyFill="1" applyBorder="1" applyAlignment="1" applyProtection="1">
      <alignment horizontal="center" vertical="center" wrapText="1"/>
      <protection locked="0"/>
    </xf>
    <xf numFmtId="0" fontId="37" fillId="0" borderId="2" xfId="0" applyFont="1" applyBorder="1" applyAlignment="1" applyProtection="1">
      <alignment horizontal="center" vertical="center" wrapText="1"/>
      <protection locked="0"/>
    </xf>
    <xf numFmtId="14" fontId="3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7" fillId="2" borderId="6" xfId="0" applyFont="1" applyFill="1" applyBorder="1" applyAlignment="1" applyProtection="1">
      <alignment horizontal="center" vertical="center" wrapText="1"/>
      <protection locked="0"/>
    </xf>
    <xf numFmtId="0" fontId="37" fillId="0" borderId="38" xfId="0" applyFont="1" applyBorder="1" applyAlignment="1" applyProtection="1">
      <alignment horizontal="center" vertical="center" wrapText="1"/>
      <protection locked="0"/>
    </xf>
    <xf numFmtId="0" fontId="39" fillId="0" borderId="0" xfId="0" applyFont="1" applyFill="1" applyAlignment="1">
      <alignment horizontal="left" vertical="center" wrapText="1" indent="1"/>
    </xf>
    <xf numFmtId="0" fontId="37" fillId="2" borderId="59" xfId="0" applyFont="1" applyFill="1" applyBorder="1" applyAlignment="1" applyProtection="1">
      <alignment horizontal="center" vertical="center" wrapText="1"/>
      <protection locked="0"/>
    </xf>
    <xf numFmtId="0" fontId="37" fillId="0" borderId="59" xfId="0" applyFont="1" applyFill="1" applyBorder="1" applyAlignment="1" applyProtection="1">
      <alignment horizontal="center" vertical="center" wrapText="1"/>
      <protection locked="0"/>
    </xf>
    <xf numFmtId="0" fontId="37" fillId="0" borderId="59" xfId="0" applyFont="1" applyBorder="1" applyAlignment="1" applyProtection="1">
      <alignment horizontal="center" vertical="center" wrapText="1"/>
      <protection locked="0"/>
    </xf>
    <xf numFmtId="14" fontId="37" fillId="0" borderId="59" xfId="0" applyNumberFormat="1" applyFont="1" applyFill="1" applyBorder="1" applyAlignment="1" applyProtection="1">
      <alignment horizontal="center" vertical="center" wrapText="1"/>
      <protection locked="0"/>
    </xf>
    <xf numFmtId="14" fontId="37" fillId="0" borderId="53" xfId="0" applyNumberFormat="1" applyFont="1" applyBorder="1" applyAlignment="1" applyProtection="1">
      <alignment horizontal="center" vertical="center" wrapText="1"/>
      <protection locked="0"/>
    </xf>
    <xf numFmtId="0" fontId="37" fillId="2" borderId="53" xfId="0" applyFont="1" applyFill="1" applyBorder="1" applyAlignment="1" applyProtection="1">
      <alignment horizontal="center" vertical="center" wrapText="1"/>
      <protection locked="0"/>
    </xf>
    <xf numFmtId="0" fontId="37" fillId="0" borderId="53" xfId="0" applyFont="1" applyFill="1" applyBorder="1" applyAlignment="1" applyProtection="1">
      <alignment horizontal="center" vertical="center" wrapText="1"/>
      <protection locked="0"/>
    </xf>
    <xf numFmtId="0" fontId="37" fillId="0" borderId="53" xfId="0" applyFont="1" applyBorder="1" applyAlignment="1" applyProtection="1">
      <alignment horizontal="center" vertical="center" wrapText="1"/>
      <protection locked="0"/>
    </xf>
    <xf numFmtId="0" fontId="39" fillId="0" borderId="0" xfId="0" applyFont="1" applyFill="1"/>
    <xf numFmtId="0" fontId="38" fillId="0" borderId="0" xfId="0" applyFont="1" applyBorder="1" applyAlignment="1" applyProtection="1">
      <alignment horizontal="center" vertical="center" wrapText="1"/>
      <protection locked="0"/>
    </xf>
    <xf numFmtId="14" fontId="37" fillId="0" borderId="0" xfId="0" applyNumberFormat="1" applyFont="1" applyBorder="1" applyAlignment="1" applyProtection="1">
      <alignment horizontal="center" vertical="center" wrapText="1"/>
      <protection locked="0"/>
    </xf>
    <xf numFmtId="0" fontId="37" fillId="2" borderId="0" xfId="0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Border="1" applyAlignment="1" applyProtection="1">
      <alignment horizontal="center" vertical="center" wrapText="1"/>
      <protection locked="0"/>
    </xf>
    <xf numFmtId="0" fontId="38" fillId="5" borderId="30" xfId="0" applyFont="1" applyFill="1" applyBorder="1" applyAlignment="1" applyProtection="1">
      <alignment horizontal="center" vertical="center" wrapText="1"/>
      <protection locked="0"/>
    </xf>
    <xf numFmtId="0" fontId="38" fillId="5" borderId="35" xfId="0" applyFont="1" applyFill="1" applyBorder="1" applyAlignment="1" applyProtection="1">
      <alignment horizontal="center" vertical="center" wrapText="1"/>
      <protection locked="0"/>
    </xf>
    <xf numFmtId="0" fontId="38" fillId="0" borderId="34" xfId="0" applyFont="1" applyFill="1" applyBorder="1" applyAlignment="1" applyProtection="1">
      <alignment horizontal="center" vertical="center" wrapText="1"/>
      <protection locked="0"/>
    </xf>
    <xf numFmtId="0" fontId="38" fillId="5" borderId="32" xfId="0" applyFont="1" applyFill="1" applyBorder="1" applyAlignment="1" applyProtection="1">
      <alignment horizontal="center" vertical="center" wrapText="1"/>
      <protection locked="0"/>
    </xf>
    <xf numFmtId="0" fontId="38" fillId="0" borderId="0" xfId="0" applyFont="1" applyFill="1" applyBorder="1" applyAlignment="1" applyProtection="1">
      <alignment horizontal="left" vertical="center" wrapText="1" indent="2"/>
      <protection locked="0"/>
    </xf>
    <xf numFmtId="0" fontId="38" fillId="0" borderId="0" xfId="0" applyFont="1" applyFill="1" applyBorder="1" applyAlignment="1" applyProtection="1">
      <alignment horizontal="center" vertical="center" wrapText="1"/>
      <protection locked="0"/>
    </xf>
    <xf numFmtId="0" fontId="38" fillId="4" borderId="30" xfId="0" applyFont="1" applyFill="1" applyBorder="1" applyAlignment="1" applyProtection="1">
      <alignment horizontal="center" vertical="center" wrapText="1"/>
      <protection locked="0"/>
    </xf>
    <xf numFmtId="0" fontId="38" fillId="4" borderId="32" xfId="0" applyFont="1" applyFill="1" applyBorder="1" applyAlignment="1" applyProtection="1">
      <alignment horizontal="center" vertical="center" wrapText="1"/>
      <protection locked="0"/>
    </xf>
    <xf numFmtId="0" fontId="40" fillId="0" borderId="0" xfId="0" applyFont="1" applyBorder="1" applyAlignment="1" applyProtection="1">
      <alignment horizontal="center" vertical="center"/>
      <protection locked="0"/>
    </xf>
    <xf numFmtId="0" fontId="41" fillId="0" borderId="0" xfId="0" applyFont="1" applyFill="1" applyBorder="1" applyAlignment="1" applyProtection="1">
      <alignment horizontal="center" vertical="center" wrapText="1"/>
      <protection locked="0"/>
    </xf>
    <xf numFmtId="0" fontId="41" fillId="0" borderId="0" xfId="0" applyFont="1" applyFill="1" applyBorder="1" applyAlignment="1" applyProtection="1">
      <alignment horizontal="center" vertical="center"/>
      <protection locked="0"/>
    </xf>
    <xf numFmtId="0" fontId="29" fillId="0" borderId="0" xfId="0" applyFont="1" applyBorder="1" applyAlignment="1" applyProtection="1">
      <alignment horizontal="center" vertical="center"/>
      <protection locked="0"/>
    </xf>
    <xf numFmtId="0" fontId="29" fillId="0" borderId="0" xfId="0" applyFont="1" applyBorder="1" applyAlignment="1" applyProtection="1">
      <alignment horizontal="center" vertical="center" wrapText="1"/>
      <protection locked="0"/>
    </xf>
    <xf numFmtId="0" fontId="29" fillId="0" borderId="0" xfId="0" applyFont="1" applyFill="1" applyBorder="1" applyAlignment="1" applyProtection="1">
      <alignment horizontal="center" vertical="center" wrapText="1"/>
      <protection locked="0"/>
    </xf>
    <xf numFmtId="0" fontId="38" fillId="0" borderId="0" xfId="0" applyFont="1" applyBorder="1" applyAlignment="1" applyProtection="1">
      <alignment horizontal="center" vertical="center"/>
      <protection locked="0"/>
    </xf>
    <xf numFmtId="14" fontId="3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33" xfId="0" applyFont="1" applyFill="1" applyBorder="1" applyAlignment="1" applyProtection="1">
      <alignment horizontal="center" vertical="center" wrapText="1"/>
      <protection locked="0"/>
    </xf>
    <xf numFmtId="0" fontId="38" fillId="0" borderId="0" xfId="0" applyFont="1" applyFill="1" applyBorder="1" applyAlignment="1" applyProtection="1">
      <alignment horizontal="left" vertical="center" indent="2"/>
      <protection locked="0"/>
    </xf>
    <xf numFmtId="0" fontId="38" fillId="0" borderId="32" xfId="0" applyFont="1" applyFill="1" applyBorder="1" applyAlignment="1" applyProtection="1">
      <alignment horizontal="center" vertical="center" wrapText="1"/>
      <protection locked="0"/>
    </xf>
    <xf numFmtId="0" fontId="38" fillId="6" borderId="30" xfId="0" applyFont="1" applyFill="1" applyBorder="1" applyAlignment="1" applyProtection="1">
      <alignment horizontal="center" vertical="center" wrapText="1"/>
      <protection locked="0"/>
    </xf>
    <xf numFmtId="0" fontId="38" fillId="6" borderId="33" xfId="0" applyFont="1" applyFill="1" applyBorder="1" applyAlignment="1" applyProtection="1">
      <alignment horizontal="center" vertical="center" wrapText="1"/>
      <protection locked="0"/>
    </xf>
    <xf numFmtId="0" fontId="38" fillId="0" borderId="0" xfId="0" applyFont="1" applyFill="1" applyBorder="1" applyAlignment="1" applyProtection="1">
      <alignment horizontal="center" vertical="center"/>
      <protection locked="0"/>
    </xf>
    <xf numFmtId="0" fontId="38" fillId="7" borderId="30" xfId="0" applyFont="1" applyFill="1" applyBorder="1" applyAlignment="1" applyProtection="1">
      <alignment horizontal="center" vertical="center" wrapText="1"/>
      <protection locked="0"/>
    </xf>
    <xf numFmtId="0" fontId="38" fillId="7" borderId="33" xfId="0" applyFont="1" applyFill="1" applyBorder="1" applyAlignment="1" applyProtection="1">
      <alignment horizontal="center" vertical="center" wrapText="1"/>
      <protection locked="0"/>
    </xf>
    <xf numFmtId="14" fontId="37" fillId="0" borderId="44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38" xfId="0" applyFont="1" applyFill="1" applyBorder="1" applyAlignment="1" applyProtection="1">
      <alignment horizontal="center" vertical="center" wrapText="1"/>
      <protection locked="0"/>
    </xf>
    <xf numFmtId="14" fontId="37" fillId="0" borderId="38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Alignment="1">
      <alignment horizontal="left" vertical="center" indent="1"/>
    </xf>
    <xf numFmtId="14" fontId="37" fillId="0" borderId="52" xfId="0" applyNumberFormat="1" applyFont="1" applyBorder="1" applyAlignment="1" applyProtection="1">
      <alignment horizontal="center" vertical="center" wrapText="1"/>
      <protection locked="0"/>
    </xf>
    <xf numFmtId="0" fontId="37" fillId="0" borderId="58" xfId="0" applyFont="1" applyFill="1" applyBorder="1" applyAlignment="1" applyProtection="1">
      <alignment horizontal="center" vertical="center" wrapText="1"/>
      <protection locked="0"/>
    </xf>
    <xf numFmtId="0" fontId="37" fillId="0" borderId="58" xfId="0" applyFont="1" applyBorder="1" applyAlignment="1" applyProtection="1">
      <alignment horizontal="center" vertical="center" wrapText="1"/>
      <protection locked="0"/>
    </xf>
    <xf numFmtId="14" fontId="37" fillId="0" borderId="58" xfId="0" applyNumberFormat="1" applyFont="1" applyBorder="1" applyAlignment="1" applyProtection="1">
      <alignment horizontal="center" vertical="center" wrapText="1"/>
      <protection locked="0"/>
    </xf>
    <xf numFmtId="14" fontId="37" fillId="0" borderId="3" xfId="0" applyNumberFormat="1" applyFont="1" applyBorder="1" applyAlignment="1" applyProtection="1">
      <alignment horizontal="center" vertical="center" wrapText="1"/>
      <protection locked="0"/>
    </xf>
    <xf numFmtId="14" fontId="37" fillId="0" borderId="44" xfId="0" applyNumberFormat="1" applyFont="1" applyBorder="1" applyAlignment="1" applyProtection="1">
      <alignment horizontal="center" vertical="center" wrapText="1"/>
      <protection locked="0"/>
    </xf>
    <xf numFmtId="14" fontId="37" fillId="0" borderId="5" xfId="0" applyNumberFormat="1" applyFont="1" applyBorder="1" applyAlignment="1" applyProtection="1">
      <alignment horizontal="center" vertical="center" wrapText="1"/>
      <protection locked="0"/>
    </xf>
    <xf numFmtId="14" fontId="37" fillId="0" borderId="60" xfId="0" applyNumberFormat="1" applyFont="1" applyBorder="1" applyAlignment="1" applyProtection="1">
      <alignment horizontal="center" vertical="center" wrapText="1"/>
      <protection locked="0"/>
    </xf>
    <xf numFmtId="0" fontId="37" fillId="11" borderId="38" xfId="0" applyFont="1" applyFill="1" applyBorder="1" applyAlignment="1" applyProtection="1">
      <alignment horizontal="center" vertical="center" wrapText="1"/>
      <protection locked="0"/>
    </xf>
    <xf numFmtId="0" fontId="43" fillId="0" borderId="0" xfId="0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Border="1" applyAlignment="1" applyProtection="1">
      <alignment horizontal="center" vertical="center"/>
      <protection locked="0"/>
    </xf>
    <xf numFmtId="0" fontId="37" fillId="0" borderId="8" xfId="0" applyFont="1" applyBorder="1" applyAlignment="1" applyProtection="1">
      <alignment horizontal="center" vertical="center" wrapText="1"/>
      <protection locked="0"/>
    </xf>
    <xf numFmtId="0" fontId="37" fillId="0" borderId="6" xfId="0" applyFont="1" applyFill="1" applyBorder="1" applyAlignment="1" applyProtection="1">
      <alignment horizontal="center" vertical="center" wrapText="1"/>
      <protection locked="0"/>
    </xf>
    <xf numFmtId="0" fontId="37" fillId="0" borderId="8" xfId="0" applyFont="1" applyFill="1" applyBorder="1" applyAlignment="1" applyProtection="1">
      <alignment horizontal="center" vertical="center" wrapText="1"/>
      <protection locked="0"/>
    </xf>
    <xf numFmtId="0" fontId="37" fillId="0" borderId="6" xfId="0" applyFont="1" applyBorder="1" applyAlignment="1" applyProtection="1">
      <alignment horizontal="center" vertical="center" wrapText="1"/>
      <protection locked="0"/>
    </xf>
    <xf numFmtId="14" fontId="37" fillId="0" borderId="6" xfId="0" applyNumberFormat="1" applyFont="1" applyFill="1" applyBorder="1" applyAlignment="1" applyProtection="1">
      <alignment horizontal="center" vertical="center" wrapText="1"/>
      <protection locked="0"/>
    </xf>
    <xf numFmtId="14" fontId="37" fillId="0" borderId="8" xfId="0" applyNumberFormat="1" applyFont="1" applyFill="1" applyBorder="1" applyAlignment="1" applyProtection="1">
      <alignment horizontal="center" vertical="center" wrapText="1"/>
      <protection locked="0"/>
    </xf>
    <xf numFmtId="14" fontId="37" fillId="0" borderId="8" xfId="0" applyNumberFormat="1" applyFont="1" applyBorder="1" applyAlignment="1" applyProtection="1">
      <alignment horizontal="center" vertical="center" wrapText="1"/>
      <protection locked="0"/>
    </xf>
    <xf numFmtId="0" fontId="37" fillId="2" borderId="8" xfId="0" applyFont="1" applyFill="1" applyBorder="1" applyAlignment="1" applyProtection="1">
      <alignment horizontal="center" vertical="center" wrapText="1"/>
      <protection locked="0"/>
    </xf>
    <xf numFmtId="0" fontId="31" fillId="0" borderId="46" xfId="0" applyFont="1" applyFill="1" applyBorder="1" applyAlignment="1">
      <alignment horizontal="center" vertical="center"/>
    </xf>
    <xf numFmtId="14" fontId="37" fillId="0" borderId="13" xfId="0" applyNumberFormat="1" applyFont="1" applyBorder="1" applyAlignment="1" applyProtection="1">
      <alignment horizontal="center" vertical="center" wrapText="1"/>
      <protection locked="0"/>
    </xf>
    <xf numFmtId="14" fontId="37" fillId="0" borderId="9" xfId="0" applyNumberFormat="1" applyFont="1" applyBorder="1" applyAlignment="1" applyProtection="1">
      <alignment horizontal="center" vertical="center" wrapText="1"/>
      <protection locked="0"/>
    </xf>
    <xf numFmtId="0" fontId="37" fillId="2" borderId="38" xfId="0" applyFont="1" applyFill="1" applyBorder="1" applyAlignment="1" applyProtection="1">
      <alignment horizontal="center" vertical="center" wrapText="1"/>
      <protection locked="0"/>
    </xf>
    <xf numFmtId="14" fontId="37" fillId="0" borderId="39" xfId="0" applyNumberFormat="1" applyFont="1" applyBorder="1" applyAlignment="1" applyProtection="1">
      <alignment horizontal="center" vertical="center" wrapText="1"/>
      <protection locked="0"/>
    </xf>
    <xf numFmtId="0" fontId="37" fillId="0" borderId="40" xfId="0" applyFont="1" applyFill="1" applyBorder="1" applyAlignment="1" applyProtection="1">
      <alignment horizontal="center" vertical="center" wrapText="1"/>
      <protection locked="0"/>
    </xf>
    <xf numFmtId="0" fontId="37" fillId="0" borderId="40" xfId="0" applyFont="1" applyBorder="1" applyAlignment="1" applyProtection="1">
      <alignment horizontal="center" vertical="center" wrapText="1"/>
      <protection locked="0"/>
    </xf>
    <xf numFmtId="14" fontId="37" fillId="0" borderId="40" xfId="0" applyNumberFormat="1" applyFont="1" applyBorder="1" applyAlignment="1" applyProtection="1">
      <alignment horizontal="center" vertical="center" wrapText="1"/>
      <protection locked="0"/>
    </xf>
    <xf numFmtId="0" fontId="37" fillId="2" borderId="40" xfId="0" applyFont="1" applyFill="1" applyBorder="1" applyAlignment="1" applyProtection="1">
      <alignment horizontal="center" vertical="center" wrapText="1"/>
      <protection locked="0"/>
    </xf>
    <xf numFmtId="14" fontId="37" fillId="0" borderId="57" xfId="0" applyNumberFormat="1" applyFont="1" applyBorder="1" applyAlignment="1" applyProtection="1">
      <alignment horizontal="center" vertical="center" wrapText="1"/>
      <protection locked="0"/>
    </xf>
    <xf numFmtId="14" fontId="37" fillId="0" borderId="48" xfId="0" applyNumberFormat="1" applyFont="1" applyBorder="1" applyAlignment="1" applyProtection="1">
      <alignment horizontal="center" vertical="center" wrapText="1"/>
      <protection locked="0"/>
    </xf>
    <xf numFmtId="14" fontId="37" fillId="0" borderId="61" xfId="0" applyNumberFormat="1" applyFont="1" applyBorder="1" applyAlignment="1" applyProtection="1">
      <alignment horizontal="center" vertical="center" wrapText="1"/>
      <protection locked="0"/>
    </xf>
    <xf numFmtId="14" fontId="37" fillId="0" borderId="58" xfId="0" applyNumberFormat="1" applyFont="1" applyFill="1" applyBorder="1" applyAlignment="1" applyProtection="1">
      <alignment horizontal="center" vertical="center" wrapText="1"/>
      <protection locked="0"/>
    </xf>
    <xf numFmtId="14" fontId="37" fillId="0" borderId="47" xfId="0" applyNumberFormat="1" applyFont="1" applyBorder="1" applyAlignment="1" applyProtection="1">
      <alignment horizontal="center" vertical="center" wrapText="1"/>
      <protection locked="0"/>
    </xf>
    <xf numFmtId="0" fontId="37" fillId="2" borderId="58" xfId="0" applyFont="1" applyFill="1" applyBorder="1" applyAlignment="1" applyProtection="1">
      <alignment horizontal="center" vertical="center" wrapText="1"/>
      <protection locked="0"/>
    </xf>
    <xf numFmtId="0" fontId="37" fillId="0" borderId="38" xfId="0" applyFont="1" applyFill="1" applyBorder="1" applyAlignment="1" applyProtection="1">
      <alignment horizontal="center" vertical="center" wrapText="1"/>
      <protection locked="0"/>
    </xf>
    <xf numFmtId="0" fontId="37" fillId="0" borderId="38" xfId="0" applyFont="1" applyBorder="1" applyAlignment="1" applyProtection="1">
      <alignment horizontal="center" vertical="center" wrapText="1"/>
      <protection locked="0"/>
    </xf>
    <xf numFmtId="0" fontId="37" fillId="2" borderId="38" xfId="0" applyFont="1" applyFill="1" applyBorder="1" applyAlignment="1" applyProtection="1">
      <alignment horizontal="center" vertical="center" wrapText="1"/>
      <protection locked="0"/>
    </xf>
    <xf numFmtId="0" fontId="38" fillId="9" borderId="15" xfId="0" applyFont="1" applyFill="1" applyBorder="1" applyAlignment="1" applyProtection="1">
      <alignment horizontal="center" vertical="center"/>
    </xf>
    <xf numFmtId="14" fontId="37" fillId="0" borderId="38" xfId="0" applyNumberFormat="1" applyFont="1" applyBorder="1" applyAlignment="1" applyProtection="1">
      <alignment horizontal="center" vertical="center" wrapText="1"/>
      <protection locked="0"/>
    </xf>
    <xf numFmtId="14" fontId="37" fillId="0" borderId="62" xfId="0" applyNumberFormat="1" applyFont="1" applyBorder="1" applyAlignment="1" applyProtection="1">
      <alignment horizontal="center" vertical="center" wrapText="1"/>
      <protection locked="0"/>
    </xf>
    <xf numFmtId="0" fontId="37" fillId="0" borderId="38" xfId="0" applyFont="1" applyFill="1" applyBorder="1" applyAlignment="1" applyProtection="1">
      <alignment horizontal="center" vertical="center" wrapText="1"/>
      <protection locked="0"/>
    </xf>
    <xf numFmtId="0" fontId="37" fillId="0" borderId="2" xfId="0" applyFont="1" applyFill="1" applyBorder="1" applyAlignment="1" applyProtection="1">
      <alignment horizontal="center" vertical="center" wrapText="1"/>
      <protection locked="0"/>
    </xf>
    <xf numFmtId="0" fontId="37" fillId="0" borderId="8" xfId="0" applyFont="1" applyFill="1" applyBorder="1" applyAlignment="1" applyProtection="1">
      <alignment horizontal="center" vertical="center" wrapText="1"/>
      <protection locked="0"/>
    </xf>
    <xf numFmtId="14" fontId="37" fillId="0" borderId="63" xfId="0" applyNumberFormat="1" applyFont="1" applyBorder="1" applyAlignment="1" applyProtection="1">
      <alignment horizontal="center" vertical="center" wrapText="1"/>
      <protection locked="0"/>
    </xf>
    <xf numFmtId="0" fontId="37" fillId="0" borderId="64" xfId="0" applyFont="1" applyFill="1" applyBorder="1" applyAlignment="1" applyProtection="1">
      <alignment horizontal="center" vertical="center" wrapText="1"/>
      <protection locked="0"/>
    </xf>
    <xf numFmtId="0" fontId="37" fillId="0" borderId="64" xfId="0" applyFont="1" applyBorder="1" applyAlignment="1" applyProtection="1">
      <alignment horizontal="center" vertical="center" wrapText="1"/>
      <protection locked="0"/>
    </xf>
    <xf numFmtId="0" fontId="37" fillId="0" borderId="14" xfId="0" applyFont="1" applyFill="1" applyBorder="1" applyAlignment="1" applyProtection="1">
      <alignment horizontal="center" vertical="center" wrapText="1"/>
      <protection locked="0"/>
    </xf>
    <xf numFmtId="14" fontId="37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14" xfId="0" applyFont="1" applyBorder="1" applyAlignment="1" applyProtection="1">
      <alignment horizontal="center" vertical="center" wrapText="1"/>
      <protection locked="0"/>
    </xf>
    <xf numFmtId="14" fontId="37" fillId="0" borderId="64" xfId="0" applyNumberFormat="1" applyFont="1" applyBorder="1" applyAlignment="1" applyProtection="1">
      <alignment horizontal="center" vertical="center" wrapText="1"/>
      <protection locked="0"/>
    </xf>
    <xf numFmtId="14" fontId="37" fillId="0" borderId="29" xfId="0" applyNumberFormat="1" applyFont="1" applyBorder="1" applyAlignment="1" applyProtection="1">
      <alignment horizontal="center" vertical="center" wrapText="1"/>
      <protection locked="0"/>
    </xf>
    <xf numFmtId="0" fontId="37" fillId="2" borderId="64" xfId="0" applyFont="1" applyFill="1" applyBorder="1" applyAlignment="1" applyProtection="1">
      <alignment horizontal="center" vertical="center" wrapText="1"/>
      <protection locked="0"/>
    </xf>
    <xf numFmtId="0" fontId="37" fillId="2" borderId="14" xfId="0" applyFont="1" applyFill="1" applyBorder="1" applyAlignment="1" applyProtection="1">
      <alignment vertical="center" wrapText="1"/>
      <protection locked="0"/>
    </xf>
    <xf numFmtId="0" fontId="39" fillId="0" borderId="11" xfId="0" applyFont="1" applyFill="1" applyBorder="1" applyAlignment="1">
      <alignment horizontal="left" vertical="center" wrapText="1" indent="1"/>
    </xf>
    <xf numFmtId="14" fontId="37" fillId="0" borderId="56" xfId="0" applyNumberFormat="1" applyFont="1" applyBorder="1" applyAlignment="1" applyProtection="1">
      <alignment horizontal="center" vertical="center" wrapText="1"/>
      <protection locked="0"/>
    </xf>
    <xf numFmtId="14" fontId="37" fillId="0" borderId="64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38" xfId="0" applyFont="1" applyFill="1" applyBorder="1" applyAlignment="1" applyProtection="1">
      <alignment horizontal="center" vertical="center" wrapText="1"/>
      <protection locked="0"/>
    </xf>
    <xf numFmtId="0" fontId="37" fillId="0" borderId="64" xfId="0" applyFont="1" applyBorder="1" applyAlignment="1" applyProtection="1">
      <alignment horizontal="center" vertical="center" wrapText="1"/>
      <protection locked="0"/>
    </xf>
    <xf numFmtId="0" fontId="37" fillId="0" borderId="64" xfId="0" applyFont="1" applyBorder="1" applyAlignment="1" applyProtection="1">
      <alignment horizontal="center" vertical="center" wrapText="1"/>
      <protection locked="0"/>
    </xf>
    <xf numFmtId="14" fontId="37" fillId="0" borderId="29" xfId="0" applyNumberFormat="1" applyFont="1" applyFill="1" applyBorder="1" applyAlignment="1" applyProtection="1">
      <alignment horizontal="center" vertical="center" wrapText="1"/>
      <protection locked="0"/>
    </xf>
    <xf numFmtId="14" fontId="37" fillId="0" borderId="64" xfId="0" applyNumberFormat="1" applyFont="1" applyBorder="1" applyAlignment="1" applyProtection="1">
      <alignment horizontal="center" vertical="center" wrapText="1"/>
      <protection locked="0"/>
    </xf>
    <xf numFmtId="0" fontId="37" fillId="0" borderId="64" xfId="0" applyFont="1" applyBorder="1" applyAlignment="1" applyProtection="1">
      <alignment horizontal="center" vertical="center" wrapText="1"/>
      <protection locked="0"/>
    </xf>
    <xf numFmtId="0" fontId="37" fillId="0" borderId="38" xfId="0" applyFont="1" applyBorder="1" applyAlignment="1" applyProtection="1">
      <alignment horizontal="center" vertical="center" wrapText="1"/>
      <protection locked="0"/>
    </xf>
    <xf numFmtId="0" fontId="37" fillId="0" borderId="64" xfId="0" applyFont="1" applyBorder="1" applyAlignment="1" applyProtection="1">
      <alignment horizontal="center" vertical="center" wrapText="1"/>
      <protection locked="0"/>
    </xf>
    <xf numFmtId="14" fontId="37" fillId="0" borderId="64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54" xfId="0" applyFont="1" applyFill="1" applyBorder="1" applyAlignment="1">
      <alignment horizontal="left" vertical="center" wrapText="1" indent="1"/>
    </xf>
    <xf numFmtId="0" fontId="44" fillId="0" borderId="54" xfId="0" applyFont="1" applyFill="1" applyBorder="1" applyAlignment="1" applyProtection="1">
      <alignment vertical="center"/>
      <protection locked="0"/>
    </xf>
    <xf numFmtId="0" fontId="44" fillId="0" borderId="54" xfId="0" applyFont="1" applyFill="1" applyBorder="1" applyAlignment="1">
      <alignment vertical="center"/>
    </xf>
    <xf numFmtId="0" fontId="44" fillId="0" borderId="0" xfId="0" applyFont="1" applyFill="1" applyBorder="1" applyAlignment="1">
      <alignment horizontal="left" vertical="center" wrapText="1" indent="1"/>
    </xf>
    <xf numFmtId="0" fontId="44" fillId="0" borderId="0" xfId="0" applyFont="1"/>
    <xf numFmtId="14" fontId="37" fillId="0" borderId="64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64" xfId="0" applyFont="1" applyBorder="1" applyAlignment="1" applyProtection="1">
      <alignment horizontal="center" vertical="center" wrapText="1"/>
      <protection locked="0"/>
    </xf>
    <xf numFmtId="0" fontId="37" fillId="0" borderId="64" xfId="0" applyFont="1" applyBorder="1" applyAlignment="1" applyProtection="1">
      <alignment horizontal="center" vertical="center" wrapText="1"/>
      <protection locked="0"/>
    </xf>
    <xf numFmtId="14" fontId="37" fillId="0" borderId="64" xfId="0" applyNumberFormat="1" applyFont="1" applyFill="1" applyBorder="1" applyAlignment="1" applyProtection="1">
      <alignment horizontal="center" vertical="center" wrapText="1"/>
      <protection locked="0"/>
    </xf>
    <xf numFmtId="14" fontId="3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64" xfId="0" applyFont="1" applyBorder="1" applyAlignment="1" applyProtection="1">
      <alignment horizontal="center" vertical="center" wrapText="1"/>
      <protection locked="0"/>
    </xf>
    <xf numFmtId="14" fontId="37" fillId="0" borderId="64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Alignment="1">
      <alignment horizontal="left" vertical="center" indent="1"/>
    </xf>
    <xf numFmtId="14" fontId="37" fillId="0" borderId="6" xfId="0" applyNumberFormat="1" applyFont="1" applyFill="1" applyBorder="1" applyAlignment="1" applyProtection="1">
      <alignment horizontal="center" vertical="center" wrapText="1"/>
      <protection locked="0"/>
    </xf>
    <xf numFmtId="14" fontId="37" fillId="0" borderId="64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64" xfId="0" applyFont="1" applyBorder="1" applyAlignment="1" applyProtection="1">
      <alignment horizontal="center" vertical="center" wrapText="1"/>
      <protection locked="0"/>
    </xf>
    <xf numFmtId="0" fontId="38" fillId="9" borderId="15" xfId="0" applyFont="1" applyFill="1" applyBorder="1" applyAlignment="1" applyProtection="1">
      <alignment horizontal="center" vertical="center"/>
    </xf>
    <xf numFmtId="0" fontId="38" fillId="5" borderId="31" xfId="0" applyFont="1" applyFill="1" applyBorder="1" applyAlignment="1" applyProtection="1">
      <alignment horizontal="left" vertical="center" wrapText="1" indent="2"/>
      <protection locked="0"/>
    </xf>
    <xf numFmtId="0" fontId="38" fillId="5" borderId="32" xfId="0" applyFont="1" applyFill="1" applyBorder="1" applyAlignment="1" applyProtection="1">
      <alignment horizontal="left" vertical="center" wrapText="1" indent="2"/>
      <protection locked="0"/>
    </xf>
    <xf numFmtId="0" fontId="38" fillId="5" borderId="33" xfId="0" applyFont="1" applyFill="1" applyBorder="1" applyAlignment="1" applyProtection="1">
      <alignment horizontal="left" vertical="center" wrapText="1" indent="2"/>
      <protection locked="0"/>
    </xf>
    <xf numFmtId="0" fontId="38" fillId="4" borderId="31" xfId="0" applyFont="1" applyFill="1" applyBorder="1" applyAlignment="1" applyProtection="1">
      <alignment horizontal="left" vertical="center" wrapText="1" indent="2"/>
      <protection locked="0"/>
    </xf>
    <xf numFmtId="0" fontId="38" fillId="4" borderId="32" xfId="0" applyFont="1" applyFill="1" applyBorder="1" applyAlignment="1" applyProtection="1">
      <alignment horizontal="left" vertical="center" wrapText="1" indent="2"/>
      <protection locked="0"/>
    </xf>
    <xf numFmtId="0" fontId="38" fillId="4" borderId="33" xfId="0" applyFont="1" applyFill="1" applyBorder="1" applyAlignment="1" applyProtection="1">
      <alignment horizontal="left" vertical="center" wrapText="1" indent="2"/>
      <protection locked="0"/>
    </xf>
    <xf numFmtId="0" fontId="38" fillId="9" borderId="17" xfId="0" applyFont="1" applyFill="1" applyBorder="1" applyAlignment="1" applyProtection="1">
      <alignment horizontal="center" vertical="center"/>
    </xf>
    <xf numFmtId="0" fontId="42" fillId="8" borderId="23" xfId="0" applyFont="1" applyFill="1" applyBorder="1" applyAlignment="1" applyProtection="1">
      <alignment horizontal="center" vertical="center" wrapText="1"/>
    </xf>
    <xf numFmtId="0" fontId="42" fillId="8" borderId="24" xfId="0" applyFont="1" applyFill="1" applyBorder="1" applyAlignment="1" applyProtection="1">
      <alignment horizontal="center" vertical="center" wrapText="1"/>
    </xf>
    <xf numFmtId="0" fontId="42" fillId="8" borderId="25" xfId="0" applyFont="1" applyFill="1" applyBorder="1" applyAlignment="1" applyProtection="1">
      <alignment horizontal="center" vertical="center" wrapText="1"/>
    </xf>
    <xf numFmtId="0" fontId="42" fillId="8" borderId="26" xfId="0" applyFont="1" applyFill="1" applyBorder="1" applyAlignment="1" applyProtection="1">
      <alignment horizontal="center" vertical="center" wrapText="1"/>
    </xf>
    <xf numFmtId="0" fontId="42" fillId="8" borderId="27" xfId="0" applyFont="1" applyFill="1" applyBorder="1" applyAlignment="1" applyProtection="1">
      <alignment horizontal="center" vertical="center" wrapText="1"/>
    </xf>
    <xf numFmtId="0" fontId="42" fillId="8" borderId="28" xfId="0" applyFont="1" applyFill="1" applyBorder="1" applyAlignment="1" applyProtection="1">
      <alignment horizontal="center" vertical="center" wrapText="1"/>
    </xf>
    <xf numFmtId="0" fontId="38" fillId="9" borderId="15" xfId="0" applyFont="1" applyFill="1" applyBorder="1" applyAlignment="1" applyProtection="1">
      <alignment horizontal="center" vertical="center"/>
    </xf>
    <xf numFmtId="0" fontId="38" fillId="9" borderId="16" xfId="0" applyFont="1" applyFill="1" applyBorder="1" applyAlignment="1" applyProtection="1">
      <alignment horizontal="center" vertical="center"/>
    </xf>
    <xf numFmtId="0" fontId="38" fillId="9" borderId="18" xfId="0" applyFont="1" applyFill="1" applyBorder="1" applyAlignment="1" applyProtection="1">
      <alignment horizontal="center" vertical="center"/>
    </xf>
    <xf numFmtId="0" fontId="38" fillId="9" borderId="19" xfId="0" applyFont="1" applyFill="1" applyBorder="1" applyAlignment="1" applyProtection="1">
      <alignment horizontal="center" vertical="center"/>
    </xf>
    <xf numFmtId="0" fontId="38" fillId="9" borderId="20" xfId="0" applyFont="1" applyFill="1" applyBorder="1" applyAlignment="1" applyProtection="1">
      <alignment horizontal="center" vertical="center"/>
    </xf>
    <xf numFmtId="0" fontId="33" fillId="0" borderId="0" xfId="0" applyFont="1" applyAlignment="1">
      <alignment horizontal="left" vertical="top" wrapText="1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44" xfId="0" applyFont="1" applyBorder="1" applyAlignment="1" applyProtection="1">
      <alignment horizontal="center" vertical="center"/>
      <protection locked="0"/>
    </xf>
    <xf numFmtId="0" fontId="11" fillId="0" borderId="38" xfId="0" applyFont="1" applyBorder="1" applyAlignment="1" applyProtection="1">
      <alignment horizontal="center" vertical="center"/>
      <protection locked="0"/>
    </xf>
    <xf numFmtId="0" fontId="11" fillId="0" borderId="39" xfId="0" applyFont="1" applyBorder="1" applyAlignment="1" applyProtection="1">
      <alignment horizontal="center" vertical="center"/>
      <protection locked="0"/>
    </xf>
    <xf numFmtId="0" fontId="11" fillId="0" borderId="40" xfId="0" applyFont="1" applyBorder="1" applyAlignment="1" applyProtection="1">
      <alignment horizontal="center" vertical="center"/>
      <protection locked="0"/>
    </xf>
    <xf numFmtId="0" fontId="16" fillId="12" borderId="2" xfId="0" applyFont="1" applyFill="1" applyBorder="1" applyAlignment="1" applyProtection="1">
      <alignment horizontal="center" vertical="center" wrapText="1"/>
      <protection locked="0"/>
    </xf>
    <xf numFmtId="0" fontId="16" fillId="12" borderId="38" xfId="0" applyFont="1" applyFill="1" applyBorder="1" applyAlignment="1" applyProtection="1">
      <alignment horizontal="center" vertical="center" wrapText="1"/>
      <protection locked="0"/>
    </xf>
    <xf numFmtId="0" fontId="16" fillId="12" borderId="40" xfId="0" applyFont="1" applyFill="1" applyBorder="1" applyAlignment="1" applyProtection="1">
      <alignment horizontal="center" vertical="center" wrapText="1"/>
      <protection locked="0"/>
    </xf>
    <xf numFmtId="0" fontId="16" fillId="12" borderId="2" xfId="0" applyFont="1" applyFill="1" applyBorder="1" applyAlignment="1" applyProtection="1">
      <alignment horizontal="center" vertical="center"/>
      <protection locked="0"/>
    </xf>
    <xf numFmtId="0" fontId="36" fillId="12" borderId="38" xfId="0" applyFont="1" applyFill="1" applyBorder="1" applyAlignment="1" applyProtection="1">
      <alignment horizontal="center" vertical="center"/>
      <protection locked="0"/>
    </xf>
    <xf numFmtId="0" fontId="36" fillId="12" borderId="40" xfId="0" applyFont="1" applyFill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38" fillId="5" borderId="31" xfId="0" applyFont="1" applyFill="1" applyBorder="1" applyAlignment="1" applyProtection="1">
      <alignment horizontal="left" vertical="center" indent="2"/>
      <protection locked="0"/>
    </xf>
    <xf numFmtId="0" fontId="38" fillId="5" borderId="32" xfId="0" applyFont="1" applyFill="1" applyBorder="1" applyAlignment="1" applyProtection="1">
      <alignment horizontal="left" vertical="center" indent="2"/>
      <protection locked="0"/>
    </xf>
    <xf numFmtId="0" fontId="38" fillId="5" borderId="33" xfId="0" applyFont="1" applyFill="1" applyBorder="1" applyAlignment="1" applyProtection="1">
      <alignment horizontal="left" vertical="center" indent="2"/>
      <protection locked="0"/>
    </xf>
    <xf numFmtId="0" fontId="6" fillId="0" borderId="38" xfId="0" applyFont="1" applyBorder="1" applyAlignment="1" applyProtection="1">
      <alignment horizontal="center" vertical="center" wrapText="1"/>
      <protection locked="0"/>
    </xf>
    <xf numFmtId="0" fontId="38" fillId="0" borderId="3" xfId="0" applyFont="1" applyBorder="1" applyAlignment="1" applyProtection="1">
      <alignment horizontal="center" vertical="center" wrapText="1"/>
      <protection locked="0"/>
    </xf>
    <xf numFmtId="0" fontId="38" fillId="0" borderId="22" xfId="0" applyFont="1" applyBorder="1" applyAlignment="1" applyProtection="1">
      <alignment horizontal="center" vertical="center"/>
      <protection locked="0"/>
    </xf>
    <xf numFmtId="0" fontId="38" fillId="0" borderId="5" xfId="0" applyFont="1" applyBorder="1" applyAlignment="1" applyProtection="1">
      <alignment horizontal="center" vertical="center"/>
      <protection locked="0"/>
    </xf>
    <xf numFmtId="0" fontId="38" fillId="0" borderId="37" xfId="0" applyFont="1" applyBorder="1" applyAlignment="1" applyProtection="1">
      <alignment horizontal="center" vertical="center"/>
      <protection locked="0"/>
    </xf>
    <xf numFmtId="0" fontId="38" fillId="0" borderId="63" xfId="0" applyFont="1" applyBorder="1" applyAlignment="1" applyProtection="1">
      <alignment horizontal="center" vertical="center"/>
      <protection locked="0"/>
    </xf>
    <xf numFmtId="0" fontId="38" fillId="0" borderId="66" xfId="0" applyFont="1" applyBorder="1" applyAlignment="1" applyProtection="1">
      <alignment horizontal="center" vertical="center"/>
      <protection locked="0"/>
    </xf>
    <xf numFmtId="0" fontId="38" fillId="0" borderId="39" xfId="0" applyFont="1" applyBorder="1" applyAlignment="1" applyProtection="1">
      <alignment horizontal="center" vertical="center"/>
      <protection locked="0"/>
    </xf>
    <xf numFmtId="0" fontId="38" fillId="0" borderId="42" xfId="0" applyFont="1" applyBorder="1" applyAlignment="1" applyProtection="1">
      <alignment horizontal="center" vertical="center"/>
      <protection locked="0"/>
    </xf>
    <xf numFmtId="0" fontId="38" fillId="0" borderId="4" xfId="0" applyFont="1" applyBorder="1" applyAlignment="1" applyProtection="1">
      <alignment horizontal="center" vertical="center" wrapText="1"/>
      <protection locked="0"/>
    </xf>
    <xf numFmtId="0" fontId="38" fillId="0" borderId="5" xfId="0" applyFont="1" applyBorder="1" applyAlignment="1" applyProtection="1">
      <alignment horizontal="center" vertical="center" wrapText="1"/>
      <protection locked="0"/>
    </xf>
    <xf numFmtId="0" fontId="38" fillId="0" borderId="7" xfId="0" applyFont="1" applyBorder="1" applyAlignment="1" applyProtection="1">
      <alignment horizontal="center" vertical="center" wrapText="1"/>
      <protection locked="0"/>
    </xf>
    <xf numFmtId="0" fontId="38" fillId="0" borderId="63" xfId="0" applyFont="1" applyBorder="1" applyAlignment="1" applyProtection="1">
      <alignment horizontal="center" vertical="center" wrapText="1"/>
      <protection locked="0"/>
    </xf>
    <xf numFmtId="0" fontId="38" fillId="0" borderId="65" xfId="0" applyFont="1" applyBorder="1" applyAlignment="1" applyProtection="1">
      <alignment horizontal="center" vertical="center" wrapText="1"/>
      <protection locked="0"/>
    </xf>
    <xf numFmtId="0" fontId="38" fillId="0" borderId="39" xfId="0" applyFont="1" applyBorder="1" applyAlignment="1" applyProtection="1">
      <alignment horizontal="center" vertical="center" wrapText="1"/>
      <protection locked="0"/>
    </xf>
    <xf numFmtId="0" fontId="38" fillId="0" borderId="41" xfId="0" applyFont="1" applyBorder="1" applyAlignment="1" applyProtection="1">
      <alignment horizontal="center" vertical="center" wrapText="1"/>
      <protection locked="0"/>
    </xf>
    <xf numFmtId="0" fontId="38" fillId="6" borderId="31" xfId="0" applyFont="1" applyFill="1" applyBorder="1" applyAlignment="1" applyProtection="1">
      <alignment horizontal="left" vertical="center" indent="2"/>
      <protection locked="0"/>
    </xf>
    <xf numFmtId="0" fontId="38" fillId="6" borderId="32" xfId="0" applyFont="1" applyFill="1" applyBorder="1" applyAlignment="1" applyProtection="1">
      <alignment horizontal="left" vertical="center" indent="2"/>
      <protection locked="0"/>
    </xf>
    <xf numFmtId="0" fontId="38" fillId="6" borderId="33" xfId="0" applyFont="1" applyFill="1" applyBorder="1" applyAlignment="1" applyProtection="1">
      <alignment horizontal="left" vertical="center" indent="2"/>
      <protection locked="0"/>
    </xf>
    <xf numFmtId="0" fontId="38" fillId="7" borderId="31" xfId="0" applyFont="1" applyFill="1" applyBorder="1" applyAlignment="1" applyProtection="1">
      <alignment horizontal="left" vertical="center" wrapText="1" indent="2"/>
      <protection locked="0"/>
    </xf>
    <xf numFmtId="0" fontId="38" fillId="7" borderId="32" xfId="0" applyFont="1" applyFill="1" applyBorder="1" applyAlignment="1" applyProtection="1">
      <alignment horizontal="left" vertical="center" wrapText="1" indent="2"/>
      <protection locked="0"/>
    </xf>
    <xf numFmtId="0" fontId="38" fillId="7" borderId="33" xfId="0" applyFont="1" applyFill="1" applyBorder="1" applyAlignment="1" applyProtection="1">
      <alignment horizontal="left" vertical="center" wrapText="1" indent="2"/>
      <protection locked="0"/>
    </xf>
    <xf numFmtId="0" fontId="38" fillId="0" borderId="48" xfId="0" applyFont="1" applyBorder="1" applyAlignment="1" applyProtection="1">
      <alignment horizontal="center" vertical="center" wrapText="1"/>
      <protection locked="0"/>
    </xf>
    <xf numFmtId="0" fontId="38" fillId="0" borderId="36" xfId="0" applyFont="1" applyBorder="1" applyAlignment="1" applyProtection="1">
      <alignment horizontal="center" vertical="center" wrapText="1"/>
      <protection locked="0"/>
    </xf>
    <xf numFmtId="0" fontId="38" fillId="0" borderId="44" xfId="0" applyFont="1" applyBorder="1" applyAlignment="1" applyProtection="1">
      <alignment horizontal="center" vertical="center" wrapText="1"/>
      <protection locked="0"/>
    </xf>
    <xf numFmtId="0" fontId="38" fillId="0" borderId="43" xfId="0" applyFont="1" applyBorder="1" applyAlignment="1" applyProtection="1">
      <alignment horizontal="center" vertical="center" wrapText="1"/>
      <protection locked="0"/>
    </xf>
    <xf numFmtId="0" fontId="6" fillId="0" borderId="40" xfId="0" applyFont="1" applyBorder="1" applyAlignment="1" applyProtection="1">
      <alignment horizontal="center" vertical="center" wrapText="1"/>
      <protection locked="0"/>
    </xf>
    <xf numFmtId="0" fontId="17" fillId="13" borderId="2" xfId="0" applyFont="1" applyFill="1" applyBorder="1" applyAlignment="1" applyProtection="1">
      <alignment horizontal="center" vertical="center"/>
      <protection locked="0"/>
    </xf>
    <xf numFmtId="0" fontId="13" fillId="10" borderId="10" xfId="0" applyFont="1" applyFill="1" applyBorder="1" applyAlignment="1">
      <alignment horizontal="center" vertical="center" wrapText="1"/>
    </xf>
    <xf numFmtId="0" fontId="13" fillId="10" borderId="12" xfId="0" applyFont="1" applyFill="1" applyBorder="1" applyAlignment="1">
      <alignment horizontal="center" vertical="center" wrapText="1"/>
    </xf>
    <xf numFmtId="0" fontId="13" fillId="0" borderId="50" xfId="0" applyFont="1" applyBorder="1" applyAlignment="1">
      <alignment horizontal="left" vertical="center"/>
    </xf>
    <xf numFmtId="0" fontId="47" fillId="15" borderId="10" xfId="0" applyNumberFormat="1" applyFont="1" applyFill="1" applyBorder="1" applyAlignment="1">
      <alignment horizontal="center" vertical="center"/>
    </xf>
    <xf numFmtId="0" fontId="32" fillId="15" borderId="69" xfId="0" applyFont="1" applyFill="1" applyBorder="1" applyAlignment="1">
      <alignment horizontal="center" vertical="center"/>
    </xf>
    <xf numFmtId="14" fontId="32" fillId="15" borderId="69" xfId="0" applyNumberFormat="1" applyFont="1" applyFill="1" applyBorder="1" applyAlignment="1">
      <alignment horizontal="center" vertical="center"/>
    </xf>
    <xf numFmtId="0" fontId="46" fillId="15" borderId="69" xfId="0" applyFont="1" applyFill="1" applyBorder="1" applyAlignment="1">
      <alignment horizontal="center" vertical="center"/>
    </xf>
    <xf numFmtId="14" fontId="32" fillId="15" borderId="69" xfId="0" applyNumberFormat="1" applyFont="1" applyFill="1" applyBorder="1" applyAlignment="1">
      <alignment horizontal="center" vertical="center" wrapText="1"/>
    </xf>
    <xf numFmtId="14" fontId="32" fillId="15" borderId="55" xfId="0" applyNumberFormat="1" applyFont="1" applyFill="1" applyBorder="1" applyAlignment="1">
      <alignment horizontal="center" vertical="center" wrapText="1"/>
    </xf>
    <xf numFmtId="0" fontId="47" fillId="16" borderId="70" xfId="0" applyNumberFormat="1" applyFont="1" applyFill="1" applyBorder="1" applyAlignment="1">
      <alignment horizontal="center" vertical="center"/>
    </xf>
    <xf numFmtId="0" fontId="32" fillId="16" borderId="66" xfId="0" applyFont="1" applyFill="1" applyBorder="1" applyAlignment="1">
      <alignment horizontal="center" vertical="center"/>
    </xf>
    <xf numFmtId="14" fontId="32" fillId="16" borderId="66" xfId="0" applyNumberFormat="1" applyFont="1" applyFill="1" applyBorder="1" applyAlignment="1">
      <alignment horizontal="center" vertical="center"/>
    </xf>
    <xf numFmtId="0" fontId="46" fillId="16" borderId="66" xfId="0" applyFont="1" applyFill="1" applyBorder="1" applyAlignment="1">
      <alignment horizontal="center" vertical="center"/>
    </xf>
    <xf numFmtId="14" fontId="32" fillId="16" borderId="66" xfId="0" applyNumberFormat="1" applyFont="1" applyFill="1" applyBorder="1" applyAlignment="1">
      <alignment horizontal="center" vertical="center" wrapText="1"/>
    </xf>
    <xf numFmtId="14" fontId="32" fillId="16" borderId="65" xfId="0" applyNumberFormat="1" applyFont="1" applyFill="1" applyBorder="1" applyAlignment="1">
      <alignment horizontal="center" vertical="center" wrapText="1"/>
    </xf>
    <xf numFmtId="0" fontId="47" fillId="15" borderId="70" xfId="0" applyNumberFormat="1" applyFont="1" applyFill="1" applyBorder="1" applyAlignment="1">
      <alignment horizontal="center" vertical="center"/>
    </xf>
    <xf numFmtId="0" fontId="32" fillId="15" borderId="66" xfId="0" applyFont="1" applyFill="1" applyBorder="1" applyAlignment="1">
      <alignment horizontal="center" vertical="center"/>
    </xf>
    <xf numFmtId="14" fontId="32" fillId="15" borderId="66" xfId="0" applyNumberFormat="1" applyFont="1" applyFill="1" applyBorder="1" applyAlignment="1">
      <alignment horizontal="center" vertical="center"/>
    </xf>
    <xf numFmtId="0" fontId="46" fillId="15" borderId="66" xfId="0" applyFont="1" applyFill="1" applyBorder="1" applyAlignment="1">
      <alignment horizontal="center" vertical="center"/>
    </xf>
    <xf numFmtId="14" fontId="32" fillId="15" borderId="66" xfId="0" applyNumberFormat="1" applyFont="1" applyFill="1" applyBorder="1" applyAlignment="1">
      <alignment horizontal="center" vertical="center" wrapText="1"/>
    </xf>
    <xf numFmtId="14" fontId="32" fillId="15" borderId="65" xfId="0" applyNumberFormat="1" applyFont="1" applyFill="1" applyBorder="1" applyAlignment="1">
      <alignment horizontal="center" vertical="center" wrapText="1"/>
    </xf>
    <xf numFmtId="0" fontId="47" fillId="15" borderId="71" xfId="0" applyNumberFormat="1" applyFont="1" applyFill="1" applyBorder="1" applyAlignment="1">
      <alignment horizontal="center" vertical="center"/>
    </xf>
    <xf numFmtId="0" fontId="32" fillId="15" borderId="72" xfId="0" applyFont="1" applyFill="1" applyBorder="1" applyAlignment="1">
      <alignment horizontal="center" vertical="center"/>
    </xf>
    <xf numFmtId="14" fontId="32" fillId="15" borderId="72" xfId="0" applyNumberFormat="1" applyFont="1" applyFill="1" applyBorder="1" applyAlignment="1">
      <alignment horizontal="center" vertical="center"/>
    </xf>
    <xf numFmtId="0" fontId="46" fillId="15" borderId="72" xfId="0" applyFont="1" applyFill="1" applyBorder="1" applyAlignment="1">
      <alignment horizontal="center" vertical="center"/>
    </xf>
    <xf numFmtId="14" fontId="32" fillId="15" borderId="72" xfId="0" applyNumberFormat="1" applyFont="1" applyFill="1" applyBorder="1" applyAlignment="1">
      <alignment horizontal="center" vertical="center" wrapText="1"/>
    </xf>
    <xf numFmtId="14" fontId="32" fillId="15" borderId="43" xfId="0" applyNumberFormat="1" applyFont="1" applyFill="1" applyBorder="1" applyAlignment="1">
      <alignment horizontal="center" vertical="center" wrapText="1"/>
    </xf>
    <xf numFmtId="0" fontId="13" fillId="0" borderId="68" xfId="0" applyFont="1" applyBorder="1" applyAlignment="1">
      <alignment horizontal="center" vertical="center"/>
    </xf>
    <xf numFmtId="0" fontId="45" fillId="14" borderId="50" xfId="0" applyFont="1" applyFill="1" applyBorder="1" applyAlignment="1">
      <alignment horizontal="center" vertical="center" wrapText="1"/>
    </xf>
    <xf numFmtId="0" fontId="45" fillId="14" borderId="11" xfId="0" applyFont="1" applyFill="1" applyBorder="1" applyAlignment="1">
      <alignment horizontal="center" vertical="center" wrapText="1"/>
    </xf>
    <xf numFmtId="0" fontId="45" fillId="14" borderId="73" xfId="0" applyFont="1" applyFill="1" applyBorder="1" applyAlignment="1">
      <alignment horizontal="center" vertical="center" wrapText="1"/>
    </xf>
    <xf numFmtId="0" fontId="45" fillId="14" borderId="67" xfId="0" applyFont="1" applyFill="1" applyBorder="1" applyAlignment="1">
      <alignment horizontal="center" vertical="center" wrapText="1"/>
    </xf>
    <xf numFmtId="0" fontId="45" fillId="14" borderId="45" xfId="0" applyFont="1" applyFill="1" applyBorder="1" applyAlignment="1">
      <alignment horizontal="center" vertical="center" wrapText="1"/>
    </xf>
    <xf numFmtId="1" fontId="0" fillId="9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28" fillId="0" borderId="51" xfId="0" applyFont="1" applyFill="1" applyBorder="1" applyAlignment="1">
      <alignment horizontal="center" vertical="center"/>
    </xf>
    <xf numFmtId="0" fontId="28" fillId="0" borderId="74" xfId="0" applyFont="1" applyFill="1" applyBorder="1" applyAlignment="1">
      <alignment horizontal="center" vertical="center"/>
    </xf>
    <xf numFmtId="0" fontId="28" fillId="0" borderId="67" xfId="0" applyFont="1" applyFill="1" applyBorder="1" applyAlignment="1">
      <alignment horizontal="center" vertical="center" wrapText="1"/>
    </xf>
    <xf numFmtId="0" fontId="44" fillId="0" borderId="11" xfId="0" applyFont="1" applyFill="1" applyBorder="1" applyAlignment="1">
      <alignment vertical="center"/>
    </xf>
  </cellXfs>
  <cellStyles count="17">
    <cellStyle name="Normal" xfId="0" builtinId="0"/>
    <cellStyle name="Normal 2" xfId="1" xr:uid="{00000000-0005-0000-0000-000001000000}"/>
    <cellStyle name="Normal 2 2" xfId="3" xr:uid="{00000000-0005-0000-0000-000002000000}"/>
    <cellStyle name="Normal 2 3" xfId="13" xr:uid="{00000000-0005-0000-0000-000003000000}"/>
    <cellStyle name="Normal 3" xfId="5" xr:uid="{00000000-0005-0000-0000-000004000000}"/>
    <cellStyle name="Normal 3 2" xfId="12" xr:uid="{00000000-0005-0000-0000-000005000000}"/>
    <cellStyle name="Normal 4" xfId="2" xr:uid="{00000000-0005-0000-0000-000006000000}"/>
    <cellStyle name="Normal 5" xfId="8" xr:uid="{00000000-0005-0000-0000-000007000000}"/>
    <cellStyle name="Normal 6" xfId="7" xr:uid="{00000000-0005-0000-0000-000008000000}"/>
    <cellStyle name="Normal 6 2" xfId="9" xr:uid="{00000000-0005-0000-0000-000009000000}"/>
    <cellStyle name="Normal 6 3" xfId="15" xr:uid="{00000000-0005-0000-0000-00000A000000}"/>
    <cellStyle name="Normal 7" xfId="10" xr:uid="{00000000-0005-0000-0000-00000B000000}"/>
    <cellStyle name="Normal 8" xfId="11" xr:uid="{00000000-0005-0000-0000-00000C000000}"/>
    <cellStyle name="Normal 9" xfId="16" xr:uid="{00000000-0005-0000-0000-00000D000000}"/>
    <cellStyle name="Pourcentage 2" xfId="14" xr:uid="{00000000-0005-0000-0000-00000E000000}"/>
    <cellStyle name="Texte explicatif 2" xfId="6" xr:uid="{00000000-0005-0000-0000-00000F000000}"/>
    <cellStyle name="Titre 1" xfId="4" xr:uid="{00000000-0005-0000-0000-000010000000}"/>
  </cellStyles>
  <dxfs count="5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7" tint="0.59996337778862885"/>
        </patternFill>
      </fill>
    </dxf>
    <dxf>
      <font>
        <b/>
        <i val="0"/>
        <color rgb="FFFF0000"/>
      </font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ont>
        <b/>
        <i val="0"/>
        <color rgb="FFFF000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  <color rgb="FFFF0000"/>
      </font>
    </dxf>
    <dxf>
      <fill>
        <patternFill>
          <bgColor theme="7" tint="0.59996337778862885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none"/>
      </font>
      <fill>
        <patternFill patternType="solid">
          <fgColor indexed="64"/>
          <bgColor rgb="FF9999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border outline="0">
        <left style="medium">
          <color indexed="64"/>
        </left>
        <top style="medium">
          <color auto="1"/>
        </top>
      </border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4BD97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CCFF"/>
      <color rgb="FF9999FF"/>
      <color rgb="FF6666FF"/>
      <color rgb="FFCCECFF"/>
      <color rgb="FF9966FF"/>
      <color rgb="FF3399FF"/>
      <color rgb="FF66FFFF"/>
      <color rgb="FF66FF99"/>
      <color rgb="FF00CC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D0F4A80-21A1-48C8-9822-1897B30B804C}" name="Tableau2" displayName="Tableau2" ref="B2:K32" totalsRowCount="1" headerRowDxfId="41" tableBorderDxfId="52">
  <autoFilter ref="B2:K31" xr:uid="{CD0F4A80-21A1-48C8-9822-1897B30B804C}"/>
  <tableColumns count="10">
    <tableColumn id="1" xr3:uid="{55E69D26-468E-43EE-8472-4E92583ED94A}" name="lieu d origine" totalsRowLabel="Total" dataDxfId="51" totalsRowDxfId="9"/>
    <tableColumn id="2" xr3:uid="{099D805D-80D8-49B5-9F47-D0DCC0C8441C}" name="Lieu d'accueil 1" totalsRowFunction="sum" dataDxfId="50" totalsRowDxfId="8"/>
    <tableColumn id="3" xr3:uid="{C9D246EA-F586-49D3-8D7C-543E7AEA5B8D}" name="lieu d'accueil 2" totalsRowFunction="sum" dataDxfId="49" totalsRowDxfId="7"/>
    <tableColumn id="4" xr3:uid="{53AC9201-D1BE-45ED-862A-5296EA5B5828}" name="en date _x000a_du" dataDxfId="48" totalsRowDxfId="6"/>
    <tableColumn id="5" xr3:uid="{29EEE195-72DE-467F-A5DA-C54CC3C04096}" name="presence lieu 1" totalsRowFunction="custom" dataDxfId="47" totalsRowDxfId="5">
      <totalsRowFormula>COUNTIF(Tableau2[presence lieu 1],"o")</totalsRowFormula>
    </tableColumn>
    <tableColumn id="6" xr3:uid="{AEC9C5D3-C984-4E23-A431-A7FE64D1927F}" name="presence lieu 2" totalsRowFunction="custom" dataDxfId="46" totalsRowDxfId="4">
      <totalsRowFormula>COUNTIF(Tableau2[presence lieu 2],"o")</totalsRowFormula>
    </tableColumn>
    <tableColumn id="7" xr3:uid="{1766FC41-82FB-4E21-B252-5A77FF189FD3}" name="date _x000a_de sortie" dataDxfId="45" totalsRowDxfId="3"/>
    <tableColumn id="8" xr3:uid="{425E49EA-748E-44BF-A44F-EAFF60F597DB}" name="T" dataDxfId="44" totalsRowDxfId="2"/>
    <tableColumn id="9" xr3:uid="{9781C294-7D7B-4F35-88E1-8C3FD1D3CC97}" name="Motif" dataDxfId="43" totalsRowDxfId="1"/>
    <tableColumn id="10" xr3:uid="{1606D441-F1CD-46CA-87D4-5796A0ADE059}" name="Noms" dataDxfId="42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Q113"/>
  <sheetViews>
    <sheetView zoomScale="63" zoomScaleNormal="63" workbookViewId="0">
      <pane ySplit="6" topLeftCell="A7" activePane="bottomLeft" state="frozen"/>
      <selection pane="bottomLeft" activeCell="L14" sqref="L14"/>
    </sheetView>
  </sheetViews>
  <sheetFormatPr baseColWidth="10" defaultRowHeight="16.5"/>
  <cols>
    <col min="2" max="2" width="21" customWidth="1"/>
    <col min="3" max="3" width="16.42578125" bestFit="1" customWidth="1"/>
    <col min="4" max="4" width="14.140625" bestFit="1" customWidth="1"/>
    <col min="5" max="5" width="13.5703125" style="2" bestFit="1" customWidth="1"/>
    <col min="10" max="10" width="15" bestFit="1" customWidth="1"/>
    <col min="11" max="11" width="15.42578125" customWidth="1"/>
    <col min="12" max="12" width="30.140625" style="79" customWidth="1"/>
    <col min="13" max="13" width="19.85546875" style="17" customWidth="1"/>
    <col min="14" max="14" width="15.5703125" style="2" customWidth="1"/>
    <col min="15" max="15" width="15.28515625" customWidth="1"/>
    <col min="17" max="17" width="70.85546875" customWidth="1"/>
    <col min="18" max="18" width="11.42578125" customWidth="1"/>
  </cols>
  <sheetData>
    <row r="1" spans="1:17" s="14" customFormat="1">
      <c r="E1" s="2"/>
      <c r="L1" s="79"/>
      <c r="M1" s="17"/>
      <c r="N1" s="2"/>
    </row>
    <row r="2" spans="1:17" s="14" customFormat="1" ht="78" customHeight="1">
      <c r="E2" s="2"/>
      <c r="I2" s="231"/>
      <c r="J2" s="231"/>
      <c r="K2" s="231"/>
      <c r="L2" s="79"/>
      <c r="M2" s="17"/>
      <c r="N2" s="2"/>
    </row>
    <row r="3" spans="1:17" ht="17.25" thickBot="1">
      <c r="A3" s="3"/>
      <c r="B3" s="3"/>
      <c r="C3" s="3"/>
      <c r="D3" s="3"/>
      <c r="F3" s="3"/>
      <c r="G3" s="3"/>
      <c r="H3" s="3"/>
      <c r="I3" s="3"/>
      <c r="J3" s="3"/>
      <c r="K3" s="3"/>
    </row>
    <row r="4" spans="1:17" ht="42" customHeight="1">
      <c r="A4" s="232"/>
      <c r="B4" s="233"/>
      <c r="C4" s="238" t="s">
        <v>19</v>
      </c>
      <c r="D4" s="241" t="s">
        <v>20</v>
      </c>
      <c r="E4" s="241"/>
      <c r="F4" s="276" t="s">
        <v>21</v>
      </c>
      <c r="G4" s="276"/>
      <c r="H4" s="276"/>
      <c r="I4" s="276"/>
      <c r="J4" s="276"/>
      <c r="K4" s="276"/>
      <c r="Q4" s="21"/>
    </row>
    <row r="5" spans="1:17" ht="17.25" thickBot="1">
      <c r="A5" s="234"/>
      <c r="B5" s="235"/>
      <c r="C5" s="239"/>
      <c r="D5" s="242">
        <v>1</v>
      </c>
      <c r="E5" s="242">
        <v>2</v>
      </c>
      <c r="F5" s="244" t="s">
        <v>22</v>
      </c>
      <c r="G5" s="244" t="s">
        <v>23</v>
      </c>
      <c r="H5" s="249" t="s">
        <v>24</v>
      </c>
      <c r="I5" s="249"/>
      <c r="J5" s="249"/>
      <c r="K5" s="249"/>
      <c r="Q5" s="1"/>
    </row>
    <row r="6" spans="1:17" ht="57" customHeight="1" thickBot="1">
      <c r="A6" s="236"/>
      <c r="B6" s="237"/>
      <c r="C6" s="240"/>
      <c r="D6" s="243"/>
      <c r="E6" s="243"/>
      <c r="F6" s="245"/>
      <c r="G6" s="245"/>
      <c r="H6" s="275"/>
      <c r="I6" s="64" t="s">
        <v>25</v>
      </c>
      <c r="J6" s="64" t="s">
        <v>8</v>
      </c>
      <c r="K6" s="65" t="s">
        <v>26</v>
      </c>
      <c r="L6" s="150" t="s">
        <v>7</v>
      </c>
      <c r="M6" s="32"/>
      <c r="N6" s="33"/>
    </row>
    <row r="7" spans="1:17" s="34" customFormat="1" ht="33.6" customHeight="1">
      <c r="A7" s="62"/>
      <c r="B7" s="62"/>
      <c r="C7" s="30"/>
      <c r="D7" s="31"/>
      <c r="E7" s="31"/>
      <c r="F7" s="29"/>
      <c r="G7" s="29"/>
      <c r="H7" s="12"/>
      <c r="I7" s="12"/>
      <c r="J7" s="19"/>
      <c r="K7" s="19"/>
      <c r="L7" s="79"/>
      <c r="M7" s="32"/>
      <c r="N7" s="33"/>
    </row>
    <row r="8" spans="1:17" s="34" customFormat="1" ht="33.6" customHeight="1" thickBot="1">
      <c r="A8" s="62"/>
      <c r="B8" s="69"/>
      <c r="C8" s="70"/>
      <c r="D8" s="71"/>
      <c r="E8" s="71"/>
      <c r="F8" s="71"/>
      <c r="G8" s="71"/>
      <c r="H8" s="70"/>
      <c r="I8" s="70"/>
      <c r="J8" s="70"/>
      <c r="K8" s="19"/>
      <c r="L8" s="79"/>
      <c r="M8" s="32"/>
      <c r="N8" s="33"/>
    </row>
    <row r="9" spans="1:17" s="34" customFormat="1" ht="33" customHeight="1">
      <c r="A9" s="250" t="s">
        <v>10</v>
      </c>
      <c r="B9" s="258"/>
      <c r="C9" s="135">
        <v>44560</v>
      </c>
      <c r="D9" s="82"/>
      <c r="E9" s="83">
        <v>1</v>
      </c>
      <c r="F9" s="84"/>
      <c r="G9" s="84"/>
      <c r="H9" s="84" t="s">
        <v>0</v>
      </c>
      <c r="I9" s="83" t="s">
        <v>1</v>
      </c>
      <c r="J9" s="85">
        <v>44562</v>
      </c>
      <c r="K9" s="83" t="s">
        <v>2</v>
      </c>
      <c r="L9" s="88"/>
      <c r="M9" s="22"/>
      <c r="N9" s="23"/>
    </row>
    <row r="10" spans="1:17" s="34" customFormat="1" ht="33" customHeight="1">
      <c r="A10" s="259"/>
      <c r="B10" s="260"/>
      <c r="C10" s="127">
        <v>44560</v>
      </c>
      <c r="D10" s="86"/>
      <c r="E10" s="143">
        <v>1</v>
      </c>
      <c r="F10" s="145"/>
      <c r="G10" s="145"/>
      <c r="H10" s="87" t="s">
        <v>0</v>
      </c>
      <c r="I10" s="143" t="s">
        <v>1</v>
      </c>
      <c r="J10" s="146">
        <v>44562</v>
      </c>
      <c r="K10" s="143" t="s">
        <v>2</v>
      </c>
      <c r="L10" s="88"/>
      <c r="M10" s="22"/>
      <c r="N10" s="23"/>
    </row>
    <row r="11" spans="1:17" s="34" customFormat="1" ht="33" customHeight="1">
      <c r="A11" s="259"/>
      <c r="B11" s="260"/>
      <c r="C11" s="136">
        <v>44562</v>
      </c>
      <c r="D11" s="86"/>
      <c r="E11" s="143">
        <v>1</v>
      </c>
      <c r="F11" s="145"/>
      <c r="G11" s="145"/>
      <c r="H11" s="87" t="s">
        <v>0</v>
      </c>
      <c r="I11" s="143" t="s">
        <v>1</v>
      </c>
      <c r="J11" s="146">
        <v>44562</v>
      </c>
      <c r="K11" s="143" t="s">
        <v>2</v>
      </c>
      <c r="L11" s="88"/>
      <c r="M11" s="22"/>
      <c r="N11" s="23"/>
    </row>
    <row r="12" spans="1:17" s="34" customFormat="1" ht="33" customHeight="1">
      <c r="A12" s="259"/>
      <c r="B12" s="260"/>
      <c r="C12" s="136">
        <v>44562</v>
      </c>
      <c r="D12" s="86"/>
      <c r="E12" s="143">
        <v>1</v>
      </c>
      <c r="F12" s="145"/>
      <c r="G12" s="145"/>
      <c r="H12" s="87" t="s">
        <v>0</v>
      </c>
      <c r="I12" s="143" t="s">
        <v>1</v>
      </c>
      <c r="J12" s="146">
        <v>44562</v>
      </c>
      <c r="K12" s="143" t="s">
        <v>2</v>
      </c>
      <c r="L12" s="88"/>
      <c r="M12" s="22"/>
      <c r="N12" s="23"/>
    </row>
    <row r="13" spans="1:17" s="34" customFormat="1" ht="33" customHeight="1">
      <c r="A13" s="259"/>
      <c r="B13" s="260"/>
      <c r="C13" s="136">
        <v>44562</v>
      </c>
      <c r="D13" s="86"/>
      <c r="E13" s="143">
        <v>1</v>
      </c>
      <c r="F13" s="145"/>
      <c r="G13" s="145"/>
      <c r="H13" s="87" t="s">
        <v>0</v>
      </c>
      <c r="I13" s="143" t="s">
        <v>1</v>
      </c>
      <c r="J13" s="146">
        <v>44648</v>
      </c>
      <c r="K13" s="143" t="s">
        <v>1</v>
      </c>
      <c r="L13" s="88" t="s">
        <v>34</v>
      </c>
      <c r="M13" s="22"/>
      <c r="N13" s="23"/>
    </row>
    <row r="14" spans="1:17" s="34" customFormat="1" ht="33" customHeight="1">
      <c r="A14" s="261"/>
      <c r="B14" s="262"/>
      <c r="C14" s="174"/>
      <c r="D14" s="86"/>
      <c r="E14" s="143"/>
      <c r="F14" s="145"/>
      <c r="G14" s="145"/>
      <c r="H14" s="145"/>
      <c r="I14" s="143"/>
      <c r="J14" s="146"/>
      <c r="K14" s="143"/>
      <c r="L14" s="88"/>
      <c r="M14" s="22"/>
      <c r="N14" s="23"/>
    </row>
    <row r="15" spans="1:17" s="34" customFormat="1" ht="33" customHeight="1">
      <c r="A15" s="259"/>
      <c r="B15" s="260"/>
      <c r="C15" s="137"/>
      <c r="D15" s="86"/>
      <c r="E15" s="143"/>
      <c r="F15" s="145"/>
      <c r="G15" s="145"/>
      <c r="H15" s="145"/>
      <c r="I15" s="143"/>
      <c r="J15" s="146"/>
      <c r="K15" s="143"/>
      <c r="L15" s="88"/>
      <c r="M15" s="22"/>
      <c r="N15" s="23"/>
    </row>
    <row r="16" spans="1:17" s="34" customFormat="1" ht="33" customHeight="1">
      <c r="A16" s="259"/>
      <c r="B16" s="260"/>
      <c r="C16" s="138"/>
      <c r="D16" s="89"/>
      <c r="E16" s="90"/>
      <c r="F16" s="91"/>
      <c r="G16" s="91"/>
      <c r="H16" s="91"/>
      <c r="I16" s="90"/>
      <c r="J16" s="92"/>
      <c r="K16" s="90"/>
      <c r="L16" s="88"/>
      <c r="M16" s="22"/>
      <c r="N16" s="23"/>
    </row>
    <row r="17" spans="1:14" s="34" customFormat="1" ht="33" customHeight="1" thickBot="1">
      <c r="A17" s="263"/>
      <c r="B17" s="264"/>
      <c r="C17" s="131"/>
      <c r="D17" s="94"/>
      <c r="E17" s="95"/>
      <c r="F17" s="96"/>
      <c r="G17" s="96"/>
      <c r="H17" s="96"/>
      <c r="I17" s="96"/>
      <c r="J17" s="93"/>
      <c r="K17" s="96"/>
      <c r="L17" s="97"/>
      <c r="M17" s="22"/>
      <c r="N17" s="23"/>
    </row>
    <row r="18" spans="1:14" s="34" customFormat="1" ht="25.5" customHeight="1" thickBot="1">
      <c r="A18" s="98"/>
      <c r="B18" s="98"/>
      <c r="C18" s="99"/>
      <c r="D18" s="100"/>
      <c r="E18" s="101"/>
      <c r="F18" s="102"/>
      <c r="G18" s="102"/>
      <c r="H18" s="102"/>
      <c r="I18" s="102"/>
      <c r="J18" s="99"/>
      <c r="K18" s="102"/>
      <c r="L18" s="97"/>
      <c r="M18" s="22"/>
      <c r="N18" s="23"/>
    </row>
    <row r="19" spans="1:14" s="34" customFormat="1" ht="33" customHeight="1" thickTop="1" thickBot="1">
      <c r="A19" s="213" t="s">
        <v>12</v>
      </c>
      <c r="B19" s="214"/>
      <c r="C19" s="215"/>
      <c r="D19" s="103">
        <f>SUM($D$9:D15)</f>
        <v>0</v>
      </c>
      <c r="E19" s="103">
        <f>SUM(E9:E15)</f>
        <v>5</v>
      </c>
      <c r="F19" s="103">
        <f>COUNTIF(F9:F15,"X")</f>
        <v>0</v>
      </c>
      <c r="G19" s="103">
        <f>COUNTIF(G9:G15,"X")</f>
        <v>0</v>
      </c>
      <c r="H19" s="103">
        <f>COUNTIF(H9:H15,"X")</f>
        <v>5</v>
      </c>
      <c r="I19" s="104">
        <f>COUNTIF(I9:I15,"O")</f>
        <v>5</v>
      </c>
      <c r="J19" s="105"/>
      <c r="K19" s="106">
        <f>COUNTIF(K9:K15,"O")</f>
        <v>1</v>
      </c>
      <c r="L19" s="97"/>
      <c r="M19" s="22"/>
      <c r="N19" s="23"/>
    </row>
    <row r="20" spans="1:14" s="2" customFormat="1" ht="33" customHeight="1" thickTop="1" thickBot="1">
      <c r="A20" s="107"/>
      <c r="B20" s="107"/>
      <c r="C20" s="107"/>
      <c r="D20" s="108"/>
      <c r="E20" s="108"/>
      <c r="F20" s="108"/>
      <c r="G20" s="108"/>
      <c r="H20" s="108"/>
      <c r="I20" s="108"/>
      <c r="J20" s="108"/>
      <c r="K20" s="108"/>
      <c r="L20" s="97"/>
      <c r="M20" s="22"/>
      <c r="N20" s="23"/>
    </row>
    <row r="21" spans="1:14" s="34" customFormat="1" ht="33" customHeight="1" thickTop="1" thickBot="1">
      <c r="A21" s="216" t="s">
        <v>13</v>
      </c>
      <c r="B21" s="217"/>
      <c r="C21" s="218"/>
      <c r="D21" s="109">
        <f>SUM(D16:D18)</f>
        <v>0</v>
      </c>
      <c r="E21" s="109">
        <f>SUM(E16:E18)</f>
        <v>0</v>
      </c>
      <c r="F21" s="109">
        <f>COUNTIF(F16:F18,"X")</f>
        <v>0</v>
      </c>
      <c r="G21" s="109">
        <f>COUNTIF(G16:G18,"X")</f>
        <v>0</v>
      </c>
      <c r="H21" s="109">
        <f>COUNTIF(H16:H18,"X")</f>
        <v>0</v>
      </c>
      <c r="I21" s="109">
        <f>COUNTIF(I16:I18,"X")</f>
        <v>0</v>
      </c>
      <c r="J21" s="105"/>
      <c r="K21" s="110">
        <f>COUNTIF(K16:K17,"O")</f>
        <v>0</v>
      </c>
      <c r="L21" s="97"/>
      <c r="M21" s="22"/>
      <c r="N21" s="23"/>
    </row>
    <row r="22" spans="1:14" s="34" customFormat="1" ht="33.6" customHeight="1" thickTop="1">
      <c r="A22" s="111"/>
      <c r="B22" s="111"/>
      <c r="C22" s="112"/>
      <c r="D22" s="113"/>
      <c r="E22" s="113"/>
      <c r="F22" s="114"/>
      <c r="G22" s="114"/>
      <c r="H22" s="115"/>
      <c r="I22" s="115"/>
      <c r="J22" s="115"/>
      <c r="K22" s="116"/>
      <c r="L22" s="97"/>
      <c r="M22" s="32"/>
      <c r="N22" s="33"/>
    </row>
    <row r="23" spans="1:14" s="34" customFormat="1" ht="33.6" customHeight="1" thickBot="1">
      <c r="A23" s="111"/>
      <c r="B23" s="111"/>
      <c r="C23" s="112"/>
      <c r="D23" s="113"/>
      <c r="E23" s="113"/>
      <c r="F23" s="114"/>
      <c r="G23" s="114"/>
      <c r="H23" s="115"/>
      <c r="I23" s="115"/>
      <c r="J23" s="115"/>
      <c r="K23" s="116"/>
      <c r="L23" s="97"/>
      <c r="M23" s="32"/>
      <c r="N23" s="33"/>
    </row>
    <row r="24" spans="1:14" ht="30" customHeight="1">
      <c r="A24" s="250" t="s">
        <v>11</v>
      </c>
      <c r="B24" s="251"/>
      <c r="C24" s="185">
        <v>44568</v>
      </c>
      <c r="D24" s="183"/>
      <c r="E24" s="177">
        <v>1</v>
      </c>
      <c r="F24" s="179"/>
      <c r="G24" s="179"/>
      <c r="H24" s="179" t="s">
        <v>0</v>
      </c>
      <c r="I24" s="177" t="s">
        <v>2</v>
      </c>
      <c r="J24" s="178"/>
      <c r="K24" s="177"/>
      <c r="L24" s="184"/>
    </row>
    <row r="25" spans="1:14" s="34" customFormat="1" ht="30" customHeight="1">
      <c r="A25" s="252"/>
      <c r="B25" s="253"/>
      <c r="C25" s="136">
        <v>44569</v>
      </c>
      <c r="D25" s="153"/>
      <c r="E25" s="139">
        <v>1</v>
      </c>
      <c r="F25" s="87"/>
      <c r="G25" s="87"/>
      <c r="H25" s="87" t="s">
        <v>0</v>
      </c>
      <c r="I25" s="128" t="s">
        <v>2</v>
      </c>
      <c r="J25" s="129"/>
      <c r="K25" s="128"/>
      <c r="L25" s="88"/>
      <c r="M25" s="22"/>
      <c r="N25" s="23"/>
    </row>
    <row r="26" spans="1:14" s="34" customFormat="1" ht="30" customHeight="1">
      <c r="A26" s="252"/>
      <c r="B26" s="253"/>
      <c r="C26" s="136">
        <v>44579</v>
      </c>
      <c r="D26" s="128">
        <v>1</v>
      </c>
      <c r="E26" s="128"/>
      <c r="F26" s="87"/>
      <c r="G26" s="87"/>
      <c r="H26" s="187" t="s">
        <v>0</v>
      </c>
      <c r="I26" s="187" t="s">
        <v>2</v>
      </c>
      <c r="J26" s="129"/>
      <c r="K26" s="128"/>
      <c r="L26" s="88"/>
      <c r="M26" s="22"/>
      <c r="N26" s="23"/>
    </row>
    <row r="27" spans="1:14" s="34" customFormat="1" ht="30" customHeight="1">
      <c r="A27" s="254"/>
      <c r="B27" s="255"/>
      <c r="C27" s="174">
        <v>44579</v>
      </c>
      <c r="D27" s="175">
        <v>1</v>
      </c>
      <c r="E27" s="175"/>
      <c r="F27" s="188"/>
      <c r="G27" s="188"/>
      <c r="H27" s="175" t="s">
        <v>0</v>
      </c>
      <c r="I27" s="175" t="s">
        <v>2</v>
      </c>
      <c r="J27" s="186"/>
      <c r="K27" s="175"/>
      <c r="L27" s="88"/>
      <c r="M27" s="22"/>
      <c r="N27" s="23"/>
    </row>
    <row r="28" spans="1:14" s="34" customFormat="1" ht="30" customHeight="1">
      <c r="A28" s="254"/>
      <c r="B28" s="255"/>
      <c r="C28" s="174">
        <v>44586</v>
      </c>
      <c r="D28" s="175"/>
      <c r="E28" s="175">
        <v>1</v>
      </c>
      <c r="F28" s="188"/>
      <c r="G28" s="188"/>
      <c r="H28" s="175" t="s">
        <v>0</v>
      </c>
      <c r="I28" s="175" t="s">
        <v>2</v>
      </c>
      <c r="J28" s="195"/>
      <c r="K28" s="175"/>
      <c r="L28" s="88"/>
      <c r="M28" s="22"/>
      <c r="N28" s="23"/>
    </row>
    <row r="29" spans="1:14" s="34" customFormat="1" ht="30" customHeight="1">
      <c r="A29" s="254"/>
      <c r="B29" s="255"/>
      <c r="C29" s="174">
        <v>44591</v>
      </c>
      <c r="D29" s="175"/>
      <c r="E29" s="175">
        <v>1</v>
      </c>
      <c r="F29" s="202"/>
      <c r="G29" s="202"/>
      <c r="H29" s="175" t="s">
        <v>0</v>
      </c>
      <c r="I29" s="175" t="s">
        <v>2</v>
      </c>
      <c r="J29" s="201"/>
      <c r="K29" s="175"/>
      <c r="L29" s="88"/>
      <c r="M29" s="22"/>
      <c r="N29" s="23"/>
    </row>
    <row r="30" spans="1:14" s="34" customFormat="1" ht="30" customHeight="1">
      <c r="A30" s="254"/>
      <c r="B30" s="255"/>
      <c r="C30" s="174">
        <v>44592</v>
      </c>
      <c r="D30" s="175"/>
      <c r="E30" s="175">
        <v>1</v>
      </c>
      <c r="F30" s="202"/>
      <c r="G30" s="202"/>
      <c r="H30" s="175" t="s">
        <v>0</v>
      </c>
      <c r="I30" s="175" t="s">
        <v>2</v>
      </c>
      <c r="J30" s="201"/>
      <c r="K30" s="175"/>
      <c r="L30" s="88"/>
      <c r="M30" s="22"/>
      <c r="N30" s="23"/>
    </row>
    <row r="31" spans="1:14" s="34" customFormat="1" ht="30" customHeight="1">
      <c r="A31" s="254"/>
      <c r="B31" s="255"/>
      <c r="C31" s="174">
        <v>44592</v>
      </c>
      <c r="D31" s="175"/>
      <c r="E31" s="175">
        <v>1</v>
      </c>
      <c r="F31" s="202"/>
      <c r="G31" s="202"/>
      <c r="H31" s="175" t="s">
        <v>0</v>
      </c>
      <c r="I31" s="175" t="s">
        <v>2</v>
      </c>
      <c r="J31" s="201"/>
      <c r="K31" s="175"/>
      <c r="L31" s="88"/>
      <c r="M31" s="22"/>
      <c r="N31" s="23"/>
    </row>
    <row r="32" spans="1:14" s="34" customFormat="1" ht="30" customHeight="1">
      <c r="A32" s="254"/>
      <c r="B32" s="255"/>
      <c r="C32" s="174">
        <v>44593</v>
      </c>
      <c r="D32" s="175"/>
      <c r="E32" s="175">
        <v>1</v>
      </c>
      <c r="F32" s="203"/>
      <c r="G32" s="203"/>
      <c r="H32" s="175" t="s">
        <v>0</v>
      </c>
      <c r="I32" s="175" t="s">
        <v>2</v>
      </c>
      <c r="J32" s="204"/>
      <c r="K32" s="175"/>
      <c r="L32" s="88"/>
      <c r="M32" s="22"/>
      <c r="N32" s="23"/>
    </row>
    <row r="33" spans="1:14" s="34" customFormat="1" ht="30" customHeight="1">
      <c r="A33" s="254"/>
      <c r="B33" s="255"/>
      <c r="C33" s="174">
        <v>44593</v>
      </c>
      <c r="D33" s="175"/>
      <c r="E33" s="175">
        <v>1</v>
      </c>
      <c r="F33" s="203"/>
      <c r="G33" s="203"/>
      <c r="H33" s="175" t="s">
        <v>0</v>
      </c>
      <c r="I33" s="175" t="s">
        <v>2</v>
      </c>
      <c r="J33" s="204"/>
      <c r="K33" s="175"/>
      <c r="L33" s="88"/>
      <c r="M33" s="22"/>
      <c r="N33" s="23"/>
    </row>
    <row r="34" spans="1:14" s="34" customFormat="1" ht="30" customHeight="1">
      <c r="A34" s="254"/>
      <c r="B34" s="255"/>
      <c r="C34" s="174">
        <v>44593</v>
      </c>
      <c r="D34" s="175"/>
      <c r="E34" s="175">
        <v>1</v>
      </c>
      <c r="F34" s="203"/>
      <c r="G34" s="203"/>
      <c r="H34" s="175" t="s">
        <v>0</v>
      </c>
      <c r="I34" s="175" t="s">
        <v>2</v>
      </c>
      <c r="J34" s="204"/>
      <c r="K34" s="175"/>
      <c r="L34" s="88"/>
      <c r="M34" s="22"/>
      <c r="N34" s="23"/>
    </row>
    <row r="35" spans="1:14" s="34" customFormat="1" ht="30" customHeight="1">
      <c r="A35" s="254"/>
      <c r="B35" s="255"/>
      <c r="C35" s="174">
        <v>44593</v>
      </c>
      <c r="D35" s="175"/>
      <c r="E35" s="175">
        <v>1</v>
      </c>
      <c r="F35" s="203"/>
      <c r="G35" s="203"/>
      <c r="H35" s="175" t="s">
        <v>0</v>
      </c>
      <c r="I35" s="175" t="s">
        <v>2</v>
      </c>
      <c r="J35" s="204"/>
      <c r="K35" s="175"/>
      <c r="L35" s="88"/>
      <c r="M35" s="22"/>
      <c r="N35" s="23"/>
    </row>
    <row r="36" spans="1:14" s="34" customFormat="1" ht="30" customHeight="1">
      <c r="A36" s="254"/>
      <c r="B36" s="255"/>
      <c r="C36" s="174">
        <v>44594</v>
      </c>
      <c r="D36" s="175"/>
      <c r="E36" s="175">
        <v>1</v>
      </c>
      <c r="F36" s="203"/>
      <c r="G36" s="203"/>
      <c r="H36" s="175" t="s">
        <v>0</v>
      </c>
      <c r="I36" s="175" t="s">
        <v>2</v>
      </c>
      <c r="J36" s="204"/>
      <c r="K36" s="175"/>
      <c r="L36" s="88"/>
      <c r="M36" s="22"/>
      <c r="N36" s="23"/>
    </row>
    <row r="37" spans="1:14" s="34" customFormat="1" ht="30" customHeight="1">
      <c r="A37" s="254"/>
      <c r="B37" s="255"/>
      <c r="C37" s="174">
        <v>44594</v>
      </c>
      <c r="D37" s="175"/>
      <c r="E37" s="175">
        <v>1</v>
      </c>
      <c r="F37" s="203"/>
      <c r="G37" s="203"/>
      <c r="H37" s="175" t="s">
        <v>0</v>
      </c>
      <c r="I37" s="175" t="s">
        <v>2</v>
      </c>
      <c r="J37" s="204"/>
      <c r="K37" s="175"/>
      <c r="L37" s="88"/>
      <c r="M37" s="22"/>
      <c r="N37" s="23"/>
    </row>
    <row r="38" spans="1:14" s="34" customFormat="1" ht="30" customHeight="1">
      <c r="A38" s="254"/>
      <c r="B38" s="255"/>
      <c r="C38" s="174">
        <v>44594</v>
      </c>
      <c r="D38" s="175"/>
      <c r="E38" s="175">
        <v>1</v>
      </c>
      <c r="F38" s="203"/>
      <c r="G38" s="203"/>
      <c r="H38" s="175" t="s">
        <v>0</v>
      </c>
      <c r="I38" s="175" t="s">
        <v>2</v>
      </c>
      <c r="J38" s="204"/>
      <c r="K38" s="175"/>
      <c r="L38" s="88"/>
      <c r="M38" s="22"/>
      <c r="N38" s="23"/>
    </row>
    <row r="39" spans="1:14" s="34" customFormat="1" ht="30" customHeight="1">
      <c r="A39" s="254"/>
      <c r="B39" s="253"/>
      <c r="C39" s="174">
        <v>44595</v>
      </c>
      <c r="D39" s="143">
        <v>1</v>
      </c>
      <c r="E39" s="143"/>
      <c r="F39" s="145"/>
      <c r="G39" s="145"/>
      <c r="H39" s="143" t="s">
        <v>0</v>
      </c>
      <c r="I39" s="143" t="s">
        <v>2</v>
      </c>
      <c r="J39" s="205"/>
      <c r="K39" s="143"/>
      <c r="L39" s="88"/>
      <c r="M39" s="22"/>
      <c r="N39" s="23"/>
    </row>
    <row r="40" spans="1:14" s="34" customFormat="1" ht="30" customHeight="1">
      <c r="A40" s="254"/>
      <c r="B40" s="255"/>
      <c r="C40" s="174">
        <v>44600</v>
      </c>
      <c r="D40" s="175">
        <v>1</v>
      </c>
      <c r="E40" s="175"/>
      <c r="F40" s="206"/>
      <c r="G40" s="206"/>
      <c r="H40" s="175" t="s">
        <v>0</v>
      </c>
      <c r="I40" s="175" t="s">
        <v>2</v>
      </c>
      <c r="J40" s="207"/>
      <c r="K40" s="175"/>
      <c r="L40" s="88"/>
      <c r="M40" s="22"/>
      <c r="N40" s="23"/>
    </row>
    <row r="41" spans="1:14" s="34" customFormat="1" ht="30" customHeight="1">
      <c r="A41" s="254"/>
      <c r="B41" s="255"/>
      <c r="C41" s="174">
        <v>44600</v>
      </c>
      <c r="D41" s="175"/>
      <c r="E41" s="175">
        <v>1</v>
      </c>
      <c r="F41" s="203"/>
      <c r="G41" s="203"/>
      <c r="H41" s="175" t="s">
        <v>0</v>
      </c>
      <c r="I41" s="175" t="s">
        <v>2</v>
      </c>
      <c r="J41" s="207"/>
      <c r="K41" s="175"/>
      <c r="L41" s="88"/>
      <c r="M41" s="22"/>
      <c r="N41" s="23"/>
    </row>
    <row r="42" spans="1:14" s="34" customFormat="1" ht="30" customHeight="1">
      <c r="A42" s="254"/>
      <c r="B42" s="253"/>
      <c r="C42" s="174">
        <v>44603</v>
      </c>
      <c r="D42" s="143">
        <v>1</v>
      </c>
      <c r="E42" s="143"/>
      <c r="F42" s="145"/>
      <c r="G42" s="145"/>
      <c r="H42" s="143" t="s">
        <v>0</v>
      </c>
      <c r="I42" s="143" t="s">
        <v>2</v>
      </c>
      <c r="J42" s="209"/>
      <c r="K42" s="143"/>
      <c r="L42" s="88"/>
      <c r="M42" s="22"/>
      <c r="N42" s="23"/>
    </row>
    <row r="43" spans="1:14" s="34" customFormat="1" ht="30" customHeight="1">
      <c r="A43" s="254"/>
      <c r="B43" s="255"/>
      <c r="C43" s="174">
        <v>44615</v>
      </c>
      <c r="D43" s="175">
        <v>1</v>
      </c>
      <c r="E43" s="175"/>
      <c r="F43" s="211"/>
      <c r="G43" s="211"/>
      <c r="H43" s="175" t="s">
        <v>0</v>
      </c>
      <c r="I43" s="175" t="s">
        <v>1</v>
      </c>
      <c r="J43" s="210">
        <v>44616</v>
      </c>
      <c r="K43" s="175" t="s">
        <v>1</v>
      </c>
      <c r="L43" s="88" t="s">
        <v>33</v>
      </c>
      <c r="M43" s="22"/>
      <c r="N43" s="23"/>
    </row>
    <row r="44" spans="1:14" s="34" customFormat="1" ht="30" customHeight="1">
      <c r="A44" s="252"/>
      <c r="B44" s="253"/>
      <c r="C44" s="161"/>
      <c r="D44" s="132"/>
      <c r="E44" s="132"/>
      <c r="F44" s="133"/>
      <c r="G44" s="133"/>
      <c r="H44" s="132"/>
      <c r="I44" s="132"/>
      <c r="J44" s="162"/>
      <c r="K44" s="132"/>
      <c r="L44" s="88"/>
      <c r="M44" s="22"/>
      <c r="N44" s="23"/>
    </row>
    <row r="45" spans="1:14" s="34" customFormat="1" ht="30" customHeight="1">
      <c r="A45" s="252"/>
      <c r="B45" s="253"/>
      <c r="C45" s="160"/>
      <c r="D45" s="144"/>
      <c r="E45" s="144"/>
      <c r="F45" s="142"/>
      <c r="G45" s="142"/>
      <c r="H45" s="144"/>
      <c r="I45" s="144"/>
      <c r="J45" s="147"/>
      <c r="K45" s="144"/>
      <c r="L45" s="88"/>
      <c r="M45" s="22"/>
      <c r="N45" s="23"/>
    </row>
    <row r="46" spans="1:14" ht="30" customHeight="1" thickBot="1">
      <c r="A46" s="256"/>
      <c r="B46" s="257"/>
      <c r="C46" s="154"/>
      <c r="D46" s="155"/>
      <c r="E46" s="155"/>
      <c r="F46" s="156"/>
      <c r="G46" s="156"/>
      <c r="H46" s="156"/>
      <c r="I46" s="156"/>
      <c r="J46" s="157"/>
      <c r="K46" s="156"/>
      <c r="L46" s="88"/>
      <c r="M46" s="22"/>
      <c r="N46" s="23"/>
    </row>
    <row r="47" spans="1:14" ht="25.5" customHeight="1" thickBot="1">
      <c r="A47" s="117"/>
      <c r="B47" s="117"/>
      <c r="C47" s="99"/>
      <c r="D47" s="101"/>
      <c r="E47" s="101"/>
      <c r="F47" s="102"/>
      <c r="G47" s="102"/>
      <c r="H47" s="102"/>
      <c r="I47" s="102"/>
      <c r="J47" s="99"/>
      <c r="K47" s="102"/>
      <c r="L47" s="97"/>
      <c r="M47" s="22"/>
      <c r="N47" s="23"/>
    </row>
    <row r="48" spans="1:14" ht="33" customHeight="1" thickTop="1" thickBot="1">
      <c r="A48" s="246" t="s">
        <v>14</v>
      </c>
      <c r="B48" s="247"/>
      <c r="C48" s="248"/>
      <c r="D48" s="103">
        <f>SUM(D24:D44)</f>
        <v>6</v>
      </c>
      <c r="E48" s="103">
        <f>SUM(E24:E44)</f>
        <v>14</v>
      </c>
      <c r="F48" s="103">
        <f>COUNTIF(F24:F44,"X")</f>
        <v>0</v>
      </c>
      <c r="G48" s="103">
        <f>COUNTIF(G24:G44,"X")</f>
        <v>0</v>
      </c>
      <c r="H48" s="103">
        <f>COUNTIF(H24:H44,"X")</f>
        <v>20</v>
      </c>
      <c r="I48" s="104">
        <f>COUNTIF(I24:I44,"O")</f>
        <v>1</v>
      </c>
      <c r="J48" s="105"/>
      <c r="K48" s="119">
        <f>COUNTIF(K24:K44,"O")</f>
        <v>1</v>
      </c>
      <c r="L48" s="97"/>
      <c r="M48" s="22"/>
      <c r="N48" s="23"/>
    </row>
    <row r="49" spans="1:14" s="34" customFormat="1" ht="33" customHeight="1" thickTop="1" thickBot="1">
      <c r="A49" s="120"/>
      <c r="B49" s="120"/>
      <c r="C49" s="120"/>
      <c r="D49" s="108"/>
      <c r="E49" s="108"/>
      <c r="F49" s="121"/>
      <c r="G49" s="108"/>
      <c r="H49" s="108"/>
      <c r="I49" s="108"/>
      <c r="J49" s="108"/>
      <c r="K49" s="108"/>
      <c r="L49" s="97"/>
      <c r="M49" s="22"/>
      <c r="N49" s="23"/>
    </row>
    <row r="50" spans="1:14" s="34" customFormat="1" ht="33" customHeight="1" thickTop="1" thickBot="1">
      <c r="A50" s="265" t="s">
        <v>15</v>
      </c>
      <c r="B50" s="266"/>
      <c r="C50" s="267"/>
      <c r="D50" s="122">
        <f>SUM(D45:D46)</f>
        <v>0</v>
      </c>
      <c r="E50" s="122">
        <f>SUM(E45:E46)</f>
        <v>0</v>
      </c>
      <c r="F50" s="122">
        <f>COUNTIF(F45:F46,"X")</f>
        <v>0</v>
      </c>
      <c r="G50" s="122">
        <f>COUNTIF(G45:G46,"X")</f>
        <v>0</v>
      </c>
      <c r="H50" s="122">
        <f>COUNTIF(H45:H46,"X")</f>
        <v>0</v>
      </c>
      <c r="I50" s="122">
        <f>COUNTIF(I45:I46,"X")</f>
        <v>0</v>
      </c>
      <c r="J50" s="105"/>
      <c r="K50" s="123">
        <f>COUNTIF(K45:K46,"O")</f>
        <v>0</v>
      </c>
      <c r="L50" s="97"/>
      <c r="M50" s="22"/>
      <c r="N50" s="23"/>
    </row>
    <row r="51" spans="1:14" ht="25.5" customHeight="1" thickTop="1">
      <c r="A51" s="124"/>
      <c r="B51" s="124"/>
      <c r="C51" s="118"/>
      <c r="D51" s="101"/>
      <c r="E51" s="101"/>
      <c r="F51" s="101"/>
      <c r="G51" s="101"/>
      <c r="H51" s="101"/>
      <c r="I51" s="101"/>
      <c r="J51" s="118"/>
      <c r="K51" s="101"/>
      <c r="L51" s="97"/>
      <c r="M51" s="22"/>
      <c r="N51" s="23"/>
    </row>
    <row r="52" spans="1:14" ht="25.5" customHeight="1" thickBot="1">
      <c r="A52" s="124"/>
      <c r="B52" s="124"/>
      <c r="C52" s="118"/>
      <c r="D52" s="101"/>
      <c r="E52" s="101"/>
      <c r="F52" s="101"/>
      <c r="G52" s="101"/>
      <c r="H52" s="101"/>
      <c r="I52" s="101"/>
      <c r="J52" s="118"/>
      <c r="K52" s="101"/>
      <c r="L52" s="97"/>
      <c r="M52" s="22"/>
      <c r="N52" s="23"/>
    </row>
    <row r="53" spans="1:14" ht="33" customHeight="1">
      <c r="A53" s="250" t="s">
        <v>16</v>
      </c>
      <c r="B53" s="258"/>
      <c r="C53" s="151">
        <v>44574</v>
      </c>
      <c r="D53" s="82">
        <v>1</v>
      </c>
      <c r="E53" s="83"/>
      <c r="F53" s="84"/>
      <c r="G53" s="84"/>
      <c r="H53" s="84" t="s">
        <v>0</v>
      </c>
      <c r="I53" s="172" t="s">
        <v>2</v>
      </c>
      <c r="J53" s="81"/>
      <c r="K53" s="84"/>
      <c r="L53" s="88"/>
      <c r="M53" s="22"/>
      <c r="N53" s="23"/>
    </row>
    <row r="54" spans="1:14" s="34" customFormat="1" ht="33" customHeight="1">
      <c r="A54" s="271"/>
      <c r="B54" s="272"/>
      <c r="C54" s="163">
        <v>44575</v>
      </c>
      <c r="D54" s="149"/>
      <c r="E54" s="144">
        <v>1</v>
      </c>
      <c r="F54" s="142"/>
      <c r="G54" s="142"/>
      <c r="H54" s="142" t="s">
        <v>0</v>
      </c>
      <c r="I54" s="173" t="s">
        <v>2</v>
      </c>
      <c r="J54" s="148"/>
      <c r="K54" s="142"/>
      <c r="L54" s="88"/>
      <c r="M54" s="22"/>
      <c r="N54" s="23"/>
    </row>
    <row r="55" spans="1:14" s="34" customFormat="1" ht="33" customHeight="1">
      <c r="A55" s="271"/>
      <c r="B55" s="272"/>
      <c r="C55" s="152">
        <v>44575</v>
      </c>
      <c r="D55" s="167"/>
      <c r="E55" s="165">
        <v>1</v>
      </c>
      <c r="F55" s="166"/>
      <c r="G55" s="166"/>
      <c r="H55" s="166" t="s">
        <v>0</v>
      </c>
      <c r="I55" s="171" t="s">
        <v>2</v>
      </c>
      <c r="J55" s="169"/>
      <c r="K55" s="166"/>
      <c r="L55" s="88"/>
      <c r="M55" s="22"/>
      <c r="N55" s="23"/>
    </row>
    <row r="56" spans="1:14" s="34" customFormat="1" ht="33" customHeight="1">
      <c r="A56" s="271"/>
      <c r="B56" s="272"/>
      <c r="C56" s="152">
        <v>44575</v>
      </c>
      <c r="D56" s="167"/>
      <c r="E56" s="165">
        <v>1</v>
      </c>
      <c r="F56" s="166"/>
      <c r="G56" s="166"/>
      <c r="H56" s="166" t="s">
        <v>0</v>
      </c>
      <c r="I56" s="171" t="s">
        <v>2</v>
      </c>
      <c r="J56" s="169"/>
      <c r="K56" s="166"/>
      <c r="L56" s="88"/>
      <c r="M56" s="22"/>
      <c r="N56" s="23"/>
    </row>
    <row r="57" spans="1:14" s="34" customFormat="1" ht="33" customHeight="1">
      <c r="A57" s="271"/>
      <c r="B57" s="272"/>
      <c r="C57" s="152">
        <v>44575</v>
      </c>
      <c r="D57" s="167"/>
      <c r="E57" s="165">
        <v>1</v>
      </c>
      <c r="F57" s="166"/>
      <c r="G57" s="166"/>
      <c r="H57" s="166" t="s">
        <v>0</v>
      </c>
      <c r="I57" s="171" t="s">
        <v>2</v>
      </c>
      <c r="J57" s="169"/>
      <c r="K57" s="166"/>
      <c r="L57" s="88"/>
      <c r="M57" s="22"/>
      <c r="N57" s="23"/>
    </row>
    <row r="58" spans="1:14" s="34" customFormat="1" ht="33" customHeight="1">
      <c r="A58" s="271"/>
      <c r="B58" s="272"/>
      <c r="C58" s="152">
        <v>44575</v>
      </c>
      <c r="D58" s="167"/>
      <c r="E58" s="165">
        <v>1</v>
      </c>
      <c r="F58" s="166"/>
      <c r="G58" s="166"/>
      <c r="H58" s="166" t="s">
        <v>0</v>
      </c>
      <c r="I58" s="165" t="s">
        <v>1</v>
      </c>
      <c r="J58" s="169"/>
      <c r="K58" s="193" t="s">
        <v>2</v>
      </c>
      <c r="L58" s="88"/>
      <c r="M58" s="22"/>
      <c r="N58" s="23"/>
    </row>
    <row r="59" spans="1:14" s="34" customFormat="1" ht="33" customHeight="1">
      <c r="A59" s="271"/>
      <c r="B59" s="272"/>
      <c r="C59" s="181">
        <v>44578</v>
      </c>
      <c r="D59" s="182"/>
      <c r="E59" s="175">
        <v>1</v>
      </c>
      <c r="F59" s="176"/>
      <c r="G59" s="176"/>
      <c r="H59" s="176" t="s">
        <v>0</v>
      </c>
      <c r="I59" s="175" t="s">
        <v>2</v>
      </c>
      <c r="J59" s="180"/>
      <c r="K59" s="176"/>
      <c r="L59" s="88"/>
      <c r="M59" s="22"/>
      <c r="N59" s="23"/>
    </row>
    <row r="60" spans="1:14" s="34" customFormat="1" ht="33" customHeight="1">
      <c r="A60" s="271"/>
      <c r="B60" s="272"/>
      <c r="C60" s="181">
        <v>44578</v>
      </c>
      <c r="D60" s="182"/>
      <c r="E60" s="175">
        <v>1</v>
      </c>
      <c r="F60" s="175" t="s">
        <v>0</v>
      </c>
      <c r="G60" s="176"/>
      <c r="H60" s="176"/>
      <c r="I60" s="175" t="s">
        <v>2</v>
      </c>
      <c r="J60" s="180"/>
      <c r="K60" s="189"/>
      <c r="L60" s="88"/>
      <c r="M60" s="22"/>
      <c r="N60" s="23"/>
    </row>
    <row r="61" spans="1:14" s="34" customFormat="1" ht="33" customHeight="1">
      <c r="A61" s="271"/>
      <c r="B61" s="272"/>
      <c r="C61" s="181">
        <v>44579</v>
      </c>
      <c r="D61" s="182"/>
      <c r="E61" s="175">
        <v>1</v>
      </c>
      <c r="F61" s="175"/>
      <c r="G61" s="192"/>
      <c r="H61" s="192" t="s">
        <v>0</v>
      </c>
      <c r="I61" s="175" t="s">
        <v>2</v>
      </c>
      <c r="J61" s="191"/>
      <c r="K61" s="192"/>
      <c r="L61" s="130"/>
      <c r="M61" s="22"/>
      <c r="N61" s="23"/>
    </row>
    <row r="62" spans="1:14" s="34" customFormat="1" ht="33" customHeight="1">
      <c r="A62" s="271"/>
      <c r="B62" s="272"/>
      <c r="C62" s="181">
        <v>44579</v>
      </c>
      <c r="D62" s="182"/>
      <c r="E62" s="175">
        <v>1</v>
      </c>
      <c r="F62" s="175"/>
      <c r="G62" s="192"/>
      <c r="H62" s="192" t="s">
        <v>0</v>
      </c>
      <c r="I62" s="175" t="s">
        <v>2</v>
      </c>
      <c r="J62" s="191"/>
      <c r="K62" s="192"/>
      <c r="L62" s="88"/>
      <c r="M62" s="22"/>
      <c r="N62" s="23"/>
    </row>
    <row r="63" spans="1:14" s="34" customFormat="1" ht="33" customHeight="1">
      <c r="A63" s="271"/>
      <c r="B63" s="272"/>
      <c r="C63" s="181">
        <v>44579</v>
      </c>
      <c r="D63" s="182"/>
      <c r="E63" s="175">
        <v>1</v>
      </c>
      <c r="F63" s="175"/>
      <c r="G63" s="192"/>
      <c r="H63" s="192" t="s">
        <v>0</v>
      </c>
      <c r="I63" s="175" t="s">
        <v>2</v>
      </c>
      <c r="J63" s="191"/>
      <c r="K63" s="192"/>
      <c r="L63" s="130"/>
      <c r="M63" s="22"/>
      <c r="N63" s="23"/>
    </row>
    <row r="64" spans="1:14" s="34" customFormat="1" ht="33" customHeight="1">
      <c r="A64" s="271"/>
      <c r="B64" s="272"/>
      <c r="C64" s="181">
        <v>44579</v>
      </c>
      <c r="D64" s="182"/>
      <c r="E64" s="175">
        <v>1</v>
      </c>
      <c r="F64" s="175"/>
      <c r="G64" s="192"/>
      <c r="H64" s="192" t="s">
        <v>0</v>
      </c>
      <c r="I64" s="175" t="s">
        <v>2</v>
      </c>
      <c r="J64" s="191"/>
      <c r="K64" s="192"/>
      <c r="L64" s="88"/>
      <c r="M64" s="22"/>
      <c r="N64" s="23"/>
    </row>
    <row r="65" spans="1:14" s="34" customFormat="1" ht="33" customHeight="1">
      <c r="A65" s="271"/>
      <c r="B65" s="272"/>
      <c r="C65" s="181">
        <v>44579</v>
      </c>
      <c r="D65" s="182"/>
      <c r="E65" s="175">
        <v>1</v>
      </c>
      <c r="F65" s="175"/>
      <c r="G65" s="192"/>
      <c r="H65" s="192" t="s">
        <v>0</v>
      </c>
      <c r="I65" s="175" t="s">
        <v>2</v>
      </c>
      <c r="J65" s="191"/>
      <c r="K65" s="192"/>
      <c r="L65" s="130"/>
      <c r="M65" s="22"/>
      <c r="N65" s="23"/>
    </row>
    <row r="66" spans="1:14" s="34" customFormat="1" ht="33" customHeight="1">
      <c r="A66" s="271"/>
      <c r="B66" s="272"/>
      <c r="C66" s="181">
        <v>44579</v>
      </c>
      <c r="D66" s="182"/>
      <c r="E66" s="175">
        <v>1</v>
      </c>
      <c r="F66" s="175"/>
      <c r="G66" s="192"/>
      <c r="H66" s="192" t="s">
        <v>0</v>
      </c>
      <c r="I66" s="175" t="s">
        <v>2</v>
      </c>
      <c r="J66" s="191"/>
      <c r="K66" s="192"/>
      <c r="L66" s="130"/>
      <c r="M66" s="22"/>
      <c r="N66" s="23"/>
    </row>
    <row r="67" spans="1:14" s="34" customFormat="1" ht="33" customHeight="1">
      <c r="A67" s="271"/>
      <c r="B67" s="272"/>
      <c r="C67" s="181">
        <v>44579</v>
      </c>
      <c r="D67" s="182"/>
      <c r="E67" s="175">
        <v>1</v>
      </c>
      <c r="F67" s="175"/>
      <c r="G67" s="192"/>
      <c r="H67" s="192" t="s">
        <v>0</v>
      </c>
      <c r="I67" s="175" t="s">
        <v>2</v>
      </c>
      <c r="J67" s="191"/>
      <c r="K67" s="192"/>
      <c r="L67" s="130"/>
      <c r="M67" s="22"/>
      <c r="N67" s="23"/>
    </row>
    <row r="68" spans="1:14" s="34" customFormat="1" ht="33" customHeight="1">
      <c r="A68" s="271"/>
      <c r="B68" s="272"/>
      <c r="C68" s="181">
        <v>44579</v>
      </c>
      <c r="D68" s="182"/>
      <c r="E68" s="175">
        <v>1</v>
      </c>
      <c r="F68" s="175"/>
      <c r="G68" s="192"/>
      <c r="H68" s="192" t="s">
        <v>0</v>
      </c>
      <c r="I68" s="175" t="s">
        <v>2</v>
      </c>
      <c r="J68" s="191"/>
      <c r="K68" s="192"/>
      <c r="L68" s="130"/>
      <c r="M68" s="22"/>
      <c r="N68" s="23"/>
    </row>
    <row r="69" spans="1:14" s="34" customFormat="1" ht="33" customHeight="1">
      <c r="A69" s="271"/>
      <c r="B69" s="272"/>
      <c r="C69" s="181">
        <v>44587</v>
      </c>
      <c r="D69" s="182"/>
      <c r="E69" s="175">
        <v>1</v>
      </c>
      <c r="F69" s="175"/>
      <c r="G69" s="192"/>
      <c r="H69" s="194" t="s">
        <v>0</v>
      </c>
      <c r="I69" s="175" t="s">
        <v>2</v>
      </c>
      <c r="J69" s="191"/>
      <c r="K69" s="192"/>
      <c r="L69" s="130"/>
      <c r="M69" s="22"/>
      <c r="N69" s="23"/>
    </row>
    <row r="70" spans="1:14" s="34" customFormat="1" ht="33" customHeight="1">
      <c r="A70" s="271"/>
      <c r="B70" s="272"/>
      <c r="C70" s="181">
        <v>44587</v>
      </c>
      <c r="D70" s="182"/>
      <c r="E70" s="175">
        <v>1</v>
      </c>
      <c r="F70" s="175"/>
      <c r="G70" s="192"/>
      <c r="H70" s="194" t="s">
        <v>0</v>
      </c>
      <c r="I70" s="175" t="s">
        <v>1</v>
      </c>
      <c r="J70" s="195">
        <v>44588</v>
      </c>
      <c r="K70" s="175" t="s">
        <v>2</v>
      </c>
      <c r="L70" s="130"/>
      <c r="M70" s="22"/>
      <c r="N70" s="23"/>
    </row>
    <row r="71" spans="1:14" s="34" customFormat="1" ht="33" customHeight="1">
      <c r="A71" s="271"/>
      <c r="B71" s="272"/>
      <c r="C71" s="190">
        <v>44587</v>
      </c>
      <c r="D71" s="182"/>
      <c r="E71" s="175">
        <v>1</v>
      </c>
      <c r="F71" s="176"/>
      <c r="G71" s="176"/>
      <c r="H71" s="194" t="s">
        <v>0</v>
      </c>
      <c r="I71" s="175" t="s">
        <v>1</v>
      </c>
      <c r="J71" s="195">
        <v>44588</v>
      </c>
      <c r="K71" s="175" t="s">
        <v>2</v>
      </c>
      <c r="L71" s="88"/>
      <c r="M71" s="22"/>
      <c r="N71" s="23"/>
    </row>
    <row r="72" spans="1:14" s="34" customFormat="1" ht="33" customHeight="1">
      <c r="A72" s="273"/>
      <c r="B72" s="274"/>
      <c r="C72" s="170"/>
      <c r="D72" s="164"/>
      <c r="E72" s="132"/>
      <c r="F72" s="133"/>
      <c r="G72" s="133"/>
      <c r="H72" s="133"/>
      <c r="I72" s="132"/>
      <c r="J72" s="134"/>
      <c r="K72" s="133"/>
      <c r="L72" s="88"/>
      <c r="M72" s="22"/>
      <c r="N72" s="23"/>
    </row>
    <row r="73" spans="1:14" s="34" customFormat="1" ht="33" customHeight="1">
      <c r="A73" s="273"/>
      <c r="B73" s="274"/>
      <c r="C73" s="163"/>
      <c r="D73" s="149"/>
      <c r="E73" s="144"/>
      <c r="F73" s="142"/>
      <c r="G73" s="142"/>
      <c r="H73" s="142"/>
      <c r="I73" s="142"/>
      <c r="J73" s="148"/>
      <c r="K73" s="142"/>
      <c r="L73" s="88"/>
      <c r="M73" s="22"/>
      <c r="N73" s="23"/>
    </row>
    <row r="74" spans="1:14" ht="33" customHeight="1" thickBot="1">
      <c r="A74" s="263"/>
      <c r="B74" s="264"/>
      <c r="C74" s="159"/>
      <c r="D74" s="158"/>
      <c r="E74" s="155"/>
      <c r="F74" s="156"/>
      <c r="G74" s="156"/>
      <c r="H74" s="156"/>
      <c r="I74" s="156"/>
      <c r="J74" s="157"/>
      <c r="K74" s="156"/>
      <c r="L74" s="97"/>
      <c r="M74" s="22"/>
      <c r="N74" s="23"/>
    </row>
    <row r="75" spans="1:14" ht="25.5" customHeight="1" thickBot="1">
      <c r="A75" s="98"/>
      <c r="B75" s="98"/>
      <c r="C75" s="99"/>
      <c r="D75" s="100"/>
      <c r="E75" s="101"/>
      <c r="F75" s="102"/>
      <c r="G75" s="102"/>
      <c r="H75" s="102"/>
      <c r="I75" s="102"/>
      <c r="J75" s="99"/>
      <c r="K75" s="102"/>
      <c r="L75" s="97"/>
      <c r="M75" s="22"/>
      <c r="N75" s="23"/>
    </row>
    <row r="76" spans="1:14" ht="33" customHeight="1" thickTop="1" thickBot="1">
      <c r="A76" s="213" t="s">
        <v>17</v>
      </c>
      <c r="B76" s="214"/>
      <c r="C76" s="215"/>
      <c r="D76" s="103">
        <f>SUM(D53:D72)</f>
        <v>1</v>
      </c>
      <c r="E76" s="103">
        <f>SUM(E53:E72)</f>
        <v>18</v>
      </c>
      <c r="F76" s="103">
        <f>COUNTIF(F53:F72,"X")</f>
        <v>1</v>
      </c>
      <c r="G76" s="103">
        <f>COUNTIF(G53:G72,"X")</f>
        <v>0</v>
      </c>
      <c r="H76" s="103">
        <f>COUNTIF(H53:H72,"X")</f>
        <v>18</v>
      </c>
      <c r="I76" s="104">
        <f>COUNTIF(I53:I72,"O")</f>
        <v>3</v>
      </c>
      <c r="J76" s="105"/>
      <c r="K76" s="119">
        <f>COUNTIF(K53:K72,"O")</f>
        <v>0</v>
      </c>
      <c r="L76" s="97"/>
      <c r="M76" s="22"/>
      <c r="N76" s="23"/>
    </row>
    <row r="77" spans="1:14" s="21" customFormat="1" ht="33" customHeight="1" thickTop="1" thickBot="1">
      <c r="A77" s="107"/>
      <c r="B77" s="107"/>
      <c r="C77" s="107"/>
      <c r="D77" s="108"/>
      <c r="E77" s="108"/>
      <c r="F77" s="108"/>
      <c r="G77" s="108"/>
      <c r="H77" s="108"/>
      <c r="I77" s="108"/>
      <c r="J77" s="108"/>
      <c r="K77" s="108"/>
      <c r="L77" s="97"/>
      <c r="M77" s="22"/>
      <c r="N77" s="23"/>
    </row>
    <row r="78" spans="1:14" s="34" customFormat="1" ht="33" customHeight="1" thickTop="1" thickBot="1">
      <c r="A78" s="268" t="s">
        <v>18</v>
      </c>
      <c r="B78" s="269"/>
      <c r="C78" s="270"/>
      <c r="D78" s="125">
        <f>SUM(D73:D74)</f>
        <v>0</v>
      </c>
      <c r="E78" s="125">
        <f>SUM(E73:E74)</f>
        <v>0</v>
      </c>
      <c r="F78" s="125">
        <f>COUNTIF(F73:F74,"X")</f>
        <v>0</v>
      </c>
      <c r="G78" s="125">
        <f>COUNTIF(G73:G74,"X")</f>
        <v>0</v>
      </c>
      <c r="H78" s="125">
        <f>COUNTIF(H73:H74,"X")</f>
        <v>0</v>
      </c>
      <c r="I78" s="125">
        <f>COUNTIF(I73:I74,"O")</f>
        <v>0</v>
      </c>
      <c r="J78" s="105"/>
      <c r="K78" s="126">
        <f>COUNTIF(K73:K74,"O")</f>
        <v>0</v>
      </c>
      <c r="L78" s="97"/>
      <c r="M78" s="22"/>
      <c r="N78" s="23"/>
    </row>
    <row r="79" spans="1:14" s="2" customFormat="1" ht="33" customHeight="1" thickTop="1">
      <c r="A79" s="107"/>
      <c r="B79" s="107"/>
      <c r="C79" s="107"/>
      <c r="D79" s="108"/>
      <c r="E79" s="108"/>
      <c r="F79" s="108"/>
      <c r="G79" s="108"/>
      <c r="H79" s="108"/>
      <c r="I79" s="108"/>
      <c r="J79" s="108"/>
      <c r="K79" s="108"/>
      <c r="L79" s="97"/>
      <c r="M79" s="22"/>
      <c r="N79" s="23"/>
    </row>
    <row r="80" spans="1:14" s="34" customFormat="1" ht="25.5" customHeight="1">
      <c r="A80" s="120"/>
      <c r="B80" s="120"/>
      <c r="C80" s="120"/>
      <c r="D80" s="108"/>
      <c r="E80" s="108"/>
      <c r="F80" s="108"/>
      <c r="G80" s="108"/>
      <c r="H80" s="108"/>
      <c r="I80" s="140"/>
      <c r="J80" s="108"/>
      <c r="K80" s="108"/>
      <c r="L80" s="97"/>
      <c r="M80" s="22"/>
      <c r="N80" s="23"/>
    </row>
    <row r="81" spans="1:14" s="34" customFormat="1" ht="25.5" customHeight="1">
      <c r="A81" s="120"/>
      <c r="B81" s="120"/>
      <c r="C81" s="120"/>
      <c r="D81" s="108"/>
      <c r="E81" s="108"/>
      <c r="F81" s="108"/>
      <c r="G81" s="108"/>
      <c r="H81" s="108"/>
      <c r="I81" s="140"/>
      <c r="J81" s="108"/>
      <c r="K81" s="108"/>
      <c r="L81" s="97"/>
      <c r="M81" s="22"/>
      <c r="N81" s="23"/>
    </row>
    <row r="82" spans="1:14" s="34" customFormat="1" ht="25.5" customHeight="1" thickBot="1">
      <c r="A82" s="120"/>
      <c r="B82" s="120"/>
      <c r="C82" s="120"/>
      <c r="D82" s="108"/>
      <c r="E82" s="108"/>
      <c r="F82" s="108"/>
      <c r="G82" s="108"/>
      <c r="H82" s="108"/>
      <c r="I82" s="140"/>
      <c r="J82" s="108"/>
      <c r="K82" s="108"/>
      <c r="L82" s="97"/>
      <c r="M82" s="22"/>
      <c r="N82" s="23"/>
    </row>
    <row r="83" spans="1:14" s="34" customFormat="1" ht="25.5" customHeight="1" thickTop="1">
      <c r="A83" s="220" t="s">
        <v>9</v>
      </c>
      <c r="B83" s="221"/>
      <c r="C83" s="222"/>
      <c r="D83" s="168">
        <f>SUM(D53:D72)+SUM(D24:D44)+SUM(D9:D15)</f>
        <v>7</v>
      </c>
      <c r="E83" s="212">
        <f>SUM(E53:E72)+SUM(E24:E44)+SUM(E9:E15)</f>
        <v>37</v>
      </c>
      <c r="F83" s="226">
        <f>COUNTIF(F7:F81,"X")</f>
        <v>1</v>
      </c>
      <c r="G83" s="226">
        <f>COUNTIF(G7:G79,"X")</f>
        <v>0</v>
      </c>
      <c r="H83" s="226">
        <f>COUNTIF(H7:H80,"X")</f>
        <v>43</v>
      </c>
      <c r="I83" s="227">
        <f>COUNTIF(I7:I79,"O")</f>
        <v>9</v>
      </c>
      <c r="J83" s="117"/>
      <c r="K83" s="229">
        <f>COUNTIF(K8:K79,"O")</f>
        <v>2</v>
      </c>
      <c r="L83" s="97"/>
      <c r="M83" s="22"/>
      <c r="N83" s="23"/>
    </row>
    <row r="84" spans="1:14" s="34" customFormat="1" ht="25.5" customHeight="1" thickBot="1">
      <c r="A84" s="223"/>
      <c r="B84" s="224"/>
      <c r="C84" s="225"/>
      <c r="D84" s="219">
        <f>D83+E83</f>
        <v>44</v>
      </c>
      <c r="E84" s="219"/>
      <c r="F84" s="219"/>
      <c r="G84" s="219"/>
      <c r="H84" s="219"/>
      <c r="I84" s="228"/>
      <c r="J84" s="141"/>
      <c r="K84" s="230"/>
      <c r="L84" s="97"/>
      <c r="M84" s="22"/>
      <c r="N84" s="23"/>
    </row>
    <row r="85" spans="1:14" s="34" customFormat="1" ht="25.5" customHeight="1" thickTop="1">
      <c r="A85" s="120"/>
      <c r="B85" s="120"/>
      <c r="C85" s="120"/>
      <c r="D85" s="108"/>
      <c r="E85" s="108"/>
      <c r="F85" s="108"/>
      <c r="G85" s="108"/>
      <c r="H85" s="108"/>
      <c r="I85" s="140"/>
      <c r="J85" s="108"/>
      <c r="K85" s="108"/>
      <c r="L85" s="97"/>
      <c r="M85" s="22"/>
      <c r="N85" s="23"/>
    </row>
    <row r="86" spans="1:14" s="34" customFormat="1" ht="25.5" customHeight="1">
      <c r="A86" s="120"/>
      <c r="B86" s="120"/>
      <c r="C86" s="120"/>
      <c r="D86" s="108"/>
      <c r="E86" s="108"/>
      <c r="F86" s="108"/>
      <c r="G86" s="108"/>
      <c r="H86" s="108"/>
      <c r="I86" s="140"/>
      <c r="J86" s="108"/>
      <c r="K86" s="108"/>
      <c r="L86" s="97"/>
      <c r="M86" s="22"/>
      <c r="N86" s="23"/>
    </row>
    <row r="87" spans="1:14" s="34" customFormat="1" ht="25.5" customHeight="1">
      <c r="A87" s="120"/>
      <c r="B87" s="120"/>
      <c r="C87" s="120"/>
      <c r="D87" s="108"/>
      <c r="E87" s="108"/>
      <c r="F87" s="108"/>
      <c r="G87" s="108"/>
      <c r="H87" s="108"/>
      <c r="I87" s="140"/>
      <c r="J87" s="108"/>
      <c r="K87" s="108"/>
      <c r="L87" s="97"/>
      <c r="M87" s="22"/>
      <c r="N87" s="23"/>
    </row>
    <row r="88" spans="1:14" s="34" customFormat="1" ht="25.5" customHeight="1">
      <c r="A88" s="120"/>
      <c r="B88" s="120"/>
      <c r="C88" s="120"/>
      <c r="D88" s="108"/>
      <c r="E88" s="108"/>
      <c r="F88" s="108"/>
      <c r="G88" s="108"/>
      <c r="H88" s="108"/>
      <c r="I88" s="140"/>
      <c r="J88" s="108"/>
      <c r="K88" s="108"/>
      <c r="L88" s="97"/>
      <c r="M88" s="22"/>
      <c r="N88" s="23"/>
    </row>
    <row r="89" spans="1:14" s="34" customFormat="1" ht="25.5" customHeight="1">
      <c r="A89" s="120"/>
      <c r="B89" s="120"/>
      <c r="C89" s="120"/>
      <c r="D89" s="108"/>
      <c r="E89" s="108"/>
      <c r="F89" s="108"/>
      <c r="G89" s="108"/>
      <c r="H89" s="108"/>
      <c r="I89" s="140"/>
      <c r="J89" s="108"/>
      <c r="K89" s="108"/>
      <c r="L89" s="97"/>
      <c r="M89" s="22"/>
      <c r="N89" s="23"/>
    </row>
    <row r="90" spans="1:14" s="34" customFormat="1" ht="25.5" customHeight="1">
      <c r="A90" s="120"/>
      <c r="B90" s="120"/>
      <c r="C90" s="120"/>
      <c r="D90" s="108"/>
      <c r="E90" s="108"/>
      <c r="F90" s="108"/>
      <c r="G90" s="108"/>
      <c r="H90" s="108"/>
      <c r="I90" s="140"/>
      <c r="J90" s="108"/>
      <c r="K90" s="108"/>
      <c r="L90" s="97"/>
      <c r="M90" s="22"/>
      <c r="N90" s="23"/>
    </row>
    <row r="91" spans="1:14" s="34" customFormat="1" ht="25.5" customHeight="1">
      <c r="A91" s="120"/>
      <c r="B91" s="120"/>
      <c r="C91" s="120"/>
      <c r="D91" s="108"/>
      <c r="E91" s="108"/>
      <c r="F91" s="108"/>
      <c r="G91" s="108"/>
      <c r="H91" s="108"/>
      <c r="I91" s="108"/>
      <c r="J91" s="108"/>
      <c r="K91" s="108"/>
      <c r="L91" s="97"/>
      <c r="M91" s="22"/>
      <c r="N91" s="23"/>
    </row>
    <row r="92" spans="1:14" ht="26.25" customHeight="1"/>
    <row r="93" spans="1:14" s="34" customFormat="1" ht="25.5" customHeight="1">
      <c r="A93" s="15"/>
      <c r="B93" s="15"/>
      <c r="C93" s="15"/>
      <c r="D93" s="13"/>
      <c r="E93" s="13"/>
      <c r="F93" s="13"/>
      <c r="G93" s="13"/>
      <c r="H93" s="13"/>
      <c r="I93" s="13"/>
      <c r="J93" s="13"/>
      <c r="K93" s="13"/>
      <c r="L93" s="79"/>
      <c r="M93" s="22"/>
      <c r="N93" s="23"/>
    </row>
    <row r="94" spans="1:14" ht="25.5" customHeight="1">
      <c r="A94" s="9"/>
      <c r="B94" s="9"/>
      <c r="C94" s="8"/>
      <c r="D94" s="7"/>
      <c r="E94" s="7"/>
      <c r="F94" s="7"/>
      <c r="G94" s="7"/>
      <c r="H94" s="7"/>
      <c r="I94" s="7"/>
      <c r="J94" s="8"/>
      <c r="K94" s="7"/>
      <c r="M94" s="22"/>
      <c r="N94" s="23"/>
    </row>
    <row r="95" spans="1:14" ht="25.5" customHeight="1">
      <c r="A95" s="4"/>
      <c r="B95" s="4"/>
      <c r="C95" s="5"/>
      <c r="D95" s="7"/>
      <c r="E95" s="7"/>
      <c r="F95" s="6"/>
      <c r="G95" s="6"/>
      <c r="H95" s="6"/>
      <c r="I95" s="6"/>
      <c r="J95" s="5"/>
      <c r="K95" s="6"/>
    </row>
    <row r="96" spans="1:14" ht="17.25">
      <c r="A96" s="10"/>
      <c r="B96" s="10"/>
      <c r="C96" s="11"/>
      <c r="D96" s="11"/>
      <c r="E96" s="18"/>
      <c r="F96" s="11"/>
      <c r="G96" s="11"/>
      <c r="H96" s="11"/>
      <c r="I96" s="11"/>
      <c r="J96" s="11"/>
      <c r="K96" s="11"/>
    </row>
    <row r="106" spans="5:14" s="21" customFormat="1">
      <c r="E106" s="2"/>
      <c r="L106" s="79"/>
      <c r="M106" s="17"/>
      <c r="N106" s="2"/>
    </row>
    <row r="107" spans="5:14" s="21" customFormat="1">
      <c r="E107" s="2"/>
      <c r="L107" s="80"/>
      <c r="M107" s="17"/>
      <c r="N107" s="2"/>
    </row>
    <row r="108" spans="5:14" s="21" customFormat="1" ht="21">
      <c r="E108" s="25"/>
      <c r="F108" s="24"/>
      <c r="G108" s="24"/>
      <c r="H108" s="24"/>
      <c r="L108" s="79"/>
      <c r="M108" s="17"/>
      <c r="N108" s="2"/>
    </row>
    <row r="109" spans="5:14" ht="18.75">
      <c r="E109" s="26"/>
      <c r="F109" s="24"/>
      <c r="G109" s="24"/>
      <c r="H109" s="24"/>
    </row>
    <row r="110" spans="5:14">
      <c r="E110" s="27"/>
      <c r="F110" s="24"/>
      <c r="G110" s="24"/>
      <c r="H110" s="21"/>
    </row>
    <row r="111" spans="5:14" s="21" customFormat="1">
      <c r="E111" s="27"/>
      <c r="F111" s="24"/>
      <c r="G111" s="24"/>
      <c r="L111" s="79"/>
      <c r="M111" s="17"/>
      <c r="N111" s="2"/>
    </row>
    <row r="112" spans="5:14" ht="21">
      <c r="E112" s="28"/>
      <c r="F112" s="24"/>
      <c r="G112" s="24"/>
      <c r="H112" s="21"/>
    </row>
    <row r="113" spans="5:8" ht="21">
      <c r="E113" s="25"/>
      <c r="F113" s="24"/>
      <c r="G113" s="24"/>
      <c r="H113" s="21"/>
    </row>
  </sheetData>
  <mergeCells count="27">
    <mergeCell ref="F5:F6"/>
    <mergeCell ref="A48:C48"/>
    <mergeCell ref="I5:K5"/>
    <mergeCell ref="A24:B46"/>
    <mergeCell ref="A9:B17"/>
    <mergeCell ref="G5:G6"/>
    <mergeCell ref="H5:H6"/>
    <mergeCell ref="A4:B6"/>
    <mergeCell ref="C4:C6"/>
    <mergeCell ref="D4:E4"/>
    <mergeCell ref="D5:D6"/>
    <mergeCell ref="E5:E6"/>
    <mergeCell ref="G83:G84"/>
    <mergeCell ref="H83:H84"/>
    <mergeCell ref="I83:I84"/>
    <mergeCell ref="K83:K84"/>
    <mergeCell ref="I2:K2"/>
    <mergeCell ref="F4:K4"/>
    <mergeCell ref="A19:C19"/>
    <mergeCell ref="A21:C21"/>
    <mergeCell ref="D84:E84"/>
    <mergeCell ref="A83:C84"/>
    <mergeCell ref="F83:F84"/>
    <mergeCell ref="A50:C50"/>
    <mergeCell ref="A78:C78"/>
    <mergeCell ref="A76:C76"/>
    <mergeCell ref="A53:B74"/>
  </mergeCells>
  <conditionalFormatting sqref="E9:E17 E53:E75 E24:E46">
    <cfRule type="cellIs" dxfId="17" priority="271" operator="equal">
      <formula>1</formula>
    </cfRule>
  </conditionalFormatting>
  <conditionalFormatting sqref="D9:D18 D24:D47 D53:D75">
    <cfRule type="cellIs" dxfId="16" priority="8" operator="equal">
      <formula>1</formula>
    </cfRule>
  </conditionalFormatting>
  <conditionalFormatting sqref="J9:J79">
    <cfRule type="cellIs" dxfId="15" priority="6" operator="equal">
      <formula>TODAY()</formula>
    </cfRule>
  </conditionalFormatting>
  <conditionalFormatting sqref="K9:L79">
    <cfRule type="expression" dxfId="14" priority="3">
      <formula>$K9="O"</formula>
    </cfRule>
  </conditionalFormatting>
  <conditionalFormatting sqref="L9:L79">
    <cfRule type="duplicateValues" dxfId="13" priority="36841"/>
  </conditionalFormatting>
  <pageMargins left="0.23622047244094491" right="0.23622047244094491" top="0.74803149606299213" bottom="0.74803149606299213" header="0.31496062992125984" footer="0.31496062992125984"/>
  <pageSetup paperSize="8" scale="4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pageSetUpPr fitToPage="1"/>
  </sheetPr>
  <dimension ref="B2:K40"/>
  <sheetViews>
    <sheetView tabSelected="1" zoomScale="75" zoomScaleNormal="75" workbookViewId="0">
      <pane ySplit="2" topLeftCell="A3" activePane="bottomLeft" state="frozen"/>
      <selection activeCell="C1" sqref="C1"/>
      <selection pane="bottomLeft" activeCell="Q32" sqref="Q32"/>
    </sheetView>
  </sheetViews>
  <sheetFormatPr baseColWidth="10" defaultColWidth="9.140625" defaultRowHeight="15.75"/>
  <cols>
    <col min="1" max="1" width="10.7109375" style="56" customWidth="1"/>
    <col min="2" max="2" width="17.7109375" style="56" customWidth="1"/>
    <col min="3" max="3" width="20" style="41" customWidth="1"/>
    <col min="4" max="4" width="19.42578125" style="42" customWidth="1"/>
    <col min="5" max="5" width="13" style="41" bestFit="1" customWidth="1"/>
    <col min="6" max="7" width="20.140625" style="60" customWidth="1"/>
    <col min="8" max="8" width="18.5703125" style="42" customWidth="1"/>
    <col min="9" max="9" width="24.42578125" style="41" customWidth="1"/>
    <col min="10" max="10" width="43.5703125" style="41" bestFit="1" customWidth="1"/>
    <col min="11" max="11" width="28" style="58" bestFit="1" customWidth="1"/>
    <col min="12" max="1016" width="10.7109375" style="56" customWidth="1"/>
    <col min="1017" max="16384" width="9.140625" style="56"/>
  </cols>
  <sheetData>
    <row r="2" spans="2:11" ht="55.5" customHeight="1" thickBot="1">
      <c r="B2" s="305" t="s">
        <v>28</v>
      </c>
      <c r="C2" s="306" t="s">
        <v>29</v>
      </c>
      <c r="D2" s="306" t="s">
        <v>30</v>
      </c>
      <c r="E2" s="307" t="s">
        <v>3</v>
      </c>
      <c r="F2" s="307" t="s">
        <v>31</v>
      </c>
      <c r="G2" s="307" t="s">
        <v>32</v>
      </c>
      <c r="H2" s="307" t="s">
        <v>4</v>
      </c>
      <c r="I2" s="307" t="s">
        <v>25</v>
      </c>
      <c r="J2" s="308" t="s">
        <v>5</v>
      </c>
      <c r="K2" s="309" t="s">
        <v>7</v>
      </c>
    </row>
    <row r="3" spans="2:11" ht="30" customHeight="1" thickBot="1">
      <c r="B3" s="304" t="s">
        <v>27</v>
      </c>
      <c r="C3" s="280">
        <v>1</v>
      </c>
      <c r="D3" s="281"/>
      <c r="E3" s="282">
        <v>44552</v>
      </c>
      <c r="F3" s="283" t="s">
        <v>2</v>
      </c>
      <c r="G3" s="283"/>
      <c r="H3" s="284">
        <v>44568</v>
      </c>
      <c r="I3" s="284"/>
      <c r="J3" s="285"/>
      <c r="K3" s="196"/>
    </row>
    <row r="4" spans="2:11" ht="30" customHeight="1" thickBot="1">
      <c r="B4" s="304" t="s">
        <v>27</v>
      </c>
      <c r="C4" s="286">
        <v>1</v>
      </c>
      <c r="D4" s="287"/>
      <c r="E4" s="288">
        <v>44553</v>
      </c>
      <c r="F4" s="289" t="s">
        <v>2</v>
      </c>
      <c r="G4" s="289"/>
      <c r="H4" s="290">
        <v>44569</v>
      </c>
      <c r="I4" s="290"/>
      <c r="J4" s="291"/>
      <c r="K4" s="196"/>
    </row>
    <row r="5" spans="2:11" ht="30" customHeight="1" thickBot="1">
      <c r="B5" s="304" t="s">
        <v>27</v>
      </c>
      <c r="C5" s="292">
        <v>1</v>
      </c>
      <c r="D5" s="293"/>
      <c r="E5" s="294">
        <v>44554</v>
      </c>
      <c r="F5" s="295" t="s">
        <v>2</v>
      </c>
      <c r="G5" s="295"/>
      <c r="H5" s="296">
        <v>44569</v>
      </c>
      <c r="I5" s="296"/>
      <c r="J5" s="297"/>
      <c r="K5" s="196"/>
    </row>
    <row r="6" spans="2:11" ht="30" customHeight="1" thickBot="1">
      <c r="B6" s="304" t="s">
        <v>27</v>
      </c>
      <c r="C6" s="286">
        <v>1</v>
      </c>
      <c r="D6" s="287"/>
      <c r="E6" s="288">
        <v>44558</v>
      </c>
      <c r="F6" s="289" t="s">
        <v>2</v>
      </c>
      <c r="G6" s="289"/>
      <c r="H6" s="290">
        <v>44567</v>
      </c>
      <c r="I6" s="290"/>
      <c r="J6" s="291"/>
      <c r="K6" s="196"/>
    </row>
    <row r="7" spans="2:11" ht="30" customHeight="1" thickBot="1">
      <c r="B7" s="304" t="s">
        <v>27</v>
      </c>
      <c r="C7" s="292">
        <v>1</v>
      </c>
      <c r="D7" s="293"/>
      <c r="E7" s="294">
        <v>44564</v>
      </c>
      <c r="F7" s="295" t="s">
        <v>2</v>
      </c>
      <c r="G7" s="295"/>
      <c r="H7" s="296">
        <v>44571</v>
      </c>
      <c r="I7" s="296"/>
      <c r="J7" s="297"/>
      <c r="K7" s="196"/>
    </row>
    <row r="8" spans="2:11" ht="30" customHeight="1" thickBot="1">
      <c r="B8" s="304" t="s">
        <v>27</v>
      </c>
      <c r="C8" s="286"/>
      <c r="D8" s="287">
        <v>1</v>
      </c>
      <c r="E8" s="288">
        <v>44567</v>
      </c>
      <c r="F8" s="289"/>
      <c r="G8" s="289" t="s">
        <v>2</v>
      </c>
      <c r="H8" s="290">
        <v>44577</v>
      </c>
      <c r="I8" s="290"/>
      <c r="J8" s="291"/>
      <c r="K8" s="196"/>
    </row>
    <row r="9" spans="2:11" ht="30" customHeight="1" thickBot="1">
      <c r="B9" s="304" t="s">
        <v>27</v>
      </c>
      <c r="C9" s="292">
        <v>1</v>
      </c>
      <c r="D9" s="293"/>
      <c r="E9" s="294">
        <v>44571</v>
      </c>
      <c r="F9" s="295" t="s">
        <v>2</v>
      </c>
      <c r="G9" s="295"/>
      <c r="H9" s="296">
        <v>44571</v>
      </c>
      <c r="I9" s="296"/>
      <c r="J9" s="297"/>
      <c r="K9" s="196"/>
    </row>
    <row r="10" spans="2:11" ht="30" customHeight="1" thickBot="1">
      <c r="B10" s="304" t="s">
        <v>27</v>
      </c>
      <c r="C10" s="286">
        <v>1</v>
      </c>
      <c r="D10" s="287"/>
      <c r="E10" s="288">
        <v>44571</v>
      </c>
      <c r="F10" s="289" t="s">
        <v>2</v>
      </c>
      <c r="G10" s="289"/>
      <c r="H10" s="290">
        <v>44581</v>
      </c>
      <c r="I10" s="290"/>
      <c r="J10" s="291"/>
      <c r="K10" s="196"/>
    </row>
    <row r="11" spans="2:11" ht="30" customHeight="1" thickBot="1">
      <c r="B11" s="304" t="s">
        <v>27</v>
      </c>
      <c r="C11" s="292">
        <v>1</v>
      </c>
      <c r="D11" s="293"/>
      <c r="E11" s="294">
        <v>44571</v>
      </c>
      <c r="F11" s="295" t="s">
        <v>2</v>
      </c>
      <c r="G11" s="295"/>
      <c r="H11" s="296">
        <v>44581</v>
      </c>
      <c r="I11" s="296"/>
      <c r="J11" s="297"/>
      <c r="K11" s="196"/>
    </row>
    <row r="12" spans="2:11" ht="30" customHeight="1" thickBot="1">
      <c r="B12" s="304" t="s">
        <v>27</v>
      </c>
      <c r="C12" s="286">
        <v>1</v>
      </c>
      <c r="D12" s="287"/>
      <c r="E12" s="288">
        <v>44573</v>
      </c>
      <c r="F12" s="289" t="s">
        <v>2</v>
      </c>
      <c r="G12" s="289"/>
      <c r="H12" s="290">
        <v>44581</v>
      </c>
      <c r="I12" s="290"/>
      <c r="J12" s="291"/>
      <c r="K12" s="196"/>
    </row>
    <row r="13" spans="2:11" ht="30" customHeight="1" thickBot="1">
      <c r="B13" s="304" t="s">
        <v>27</v>
      </c>
      <c r="C13" s="292">
        <v>1</v>
      </c>
      <c r="D13" s="293"/>
      <c r="E13" s="294">
        <v>44578</v>
      </c>
      <c r="F13" s="295" t="s">
        <v>2</v>
      </c>
      <c r="G13" s="295"/>
      <c r="H13" s="296">
        <v>44586</v>
      </c>
      <c r="I13" s="296"/>
      <c r="J13" s="297"/>
      <c r="K13" s="196"/>
    </row>
    <row r="14" spans="2:11" ht="30" customHeight="1" thickBot="1">
      <c r="B14" s="304" t="s">
        <v>27</v>
      </c>
      <c r="C14" s="286"/>
      <c r="D14" s="287">
        <v>1</v>
      </c>
      <c r="E14" s="288">
        <v>44580</v>
      </c>
      <c r="F14" s="289"/>
      <c r="G14" s="289" t="s">
        <v>2</v>
      </c>
      <c r="H14" s="290">
        <v>44589</v>
      </c>
      <c r="I14" s="290"/>
      <c r="J14" s="291"/>
      <c r="K14" s="196"/>
    </row>
    <row r="15" spans="2:11" ht="30" customHeight="1" thickBot="1">
      <c r="B15" s="304" t="s">
        <v>27</v>
      </c>
      <c r="C15" s="292">
        <v>1</v>
      </c>
      <c r="D15" s="293"/>
      <c r="E15" s="294">
        <v>44581</v>
      </c>
      <c r="F15" s="295" t="s">
        <v>2</v>
      </c>
      <c r="G15" s="295"/>
      <c r="H15" s="296">
        <v>44590</v>
      </c>
      <c r="I15" s="296"/>
      <c r="J15" s="297"/>
      <c r="K15" s="196"/>
    </row>
    <row r="16" spans="2:11" ht="30" customHeight="1" thickBot="1">
      <c r="B16" s="304" t="s">
        <v>27</v>
      </c>
      <c r="C16" s="286">
        <v>1</v>
      </c>
      <c r="D16" s="287"/>
      <c r="E16" s="288">
        <v>44582</v>
      </c>
      <c r="F16" s="289" t="s">
        <v>2</v>
      </c>
      <c r="G16" s="289"/>
      <c r="H16" s="290">
        <v>44590</v>
      </c>
      <c r="I16" s="290"/>
      <c r="J16" s="291"/>
      <c r="K16" s="196"/>
    </row>
    <row r="17" spans="2:11" ht="30" customHeight="1" thickBot="1">
      <c r="B17" s="304" t="s">
        <v>27</v>
      </c>
      <c r="C17" s="292">
        <v>1</v>
      </c>
      <c r="D17" s="293"/>
      <c r="E17" s="294">
        <v>44582</v>
      </c>
      <c r="F17" s="295" t="s">
        <v>2</v>
      </c>
      <c r="G17" s="295"/>
      <c r="H17" s="296">
        <v>44584</v>
      </c>
      <c r="I17" s="296"/>
      <c r="J17" s="297"/>
      <c r="K17" s="196"/>
    </row>
    <row r="18" spans="2:11" ht="30" customHeight="1" thickBot="1">
      <c r="B18" s="304" t="s">
        <v>27</v>
      </c>
      <c r="C18" s="286">
        <v>1</v>
      </c>
      <c r="D18" s="287"/>
      <c r="E18" s="288">
        <v>44584</v>
      </c>
      <c r="F18" s="289" t="s">
        <v>2</v>
      </c>
      <c r="G18" s="289"/>
      <c r="H18" s="290">
        <v>44593</v>
      </c>
      <c r="I18" s="290"/>
      <c r="J18" s="291"/>
      <c r="K18" s="196"/>
    </row>
    <row r="19" spans="2:11" ht="30" customHeight="1" thickBot="1">
      <c r="B19" s="304" t="s">
        <v>27</v>
      </c>
      <c r="C19" s="292">
        <v>1</v>
      </c>
      <c r="D19" s="293"/>
      <c r="E19" s="294">
        <v>44587</v>
      </c>
      <c r="F19" s="295" t="s">
        <v>2</v>
      </c>
      <c r="G19" s="295"/>
      <c r="H19" s="296">
        <v>44596</v>
      </c>
      <c r="I19" s="296"/>
      <c r="J19" s="297"/>
      <c r="K19" s="196"/>
    </row>
    <row r="20" spans="2:11" ht="30" customHeight="1" thickBot="1">
      <c r="B20" s="304" t="s">
        <v>27</v>
      </c>
      <c r="C20" s="286">
        <v>1</v>
      </c>
      <c r="D20" s="287"/>
      <c r="E20" s="288">
        <v>44590</v>
      </c>
      <c r="F20" s="289" t="s">
        <v>2</v>
      </c>
      <c r="G20" s="289"/>
      <c r="H20" s="290">
        <v>44598</v>
      </c>
      <c r="I20" s="290"/>
      <c r="J20" s="291"/>
      <c r="K20" s="199"/>
    </row>
    <row r="21" spans="2:11" ht="30" customHeight="1" thickBot="1">
      <c r="B21" s="304" t="s">
        <v>27</v>
      </c>
      <c r="C21" s="292">
        <v>1</v>
      </c>
      <c r="D21" s="293"/>
      <c r="E21" s="294">
        <v>44605</v>
      </c>
      <c r="F21" s="295" t="s">
        <v>2</v>
      </c>
      <c r="G21" s="295"/>
      <c r="H21" s="296">
        <v>44613</v>
      </c>
      <c r="I21" s="296"/>
      <c r="J21" s="297"/>
      <c r="K21" s="199"/>
    </row>
    <row r="22" spans="2:11" ht="30" customHeight="1" thickBot="1">
      <c r="B22" s="304" t="s">
        <v>27</v>
      </c>
      <c r="C22" s="286">
        <v>1</v>
      </c>
      <c r="D22" s="287"/>
      <c r="E22" s="288">
        <v>44606</v>
      </c>
      <c r="F22" s="289" t="s">
        <v>2</v>
      </c>
      <c r="G22" s="289"/>
      <c r="H22" s="290">
        <v>44615</v>
      </c>
      <c r="I22" s="290"/>
      <c r="J22" s="291"/>
      <c r="K22" s="199"/>
    </row>
    <row r="23" spans="2:11" ht="30" customHeight="1" thickBot="1">
      <c r="B23" s="304" t="s">
        <v>27</v>
      </c>
      <c r="C23" s="292">
        <v>1</v>
      </c>
      <c r="D23" s="293"/>
      <c r="E23" s="294">
        <v>44607</v>
      </c>
      <c r="F23" s="295" t="s">
        <v>2</v>
      </c>
      <c r="G23" s="295"/>
      <c r="H23" s="296">
        <v>44616</v>
      </c>
      <c r="I23" s="296"/>
      <c r="J23" s="297"/>
      <c r="K23" s="199"/>
    </row>
    <row r="24" spans="2:11" ht="30" customHeight="1" thickBot="1">
      <c r="B24" s="304" t="s">
        <v>27</v>
      </c>
      <c r="C24" s="286">
        <v>1</v>
      </c>
      <c r="D24" s="287"/>
      <c r="E24" s="288">
        <v>44611</v>
      </c>
      <c r="F24" s="289" t="s">
        <v>1</v>
      </c>
      <c r="G24" s="289"/>
      <c r="H24" s="290">
        <v>44620</v>
      </c>
      <c r="I24" s="290"/>
      <c r="J24" s="291"/>
      <c r="K24" s="199"/>
    </row>
    <row r="25" spans="2:11" ht="30" customHeight="1" thickBot="1">
      <c r="B25" s="304" t="s">
        <v>27</v>
      </c>
      <c r="C25" s="298"/>
      <c r="D25" s="299"/>
      <c r="E25" s="300">
        <v>44612</v>
      </c>
      <c r="F25" s="301"/>
      <c r="G25" s="301"/>
      <c r="H25" s="302"/>
      <c r="I25" s="302"/>
      <c r="J25" s="303"/>
      <c r="K25" s="200"/>
    </row>
    <row r="26" spans="2:11" ht="30" customHeight="1" thickBot="1">
      <c r="B26" s="304" t="s">
        <v>10</v>
      </c>
      <c r="C26" s="37">
        <v>1</v>
      </c>
      <c r="D26" s="63"/>
      <c r="E26" s="39">
        <v>44562</v>
      </c>
      <c r="F26" s="43" t="s">
        <v>2</v>
      </c>
      <c r="G26" s="43"/>
      <c r="H26" s="39">
        <v>44573</v>
      </c>
      <c r="I26" s="39"/>
      <c r="J26" s="52"/>
      <c r="K26" s="197"/>
    </row>
    <row r="27" spans="2:11" ht="30" customHeight="1" thickBot="1">
      <c r="B27" s="304" t="s">
        <v>10</v>
      </c>
      <c r="C27" s="40">
        <v>1</v>
      </c>
      <c r="D27" s="66"/>
      <c r="E27" s="36">
        <v>44562</v>
      </c>
      <c r="F27" s="44" t="s">
        <v>35</v>
      </c>
      <c r="G27" s="44"/>
      <c r="H27" s="36">
        <v>44573</v>
      </c>
      <c r="I27" s="36"/>
      <c r="J27" s="51"/>
      <c r="K27" s="197"/>
    </row>
    <row r="28" spans="2:11" ht="30" customHeight="1" thickBot="1">
      <c r="B28" s="304" t="s">
        <v>10</v>
      </c>
      <c r="C28" s="40"/>
      <c r="D28" s="66">
        <v>1</v>
      </c>
      <c r="E28" s="36">
        <v>44563</v>
      </c>
      <c r="F28" s="44"/>
      <c r="G28" s="44" t="s">
        <v>2</v>
      </c>
      <c r="H28" s="36">
        <v>44570</v>
      </c>
      <c r="I28" s="35"/>
      <c r="J28" s="51"/>
      <c r="K28" s="198"/>
    </row>
    <row r="29" spans="2:11" ht="30" customHeight="1" thickBot="1">
      <c r="B29" s="304" t="s">
        <v>10</v>
      </c>
      <c r="C29" s="40"/>
      <c r="D29" s="66">
        <v>1</v>
      </c>
      <c r="E29" s="36">
        <v>44563</v>
      </c>
      <c r="F29" s="44"/>
      <c r="G29" s="44" t="s">
        <v>2</v>
      </c>
      <c r="H29" s="36">
        <v>44570</v>
      </c>
      <c r="I29" s="35"/>
      <c r="J29" s="51"/>
      <c r="K29" s="198"/>
    </row>
    <row r="30" spans="2:11" ht="30" customHeight="1" thickBot="1">
      <c r="B30" s="304" t="s">
        <v>10</v>
      </c>
      <c r="C30" s="40"/>
      <c r="D30" s="66">
        <v>1</v>
      </c>
      <c r="E30" s="36">
        <v>44563</v>
      </c>
      <c r="F30" s="44"/>
      <c r="G30" s="44" t="s">
        <v>2</v>
      </c>
      <c r="H30" s="36">
        <v>44566</v>
      </c>
      <c r="I30" s="35"/>
      <c r="J30" s="51"/>
      <c r="K30" s="198"/>
    </row>
    <row r="31" spans="2:11" ht="30" customHeight="1">
      <c r="B31" s="304" t="s">
        <v>11</v>
      </c>
      <c r="C31" s="37">
        <v>1</v>
      </c>
      <c r="D31" s="63"/>
      <c r="E31" s="39">
        <v>44616</v>
      </c>
      <c r="F31" s="43" t="s">
        <v>1</v>
      </c>
      <c r="G31" s="43"/>
      <c r="H31" s="39"/>
      <c r="I31" s="38"/>
      <c r="J31" s="52"/>
      <c r="K31" s="208"/>
    </row>
    <row r="32" spans="2:11" ht="30" customHeight="1">
      <c r="B32" s="45" t="s">
        <v>36</v>
      </c>
      <c r="C32" s="312">
        <f>SUBTOTAL(109,Tableau2[Lieu d''accueil 1])</f>
        <v>23</v>
      </c>
      <c r="D32" s="313">
        <f>SUBTOTAL(109,Tableau2[lieu d''accueil 2])</f>
        <v>5</v>
      </c>
      <c r="E32" s="73"/>
      <c r="F32" s="72">
        <f>COUNTIF(Tableau2[presence lieu 1],"o")</f>
        <v>3</v>
      </c>
      <c r="G32" s="72">
        <f>COUNTIF(Tableau2[presence lieu 2],"o")</f>
        <v>0</v>
      </c>
      <c r="H32" s="73"/>
      <c r="I32" s="73"/>
      <c r="J32" s="314"/>
      <c r="K32" s="315"/>
    </row>
    <row r="33" spans="2:11" ht="30" customHeight="1">
      <c r="K33" s="20"/>
    </row>
    <row r="34" spans="2:11" ht="30" customHeight="1">
      <c r="K34" s="20"/>
    </row>
    <row r="35" spans="2:11" ht="30" customHeight="1">
      <c r="J35" s="61"/>
      <c r="K35" s="20"/>
    </row>
    <row r="36" spans="2:11" s="68" customFormat="1" ht="14.25" customHeight="1">
      <c r="B36" s="56"/>
      <c r="C36" s="41"/>
      <c r="D36" s="42"/>
      <c r="E36" s="41"/>
      <c r="F36" s="60"/>
      <c r="G36" s="60"/>
      <c r="H36" s="42"/>
      <c r="I36" s="41"/>
      <c r="J36" s="61"/>
      <c r="K36" s="20"/>
    </row>
    <row r="37" spans="2:11" ht="16.5" thickBot="1">
      <c r="B37" s="279"/>
      <c r="C37" s="279"/>
      <c r="D37" s="46"/>
      <c r="E37" s="50"/>
      <c r="F37" s="45"/>
      <c r="G37" s="45"/>
      <c r="H37" s="59"/>
      <c r="I37" s="49"/>
      <c r="J37" s="48"/>
      <c r="K37" s="67"/>
    </row>
    <row r="38" spans="2:11" ht="30" customHeight="1" thickBot="1">
      <c r="B38" s="277" t="s">
        <v>9</v>
      </c>
      <c r="C38" s="75" t="str">
        <f>"Présent au "</f>
        <v xml:space="preserve">Présent au </v>
      </c>
      <c r="D38" s="76" t="s">
        <v>6</v>
      </c>
      <c r="F38" s="74" t="str">
        <f ca="1">"présents au "&amp;TEXT(TODAY(),"jj/mm/aaaa")</f>
        <v>présents au 25/02/2022</v>
      </c>
      <c r="G38" s="74" t="str">
        <f ca="1">"présents au "&amp;TEXT(TODAY(),"jj/mm/aaaa")</f>
        <v>présents au 25/02/2022</v>
      </c>
      <c r="H38" s="77"/>
      <c r="I38" s="42"/>
      <c r="J38" s="61"/>
      <c r="K38" s="16"/>
    </row>
    <row r="39" spans="2:11" ht="30" customHeight="1" thickBot="1">
      <c r="B39" s="278"/>
      <c r="C39" s="310">
        <f>SUM(C3:C31)</f>
        <v>23</v>
      </c>
      <c r="D39" s="310">
        <f>SUM(D3:D31)</f>
        <v>5</v>
      </c>
      <c r="E39" s="57"/>
      <c r="F39" s="311">
        <f>COUNTIF(F3:F31,"O")</f>
        <v>3</v>
      </c>
      <c r="G39" s="311">
        <f>COUNTIF(G3:G31,"O")</f>
        <v>0</v>
      </c>
      <c r="H39" s="78"/>
      <c r="I39" s="53"/>
      <c r="J39" s="61"/>
    </row>
    <row r="40" spans="2:11">
      <c r="B40" s="54"/>
      <c r="C40" s="47"/>
      <c r="D40" s="47"/>
      <c r="F40" s="45"/>
      <c r="G40" s="45"/>
      <c r="H40" s="55"/>
    </row>
  </sheetData>
  <sortState xmlns:xlrd2="http://schemas.microsoft.com/office/spreadsheetml/2017/richdata2" ref="B236:C273">
    <sortCondition ref="B236:B273"/>
  </sortState>
  <mergeCells count="2">
    <mergeCell ref="B38:B39"/>
    <mergeCell ref="B37:C37"/>
  </mergeCells>
  <conditionalFormatting sqref="K3:K31">
    <cfRule type="duplicateValues" dxfId="12" priority="3"/>
  </conditionalFormatting>
  <conditionalFormatting sqref="F3:G31">
    <cfRule type="expression" dxfId="11" priority="1">
      <formula>F3=""</formula>
    </cfRule>
    <cfRule type="expression" dxfId="10" priority="2">
      <formula>F3="o"</formula>
    </cfRule>
  </conditionalFormatting>
  <printOptions horizontalCentered="1" verticalCentered="1"/>
  <pageMargins left="0" right="0" top="0.74803149606299213" bottom="0" header="0.51181102362204722" footer="0.51181102362204722"/>
  <pageSetup paperSize="8" scale="32" firstPageNumber="0" fitToHeight="2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SUIVI</vt:lpstr>
      <vt:lpstr>suite</vt:lpstr>
    </vt:vector>
  </TitlesOfParts>
  <Company>DSIC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7029139</dc:creator>
  <cp:lastModifiedBy>DjiDji</cp:lastModifiedBy>
  <cp:revision>1</cp:revision>
  <cp:lastPrinted>2022-02-24T11:22:30Z</cp:lastPrinted>
  <dcterms:created xsi:type="dcterms:W3CDTF">2021-01-22T16:05:38Z</dcterms:created>
  <dcterms:modified xsi:type="dcterms:W3CDTF">2022-02-25T15:48:01Z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DSIC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