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714"/>
  </bookViews>
  <sheets>
    <sheet name="croisé dynamique" sheetId="3" r:id="rId1"/>
    <sheet name="S" sheetId="1" r:id="rId2"/>
    <sheet name="S-1" sheetId="2" r:id="rId3"/>
    <sheet name="base" sheetId="4" r:id="rId4"/>
    <sheet name="base hebdomadaire" sheetId="5" r:id="rId5"/>
  </sheets>
  <definedNames>
    <definedName name="_xlnm._FilterDatabase" localSheetId="4" hidden="1">'base hebdomadaire'!$A$1:$A$17</definedName>
    <definedName name="_xlnm._FilterDatabase" localSheetId="1" hidden="1">S!$A$1:$E$17</definedName>
    <definedName name="_xlnm._FilterDatabase" localSheetId="2" hidden="1">'S-1'!$A$1:$E$22</definedName>
    <definedName name="_xlnm.Print_Area" localSheetId="1">S!$A$1:$E$17</definedName>
  </definedNames>
  <calcPr calcId="162913"/>
  <pivotCaches>
    <pivotCache cacheId="3" r:id="rId6"/>
    <pivotCache cacheId="1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E3" i="1"/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2" i="1"/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" i="2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</calcChain>
</file>

<file path=xl/sharedStrings.xml><?xml version="1.0" encoding="utf-8"?>
<sst xmlns="http://schemas.openxmlformats.org/spreadsheetml/2006/main" count="132" uniqueCount="41">
  <si>
    <t>Identifiant</t>
  </si>
  <si>
    <t>Prénom</t>
  </si>
  <si>
    <t>SVC</t>
  </si>
  <si>
    <t>Xavier</t>
  </si>
  <si>
    <t>Franck</t>
  </si>
  <si>
    <t>Renaud</t>
  </si>
  <si>
    <t>Wilfried</t>
  </si>
  <si>
    <t>Roger</t>
  </si>
  <si>
    <t>Grzegorz</t>
  </si>
  <si>
    <t>Dinesh</t>
  </si>
  <si>
    <t>Krzysztof</t>
  </si>
  <si>
    <t>Angel</t>
  </si>
  <si>
    <t>Bruno</t>
  </si>
  <si>
    <t>Tibor</t>
  </si>
  <si>
    <t>Ender</t>
  </si>
  <si>
    <t>Ludovic</t>
  </si>
  <si>
    <t>Kalin</t>
  </si>
  <si>
    <t>Endre</t>
  </si>
  <si>
    <t>Sébastien</t>
  </si>
  <si>
    <t>Arthur</t>
  </si>
  <si>
    <t>Ming</t>
  </si>
  <si>
    <t>Heng</t>
  </si>
  <si>
    <t>Attila</t>
  </si>
  <si>
    <t>Aleksandr</t>
  </si>
  <si>
    <t>Young</t>
  </si>
  <si>
    <t>Dagmawi</t>
  </si>
  <si>
    <t>Marinel</t>
  </si>
  <si>
    <t>SORTIE</t>
  </si>
  <si>
    <t>ENTREE</t>
  </si>
  <si>
    <t>Étiquettes de lignes</t>
  </si>
  <si>
    <t>Total général</t>
  </si>
  <si>
    <t>Étiquettes de colonnes</t>
  </si>
  <si>
    <t>CATEGORIE</t>
  </si>
  <si>
    <t>S3</t>
  </si>
  <si>
    <t>S1</t>
  </si>
  <si>
    <t>S2</t>
  </si>
  <si>
    <t>S4</t>
  </si>
  <si>
    <t>S5</t>
  </si>
  <si>
    <t>ENTRE</t>
  </si>
  <si>
    <t>s1</t>
  </si>
  <si>
    <t>Nombre de CATEGORIE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</si>
</sst>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FFFFFF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B64A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49" fontId="2" fillId="2" borderId="1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6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4615.337432291664" createdVersion="6" refreshedVersion="6" minRefreshableVersion="3" recordCount="17">
  <cacheSource type="worksheet">
    <worksheetSource ref="A1:E1048576" sheet="S"/>
  </cacheSource>
  <cacheFields count="5">
    <cacheField name="Identifiant" numFmtId="0">
      <sharedItems containsString="0" containsBlank="1" containsNumber="1" containsInteger="1" minValue="902" maxValue="90328"/>
    </cacheField>
    <cacheField name="CATEGORIE" numFmtId="0">
      <sharedItems containsString="0" containsBlank="1" containsNumber="1" containsInteger="1" minValue="1" maxValue="4" count="5">
        <n v="1"/>
        <n v="2"/>
        <n v="3"/>
        <n v="4"/>
        <m/>
      </sharedItems>
    </cacheField>
    <cacheField name="Prénom" numFmtId="0">
      <sharedItems containsBlank="1"/>
    </cacheField>
    <cacheField name="SVC" numFmtId="0">
      <sharedItems containsBlank="1" count="6">
        <s v="S3"/>
        <s v="S1"/>
        <s v="S2"/>
        <s v="S4"/>
        <s v="S5"/>
        <m/>
      </sharedItems>
    </cacheField>
    <cacheField name="SORTIE" numFmtId="0">
      <sharedItems containsBlank="1" containsMixedTypes="1" containsNumber="1" containsInteger="1" minValue="902" maxValue="90204" count="15">
        <n v="9018"/>
        <n v="90191"/>
        <s v="SORTIE"/>
        <n v="9028"/>
        <n v="9024"/>
        <n v="90000"/>
        <n v="902"/>
        <n v="90204"/>
        <n v="90102"/>
        <n v="90001"/>
        <n v="90020"/>
        <n v="9000"/>
        <n v="90120"/>
        <n v="90059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uteur" refreshedDate="44615.338001157405" createdVersion="6" refreshedVersion="6" minRefreshableVersion="3" recordCount="22">
  <cacheSource type="worksheet">
    <worksheetSource ref="A1:E1048576" sheet="S-1"/>
  </cacheSource>
  <cacheFields count="5">
    <cacheField name="Identifiant" numFmtId="0">
      <sharedItems containsString="0" containsBlank="1" containsNumber="1" containsInteger="1" minValue="900" maxValue="900015"/>
    </cacheField>
    <cacheField name="CATEGORIE" numFmtId="0">
      <sharedItems containsString="0" containsBlank="1" containsNumber="1" containsInteger="1" minValue="1" maxValue="6" count="7">
        <n v="1"/>
        <n v="2"/>
        <n v="3"/>
        <n v="4"/>
        <n v="6"/>
        <n v="5"/>
        <m/>
      </sharedItems>
    </cacheField>
    <cacheField name="Prénom" numFmtId="0">
      <sharedItems containsBlank="1"/>
    </cacheField>
    <cacheField name="SVC" numFmtId="0">
      <sharedItems containsBlank="1" count="6">
        <s v="S3"/>
        <s v="S1"/>
        <s v="S2"/>
        <s v="S4"/>
        <s v="S5"/>
        <m/>
      </sharedItems>
    </cacheField>
    <cacheField name="ENTRE" numFmtId="0">
      <sharedItems containsBlank="1" containsMixedTypes="1" containsNumber="1" containsInteger="1" minValue="902" maxValue="90204" count="15">
        <n v="9018"/>
        <n v="90191"/>
        <n v="9028"/>
        <n v="9024"/>
        <n v="90000"/>
        <n v="902"/>
        <n v="90204"/>
        <n v="90102"/>
        <n v="90001"/>
        <n v="90020"/>
        <n v="9000"/>
        <n v="90120"/>
        <n v="90059"/>
        <s v="ENTREE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">
  <r>
    <n v="9018"/>
    <x v="0"/>
    <s v="Xavier"/>
    <x v="0"/>
    <x v="0"/>
  </r>
  <r>
    <n v="90191"/>
    <x v="0"/>
    <s v="Franck"/>
    <x v="0"/>
    <x v="1"/>
  </r>
  <r>
    <n v="90328"/>
    <x v="0"/>
    <s v="Renaud"/>
    <x v="0"/>
    <x v="2"/>
  </r>
  <r>
    <n v="90298"/>
    <x v="1"/>
    <s v="Wilfried"/>
    <x v="0"/>
    <x v="2"/>
  </r>
  <r>
    <n v="9019"/>
    <x v="1"/>
    <s v="Roger"/>
    <x v="0"/>
    <x v="2"/>
  </r>
  <r>
    <n v="9028"/>
    <x v="1"/>
    <s v="Grzegorz"/>
    <x v="1"/>
    <x v="3"/>
  </r>
  <r>
    <n v="9024"/>
    <x v="2"/>
    <s v="Dinesh"/>
    <x v="2"/>
    <x v="4"/>
  </r>
  <r>
    <n v="90000"/>
    <x v="2"/>
    <s v="Krzysztof"/>
    <x v="3"/>
    <x v="5"/>
  </r>
  <r>
    <n v="902"/>
    <x v="2"/>
    <s v="Angel"/>
    <x v="4"/>
    <x v="6"/>
  </r>
  <r>
    <n v="90204"/>
    <x v="3"/>
    <s v="Bruno"/>
    <x v="0"/>
    <x v="7"/>
  </r>
  <r>
    <n v="90102"/>
    <x v="3"/>
    <s v="Tibor"/>
    <x v="3"/>
    <x v="8"/>
  </r>
  <r>
    <n v="90001"/>
    <x v="3"/>
    <s v="Ender"/>
    <x v="3"/>
    <x v="9"/>
  </r>
  <r>
    <n v="90020"/>
    <x v="3"/>
    <s v="Ludovic"/>
    <x v="3"/>
    <x v="10"/>
  </r>
  <r>
    <n v="9000"/>
    <x v="3"/>
    <s v="Kalin"/>
    <x v="3"/>
    <x v="11"/>
  </r>
  <r>
    <n v="90120"/>
    <x v="3"/>
    <s v="Endre"/>
    <x v="3"/>
    <x v="12"/>
  </r>
  <r>
    <n v="90059"/>
    <x v="3"/>
    <s v="Sébastien"/>
    <x v="3"/>
    <x v="13"/>
  </r>
  <r>
    <m/>
    <x v="4"/>
    <m/>
    <x v="5"/>
    <x v="1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2">
  <r>
    <n v="9018"/>
    <x v="0"/>
    <s v="Xavier"/>
    <x v="0"/>
    <x v="0"/>
  </r>
  <r>
    <n v="90191"/>
    <x v="0"/>
    <s v="Franck"/>
    <x v="0"/>
    <x v="1"/>
  </r>
  <r>
    <n v="9028"/>
    <x v="1"/>
    <s v="Grzegorz"/>
    <x v="1"/>
    <x v="2"/>
  </r>
  <r>
    <n v="9024"/>
    <x v="2"/>
    <s v="Dinesh"/>
    <x v="2"/>
    <x v="3"/>
  </r>
  <r>
    <n v="90000"/>
    <x v="2"/>
    <s v="Krzysztof"/>
    <x v="3"/>
    <x v="4"/>
  </r>
  <r>
    <n v="902"/>
    <x v="2"/>
    <s v="Angel"/>
    <x v="4"/>
    <x v="5"/>
  </r>
  <r>
    <n v="90204"/>
    <x v="3"/>
    <s v="Bruno"/>
    <x v="0"/>
    <x v="6"/>
  </r>
  <r>
    <n v="90102"/>
    <x v="3"/>
    <s v="Tibor"/>
    <x v="3"/>
    <x v="7"/>
  </r>
  <r>
    <n v="90001"/>
    <x v="3"/>
    <s v="Ender"/>
    <x v="3"/>
    <x v="8"/>
  </r>
  <r>
    <n v="90020"/>
    <x v="3"/>
    <s v="Ludovic"/>
    <x v="3"/>
    <x v="9"/>
  </r>
  <r>
    <n v="9000"/>
    <x v="3"/>
    <s v="Kalin"/>
    <x v="3"/>
    <x v="10"/>
  </r>
  <r>
    <n v="90120"/>
    <x v="3"/>
    <s v="Endre"/>
    <x v="3"/>
    <x v="11"/>
  </r>
  <r>
    <n v="90059"/>
    <x v="3"/>
    <s v="Sébastien"/>
    <x v="3"/>
    <x v="12"/>
  </r>
  <r>
    <n v="90113"/>
    <x v="1"/>
    <s v="Arthur"/>
    <x v="0"/>
    <x v="13"/>
  </r>
  <r>
    <n v="9012"/>
    <x v="1"/>
    <s v="Ming"/>
    <x v="0"/>
    <x v="13"/>
  </r>
  <r>
    <n v="900"/>
    <x v="2"/>
    <s v="Heng"/>
    <x v="1"/>
    <x v="13"/>
  </r>
  <r>
    <n v="9030"/>
    <x v="2"/>
    <s v="Attila"/>
    <x v="2"/>
    <x v="13"/>
  </r>
  <r>
    <n v="9012"/>
    <x v="2"/>
    <s v="Aleksandr"/>
    <x v="3"/>
    <x v="13"/>
  </r>
  <r>
    <n v="9010"/>
    <x v="4"/>
    <s v="Young"/>
    <x v="3"/>
    <x v="13"/>
  </r>
  <r>
    <n v="900015"/>
    <x v="5"/>
    <s v="Dagmawi"/>
    <x v="0"/>
    <x v="13"/>
  </r>
  <r>
    <n v="18333"/>
    <x v="3"/>
    <s v="Marinel"/>
    <x v="1"/>
    <x v="13"/>
  </r>
  <r>
    <m/>
    <x v="6"/>
    <m/>
    <x v="5"/>
    <x v="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3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29:F36" firstHeaderRow="1" firstDataRow="2" firstDataCol="1"/>
  <pivotFields count="5">
    <pivotField showAll="0"/>
    <pivotField axis="axisCol" dataField="1" showAll="0">
      <items count="6">
        <item x="0"/>
        <item x="1"/>
        <item x="2"/>
        <item x="3"/>
        <item h="1" x="4"/>
        <item t="default"/>
      </items>
    </pivotField>
    <pivotField showAll="0"/>
    <pivotField axis="axisRow" showAll="0">
      <items count="7">
        <item x="1"/>
        <item x="2"/>
        <item x="0"/>
        <item x="3"/>
        <item x="4"/>
        <item h="1" x="5"/>
        <item t="default"/>
      </items>
    </pivotField>
    <pivotField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dataFields count="1">
    <dataField name="Nombre de CATEGORIE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4" cacheId="1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14:G20" firstHeaderRow="1" firstDataRow="2" firstDataCol="1" rowPageCount="1" colPageCount="1"/>
  <pivotFields count="5">
    <pivotField showAll="0"/>
    <pivotField axis="axisCol" dataField="1" showAll="0">
      <items count="8">
        <item x="0"/>
        <item x="1"/>
        <item x="2"/>
        <item x="3"/>
        <item x="5"/>
        <item x="4"/>
        <item h="1" x="6"/>
        <item t="default"/>
      </items>
    </pivotField>
    <pivotField showAll="0"/>
    <pivotField axis="axisRow" showAll="0">
      <items count="7">
        <item x="1"/>
        <item x="2"/>
        <item x="0"/>
        <item x="3"/>
        <item x="4"/>
        <item h="1" x="5"/>
        <item t="default"/>
      </items>
    </pivotField>
    <pivotField axis="axisPage" multipleItemSelectionAllowed="1" showAll="0">
      <items count="16">
        <item h="1" x="5"/>
        <item h="1" x="10"/>
        <item h="1" x="0"/>
        <item h="1" x="3"/>
        <item h="1" x="2"/>
        <item h="1" x="4"/>
        <item h="1" x="8"/>
        <item h="1" x="9"/>
        <item h="1" x="12"/>
        <item h="1" x="7"/>
        <item h="1" x="11"/>
        <item h="1" x="1"/>
        <item h="1" x="6"/>
        <item x="13"/>
        <item h="1" x="14"/>
        <item t="default"/>
      </items>
    </pivotField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6">
    <i>
      <x v="1"/>
    </i>
    <i>
      <x v="2"/>
    </i>
    <i>
      <x v="3"/>
    </i>
    <i>
      <x v="4"/>
    </i>
    <i>
      <x v="5"/>
    </i>
    <i t="grand">
      <x/>
    </i>
  </colItems>
  <pageFields count="1">
    <pageField fld="4" hier="-1"/>
  </pageFields>
  <dataFields count="1">
    <dataField name="Nombre de CATEGORIE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eau croisé dynamique3" cacheId="3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D6" firstHeaderRow="1" firstDataRow="2" firstDataCol="1" rowPageCount="1" colPageCount="1"/>
  <pivotFields count="5">
    <pivotField showAll="0"/>
    <pivotField axis="axisCol" dataField="1" showAll="0">
      <items count="6">
        <item x="0"/>
        <item x="1"/>
        <item x="2"/>
        <item x="3"/>
        <item h="1" x="4"/>
        <item t="default"/>
      </items>
    </pivotField>
    <pivotField showAll="0"/>
    <pivotField axis="axisRow" showAll="0">
      <items count="7">
        <item x="1"/>
        <item x="2"/>
        <item x="0"/>
        <item x="3"/>
        <item x="4"/>
        <item h="1" x="5"/>
        <item t="default"/>
      </items>
    </pivotField>
    <pivotField axis="axisPage" multipleItemSelectionAllowed="1" showAll="0">
      <items count="16">
        <item h="1" x="6"/>
        <item h="1" x="11"/>
        <item h="1" x="0"/>
        <item h="1" x="4"/>
        <item h="1" x="3"/>
        <item h="1" x="5"/>
        <item h="1" x="9"/>
        <item h="1" x="10"/>
        <item h="1" x="13"/>
        <item h="1" x="8"/>
        <item h="1" x="12"/>
        <item h="1" x="1"/>
        <item h="1" x="7"/>
        <item x="2"/>
        <item h="1" x="14"/>
        <item t="default"/>
      </items>
    </pivotField>
  </pivotFields>
  <rowFields count="1">
    <field x="3"/>
  </rowFields>
  <rowItems count="2">
    <i>
      <x v="2"/>
    </i>
    <i t="grand">
      <x/>
    </i>
  </rowItems>
  <colFields count="1">
    <field x="1"/>
  </colFields>
  <colItems count="3">
    <i>
      <x/>
    </i>
    <i>
      <x v="1"/>
    </i>
    <i t="grand">
      <x/>
    </i>
  </colItems>
  <pageFields count="1">
    <pageField fld="4" hier="-1"/>
  </pageFields>
  <dataFields count="1">
    <dataField name="Nombre de CATEGORIE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E26" sqref="E26"/>
    </sheetView>
  </sheetViews>
  <sheetFormatPr baseColWidth="10" defaultRowHeight="15" x14ac:dyDescent="0.25"/>
  <cols>
    <col min="1" max="1" width="21" customWidth="1"/>
    <col min="2" max="7" width="10.140625" customWidth="1"/>
    <col min="8" max="9" width="12.5703125" customWidth="1"/>
    <col min="10" max="10" width="5.5703125" customWidth="1"/>
    <col min="11" max="11" width="9.5703125" customWidth="1"/>
    <col min="12" max="16" width="9" customWidth="1"/>
    <col min="17" max="17" width="9.140625" customWidth="1"/>
    <col min="18" max="18" width="9" customWidth="1"/>
    <col min="19" max="19" width="9.42578125" customWidth="1"/>
    <col min="20" max="20" width="6.7109375" customWidth="1"/>
    <col min="21" max="21" width="9.7109375" customWidth="1"/>
    <col min="22" max="22" width="8.140625" customWidth="1"/>
    <col min="23" max="23" width="11.140625" customWidth="1"/>
    <col min="24" max="24" width="12.5703125" bestFit="1" customWidth="1"/>
  </cols>
  <sheetData>
    <row r="1" spans="1:7" x14ac:dyDescent="0.25">
      <c r="A1" s="3" t="s">
        <v>27</v>
      </c>
      <c r="B1" t="s">
        <v>27</v>
      </c>
    </row>
    <row r="3" spans="1:7" x14ac:dyDescent="0.25">
      <c r="A3" s="3" t="s">
        <v>40</v>
      </c>
      <c r="B3" s="3" t="s">
        <v>31</v>
      </c>
    </row>
    <row r="4" spans="1:7" x14ac:dyDescent="0.25">
      <c r="A4" s="3" t="s">
        <v>29</v>
      </c>
      <c r="B4">
        <v>1</v>
      </c>
      <c r="C4">
        <v>2</v>
      </c>
      <c r="D4" t="s">
        <v>30</v>
      </c>
    </row>
    <row r="5" spans="1:7" x14ac:dyDescent="0.25">
      <c r="A5" s="4" t="s">
        <v>33</v>
      </c>
      <c r="B5" s="5">
        <v>1</v>
      </c>
      <c r="C5" s="5">
        <v>2</v>
      </c>
      <c r="D5" s="5">
        <v>3</v>
      </c>
    </row>
    <row r="6" spans="1:7" x14ac:dyDescent="0.25">
      <c r="A6" s="4" t="s">
        <v>30</v>
      </c>
      <c r="B6" s="5">
        <v>1</v>
      </c>
      <c r="C6" s="5">
        <v>2</v>
      </c>
      <c r="D6" s="5">
        <v>3</v>
      </c>
    </row>
    <row r="7" spans="1:7" x14ac:dyDescent="0.25">
      <c r="A7" s="4"/>
      <c r="B7" s="5"/>
      <c r="C7" s="5"/>
      <c r="D7" s="5"/>
    </row>
    <row r="8" spans="1:7" x14ac:dyDescent="0.25">
      <c r="A8" s="4"/>
      <c r="B8" s="5"/>
      <c r="C8" s="5"/>
      <c r="D8" s="5"/>
    </row>
    <row r="9" spans="1:7" x14ac:dyDescent="0.25">
      <c r="A9" s="4"/>
      <c r="B9" s="5"/>
      <c r="C9" s="5"/>
      <c r="D9" s="5"/>
    </row>
    <row r="10" spans="1:7" x14ac:dyDescent="0.25">
      <c r="A10" s="4"/>
      <c r="B10" s="5"/>
      <c r="C10" s="5"/>
      <c r="D10" s="5"/>
    </row>
    <row r="12" spans="1:7" x14ac:dyDescent="0.25">
      <c r="A12" s="3" t="s">
        <v>38</v>
      </c>
      <c r="B12" t="s">
        <v>28</v>
      </c>
    </row>
    <row r="14" spans="1:7" x14ac:dyDescent="0.25">
      <c r="A14" s="3" t="s">
        <v>40</v>
      </c>
      <c r="B14" s="3" t="s">
        <v>31</v>
      </c>
    </row>
    <row r="15" spans="1:7" x14ac:dyDescent="0.25">
      <c r="A15" s="3" t="s">
        <v>29</v>
      </c>
      <c r="B15">
        <v>2</v>
      </c>
      <c r="C15">
        <v>3</v>
      </c>
      <c r="D15">
        <v>4</v>
      </c>
      <c r="E15">
        <v>5</v>
      </c>
      <c r="F15">
        <v>6</v>
      </c>
      <c r="G15" t="s">
        <v>30</v>
      </c>
    </row>
    <row r="16" spans="1:7" x14ac:dyDescent="0.25">
      <c r="A16" s="4" t="s">
        <v>34</v>
      </c>
      <c r="B16" s="5"/>
      <c r="C16" s="5">
        <v>1</v>
      </c>
      <c r="D16" s="5">
        <v>1</v>
      </c>
      <c r="E16" s="5"/>
      <c r="F16" s="5"/>
      <c r="G16" s="5">
        <v>2</v>
      </c>
    </row>
    <row r="17" spans="1:7" x14ac:dyDescent="0.25">
      <c r="A17" s="4" t="s">
        <v>35</v>
      </c>
      <c r="B17" s="5"/>
      <c r="C17" s="5">
        <v>1</v>
      </c>
      <c r="D17" s="5"/>
      <c r="E17" s="5"/>
      <c r="F17" s="5"/>
      <c r="G17" s="5">
        <v>1</v>
      </c>
    </row>
    <row r="18" spans="1:7" x14ac:dyDescent="0.25">
      <c r="A18" s="4" t="s">
        <v>33</v>
      </c>
      <c r="B18" s="5">
        <v>2</v>
      </c>
      <c r="C18" s="5"/>
      <c r="D18" s="5"/>
      <c r="E18" s="5">
        <v>1</v>
      </c>
      <c r="F18" s="5"/>
      <c r="G18" s="5">
        <v>3</v>
      </c>
    </row>
    <row r="19" spans="1:7" x14ac:dyDescent="0.25">
      <c r="A19" s="4" t="s">
        <v>36</v>
      </c>
      <c r="B19" s="5"/>
      <c r="C19" s="5">
        <v>1</v>
      </c>
      <c r="D19" s="5"/>
      <c r="E19" s="5"/>
      <c r="F19" s="5">
        <v>1</v>
      </c>
      <c r="G19" s="5">
        <v>2</v>
      </c>
    </row>
    <row r="20" spans="1:7" x14ac:dyDescent="0.25">
      <c r="A20" s="4" t="s">
        <v>30</v>
      </c>
      <c r="B20" s="5">
        <v>2</v>
      </c>
      <c r="C20" s="5">
        <v>3</v>
      </c>
      <c r="D20" s="5">
        <v>1</v>
      </c>
      <c r="E20" s="5">
        <v>1</v>
      </c>
      <c r="F20" s="5">
        <v>1</v>
      </c>
      <c r="G20" s="5">
        <v>8</v>
      </c>
    </row>
    <row r="29" spans="1:7" x14ac:dyDescent="0.25">
      <c r="A29" s="3" t="s">
        <v>40</v>
      </c>
      <c r="B29" s="3" t="s">
        <v>31</v>
      </c>
    </row>
    <row r="30" spans="1:7" x14ac:dyDescent="0.25">
      <c r="A30" s="3" t="s">
        <v>29</v>
      </c>
      <c r="B30">
        <v>1</v>
      </c>
      <c r="C30">
        <v>2</v>
      </c>
      <c r="D30">
        <v>3</v>
      </c>
      <c r="E30">
        <v>4</v>
      </c>
      <c r="F30" t="s">
        <v>30</v>
      </c>
    </row>
    <row r="31" spans="1:7" x14ac:dyDescent="0.25">
      <c r="A31" s="4" t="s">
        <v>34</v>
      </c>
      <c r="B31" s="5"/>
      <c r="C31" s="5">
        <v>1</v>
      </c>
      <c r="D31" s="5"/>
      <c r="E31" s="5"/>
      <c r="F31" s="5">
        <v>1</v>
      </c>
    </row>
    <row r="32" spans="1:7" x14ac:dyDescent="0.25">
      <c r="A32" s="4" t="s">
        <v>35</v>
      </c>
      <c r="B32" s="5"/>
      <c r="C32" s="5"/>
      <c r="D32" s="5">
        <v>1</v>
      </c>
      <c r="E32" s="5"/>
      <c r="F32" s="5">
        <v>1</v>
      </c>
    </row>
    <row r="33" spans="1:6" x14ac:dyDescent="0.25">
      <c r="A33" s="4" t="s">
        <v>33</v>
      </c>
      <c r="B33" s="5">
        <v>3</v>
      </c>
      <c r="C33" s="5">
        <v>2</v>
      </c>
      <c r="D33" s="5"/>
      <c r="E33" s="5">
        <v>1</v>
      </c>
      <c r="F33" s="5">
        <v>6</v>
      </c>
    </row>
    <row r="34" spans="1:6" x14ac:dyDescent="0.25">
      <c r="A34" s="4" t="s">
        <v>36</v>
      </c>
      <c r="B34" s="5"/>
      <c r="C34" s="5"/>
      <c r="D34" s="5">
        <v>1</v>
      </c>
      <c r="E34" s="5">
        <v>6</v>
      </c>
      <c r="F34" s="5">
        <v>7</v>
      </c>
    </row>
    <row r="35" spans="1:6" x14ac:dyDescent="0.25">
      <c r="A35" s="4" t="s">
        <v>37</v>
      </c>
      <c r="B35" s="5"/>
      <c r="C35" s="5"/>
      <c r="D35" s="5">
        <v>1</v>
      </c>
      <c r="E35" s="5"/>
      <c r="F35" s="5">
        <v>1</v>
      </c>
    </row>
    <row r="36" spans="1:6" x14ac:dyDescent="0.25">
      <c r="A36" s="4" t="s">
        <v>30</v>
      </c>
      <c r="B36" s="5">
        <v>3</v>
      </c>
      <c r="C36" s="5">
        <v>3</v>
      </c>
      <c r="D36" s="5">
        <v>3</v>
      </c>
      <c r="E36" s="5">
        <v>7</v>
      </c>
      <c r="F36" s="5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view="pageBreakPreview" zoomScale="130" zoomScaleNormal="100" zoomScaleSheetLayoutView="130" workbookViewId="0">
      <pane xSplit="2" ySplit="1" topLeftCell="C2" activePane="bottomRight" state="frozenSplit"/>
      <selection pane="topRight" activeCell="D1" sqref="D1"/>
      <selection pane="bottomLeft" activeCell="A2" sqref="A2"/>
      <selection pane="bottomRight" sqref="A1:E1048576"/>
    </sheetView>
  </sheetViews>
  <sheetFormatPr baseColWidth="10" defaultColWidth="9.140625" defaultRowHeight="15" x14ac:dyDescent="0.25"/>
  <cols>
    <col min="1" max="1" width="12.85546875" style="6" customWidth="1"/>
    <col min="2" max="2" width="9.28515625" style="6" customWidth="1"/>
    <col min="3" max="3" width="12.85546875" style="6" bestFit="1" customWidth="1"/>
    <col min="4" max="4" width="9.7109375" style="6" bestFit="1" customWidth="1"/>
    <col min="5" max="5" width="13.7109375" style="6" bestFit="1" customWidth="1"/>
  </cols>
  <sheetData>
    <row r="1" spans="1:5" x14ac:dyDescent="0.25">
      <c r="A1" s="1" t="s">
        <v>0</v>
      </c>
      <c r="B1" s="1" t="s">
        <v>32</v>
      </c>
      <c r="C1" s="1" t="s">
        <v>1</v>
      </c>
      <c r="D1" s="1" t="s">
        <v>2</v>
      </c>
      <c r="E1" s="1" t="s">
        <v>27</v>
      </c>
    </row>
    <row r="2" spans="1:5" x14ac:dyDescent="0.25">
      <c r="A2" s="2">
        <v>9018</v>
      </c>
      <c r="B2" s="2">
        <f>IFERROR(VLOOKUP(A2,base!A:B,2,FALSE),0)</f>
        <v>1</v>
      </c>
      <c r="C2" s="2" t="str">
        <f>IFERROR(VLOOKUP(A2,base!A:C,3,FALSE),0)</f>
        <v>Xavier</v>
      </c>
      <c r="D2" s="2" t="str">
        <f>IFERROR(VLOOKUP(A2,base!A:D,4,FALSE),0)</f>
        <v>S3</v>
      </c>
      <c r="E2" s="7">
        <f>IFERROR(VLOOKUP(A2,'S-1'!A:A,1,FALSE),"SORTIE")</f>
        <v>9018</v>
      </c>
    </row>
    <row r="3" spans="1:5" x14ac:dyDescent="0.25">
      <c r="A3" s="2">
        <v>90191</v>
      </c>
      <c r="B3" s="2">
        <f>IFERROR(VLOOKUP(A3,base!A:B,2,FALSE),0)</f>
        <v>1</v>
      </c>
      <c r="C3" s="2" t="str">
        <f>IFERROR(VLOOKUP(A3,base!A:C,3,FALSE),0)</f>
        <v>Franck</v>
      </c>
      <c r="D3" s="2" t="str">
        <f>IFERROR(VLOOKUP(A3,base!A:D,4,FALSE),0)</f>
        <v>S3</v>
      </c>
      <c r="E3" s="7">
        <f>IFERROR(VLOOKUP(A3,'S-1'!A:A,1,FALSE),"SORTIE")</f>
        <v>90191</v>
      </c>
    </row>
    <row r="4" spans="1:5" x14ac:dyDescent="0.25">
      <c r="A4" s="2">
        <v>90328</v>
      </c>
      <c r="B4" s="2">
        <f>IFERROR(VLOOKUP(A4,base!A:B,2,FALSE),0)</f>
        <v>1</v>
      </c>
      <c r="C4" s="2" t="str">
        <f>IFERROR(VLOOKUP(A4,base!A:C,3,FALSE),0)</f>
        <v>Renaud</v>
      </c>
      <c r="D4" s="2" t="str">
        <f>IFERROR(VLOOKUP(A4,base!A:D,4,FALSE),0)</f>
        <v>S3</v>
      </c>
      <c r="E4" s="7" t="str">
        <f>IFERROR(VLOOKUP(A4,'S-1'!A:A,1,FALSE),"SORTIE")</f>
        <v>SORTIE</v>
      </c>
    </row>
    <row r="5" spans="1:5" x14ac:dyDescent="0.25">
      <c r="A5" s="2">
        <v>90298</v>
      </c>
      <c r="B5" s="2">
        <f>IFERROR(VLOOKUP(A5,base!A:B,2,FALSE),0)</f>
        <v>2</v>
      </c>
      <c r="C5" s="2" t="str">
        <f>IFERROR(VLOOKUP(A5,base!A:C,3,FALSE),0)</f>
        <v>Wilfried</v>
      </c>
      <c r="D5" s="2" t="str">
        <f>IFERROR(VLOOKUP(A5,base!A:D,4,FALSE),0)</f>
        <v>S3</v>
      </c>
      <c r="E5" s="7" t="str">
        <f>IFERROR(VLOOKUP(A5,'S-1'!A:A,1,FALSE),"SORTIE")</f>
        <v>SORTIE</v>
      </c>
    </row>
    <row r="6" spans="1:5" x14ac:dyDescent="0.25">
      <c r="A6" s="2">
        <v>9019</v>
      </c>
      <c r="B6" s="2">
        <f>IFERROR(VLOOKUP(A6,base!A:B,2,FALSE),0)</f>
        <v>2</v>
      </c>
      <c r="C6" s="2" t="str">
        <f>IFERROR(VLOOKUP(A6,base!A:C,3,FALSE),0)</f>
        <v>Roger</v>
      </c>
      <c r="D6" s="2" t="str">
        <f>IFERROR(VLOOKUP(A6,base!A:D,4,FALSE),0)</f>
        <v>S3</v>
      </c>
      <c r="E6" s="7" t="str">
        <f>IFERROR(VLOOKUP(A6,'S-1'!A:A,1,FALSE),"SORTIE")</f>
        <v>SORTIE</v>
      </c>
    </row>
    <row r="7" spans="1:5" x14ac:dyDescent="0.25">
      <c r="A7" s="2">
        <v>9028</v>
      </c>
      <c r="B7" s="2">
        <f>IFERROR(VLOOKUP(A7,base!A:B,2,FALSE),0)</f>
        <v>2</v>
      </c>
      <c r="C7" s="2" t="str">
        <f>IFERROR(VLOOKUP(A7,base!A:C,3,FALSE),0)</f>
        <v>Grzegorz</v>
      </c>
      <c r="D7" s="2" t="str">
        <f>IFERROR(VLOOKUP(A7,base!A:D,4,FALSE),0)</f>
        <v>S1</v>
      </c>
      <c r="E7" s="7">
        <f>IFERROR(VLOOKUP(A7,'S-1'!A:A,1,FALSE),"SORTIE")</f>
        <v>9028</v>
      </c>
    </row>
    <row r="8" spans="1:5" x14ac:dyDescent="0.25">
      <c r="A8" s="2">
        <v>9024</v>
      </c>
      <c r="B8" s="2">
        <f>IFERROR(VLOOKUP(A8,base!A:B,2,FALSE),0)</f>
        <v>3</v>
      </c>
      <c r="C8" s="2" t="str">
        <f>IFERROR(VLOOKUP(A8,base!A:C,3,FALSE),0)</f>
        <v>Dinesh</v>
      </c>
      <c r="D8" s="2" t="str">
        <f>IFERROR(VLOOKUP(A8,base!A:D,4,FALSE),0)</f>
        <v>S2</v>
      </c>
      <c r="E8" s="7">
        <f>IFERROR(VLOOKUP(A8,'S-1'!A:A,1,FALSE),"SORTIE")</f>
        <v>9024</v>
      </c>
    </row>
    <row r="9" spans="1:5" x14ac:dyDescent="0.25">
      <c r="A9" s="2">
        <v>90000</v>
      </c>
      <c r="B9" s="2">
        <f>IFERROR(VLOOKUP(A9,base!A:B,2,FALSE),0)</f>
        <v>3</v>
      </c>
      <c r="C9" s="2" t="str">
        <f>IFERROR(VLOOKUP(A9,base!A:C,3,FALSE),0)</f>
        <v>Krzysztof</v>
      </c>
      <c r="D9" s="2" t="str">
        <f>IFERROR(VLOOKUP(A9,base!A:D,4,FALSE),0)</f>
        <v>S4</v>
      </c>
      <c r="E9" s="7">
        <f>IFERROR(VLOOKUP(A9,'S-1'!A:A,1,FALSE),"SORTIE")</f>
        <v>90000</v>
      </c>
    </row>
    <row r="10" spans="1:5" x14ac:dyDescent="0.25">
      <c r="A10" s="2">
        <v>902</v>
      </c>
      <c r="B10" s="2">
        <f>IFERROR(VLOOKUP(A10,base!A:B,2,FALSE),0)</f>
        <v>3</v>
      </c>
      <c r="C10" s="2" t="str">
        <f>IFERROR(VLOOKUP(A10,base!A:C,3,FALSE),0)</f>
        <v>Angel</v>
      </c>
      <c r="D10" s="2" t="str">
        <f>IFERROR(VLOOKUP(A10,base!A:D,4,FALSE),0)</f>
        <v>S5</v>
      </c>
      <c r="E10" s="7">
        <f>IFERROR(VLOOKUP(A10,'S-1'!A:A,1,FALSE),"SORTIE")</f>
        <v>902</v>
      </c>
    </row>
    <row r="11" spans="1:5" x14ac:dyDescent="0.25">
      <c r="A11" s="2">
        <v>90204</v>
      </c>
      <c r="B11" s="2">
        <f>IFERROR(VLOOKUP(A11,base!A:B,2,FALSE),0)</f>
        <v>4</v>
      </c>
      <c r="C11" s="2" t="str">
        <f>IFERROR(VLOOKUP(A11,base!A:C,3,FALSE),0)</f>
        <v>Bruno</v>
      </c>
      <c r="D11" s="2" t="str">
        <f>IFERROR(VLOOKUP(A11,base!A:D,4,FALSE),0)</f>
        <v>S3</v>
      </c>
      <c r="E11" s="7">
        <f>IFERROR(VLOOKUP(A11,'S-1'!A:A,1,FALSE),"SORTIE")</f>
        <v>90204</v>
      </c>
    </row>
    <row r="12" spans="1:5" x14ac:dyDescent="0.25">
      <c r="A12" s="2">
        <v>90102</v>
      </c>
      <c r="B12" s="2">
        <f>IFERROR(VLOOKUP(A12,base!A:B,2,FALSE),0)</f>
        <v>4</v>
      </c>
      <c r="C12" s="2" t="str">
        <f>IFERROR(VLOOKUP(A12,base!A:C,3,FALSE),0)</f>
        <v>Tibor</v>
      </c>
      <c r="D12" s="2" t="str">
        <f>IFERROR(VLOOKUP(A12,base!A:D,4,FALSE),0)</f>
        <v>S4</v>
      </c>
      <c r="E12" s="7">
        <f>IFERROR(VLOOKUP(A12,'S-1'!A:A,1,FALSE),"SORTIE")</f>
        <v>90102</v>
      </c>
    </row>
    <row r="13" spans="1:5" x14ac:dyDescent="0.25">
      <c r="A13" s="2">
        <v>90001</v>
      </c>
      <c r="B13" s="2">
        <f>IFERROR(VLOOKUP(A13,base!A:B,2,FALSE),0)</f>
        <v>4</v>
      </c>
      <c r="C13" s="2" t="str">
        <f>IFERROR(VLOOKUP(A13,base!A:C,3,FALSE),0)</f>
        <v>Ender</v>
      </c>
      <c r="D13" s="2" t="str">
        <f>IFERROR(VLOOKUP(A13,base!A:D,4,FALSE),0)</f>
        <v>S4</v>
      </c>
      <c r="E13" s="7">
        <f>IFERROR(VLOOKUP(A13,'S-1'!A:A,1,FALSE),"SORTIE")</f>
        <v>90001</v>
      </c>
    </row>
    <row r="14" spans="1:5" x14ac:dyDescent="0.25">
      <c r="A14" s="2">
        <v>90020</v>
      </c>
      <c r="B14" s="2">
        <f>IFERROR(VLOOKUP(A14,base!A:B,2,FALSE),0)</f>
        <v>4</v>
      </c>
      <c r="C14" s="2" t="str">
        <f>IFERROR(VLOOKUP(A14,base!A:C,3,FALSE),0)</f>
        <v>Ludovic</v>
      </c>
      <c r="D14" s="2" t="str">
        <f>IFERROR(VLOOKUP(A14,base!A:D,4,FALSE),0)</f>
        <v>S4</v>
      </c>
      <c r="E14" s="7">
        <f>IFERROR(VLOOKUP(A14,'S-1'!A:A,1,FALSE),"SORTIE")</f>
        <v>90020</v>
      </c>
    </row>
    <row r="15" spans="1:5" x14ac:dyDescent="0.25">
      <c r="A15" s="2">
        <v>9000</v>
      </c>
      <c r="B15" s="2">
        <f>IFERROR(VLOOKUP(A15,base!A:B,2,FALSE),0)</f>
        <v>4</v>
      </c>
      <c r="C15" s="2" t="str">
        <f>IFERROR(VLOOKUP(A15,base!A:C,3,FALSE),0)</f>
        <v>Kalin</v>
      </c>
      <c r="D15" s="2" t="str">
        <f>IFERROR(VLOOKUP(A15,base!A:D,4,FALSE),0)</f>
        <v>S4</v>
      </c>
      <c r="E15" s="7">
        <f>IFERROR(VLOOKUP(A15,'S-1'!A:A,1,FALSE),"SORTIE")</f>
        <v>9000</v>
      </c>
    </row>
    <row r="16" spans="1:5" x14ac:dyDescent="0.25">
      <c r="A16" s="2">
        <v>90120</v>
      </c>
      <c r="B16" s="2">
        <f>IFERROR(VLOOKUP(A16,base!A:B,2,FALSE),0)</f>
        <v>4</v>
      </c>
      <c r="C16" s="2" t="str">
        <f>IFERROR(VLOOKUP(A16,base!A:C,3,FALSE),0)</f>
        <v>Endre</v>
      </c>
      <c r="D16" s="2" t="str">
        <f>IFERROR(VLOOKUP(A16,base!A:D,4,FALSE),0)</f>
        <v>S4</v>
      </c>
      <c r="E16" s="7">
        <f>IFERROR(VLOOKUP(A16,'S-1'!A:A,1,FALSE),"SORTIE")</f>
        <v>90120</v>
      </c>
    </row>
    <row r="17" spans="1:5" x14ac:dyDescent="0.25">
      <c r="A17" s="2">
        <v>90059</v>
      </c>
      <c r="B17" s="2">
        <f>IFERROR(VLOOKUP(A17,base!A:B,2,FALSE),0)</f>
        <v>4</v>
      </c>
      <c r="C17" s="2" t="str">
        <f>IFERROR(VLOOKUP(A17,base!A:C,3,FALSE),0)</f>
        <v>Sébastien</v>
      </c>
      <c r="D17" s="2" t="str">
        <f>IFERROR(VLOOKUP(A17,base!A:D,4,FALSE),0)</f>
        <v>S4</v>
      </c>
      <c r="E17" s="7">
        <f>IFERROR(VLOOKUP(A17,'S-1'!A:A,1,FALSE),"SORTIE")</f>
        <v>90059</v>
      </c>
    </row>
  </sheetData>
  <autoFilter ref="A1:E17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view="pageBreakPreview" zoomScale="130" zoomScaleNormal="100" zoomScaleSheetLayoutView="130" workbookViewId="0">
      <pane xSplit="2" ySplit="1" topLeftCell="C2" activePane="bottomRight" state="frozenSplit"/>
      <selection pane="topRight" activeCell="D1" sqref="D1"/>
      <selection pane="bottomLeft" activeCell="A2" sqref="A2"/>
      <selection pane="bottomRight" activeCell="C12" sqref="C12"/>
    </sheetView>
  </sheetViews>
  <sheetFormatPr baseColWidth="10" defaultRowHeight="15" x14ac:dyDescent="0.25"/>
  <cols>
    <col min="1" max="1" width="11.5703125" style="6" customWidth="1"/>
    <col min="2" max="2" width="10" style="6" customWidth="1"/>
    <col min="3" max="3" width="12.85546875" style="6" bestFit="1" customWidth="1"/>
    <col min="4" max="4" width="9.7109375" style="6" bestFit="1" customWidth="1"/>
    <col min="5" max="5" width="13" style="6" bestFit="1" customWidth="1"/>
  </cols>
  <sheetData>
    <row r="1" spans="1:5" x14ac:dyDescent="0.25">
      <c r="A1" s="1" t="s">
        <v>0</v>
      </c>
      <c r="B1" s="1" t="s">
        <v>32</v>
      </c>
      <c r="C1" s="1" t="s">
        <v>1</v>
      </c>
      <c r="D1" s="1" t="s">
        <v>2</v>
      </c>
      <c r="E1" s="1" t="s">
        <v>38</v>
      </c>
    </row>
    <row r="2" spans="1:5" x14ac:dyDescent="0.25">
      <c r="A2" s="2">
        <v>9018</v>
      </c>
      <c r="B2" s="2">
        <v>1</v>
      </c>
      <c r="C2" s="2" t="s">
        <v>3</v>
      </c>
      <c r="D2" s="2" t="s">
        <v>33</v>
      </c>
      <c r="E2" s="7">
        <f>IFERROR(VLOOKUP(A2,S!A:A,1,FALSE),"ENTREE")</f>
        <v>9018</v>
      </c>
    </row>
    <row r="3" spans="1:5" x14ac:dyDescent="0.25">
      <c r="A3" s="2">
        <v>90191</v>
      </c>
      <c r="B3" s="2">
        <v>1</v>
      </c>
      <c r="C3" s="2" t="s">
        <v>4</v>
      </c>
      <c r="D3" s="2" t="s">
        <v>33</v>
      </c>
      <c r="E3" s="7">
        <f>IFERROR(VLOOKUP(A3,S!A:A,1,FALSE),"ENTREE")</f>
        <v>90191</v>
      </c>
    </row>
    <row r="4" spans="1:5" x14ac:dyDescent="0.25">
      <c r="A4" s="2">
        <v>9028</v>
      </c>
      <c r="B4" s="2">
        <v>2</v>
      </c>
      <c r="C4" s="2" t="s">
        <v>8</v>
      </c>
      <c r="D4" s="2" t="s">
        <v>34</v>
      </c>
      <c r="E4" s="7">
        <f>IFERROR(VLOOKUP(A4,S!A:A,1,FALSE),"ENTREE")</f>
        <v>9028</v>
      </c>
    </row>
    <row r="5" spans="1:5" x14ac:dyDescent="0.25">
      <c r="A5" s="2">
        <v>9024</v>
      </c>
      <c r="B5" s="2">
        <v>3</v>
      </c>
      <c r="C5" s="2" t="s">
        <v>9</v>
      </c>
      <c r="D5" s="2" t="s">
        <v>35</v>
      </c>
      <c r="E5" s="7">
        <f>IFERROR(VLOOKUP(A5,S!A:A,1,FALSE),"ENTREE")</f>
        <v>9024</v>
      </c>
    </row>
    <row r="6" spans="1:5" x14ac:dyDescent="0.25">
      <c r="A6" s="2">
        <v>90000</v>
      </c>
      <c r="B6" s="2">
        <v>3</v>
      </c>
      <c r="C6" s="2" t="s">
        <v>10</v>
      </c>
      <c r="D6" s="2" t="s">
        <v>36</v>
      </c>
      <c r="E6" s="7">
        <f>IFERROR(VLOOKUP(A6,S!A:A,1,FALSE),"ENTREE")</f>
        <v>90000</v>
      </c>
    </row>
    <row r="7" spans="1:5" x14ac:dyDescent="0.25">
      <c r="A7" s="2">
        <v>902</v>
      </c>
      <c r="B7" s="2">
        <v>3</v>
      </c>
      <c r="C7" s="2" t="s">
        <v>11</v>
      </c>
      <c r="D7" s="2" t="s">
        <v>37</v>
      </c>
      <c r="E7" s="7">
        <f>IFERROR(VLOOKUP(A7,S!A:A,1,FALSE),"ENTREE")</f>
        <v>902</v>
      </c>
    </row>
    <row r="8" spans="1:5" x14ac:dyDescent="0.25">
      <c r="A8" s="2">
        <v>90204</v>
      </c>
      <c r="B8" s="2">
        <v>4</v>
      </c>
      <c r="C8" s="2" t="s">
        <v>12</v>
      </c>
      <c r="D8" s="2" t="s">
        <v>33</v>
      </c>
      <c r="E8" s="7">
        <f>IFERROR(VLOOKUP(A8,S!A:A,1,FALSE),"ENTREE")</f>
        <v>90204</v>
      </c>
    </row>
    <row r="9" spans="1:5" x14ac:dyDescent="0.25">
      <c r="A9" s="2">
        <v>90102</v>
      </c>
      <c r="B9" s="2">
        <v>4</v>
      </c>
      <c r="C9" s="2" t="s">
        <v>13</v>
      </c>
      <c r="D9" s="2" t="s">
        <v>36</v>
      </c>
      <c r="E9" s="7">
        <f>IFERROR(VLOOKUP(A9,S!A:A,1,FALSE),"ENTREE")</f>
        <v>90102</v>
      </c>
    </row>
    <row r="10" spans="1:5" x14ac:dyDescent="0.25">
      <c r="A10" s="2">
        <v>90001</v>
      </c>
      <c r="B10" s="2">
        <v>4</v>
      </c>
      <c r="C10" s="2" t="s">
        <v>14</v>
      </c>
      <c r="D10" s="2" t="s">
        <v>36</v>
      </c>
      <c r="E10" s="7">
        <f>IFERROR(VLOOKUP(A10,S!A:A,1,FALSE),"ENTREE")</f>
        <v>90001</v>
      </c>
    </row>
    <row r="11" spans="1:5" x14ac:dyDescent="0.25">
      <c r="A11" s="2">
        <v>90020</v>
      </c>
      <c r="B11" s="2">
        <v>4</v>
      </c>
      <c r="C11" s="2" t="s">
        <v>15</v>
      </c>
      <c r="D11" s="2" t="s">
        <v>36</v>
      </c>
      <c r="E11" s="7">
        <f>IFERROR(VLOOKUP(A11,S!A:A,1,FALSE),"ENTREE")</f>
        <v>90020</v>
      </c>
    </row>
    <row r="12" spans="1:5" x14ac:dyDescent="0.25">
      <c r="A12" s="2">
        <v>9000</v>
      </c>
      <c r="B12" s="2">
        <v>4</v>
      </c>
      <c r="C12" s="2" t="s">
        <v>16</v>
      </c>
      <c r="D12" s="2" t="s">
        <v>36</v>
      </c>
      <c r="E12" s="7">
        <f>IFERROR(VLOOKUP(A12,S!A:A,1,FALSE),"ENTREE")</f>
        <v>9000</v>
      </c>
    </row>
    <row r="13" spans="1:5" x14ac:dyDescent="0.25">
      <c r="A13" s="2">
        <v>90120</v>
      </c>
      <c r="B13" s="2">
        <v>4</v>
      </c>
      <c r="C13" s="2" t="s">
        <v>17</v>
      </c>
      <c r="D13" s="2" t="s">
        <v>36</v>
      </c>
      <c r="E13" s="7">
        <f>IFERROR(VLOOKUP(A13,S!A:A,1,FALSE),"ENTREE")</f>
        <v>90120</v>
      </c>
    </row>
    <row r="14" spans="1:5" x14ac:dyDescent="0.25">
      <c r="A14" s="2">
        <v>90059</v>
      </c>
      <c r="B14" s="2">
        <v>4</v>
      </c>
      <c r="C14" s="2" t="s">
        <v>18</v>
      </c>
      <c r="D14" s="2" t="s">
        <v>36</v>
      </c>
      <c r="E14" s="7">
        <f>IFERROR(VLOOKUP(A14,S!A:A,1,FALSE),"ENTREE")</f>
        <v>90059</v>
      </c>
    </row>
    <row r="15" spans="1:5" x14ac:dyDescent="0.25">
      <c r="A15" s="2">
        <v>90113</v>
      </c>
      <c r="B15" s="2">
        <v>2</v>
      </c>
      <c r="C15" s="2" t="s">
        <v>19</v>
      </c>
      <c r="D15" s="2" t="s">
        <v>33</v>
      </c>
      <c r="E15" s="7" t="str">
        <f>IFERROR(VLOOKUP(A15,S!A:A,1,FALSE),"ENTREE")</f>
        <v>ENTREE</v>
      </c>
    </row>
    <row r="16" spans="1:5" x14ac:dyDescent="0.25">
      <c r="A16" s="2">
        <v>9012</v>
      </c>
      <c r="B16" s="2">
        <v>2</v>
      </c>
      <c r="C16" s="2" t="s">
        <v>20</v>
      </c>
      <c r="D16" s="2" t="s">
        <v>33</v>
      </c>
      <c r="E16" s="7" t="str">
        <f>IFERROR(VLOOKUP(A16,S!A:A,1,FALSE),"ENTREE")</f>
        <v>ENTREE</v>
      </c>
    </row>
    <row r="17" spans="1:5" x14ac:dyDescent="0.25">
      <c r="A17" s="2">
        <v>900</v>
      </c>
      <c r="B17" s="2">
        <v>3</v>
      </c>
      <c r="C17" s="2" t="s">
        <v>21</v>
      </c>
      <c r="D17" s="2" t="s">
        <v>34</v>
      </c>
      <c r="E17" s="7" t="str">
        <f>IFERROR(VLOOKUP(A17,S!A:A,1,FALSE),"ENTREE")</f>
        <v>ENTREE</v>
      </c>
    </row>
    <row r="18" spans="1:5" x14ac:dyDescent="0.25">
      <c r="A18" s="2">
        <v>9030</v>
      </c>
      <c r="B18" s="2">
        <v>3</v>
      </c>
      <c r="C18" s="2" t="s">
        <v>22</v>
      </c>
      <c r="D18" s="2" t="s">
        <v>35</v>
      </c>
      <c r="E18" s="7" t="str">
        <f>IFERROR(VLOOKUP(A18,S!A:A,1,FALSE),"ENTREE")</f>
        <v>ENTREE</v>
      </c>
    </row>
    <row r="19" spans="1:5" x14ac:dyDescent="0.25">
      <c r="A19" s="2">
        <v>9012</v>
      </c>
      <c r="B19" s="2">
        <v>3</v>
      </c>
      <c r="C19" s="2" t="s">
        <v>23</v>
      </c>
      <c r="D19" s="2" t="s">
        <v>36</v>
      </c>
      <c r="E19" s="7" t="str">
        <f>IFERROR(VLOOKUP(A19,S!A:A,1,FALSE),"ENTREE")</f>
        <v>ENTREE</v>
      </c>
    </row>
    <row r="20" spans="1:5" x14ac:dyDescent="0.25">
      <c r="A20" s="2">
        <v>9010</v>
      </c>
      <c r="B20" s="2">
        <v>6</v>
      </c>
      <c r="C20" s="2" t="s">
        <v>24</v>
      </c>
      <c r="D20" s="2" t="s">
        <v>36</v>
      </c>
      <c r="E20" s="7" t="str">
        <f>IFERROR(VLOOKUP(A20,S!A:A,1,FALSE),"ENTREE")</f>
        <v>ENTREE</v>
      </c>
    </row>
    <row r="21" spans="1:5" x14ac:dyDescent="0.25">
      <c r="A21" s="2">
        <v>900015</v>
      </c>
      <c r="B21" s="2">
        <v>5</v>
      </c>
      <c r="C21" s="2" t="s">
        <v>25</v>
      </c>
      <c r="D21" s="2" t="s">
        <v>33</v>
      </c>
      <c r="E21" s="7" t="str">
        <f>IFERROR(VLOOKUP(A21,S!A:A,1,FALSE),"ENTREE")</f>
        <v>ENTREE</v>
      </c>
    </row>
    <row r="22" spans="1:5" x14ac:dyDescent="0.25">
      <c r="A22" s="2">
        <v>18333</v>
      </c>
      <c r="B22" s="2">
        <v>4</v>
      </c>
      <c r="C22" s="2" t="s">
        <v>26</v>
      </c>
      <c r="D22" s="2" t="s">
        <v>39</v>
      </c>
      <c r="E22" s="7" t="str">
        <f>IFERROR(VLOOKUP(A22,S!A:A,1,FALSE),"ENTREE")</f>
        <v>ENTREE</v>
      </c>
    </row>
  </sheetData>
  <autoFilter ref="A1:E2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view="pageBreakPreview" topLeftCell="A4" zoomScale="115" zoomScaleNormal="100" zoomScaleSheetLayoutView="115" workbookViewId="0">
      <selection activeCell="D34" sqref="D34"/>
    </sheetView>
  </sheetViews>
  <sheetFormatPr baseColWidth="10" defaultRowHeight="15" x14ac:dyDescent="0.25"/>
  <sheetData>
    <row r="1" spans="1:4" x14ac:dyDescent="0.25">
      <c r="A1" s="1" t="s">
        <v>0</v>
      </c>
      <c r="B1" s="1" t="s">
        <v>32</v>
      </c>
      <c r="C1" s="1" t="s">
        <v>1</v>
      </c>
      <c r="D1" s="1" t="s">
        <v>2</v>
      </c>
    </row>
    <row r="2" spans="1:4" x14ac:dyDescent="0.25">
      <c r="A2" s="2">
        <v>90328</v>
      </c>
      <c r="B2" s="2">
        <v>1</v>
      </c>
      <c r="C2" s="2" t="s">
        <v>5</v>
      </c>
      <c r="D2" s="2" t="s">
        <v>33</v>
      </c>
    </row>
    <row r="3" spans="1:4" x14ac:dyDescent="0.25">
      <c r="A3" s="2">
        <v>90298</v>
      </c>
      <c r="B3" s="2">
        <v>2</v>
      </c>
      <c r="C3" s="2" t="s">
        <v>6</v>
      </c>
      <c r="D3" s="2" t="s">
        <v>33</v>
      </c>
    </row>
    <row r="4" spans="1:4" x14ac:dyDescent="0.25">
      <c r="A4" s="2">
        <v>9019</v>
      </c>
      <c r="B4" s="2">
        <v>2</v>
      </c>
      <c r="C4" s="2" t="s">
        <v>7</v>
      </c>
      <c r="D4" s="2" t="s">
        <v>33</v>
      </c>
    </row>
    <row r="5" spans="1:4" x14ac:dyDescent="0.25">
      <c r="A5" s="2">
        <v>9018</v>
      </c>
      <c r="B5" s="2">
        <v>1</v>
      </c>
      <c r="C5" s="2" t="s">
        <v>3</v>
      </c>
      <c r="D5" s="2" t="s">
        <v>33</v>
      </c>
    </row>
    <row r="6" spans="1:4" x14ac:dyDescent="0.25">
      <c r="A6" s="2">
        <v>90191</v>
      </c>
      <c r="B6" s="2">
        <v>1</v>
      </c>
      <c r="C6" s="2" t="s">
        <v>4</v>
      </c>
      <c r="D6" s="2" t="s">
        <v>33</v>
      </c>
    </row>
    <row r="7" spans="1:4" x14ac:dyDescent="0.25">
      <c r="A7" s="2">
        <v>9028</v>
      </c>
      <c r="B7" s="2">
        <v>2</v>
      </c>
      <c r="C7" s="2" t="s">
        <v>8</v>
      </c>
      <c r="D7" s="2" t="s">
        <v>34</v>
      </c>
    </row>
    <row r="8" spans="1:4" x14ac:dyDescent="0.25">
      <c r="A8" s="2">
        <v>9024</v>
      </c>
      <c r="B8" s="2">
        <v>3</v>
      </c>
      <c r="C8" s="2" t="s">
        <v>9</v>
      </c>
      <c r="D8" s="2" t="s">
        <v>35</v>
      </c>
    </row>
    <row r="9" spans="1:4" x14ac:dyDescent="0.25">
      <c r="A9" s="2">
        <v>90000</v>
      </c>
      <c r="B9" s="2">
        <v>3</v>
      </c>
      <c r="C9" s="2" t="s">
        <v>10</v>
      </c>
      <c r="D9" s="2" t="s">
        <v>36</v>
      </c>
    </row>
    <row r="10" spans="1:4" x14ac:dyDescent="0.25">
      <c r="A10" s="2">
        <v>902</v>
      </c>
      <c r="B10" s="2">
        <v>3</v>
      </c>
      <c r="C10" s="2" t="s">
        <v>11</v>
      </c>
      <c r="D10" s="2" t="s">
        <v>37</v>
      </c>
    </row>
    <row r="11" spans="1:4" x14ac:dyDescent="0.25">
      <c r="A11" s="2">
        <v>90204</v>
      </c>
      <c r="B11" s="2">
        <v>4</v>
      </c>
      <c r="C11" s="2" t="s">
        <v>12</v>
      </c>
      <c r="D11" s="2" t="s">
        <v>33</v>
      </c>
    </row>
    <row r="12" spans="1:4" x14ac:dyDescent="0.25">
      <c r="A12" s="2">
        <v>90102</v>
      </c>
      <c r="B12" s="2">
        <v>4</v>
      </c>
      <c r="C12" s="2" t="s">
        <v>13</v>
      </c>
      <c r="D12" s="2" t="s">
        <v>36</v>
      </c>
    </row>
    <row r="13" spans="1:4" x14ac:dyDescent="0.25">
      <c r="A13" s="2">
        <v>90001</v>
      </c>
      <c r="B13" s="2">
        <v>4</v>
      </c>
      <c r="C13" s="2" t="s">
        <v>14</v>
      </c>
      <c r="D13" s="2" t="s">
        <v>36</v>
      </c>
    </row>
    <row r="14" spans="1:4" x14ac:dyDescent="0.25">
      <c r="A14" s="2">
        <v>90020</v>
      </c>
      <c r="B14" s="2">
        <v>4</v>
      </c>
      <c r="C14" s="2" t="s">
        <v>15</v>
      </c>
      <c r="D14" s="2" t="s">
        <v>36</v>
      </c>
    </row>
    <row r="15" spans="1:4" x14ac:dyDescent="0.25">
      <c r="A15" s="2">
        <v>9000</v>
      </c>
      <c r="B15" s="2">
        <v>4</v>
      </c>
      <c r="C15" s="2" t="s">
        <v>16</v>
      </c>
      <c r="D15" s="2" t="s">
        <v>36</v>
      </c>
    </row>
    <row r="16" spans="1:4" x14ac:dyDescent="0.25">
      <c r="A16" s="2">
        <v>90120</v>
      </c>
      <c r="B16" s="2">
        <v>4</v>
      </c>
      <c r="C16" s="2" t="s">
        <v>17</v>
      </c>
      <c r="D16" s="2" t="s">
        <v>36</v>
      </c>
    </row>
    <row r="17" spans="1:4" x14ac:dyDescent="0.25">
      <c r="A17" s="2">
        <v>90059</v>
      </c>
      <c r="B17" s="2">
        <v>4</v>
      </c>
      <c r="C17" s="2" t="s">
        <v>18</v>
      </c>
      <c r="D17" s="2" t="s">
        <v>36</v>
      </c>
    </row>
    <row r="18" spans="1:4" x14ac:dyDescent="0.25">
      <c r="A18" s="2">
        <v>90113</v>
      </c>
      <c r="B18" s="2">
        <v>2</v>
      </c>
      <c r="C18" s="2" t="s">
        <v>19</v>
      </c>
      <c r="D18" s="2" t="s">
        <v>33</v>
      </c>
    </row>
    <row r="19" spans="1:4" x14ac:dyDescent="0.25">
      <c r="A19" s="2">
        <v>900</v>
      </c>
      <c r="B19" s="2">
        <v>3</v>
      </c>
      <c r="C19" s="2" t="s">
        <v>21</v>
      </c>
      <c r="D19" s="2" t="s">
        <v>34</v>
      </c>
    </row>
    <row r="20" spans="1:4" x14ac:dyDescent="0.25">
      <c r="A20" s="2">
        <v>9030</v>
      </c>
      <c r="B20" s="2">
        <v>3</v>
      </c>
      <c r="C20" s="2" t="s">
        <v>22</v>
      </c>
      <c r="D20" s="2" t="s">
        <v>35</v>
      </c>
    </row>
    <row r="21" spans="1:4" x14ac:dyDescent="0.25">
      <c r="A21" s="2">
        <v>9012</v>
      </c>
      <c r="B21" s="2">
        <v>3</v>
      </c>
      <c r="C21" s="2" t="s">
        <v>23</v>
      </c>
      <c r="D21" s="2" t="s">
        <v>36</v>
      </c>
    </row>
    <row r="22" spans="1:4" x14ac:dyDescent="0.25">
      <c r="A22" s="2">
        <v>9010</v>
      </c>
      <c r="B22" s="2">
        <v>6</v>
      </c>
      <c r="C22" s="2" t="s">
        <v>24</v>
      </c>
      <c r="D22" s="2" t="s">
        <v>36</v>
      </c>
    </row>
    <row r="23" spans="1:4" x14ac:dyDescent="0.25">
      <c r="A23" s="2">
        <v>900015</v>
      </c>
      <c r="B23" s="2">
        <v>5</v>
      </c>
      <c r="C23" s="2" t="s">
        <v>25</v>
      </c>
      <c r="D23" s="2" t="s">
        <v>33</v>
      </c>
    </row>
    <row r="24" spans="1:4" x14ac:dyDescent="0.25">
      <c r="A24" s="2">
        <v>18333</v>
      </c>
      <c r="B24" s="2">
        <v>4</v>
      </c>
      <c r="C24" s="2" t="s">
        <v>26</v>
      </c>
      <c r="D24" s="2" t="s">
        <v>39</v>
      </c>
    </row>
  </sheetData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A17" sqref="A3:A17"/>
    </sheetView>
  </sheetViews>
  <sheetFormatPr baseColWidth="10" defaultRowHeight="15" x14ac:dyDescent="0.25"/>
  <sheetData>
    <row r="1" spans="1:1" x14ac:dyDescent="0.25">
      <c r="A1" s="1" t="s">
        <v>0</v>
      </c>
    </row>
    <row r="2" spans="1:1" x14ac:dyDescent="0.25">
      <c r="A2" s="2">
        <v>9018</v>
      </c>
    </row>
    <row r="3" spans="1:1" x14ac:dyDescent="0.25">
      <c r="A3" s="2">
        <v>90191</v>
      </c>
    </row>
    <row r="4" spans="1:1" x14ac:dyDescent="0.25">
      <c r="A4" s="2">
        <v>90328</v>
      </c>
    </row>
    <row r="5" spans="1:1" x14ac:dyDescent="0.25">
      <c r="A5" s="2">
        <v>90298</v>
      </c>
    </row>
    <row r="6" spans="1:1" x14ac:dyDescent="0.25">
      <c r="A6" s="2">
        <v>9019</v>
      </c>
    </row>
    <row r="7" spans="1:1" x14ac:dyDescent="0.25">
      <c r="A7" s="2">
        <v>9028</v>
      </c>
    </row>
    <row r="8" spans="1:1" x14ac:dyDescent="0.25">
      <c r="A8" s="2">
        <v>9024</v>
      </c>
    </row>
    <row r="9" spans="1:1" x14ac:dyDescent="0.25">
      <c r="A9" s="2">
        <v>90000</v>
      </c>
    </row>
    <row r="10" spans="1:1" x14ac:dyDescent="0.25">
      <c r="A10" s="2">
        <v>902</v>
      </c>
    </row>
    <row r="11" spans="1:1" x14ac:dyDescent="0.25">
      <c r="A11" s="2">
        <v>90204</v>
      </c>
    </row>
    <row r="12" spans="1:1" x14ac:dyDescent="0.25">
      <c r="A12" s="2">
        <v>90102</v>
      </c>
    </row>
    <row r="13" spans="1:1" x14ac:dyDescent="0.25">
      <c r="A13" s="2">
        <v>90001</v>
      </c>
    </row>
    <row r="14" spans="1:1" x14ac:dyDescent="0.25">
      <c r="A14" s="2">
        <v>90020</v>
      </c>
    </row>
    <row r="15" spans="1:1" x14ac:dyDescent="0.25">
      <c r="A15" s="2">
        <v>9000</v>
      </c>
    </row>
    <row r="16" spans="1:1" x14ac:dyDescent="0.25">
      <c r="A16" s="2">
        <v>90120</v>
      </c>
    </row>
    <row r="17" spans="1:1" x14ac:dyDescent="0.25">
      <c r="A17" s="2">
        <v>90059</v>
      </c>
    </row>
  </sheetData>
  <autoFilter ref="A1:A1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croisé dynamique</vt:lpstr>
      <vt:lpstr>S</vt:lpstr>
      <vt:lpstr>S-1</vt:lpstr>
      <vt:lpstr>base</vt:lpstr>
      <vt:lpstr>base hebdomadaire</vt:lpstr>
      <vt:lpstr>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2022-02-23T07:45:44Z</dcterms:modified>
</cp:coreProperties>
</file>