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0" yWindow="0" windowWidth="22260" windowHeight="12645" activeTab="4"/>
  </bookViews>
  <sheets>
    <sheet name="TABLES" sheetId="1" r:id="rId1"/>
    <sheet name="ANDERSON LACROIX" sheetId="3" r:id="rId2"/>
    <sheet name="CHRISTIAN VALOIS" sheetId="4" r:id="rId3"/>
    <sheet name="MARTIN LEFEBVRE" sheetId="5" r:id="rId4"/>
    <sheet name="PIERRE LAROCHE" sheetId="6" r:id="rId5"/>
  </sheets>
  <definedNames>
    <definedName name="Date">TABLES!$A$3:$BB$3</definedName>
    <definedName name="Nom">TABLES!$A$3:$A$50</definedName>
    <definedName name="Tablo">TABLES!$A$3:$BB$50</definedName>
    <definedName name="_xlnm.Print_Area" localSheetId="1">'ANDERSON LACROIX'!$A$1:$H$55</definedName>
    <definedName name="_xlnm.Print_Area" localSheetId="2">'CHRISTIAN VALOIS'!$A$1:$H$55</definedName>
    <definedName name="_xlnm.Print_Area" localSheetId="3">'MARTIN LEFEBVRE'!$A$1:$H$55</definedName>
    <definedName name="_xlnm.Print_Area" localSheetId="4">'PIERRE LAROCHE'!$A$1:$H$55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C3" i="6"/>
  <c r="C3" i="5"/>
  <c r="C7" i="4" l="1"/>
  <c r="C8" i="4"/>
  <c r="C9" i="4"/>
  <c r="C10" i="4"/>
  <c r="C4" i="4"/>
  <c r="C5" i="4"/>
  <c r="C6" i="4"/>
  <c r="C4" i="3"/>
  <c r="C5" i="3"/>
  <c r="C6" i="3"/>
  <c r="C7" i="3"/>
  <c r="C8" i="3"/>
  <c r="C9" i="3"/>
  <c r="C10" i="3"/>
  <c r="C3" i="3"/>
  <c r="F2" i="3" l="1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A3" i="6"/>
  <c r="A4" i="6" s="1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F33" i="5"/>
  <c r="E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A3" i="5"/>
  <c r="A4" i="5" s="1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A3" i="4"/>
  <c r="A4" i="4" s="1"/>
  <c r="B3" i="3"/>
  <c r="A5" i="6" l="1"/>
  <c r="B4" i="6"/>
  <c r="C4" i="6" s="1"/>
  <c r="B3" i="6"/>
  <c r="A5" i="5"/>
  <c r="B4" i="5"/>
  <c r="C4" i="5" s="1"/>
  <c r="B3" i="5"/>
  <c r="A5" i="4"/>
  <c r="B4" i="4"/>
  <c r="B3" i="4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E9" i="3"/>
  <c r="E8" i="3"/>
  <c r="E7" i="3"/>
  <c r="E6" i="3"/>
  <c r="E5" i="3"/>
  <c r="A5" i="3"/>
  <c r="B5" i="3" s="1"/>
  <c r="E4" i="3"/>
  <c r="A4" i="3"/>
  <c r="B4" i="3" s="1"/>
  <c r="A3" i="3"/>
  <c r="E3" i="6" l="1"/>
  <c r="F3" i="6" s="1"/>
  <c r="F4" i="6"/>
  <c r="E4" i="6"/>
  <c r="A6" i="6"/>
  <c r="B5" i="6"/>
  <c r="C5" i="6" s="1"/>
  <c r="F4" i="5"/>
  <c r="E4" i="5"/>
  <c r="E3" i="5"/>
  <c r="F3" i="5" s="1"/>
  <c r="A6" i="5"/>
  <c r="B5" i="5"/>
  <c r="C5" i="5" s="1"/>
  <c r="E3" i="4"/>
  <c r="F3" i="4" s="1"/>
  <c r="E4" i="4"/>
  <c r="A6" i="4"/>
  <c r="B5" i="4"/>
  <c r="A6" i="3"/>
  <c r="F4" i="4" l="1"/>
  <c r="E5" i="6"/>
  <c r="F5" i="6"/>
  <c r="A7" i="6"/>
  <c r="B6" i="6"/>
  <c r="C6" i="6" s="1"/>
  <c r="F5" i="5"/>
  <c r="E5" i="5"/>
  <c r="A7" i="5"/>
  <c r="B6" i="5"/>
  <c r="C6" i="5" s="1"/>
  <c r="E5" i="4"/>
  <c r="F5" i="4" s="1"/>
  <c r="A7" i="4"/>
  <c r="B6" i="4"/>
  <c r="B6" i="3"/>
  <c r="A7" i="3"/>
  <c r="F6" i="6" l="1"/>
  <c r="E6" i="6"/>
  <c r="A8" i="6"/>
  <c r="B7" i="6"/>
  <c r="C7" i="6" s="1"/>
  <c r="E6" i="5"/>
  <c r="F6" i="5"/>
  <c r="A8" i="5"/>
  <c r="B7" i="5"/>
  <c r="C7" i="5" s="1"/>
  <c r="E6" i="4"/>
  <c r="F6" i="4" s="1"/>
  <c r="A8" i="4"/>
  <c r="B7" i="4"/>
  <c r="B7" i="3"/>
  <c r="A8" i="3"/>
  <c r="F7" i="6" l="1"/>
  <c r="E7" i="6"/>
  <c r="A9" i="6"/>
  <c r="B8" i="6"/>
  <c r="C8" i="6" s="1"/>
  <c r="A9" i="5"/>
  <c r="B8" i="5"/>
  <c r="C8" i="5" s="1"/>
  <c r="E7" i="5"/>
  <c r="F7" i="5"/>
  <c r="E7" i="4"/>
  <c r="F7" i="4" s="1"/>
  <c r="A9" i="4"/>
  <c r="B8" i="4"/>
  <c r="B8" i="3"/>
  <c r="A9" i="3"/>
  <c r="A10" i="6" l="1"/>
  <c r="B9" i="6"/>
  <c r="C9" i="6" s="1"/>
  <c r="F8" i="6"/>
  <c r="E8" i="6"/>
  <c r="F8" i="5"/>
  <c r="E8" i="5"/>
  <c r="A10" i="5"/>
  <c r="B9" i="5"/>
  <c r="C9" i="5" s="1"/>
  <c r="A10" i="4"/>
  <c r="B9" i="4"/>
  <c r="E8" i="4"/>
  <c r="F8" i="4" s="1"/>
  <c r="B9" i="3"/>
  <c r="A10" i="3"/>
  <c r="E9" i="6" l="1"/>
  <c r="F9" i="6"/>
  <c r="B10" i="6"/>
  <c r="A11" i="6"/>
  <c r="A11" i="5"/>
  <c r="B10" i="5"/>
  <c r="F9" i="5"/>
  <c r="E9" i="5"/>
  <c r="E9" i="4"/>
  <c r="F9" i="4" s="1"/>
  <c r="A11" i="4"/>
  <c r="B10" i="4"/>
  <c r="B10" i="3"/>
  <c r="A11" i="3"/>
  <c r="B11" i="6" l="1"/>
  <c r="A12" i="6"/>
  <c r="A12" i="5"/>
  <c r="B11" i="5"/>
  <c r="A12" i="4"/>
  <c r="B11" i="4"/>
  <c r="B11" i="3"/>
  <c r="A12" i="3"/>
  <c r="B12" i="6" l="1"/>
  <c r="A13" i="6"/>
  <c r="A13" i="5"/>
  <c r="B12" i="5"/>
  <c r="A13" i="4"/>
  <c r="B12" i="4"/>
  <c r="B12" i="3"/>
  <c r="A13" i="3"/>
  <c r="B13" i="6" l="1"/>
  <c r="A14" i="6"/>
  <c r="A14" i="5"/>
  <c r="B13" i="5"/>
  <c r="A14" i="4"/>
  <c r="B13" i="4"/>
  <c r="B13" i="3"/>
  <c r="A14" i="3"/>
  <c r="B14" i="6" l="1"/>
  <c r="A15" i="6"/>
  <c r="A15" i="5"/>
  <c r="B14" i="5"/>
  <c r="A15" i="4"/>
  <c r="B14" i="4"/>
  <c r="B14" i="3"/>
  <c r="A15" i="3"/>
  <c r="B15" i="6" l="1"/>
  <c r="A16" i="6"/>
  <c r="A16" i="5"/>
  <c r="B15" i="5"/>
  <c r="A16" i="4"/>
  <c r="B15" i="4"/>
  <c r="B15" i="3"/>
  <c r="A16" i="3"/>
  <c r="B16" i="6" l="1"/>
  <c r="A17" i="6"/>
  <c r="A17" i="5"/>
  <c r="B16" i="5"/>
  <c r="A17" i="4"/>
  <c r="B16" i="4"/>
  <c r="B16" i="3"/>
  <c r="A17" i="3"/>
  <c r="B17" i="6" l="1"/>
  <c r="A18" i="6"/>
  <c r="A18" i="5"/>
  <c r="B17" i="5"/>
  <c r="A18" i="4"/>
  <c r="B17" i="4"/>
  <c r="B17" i="3"/>
  <c r="A18" i="3"/>
  <c r="B18" i="6" l="1"/>
  <c r="A19" i="6"/>
  <c r="A19" i="5"/>
  <c r="B18" i="5"/>
  <c r="A19" i="4"/>
  <c r="B18" i="4"/>
  <c r="B18" i="3"/>
  <c r="A19" i="3"/>
  <c r="B19" i="6" l="1"/>
  <c r="A20" i="6"/>
  <c r="A20" i="5"/>
  <c r="B19" i="5"/>
  <c r="A20" i="4"/>
  <c r="B19" i="4"/>
  <c r="B19" i="3"/>
  <c r="A20" i="3"/>
  <c r="B20" i="6" l="1"/>
  <c r="A21" i="6"/>
  <c r="A21" i="5"/>
  <c r="B20" i="5"/>
  <c r="A21" i="4"/>
  <c r="B20" i="4"/>
  <c r="B20" i="3"/>
  <c r="A21" i="3"/>
  <c r="B21" i="6" l="1"/>
  <c r="A22" i="6"/>
  <c r="A22" i="5"/>
  <c r="B21" i="5"/>
  <c r="A22" i="4"/>
  <c r="B21" i="4"/>
  <c r="B21" i="3"/>
  <c r="A22" i="3"/>
  <c r="B22" i="6" l="1"/>
  <c r="A23" i="6"/>
  <c r="A23" i="5"/>
  <c r="B22" i="5"/>
  <c r="A23" i="4"/>
  <c r="B22" i="4"/>
  <c r="B22" i="3"/>
  <c r="A23" i="3"/>
  <c r="B23" i="6" l="1"/>
  <c r="A24" i="6"/>
  <c r="A24" i="5"/>
  <c r="B23" i="5"/>
  <c r="A24" i="4"/>
  <c r="B23" i="4"/>
  <c r="B23" i="3"/>
  <c r="A24" i="3"/>
  <c r="B24" i="6" l="1"/>
  <c r="A25" i="6"/>
  <c r="A25" i="5"/>
  <c r="B24" i="5"/>
  <c r="A25" i="4"/>
  <c r="B24" i="4"/>
  <c r="B24" i="3"/>
  <c r="A25" i="3"/>
  <c r="B25" i="6" l="1"/>
  <c r="A26" i="6"/>
  <c r="A26" i="5"/>
  <c r="B25" i="5"/>
  <c r="A26" i="4"/>
  <c r="B25" i="4"/>
  <c r="B25" i="3"/>
  <c r="A26" i="3"/>
  <c r="B26" i="6" l="1"/>
  <c r="A27" i="6"/>
  <c r="A27" i="5"/>
  <c r="B26" i="5"/>
  <c r="A27" i="4"/>
  <c r="B26" i="4"/>
  <c r="B26" i="3"/>
  <c r="A27" i="3"/>
  <c r="B27" i="6" l="1"/>
  <c r="A28" i="6"/>
  <c r="A28" i="5"/>
  <c r="B27" i="5"/>
  <c r="A28" i="4"/>
  <c r="B27" i="4"/>
  <c r="B27" i="3"/>
  <c r="A28" i="3"/>
  <c r="B28" i="6" l="1"/>
  <c r="A29" i="6"/>
  <c r="A29" i="5"/>
  <c r="B28" i="5"/>
  <c r="A29" i="4"/>
  <c r="B28" i="4"/>
  <c r="B28" i="3"/>
  <c r="A29" i="3"/>
  <c r="B29" i="6" l="1"/>
  <c r="A30" i="6"/>
  <c r="A30" i="5"/>
  <c r="B29" i="5"/>
  <c r="A30" i="4"/>
  <c r="B29" i="4"/>
  <c r="B29" i="3"/>
  <c r="A30" i="3"/>
  <c r="B30" i="6" l="1"/>
  <c r="A31" i="6"/>
  <c r="A31" i="5"/>
  <c r="B30" i="5"/>
  <c r="A31" i="4"/>
  <c r="B30" i="4"/>
  <c r="B30" i="3"/>
  <c r="A31" i="3"/>
  <c r="B31" i="6" l="1"/>
  <c r="A32" i="6"/>
  <c r="A32" i="5"/>
  <c r="B31" i="5"/>
  <c r="A32" i="4"/>
  <c r="B31" i="4"/>
  <c r="B31" i="3"/>
  <c r="A32" i="3"/>
  <c r="B32" i="6" l="1"/>
  <c r="A33" i="6"/>
  <c r="A33" i="5"/>
  <c r="B32" i="5"/>
  <c r="A33" i="4"/>
  <c r="B32" i="4"/>
  <c r="B32" i="3"/>
  <c r="A33" i="3"/>
  <c r="B33" i="6" l="1"/>
  <c r="A34" i="6"/>
  <c r="A34" i="5"/>
  <c r="B33" i="5"/>
  <c r="A34" i="4"/>
  <c r="B33" i="4"/>
  <c r="B33" i="3"/>
  <c r="A34" i="3"/>
  <c r="B34" i="6" l="1"/>
  <c r="A35" i="6"/>
  <c r="A35" i="5"/>
  <c r="B34" i="5"/>
  <c r="A35" i="4"/>
  <c r="B34" i="4"/>
  <c r="B34" i="3"/>
  <c r="A35" i="3"/>
  <c r="B35" i="6" l="1"/>
  <c r="A36" i="6"/>
  <c r="A36" i="5"/>
  <c r="B35" i="5"/>
  <c r="A36" i="4"/>
  <c r="B35" i="4"/>
  <c r="B35" i="3"/>
  <c r="A36" i="3"/>
  <c r="B36" i="6" l="1"/>
  <c r="A37" i="6"/>
  <c r="A37" i="5"/>
  <c r="B36" i="5"/>
  <c r="A37" i="4"/>
  <c r="B36" i="4"/>
  <c r="B36" i="3"/>
  <c r="A37" i="3"/>
  <c r="B37" i="6" l="1"/>
  <c r="A38" i="6"/>
  <c r="A38" i="5"/>
  <c r="B37" i="5"/>
  <c r="A38" i="4"/>
  <c r="B37" i="4"/>
  <c r="B37" i="3"/>
  <c r="A38" i="3"/>
  <c r="B38" i="6" l="1"/>
  <c r="A39" i="6"/>
  <c r="A39" i="5"/>
  <c r="B38" i="5"/>
  <c r="A39" i="4"/>
  <c r="B38" i="4"/>
  <c r="B38" i="3"/>
  <c r="A39" i="3"/>
  <c r="B39" i="6" l="1"/>
  <c r="A40" i="6"/>
  <c r="A40" i="5"/>
  <c r="B39" i="5"/>
  <c r="A40" i="4"/>
  <c r="B39" i="4"/>
  <c r="B39" i="3"/>
  <c r="A40" i="3"/>
  <c r="B40" i="6" l="1"/>
  <c r="A41" i="6"/>
  <c r="A41" i="5"/>
  <c r="B40" i="5"/>
  <c r="A41" i="4"/>
  <c r="B40" i="4"/>
  <c r="B40" i="3"/>
  <c r="A41" i="3"/>
  <c r="B41" i="6" l="1"/>
  <c r="A42" i="6"/>
  <c r="A42" i="5"/>
  <c r="B41" i="5"/>
  <c r="A42" i="4"/>
  <c r="B41" i="4"/>
  <c r="B41" i="3"/>
  <c r="A42" i="3"/>
  <c r="B42" i="6" l="1"/>
  <c r="A43" i="6"/>
  <c r="A43" i="5"/>
  <c r="B42" i="5"/>
  <c r="A43" i="4"/>
  <c r="B42" i="4"/>
  <c r="B42" i="3"/>
  <c r="A43" i="3"/>
  <c r="B43" i="6" l="1"/>
  <c r="A44" i="6"/>
  <c r="A44" i="5"/>
  <c r="B43" i="5"/>
  <c r="A44" i="4"/>
  <c r="B43" i="4"/>
  <c r="B43" i="3"/>
  <c r="A44" i="3"/>
  <c r="B44" i="6" l="1"/>
  <c r="A45" i="6"/>
  <c r="A45" i="5"/>
  <c r="B44" i="5"/>
  <c r="A45" i="4"/>
  <c r="B44" i="4"/>
  <c r="B44" i="3"/>
  <c r="A45" i="3"/>
  <c r="B45" i="6" l="1"/>
  <c r="A46" i="6"/>
  <c r="A46" i="5"/>
  <c r="B45" i="5"/>
  <c r="A46" i="4"/>
  <c r="B45" i="4"/>
  <c r="B45" i="3"/>
  <c r="A46" i="3"/>
  <c r="B46" i="6" l="1"/>
  <c r="A47" i="6"/>
  <c r="A47" i="5"/>
  <c r="B46" i="5"/>
  <c r="A47" i="4"/>
  <c r="B46" i="4"/>
  <c r="B46" i="3"/>
  <c r="A47" i="3"/>
  <c r="B47" i="6" l="1"/>
  <c r="A48" i="6"/>
  <c r="A48" i="5"/>
  <c r="B47" i="5"/>
  <c r="A48" i="4"/>
  <c r="B47" i="4"/>
  <c r="B47" i="3"/>
  <c r="A48" i="3"/>
  <c r="B48" i="6" l="1"/>
  <c r="A49" i="6"/>
  <c r="A49" i="5"/>
  <c r="B48" i="5"/>
  <c r="A49" i="4"/>
  <c r="B48" i="4"/>
  <c r="B48" i="3"/>
  <c r="A49" i="3"/>
  <c r="B49" i="6" l="1"/>
  <c r="A50" i="6"/>
  <c r="A50" i="5"/>
  <c r="B49" i="5"/>
  <c r="A50" i="4"/>
  <c r="B49" i="4"/>
  <c r="B49" i="3"/>
  <c r="A50" i="3"/>
  <c r="B50" i="6" l="1"/>
  <c r="A51" i="6"/>
  <c r="A51" i="5"/>
  <c r="B50" i="5"/>
  <c r="A51" i="4"/>
  <c r="B50" i="4"/>
  <c r="B50" i="3"/>
  <c r="A51" i="3"/>
  <c r="B51" i="6" l="1"/>
  <c r="A52" i="6"/>
  <c r="A52" i="5"/>
  <c r="B51" i="5"/>
  <c r="A52" i="4"/>
  <c r="B51" i="4"/>
  <c r="B51" i="3"/>
  <c r="A52" i="3"/>
  <c r="B52" i="6" l="1"/>
  <c r="A53" i="6"/>
  <c r="A53" i="5"/>
  <c r="B52" i="5"/>
  <c r="A53" i="4"/>
  <c r="B52" i="4"/>
  <c r="B52" i="3"/>
  <c r="A53" i="3"/>
  <c r="B53" i="6" l="1"/>
  <c r="A54" i="6"/>
  <c r="B54" i="6" s="1"/>
  <c r="A54" i="5"/>
  <c r="B54" i="5" s="1"/>
  <c r="B53" i="5"/>
  <c r="A54" i="4"/>
  <c r="B54" i="4" s="1"/>
  <c r="B53" i="4"/>
  <c r="B53" i="3"/>
  <c r="A54" i="3"/>
  <c r="B54" i="3" s="1"/>
  <c r="E3" i="3" l="1"/>
  <c r="F3" i="3" s="1"/>
  <c r="F4" i="3" s="1"/>
  <c r="F5" i="3" s="1"/>
  <c r="F6" i="3" s="1"/>
  <c r="F7" i="3" s="1"/>
  <c r="F8" i="3" s="1"/>
  <c r="F9" i="3" s="1"/>
</calcChain>
</file>

<file path=xl/sharedStrings.xml><?xml version="1.0" encoding="utf-8"?>
<sst xmlns="http://schemas.openxmlformats.org/spreadsheetml/2006/main" count="46" uniqueCount="15">
  <si>
    <t>2022</t>
  </si>
  <si>
    <t>PIERRE LAROCHE</t>
  </si>
  <si>
    <t>NOMS</t>
  </si>
  <si>
    <t>SEMAINE FINISSANT LE</t>
  </si>
  <si>
    <t>SEMAINES</t>
  </si>
  <si>
    <t>HRS TRAVAILLÉES</t>
  </si>
  <si>
    <t>HRS PAYÉES</t>
  </si>
  <si>
    <t>DIFFÉRENCE</t>
  </si>
  <si>
    <t>ACCUMULÉES</t>
  </si>
  <si>
    <t>COMMENTAIRE 1</t>
  </si>
  <si>
    <t>COMMENTAIRE 2</t>
  </si>
  <si>
    <t xml:space="preserve"> </t>
  </si>
  <si>
    <t>ANDERSON LACROIX</t>
  </si>
  <si>
    <t>CHRISTIAN VALOIS</t>
  </si>
  <si>
    <t>MARTIN LEFEBVRE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</si>
</sst>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Gochi Hand"/>
    </font>
    <font>
      <sz val="14"/>
      <color theme="0"/>
      <name val="Book Antiqua"/>
      <family val="1"/>
    </font>
    <font>
      <sz val="11"/>
      <color theme="0"/>
      <name val="Book Antiqua"/>
      <family val="1"/>
    </font>
    <font>
      <sz val="18"/>
      <color theme="0"/>
      <name val="Calibri"/>
      <family val="2"/>
      <scheme val="minor"/>
    </font>
    <font>
      <b/>
      <sz val="11"/>
      <color rgb="FF333333"/>
      <name val="Arial"/>
      <family val="2"/>
    </font>
    <font>
      <sz val="16"/>
      <color theme="1"/>
      <name val="Gochi Hand"/>
    </font>
    <font>
      <sz val="12"/>
      <color rgb="FF222222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303030"/>
      <name val="Courier New"/>
      <family val="3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/>
    <xf numFmtId="165" fontId="1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0" fillId="6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165" fontId="9" fillId="4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8" borderId="0" xfId="0" applyFill="1"/>
    <xf numFmtId="165" fontId="9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165" fontId="9" fillId="9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shrinkToFit="1"/>
    </xf>
    <xf numFmtId="0" fontId="0" fillId="0" borderId="0" xfId="0" applyAlignment="1">
      <alignment shrinkToFit="1"/>
    </xf>
    <xf numFmtId="164" fontId="11" fillId="0" borderId="0" xfId="0" applyNumberFormat="1" applyFont="1" applyAlignment="1">
      <alignment shrinkToFit="1"/>
    </xf>
    <xf numFmtId="0" fontId="12" fillId="0" borderId="2" xfId="0" applyFont="1" applyBorder="1" applyAlignment="1">
      <alignment horizontal="left" vertical="center" inden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2:BB19"/>
  <sheetViews>
    <sheetView workbookViewId="0">
      <selection activeCell="A6" sqref="A6:I6"/>
    </sheetView>
  </sheetViews>
  <sheetFormatPr baseColWidth="10" defaultColWidth="8.85546875" defaultRowHeight="15"/>
  <cols>
    <col min="1" max="1" width="28.140625" customWidth="1"/>
    <col min="2" max="2" width="8.85546875" customWidth="1"/>
    <col min="3" max="54" width="12.7109375" customWidth="1"/>
  </cols>
  <sheetData>
    <row r="2" spans="1:54">
      <c r="C2" s="32" t="s">
        <v>3</v>
      </c>
      <c r="D2" s="32"/>
      <c r="E2" s="32"/>
    </row>
    <row r="3" spans="1:54" s="29" customFormat="1">
      <c r="A3" s="28" t="s">
        <v>2</v>
      </c>
      <c r="C3" s="30">
        <v>44569</v>
      </c>
      <c r="D3" s="30">
        <v>44576</v>
      </c>
      <c r="E3" s="30">
        <v>44583</v>
      </c>
      <c r="F3" s="30">
        <v>44590</v>
      </c>
      <c r="G3" s="30">
        <v>44597</v>
      </c>
      <c r="H3" s="30">
        <v>44604</v>
      </c>
      <c r="I3" s="30">
        <v>44611</v>
      </c>
      <c r="J3" s="30">
        <v>44618</v>
      </c>
      <c r="K3" s="30">
        <v>44625</v>
      </c>
      <c r="L3" s="30">
        <v>44632</v>
      </c>
      <c r="M3" s="30">
        <v>44639</v>
      </c>
      <c r="N3" s="30">
        <v>44646</v>
      </c>
      <c r="O3" s="30">
        <v>44653</v>
      </c>
      <c r="P3" s="30">
        <v>44660</v>
      </c>
      <c r="Q3" s="30">
        <v>44667</v>
      </c>
      <c r="R3" s="30">
        <v>44674</v>
      </c>
      <c r="S3" s="30">
        <v>44681</v>
      </c>
      <c r="T3" s="30">
        <v>44688</v>
      </c>
      <c r="U3" s="30">
        <v>44695</v>
      </c>
      <c r="V3" s="30">
        <v>44702</v>
      </c>
      <c r="W3" s="30">
        <v>44709</v>
      </c>
      <c r="X3" s="30">
        <v>44716</v>
      </c>
      <c r="Y3" s="30">
        <v>44723</v>
      </c>
      <c r="Z3" s="30">
        <v>44730</v>
      </c>
      <c r="AA3" s="30">
        <v>44737</v>
      </c>
      <c r="AB3" s="30">
        <v>44744</v>
      </c>
      <c r="AC3" s="30">
        <v>44751</v>
      </c>
      <c r="AD3" s="30">
        <v>44758</v>
      </c>
      <c r="AE3" s="30">
        <v>44765</v>
      </c>
      <c r="AF3" s="30">
        <v>44772</v>
      </c>
      <c r="AG3" s="30">
        <v>44779</v>
      </c>
      <c r="AH3" s="30">
        <v>44786</v>
      </c>
      <c r="AI3" s="30">
        <v>44793</v>
      </c>
      <c r="AJ3" s="30">
        <v>44800</v>
      </c>
      <c r="AK3" s="30">
        <v>44807</v>
      </c>
      <c r="AL3" s="30">
        <v>44814</v>
      </c>
      <c r="AM3" s="30">
        <v>44821</v>
      </c>
      <c r="AN3" s="30">
        <v>44828</v>
      </c>
      <c r="AO3" s="30">
        <v>44835</v>
      </c>
      <c r="AP3" s="30">
        <v>44842</v>
      </c>
      <c r="AQ3" s="30">
        <v>44849</v>
      </c>
      <c r="AR3" s="30">
        <v>44856</v>
      </c>
      <c r="AS3" s="30">
        <v>44863</v>
      </c>
      <c r="AT3" s="30">
        <v>44870</v>
      </c>
      <c r="AU3" s="30">
        <v>44877</v>
      </c>
      <c r="AV3" s="30">
        <v>44884</v>
      </c>
      <c r="AW3" s="30">
        <v>44891</v>
      </c>
      <c r="AX3" s="30">
        <v>44898</v>
      </c>
      <c r="AY3" s="30">
        <v>44905</v>
      </c>
      <c r="AZ3" s="30">
        <v>44912</v>
      </c>
      <c r="BA3" s="30">
        <v>44919</v>
      </c>
      <c r="BB3" s="30">
        <v>44926</v>
      </c>
    </row>
    <row r="5" spans="1:54">
      <c r="A5" t="s">
        <v>12</v>
      </c>
      <c r="B5" t="s">
        <v>0</v>
      </c>
      <c r="C5" s="21">
        <v>23.5</v>
      </c>
      <c r="D5">
        <v>16</v>
      </c>
      <c r="E5">
        <v>32</v>
      </c>
      <c r="F5">
        <v>32</v>
      </c>
    </row>
    <row r="6" spans="1:54">
      <c r="A6" t="s">
        <v>13</v>
      </c>
      <c r="B6" t="s">
        <v>0</v>
      </c>
      <c r="C6" s="24">
        <v>5</v>
      </c>
      <c r="D6" s="23">
        <v>24</v>
      </c>
      <c r="E6">
        <v>42</v>
      </c>
      <c r="F6">
        <v>42</v>
      </c>
      <c r="G6">
        <v>40</v>
      </c>
      <c r="H6">
        <v>37</v>
      </c>
    </row>
    <row r="7" spans="1:54">
      <c r="A7" t="s">
        <v>14</v>
      </c>
      <c r="B7" t="s">
        <v>0</v>
      </c>
      <c r="D7">
        <v>15.5</v>
      </c>
    </row>
    <row r="8" spans="1:54">
      <c r="A8" t="s">
        <v>1</v>
      </c>
      <c r="B8" t="s">
        <v>0</v>
      </c>
      <c r="C8" s="26">
        <v>40</v>
      </c>
      <c r="D8">
        <v>40</v>
      </c>
      <c r="E8">
        <v>35</v>
      </c>
      <c r="F8">
        <v>40</v>
      </c>
      <c r="G8">
        <v>32</v>
      </c>
      <c r="H8">
        <v>41</v>
      </c>
    </row>
    <row r="19" spans="11:11">
      <c r="K19" s="30"/>
    </row>
  </sheetData>
  <mergeCells count="1"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07"/>
  <sheetViews>
    <sheetView showZeros="0" zoomScale="90" zoomScaleNormal="90" workbookViewId="0">
      <pane ySplit="2" topLeftCell="A3" activePane="bottomLeft" state="frozen"/>
      <selection activeCell="B1" sqref="B1"/>
      <selection pane="bottomLeft" activeCell="J12" sqref="J12"/>
    </sheetView>
  </sheetViews>
  <sheetFormatPr baseColWidth="10" defaultColWidth="19.7109375" defaultRowHeight="15"/>
  <cols>
    <col min="1" max="1" width="23.85546875" style="5" customWidth="1"/>
    <col min="2" max="2" width="28.7109375" style="20" bestFit="1" customWidth="1"/>
    <col min="3" max="4" width="19.7109375" style="5"/>
    <col min="5" max="8" width="19.7109375" style="19"/>
    <col min="9" max="16384" width="19.7109375" style="5"/>
  </cols>
  <sheetData>
    <row r="1" spans="1:13" s="1" customFormat="1" ht="18.75">
      <c r="B1" s="2" t="s">
        <v>4</v>
      </c>
      <c r="C1" s="3" t="s">
        <v>5</v>
      </c>
      <c r="D1" s="3" t="s">
        <v>6</v>
      </c>
      <c r="E1" s="3" t="s">
        <v>7</v>
      </c>
      <c r="F1" s="4" t="s">
        <v>8</v>
      </c>
      <c r="G1" s="4" t="s">
        <v>9</v>
      </c>
      <c r="H1" s="4" t="s">
        <v>10</v>
      </c>
    </row>
    <row r="2" spans="1:13" ht="23.25">
      <c r="B2" s="6">
        <v>2022</v>
      </c>
      <c r="C2" s="7"/>
      <c r="D2" s="8"/>
      <c r="E2" s="9"/>
      <c r="F2" s="15" t="str">
        <f t="shared" ref="F2:F8" si="0">IF(AND(C2&lt;&gt;"",D2&lt;&gt;""),E2+F1,"")</f>
        <v/>
      </c>
      <c r="G2" s="8"/>
      <c r="H2" s="8"/>
    </row>
    <row r="3" spans="1:13" ht="20.100000000000001" customHeight="1">
      <c r="A3" s="11">
        <f>DATE($B$2,1,3)-WEEKDAY(DATE($B$2,1,3))+1</f>
        <v>44563</v>
      </c>
      <c r="B3" s="12" t="str">
        <f t="shared" ref="B3:B53" si="1">UPPER(TEXT(A3,"j mmmm"))&amp;" - "&amp;UPPER(TEXT(A3+6,"j mmmm"))</f>
        <v>2 JANVIER - 8 JANVIER</v>
      </c>
      <c r="C3" s="22">
        <f ca="1">INDEX(TABLES!$A$3:$P$50,MATCH(MID(CELL("nomfichier"),FIND("]",CELL("nomfichier"))+1,20),TABLES!$A$3:$A$50,0),MATCH((TEXT(A3+6,"j mmmm")&amp;" "&amp;B$2)*1,TABLES!$A$3:$BB$3,0))</f>
        <v>5</v>
      </c>
      <c r="D3" s="14">
        <v>40</v>
      </c>
      <c r="E3" s="15">
        <f ca="1">C3-D3</f>
        <v>-35</v>
      </c>
      <c r="F3" s="15" t="e">
        <f t="shared" ca="1" si="0"/>
        <v>#VALUE!</v>
      </c>
      <c r="G3" s="14"/>
      <c r="H3" s="14"/>
    </row>
    <row r="4" spans="1:13" ht="20.100000000000001" customHeight="1">
      <c r="A4" s="16">
        <f>A3+7</f>
        <v>44570</v>
      </c>
      <c r="B4" s="12" t="str">
        <f>UPPER(TEXT(A4,"j mmmm"))&amp;" - "&amp;UPPER(TEXT(A4+6,"j mmmm"))</f>
        <v>9 JANVIER - 15 JANVIER</v>
      </c>
      <c r="C4" s="22">
        <f ca="1">INDEX(TABLES!$A$3:$P$50,MATCH(MID(CELL("nomfichier"),FIND("]",CELL("nomfichier"))+1,20),TABLES!$A$3:$A$50,0),MATCH((TEXT(A4+6,"j mmmm")&amp;" "&amp;B$2)*1,TABLES!$A$3:$BB$3,0))</f>
        <v>24</v>
      </c>
      <c r="D4" s="14">
        <v>40</v>
      </c>
      <c r="E4" s="15">
        <f t="shared" ref="E4:E54" ca="1" si="2">C4-D4</f>
        <v>-16</v>
      </c>
      <c r="F4" s="15" t="e">
        <f t="shared" ca="1" si="0"/>
        <v>#VALUE!</v>
      </c>
      <c r="G4" s="14"/>
      <c r="H4" s="14"/>
    </row>
    <row r="5" spans="1:13" ht="20.100000000000001" customHeight="1">
      <c r="A5" s="16">
        <f t="shared" ref="A5:A54" si="3">A4+7</f>
        <v>44577</v>
      </c>
      <c r="B5" s="12" t="str">
        <f t="shared" si="1"/>
        <v>16 JANVIER - 22 JANVIER</v>
      </c>
      <c r="C5" s="22">
        <f ca="1">INDEX(TABLES!$A$3:$P$50,MATCH(MID(CELL("nomfichier"),FIND("]",CELL("nomfichier"))+1,20),TABLES!$A$3:$A$50,0),MATCH((TEXT(A5+6,"j mmmm")&amp;" "&amp;B$2)*1,TABLES!$A$3:$BB$3,0))</f>
        <v>42</v>
      </c>
      <c r="D5" s="14">
        <v>40</v>
      </c>
      <c r="E5" s="15">
        <f t="shared" ca="1" si="2"/>
        <v>2</v>
      </c>
      <c r="F5" s="15" t="e">
        <f t="shared" ca="1" si="0"/>
        <v>#VALUE!</v>
      </c>
      <c r="G5" s="14"/>
      <c r="H5" s="14"/>
    </row>
    <row r="6" spans="1:13" ht="20.100000000000001" customHeight="1">
      <c r="A6" s="16">
        <f t="shared" si="3"/>
        <v>44584</v>
      </c>
      <c r="B6" s="12" t="str">
        <f t="shared" si="1"/>
        <v>23 JANVIER - 29 JANVIER</v>
      </c>
      <c r="C6" s="22">
        <f ca="1">INDEX(TABLES!$A$3:$P$50,MATCH(MID(CELL("nomfichier"),FIND("]",CELL("nomfichier"))+1,20),TABLES!$A$3:$A$50,0),MATCH((TEXT(A6+6,"j mmmm")&amp;" "&amp;B$2)*1,TABLES!$A$3:$BB$3,0))</f>
        <v>42</v>
      </c>
      <c r="D6" s="14">
        <v>40</v>
      </c>
      <c r="E6" s="15">
        <f t="shared" ca="1" si="2"/>
        <v>2</v>
      </c>
      <c r="F6" s="15" t="e">
        <f t="shared" ca="1" si="0"/>
        <v>#VALUE!</v>
      </c>
      <c r="G6" s="14"/>
      <c r="H6" s="14"/>
    </row>
    <row r="7" spans="1:13" ht="20.100000000000001" customHeight="1">
      <c r="A7" s="16">
        <f t="shared" si="3"/>
        <v>44591</v>
      </c>
      <c r="B7" s="12" t="str">
        <f t="shared" si="1"/>
        <v>30 JANVIER - 5 FÉVRIER</v>
      </c>
      <c r="C7" s="22">
        <f ca="1">INDEX(TABLES!$A$3:$P$50,MATCH(MID(CELL("nomfichier"),FIND("]",CELL("nomfichier"))+1,20),TABLES!$A$3:$A$50,0),MATCH((TEXT(A7+6,"j mmmm")&amp;" "&amp;B$2)*1,TABLES!$A$3:$BB$3,0))</f>
        <v>40</v>
      </c>
      <c r="D7" s="14">
        <v>40</v>
      </c>
      <c r="E7" s="15">
        <f t="shared" ca="1" si="2"/>
        <v>0</v>
      </c>
      <c r="F7" s="15" t="e">
        <f t="shared" ca="1" si="0"/>
        <v>#VALUE!</v>
      </c>
      <c r="G7" s="14"/>
      <c r="H7" s="14"/>
    </row>
    <row r="8" spans="1:13" ht="20.100000000000001" customHeight="1">
      <c r="A8" s="16">
        <f t="shared" si="3"/>
        <v>44598</v>
      </c>
      <c r="B8" s="12" t="str">
        <f t="shared" si="1"/>
        <v>6 FÉVRIER - 12 FÉVRIER</v>
      </c>
      <c r="C8" s="22">
        <f ca="1">INDEX(TABLES!$A$3:$P$50,MATCH(MID(CELL("nomfichier"),FIND("]",CELL("nomfichier"))+1,20),TABLES!$A$3:$A$50,0),MATCH((TEXT(A8+6,"j mmmm")&amp;" "&amp;B$2)*1,TABLES!$A$3:$BB$3,0))</f>
        <v>37</v>
      </c>
      <c r="D8" s="14">
        <v>40</v>
      </c>
      <c r="E8" s="15">
        <f t="shared" ca="1" si="2"/>
        <v>-3</v>
      </c>
      <c r="F8" s="15" t="e">
        <f t="shared" ca="1" si="0"/>
        <v>#VALUE!</v>
      </c>
      <c r="G8" s="14"/>
      <c r="H8" s="14"/>
      <c r="K8" s="17"/>
      <c r="M8" s="17"/>
    </row>
    <row r="9" spans="1:13" ht="20.100000000000001" customHeight="1">
      <c r="A9" s="16">
        <f t="shared" si="3"/>
        <v>44605</v>
      </c>
      <c r="B9" s="12" t="str">
        <f t="shared" si="1"/>
        <v>13 FÉVRIER - 19 FÉVRIER</v>
      </c>
      <c r="C9" s="22">
        <f ca="1">INDEX(TABLES!$A$3:$P$50,MATCH(MID(CELL("nomfichier"),FIND("]",CELL("nomfichier"))+1,20),TABLES!$A$3:$A$50,0),MATCH((TEXT(A9+6,"j mmmm")&amp;" "&amp;B$2)*1,TABLES!$A$3:$BB$3,0))</f>
        <v>0</v>
      </c>
      <c r="D9" s="14">
        <v>40</v>
      </c>
      <c r="E9" s="15">
        <f t="shared" ca="1" si="2"/>
        <v>-40</v>
      </c>
      <c r="F9" s="15" t="e">
        <f ca="1">IF(AND(C9&lt;&gt;"",D9&lt;&gt;""),E9+F8,"")</f>
        <v>#VALUE!</v>
      </c>
      <c r="G9" s="14"/>
      <c r="H9" s="14"/>
    </row>
    <row r="10" spans="1:13" ht="20.100000000000001" customHeight="1">
      <c r="A10" s="16">
        <f t="shared" si="3"/>
        <v>44612</v>
      </c>
      <c r="B10" s="12" t="str">
        <f t="shared" si="1"/>
        <v>20 FÉVRIER - 26 FÉVRIER</v>
      </c>
      <c r="C10" s="22">
        <f ca="1">INDEX(TABLES!$A$3:$P$50,MATCH(MID(CELL("nomfichier"),FIND("]",CELL("nomfichier"))+1,20),TABLES!$A$3:$A$50,0),MATCH((TEXT(A10+6,"j mmmm")&amp;" "&amp;B$2)*1,TABLES!$A$3:$BB$3,0))</f>
        <v>0</v>
      </c>
      <c r="D10" s="14"/>
      <c r="E10" s="15">
        <f t="shared" ca="1" si="2"/>
        <v>0</v>
      </c>
      <c r="F10" s="15" t="str">
        <f t="shared" ref="F10:F54" ca="1" si="4">IF(AND(C10&lt;&gt;"",D10&lt;&gt;""),E10+F9,"")</f>
        <v/>
      </c>
      <c r="G10" s="14"/>
      <c r="H10" s="14"/>
      <c r="K10" s="17"/>
    </row>
    <row r="11" spans="1:13" ht="20.100000000000001" customHeight="1">
      <c r="A11" s="16">
        <f t="shared" si="3"/>
        <v>44619</v>
      </c>
      <c r="B11" s="12" t="str">
        <f t="shared" si="1"/>
        <v>27 FÉVRIER - 5 MARS</v>
      </c>
      <c r="C11" s="14"/>
      <c r="D11" s="14"/>
      <c r="E11" s="15">
        <f t="shared" si="2"/>
        <v>0</v>
      </c>
      <c r="F11" s="15" t="str">
        <f t="shared" si="4"/>
        <v/>
      </c>
      <c r="G11" s="14"/>
      <c r="H11" s="14"/>
    </row>
    <row r="12" spans="1:13" ht="20.100000000000001" customHeight="1">
      <c r="A12" s="16">
        <f t="shared" si="3"/>
        <v>44626</v>
      </c>
      <c r="B12" s="12" t="str">
        <f t="shared" si="1"/>
        <v>6 MARS - 12 MARS</v>
      </c>
      <c r="C12" s="14"/>
      <c r="D12" s="14"/>
      <c r="E12" s="15">
        <f t="shared" si="2"/>
        <v>0</v>
      </c>
      <c r="F12" s="15" t="str">
        <f t="shared" si="4"/>
        <v/>
      </c>
      <c r="G12" s="14"/>
      <c r="H12" s="14"/>
    </row>
    <row r="13" spans="1:13" ht="20.100000000000001" customHeight="1">
      <c r="A13" s="16">
        <f t="shared" si="3"/>
        <v>44633</v>
      </c>
      <c r="B13" s="12" t="str">
        <f t="shared" si="1"/>
        <v>13 MARS - 19 MARS</v>
      </c>
      <c r="C13" s="14"/>
      <c r="D13" s="14"/>
      <c r="E13" s="15">
        <f t="shared" si="2"/>
        <v>0</v>
      </c>
      <c r="F13" s="15" t="str">
        <f t="shared" si="4"/>
        <v/>
      </c>
      <c r="G13" s="14"/>
      <c r="H13" s="14"/>
    </row>
    <row r="14" spans="1:13" ht="20.100000000000001" customHeight="1">
      <c r="A14" s="16">
        <f t="shared" si="3"/>
        <v>44640</v>
      </c>
      <c r="B14" s="12" t="str">
        <f t="shared" si="1"/>
        <v>20 MARS - 26 MARS</v>
      </c>
      <c r="C14" s="14"/>
      <c r="D14" s="14"/>
      <c r="E14" s="15">
        <f t="shared" si="2"/>
        <v>0</v>
      </c>
      <c r="F14" s="15" t="str">
        <f t="shared" si="4"/>
        <v/>
      </c>
      <c r="G14" s="14"/>
      <c r="H14" s="14"/>
    </row>
    <row r="15" spans="1:13" ht="20.100000000000001" customHeight="1">
      <c r="A15" s="16">
        <f t="shared" si="3"/>
        <v>44647</v>
      </c>
      <c r="B15" s="12" t="str">
        <f t="shared" si="1"/>
        <v>27 MARS - 2 AVRIL</v>
      </c>
      <c r="C15" s="14"/>
      <c r="D15" s="14"/>
      <c r="E15" s="15">
        <f t="shared" si="2"/>
        <v>0</v>
      </c>
      <c r="F15" s="15" t="str">
        <f t="shared" si="4"/>
        <v/>
      </c>
      <c r="G15" s="14"/>
      <c r="H15" s="14"/>
    </row>
    <row r="16" spans="1:13" ht="20.100000000000001" customHeight="1" thickBot="1">
      <c r="A16" s="16">
        <f t="shared" si="3"/>
        <v>44654</v>
      </c>
      <c r="B16" s="12" t="str">
        <f t="shared" si="1"/>
        <v>3 AVRIL - 9 AVRIL</v>
      </c>
      <c r="C16" s="14"/>
      <c r="D16" s="14"/>
      <c r="E16" s="15">
        <f t="shared" si="2"/>
        <v>0</v>
      </c>
      <c r="F16" s="15" t="str">
        <f t="shared" si="4"/>
        <v/>
      </c>
      <c r="G16" s="14"/>
      <c r="H16" s="14"/>
    </row>
    <row r="17" spans="1:12" ht="20.100000000000001" customHeight="1" thickBot="1">
      <c r="A17" s="16">
        <f t="shared" si="3"/>
        <v>44661</v>
      </c>
      <c r="B17" s="12" t="str">
        <f t="shared" si="1"/>
        <v>10 AVRIL - 16 AVRIL</v>
      </c>
      <c r="C17" s="14"/>
      <c r="D17" s="14"/>
      <c r="E17" s="15">
        <f t="shared" si="2"/>
        <v>0</v>
      </c>
      <c r="F17" s="15" t="str">
        <f t="shared" si="4"/>
        <v/>
      </c>
      <c r="G17" s="14"/>
      <c r="H17" s="14"/>
      <c r="K17" s="31"/>
    </row>
    <row r="18" spans="1:12" ht="20.100000000000001" customHeight="1">
      <c r="A18" s="16">
        <f t="shared" si="3"/>
        <v>44668</v>
      </c>
      <c r="B18" s="12" t="str">
        <f t="shared" si="1"/>
        <v>17 AVRIL - 23 AVRIL</v>
      </c>
      <c r="C18" s="14"/>
      <c r="D18" s="14"/>
      <c r="E18" s="15">
        <f t="shared" si="2"/>
        <v>0</v>
      </c>
      <c r="F18" s="15" t="str">
        <f t="shared" si="4"/>
        <v/>
      </c>
      <c r="G18" s="14"/>
      <c r="H18" s="14"/>
      <c r="L18"/>
    </row>
    <row r="19" spans="1:12" ht="20.100000000000001" customHeight="1">
      <c r="A19" s="16">
        <f t="shared" si="3"/>
        <v>44675</v>
      </c>
      <c r="B19" s="12" t="str">
        <f t="shared" si="1"/>
        <v>24 AVRIL - 30 AVRIL</v>
      </c>
      <c r="C19" s="14"/>
      <c r="D19" s="14"/>
      <c r="E19" s="15">
        <f t="shared" si="2"/>
        <v>0</v>
      </c>
      <c r="F19" s="15" t="str">
        <f t="shared" si="4"/>
        <v/>
      </c>
      <c r="G19" s="14"/>
      <c r="H19" s="14"/>
      <c r="K19" s="11"/>
    </row>
    <row r="20" spans="1:12" ht="20.100000000000001" customHeight="1">
      <c r="A20" s="16">
        <f t="shared" si="3"/>
        <v>44682</v>
      </c>
      <c r="B20" s="12" t="str">
        <f t="shared" si="1"/>
        <v>1 MAI - 7 MAI</v>
      </c>
      <c r="C20" s="14"/>
      <c r="D20" s="14"/>
      <c r="E20" s="15">
        <f t="shared" si="2"/>
        <v>0</v>
      </c>
      <c r="F20" s="15" t="str">
        <f t="shared" si="4"/>
        <v/>
      </c>
      <c r="G20" s="14"/>
      <c r="H20" s="14"/>
      <c r="J20" s="16"/>
      <c r="K20" s="11"/>
    </row>
    <row r="21" spans="1:12" ht="20.100000000000001" customHeight="1">
      <c r="A21" s="16">
        <f t="shared" si="3"/>
        <v>44689</v>
      </c>
      <c r="B21" s="12" t="str">
        <f t="shared" si="1"/>
        <v>8 MAI - 14 MAI</v>
      </c>
      <c r="C21" s="14"/>
      <c r="D21" s="14"/>
      <c r="E21" s="15">
        <f t="shared" si="2"/>
        <v>0</v>
      </c>
      <c r="F21" s="15" t="str">
        <f t="shared" si="4"/>
        <v/>
      </c>
      <c r="G21" s="14"/>
      <c r="H21" s="14"/>
    </row>
    <row r="22" spans="1:12" ht="20.100000000000001" customHeight="1">
      <c r="A22" s="16">
        <f t="shared" si="3"/>
        <v>44696</v>
      </c>
      <c r="B22" s="12" t="str">
        <f t="shared" si="1"/>
        <v>15 MAI - 21 MAI</v>
      </c>
      <c r="C22" s="14"/>
      <c r="D22" s="14"/>
      <c r="E22" s="15">
        <f t="shared" si="2"/>
        <v>0</v>
      </c>
      <c r="F22" s="15" t="str">
        <f t="shared" si="4"/>
        <v/>
      </c>
      <c r="G22" s="14"/>
      <c r="H22" s="14"/>
    </row>
    <row r="23" spans="1:12" ht="20.100000000000001" customHeight="1">
      <c r="A23" s="16">
        <f t="shared" si="3"/>
        <v>44703</v>
      </c>
      <c r="B23" s="12" t="str">
        <f t="shared" si="1"/>
        <v>22 MAI - 28 MAI</v>
      </c>
      <c r="C23" s="14"/>
      <c r="D23" s="14"/>
      <c r="E23" s="15">
        <f t="shared" si="2"/>
        <v>0</v>
      </c>
      <c r="F23" s="15" t="str">
        <f t="shared" si="4"/>
        <v/>
      </c>
      <c r="G23" s="14"/>
      <c r="H23" s="14"/>
    </row>
    <row r="24" spans="1:12" ht="20.100000000000001" customHeight="1">
      <c r="A24" s="16">
        <f t="shared" si="3"/>
        <v>44710</v>
      </c>
      <c r="B24" s="12" t="str">
        <f t="shared" si="1"/>
        <v>29 MAI - 4 JUIN</v>
      </c>
      <c r="C24" s="14"/>
      <c r="D24" s="14"/>
      <c r="E24" s="15">
        <f t="shared" si="2"/>
        <v>0</v>
      </c>
      <c r="F24" s="15" t="str">
        <f t="shared" si="4"/>
        <v/>
      </c>
      <c r="G24" s="14"/>
      <c r="H24" s="14"/>
    </row>
    <row r="25" spans="1:12" ht="20.100000000000001" customHeight="1">
      <c r="A25" s="16">
        <f t="shared" si="3"/>
        <v>44717</v>
      </c>
      <c r="B25" s="12" t="str">
        <f t="shared" si="1"/>
        <v>5 JUIN - 11 JUIN</v>
      </c>
      <c r="C25" s="14"/>
      <c r="D25" s="14"/>
      <c r="E25" s="15">
        <f t="shared" si="2"/>
        <v>0</v>
      </c>
      <c r="F25" s="15" t="str">
        <f t="shared" si="4"/>
        <v/>
      </c>
      <c r="G25" s="14"/>
      <c r="H25" s="14"/>
    </row>
    <row r="26" spans="1:12" ht="20.100000000000001" customHeight="1">
      <c r="A26" s="16">
        <f t="shared" si="3"/>
        <v>44724</v>
      </c>
      <c r="B26" s="12" t="str">
        <f t="shared" si="1"/>
        <v>12 JUIN - 18 JUIN</v>
      </c>
      <c r="C26" s="14"/>
      <c r="D26" s="14"/>
      <c r="E26" s="15">
        <f t="shared" si="2"/>
        <v>0</v>
      </c>
      <c r="F26" s="15" t="str">
        <f t="shared" si="4"/>
        <v/>
      </c>
      <c r="G26" s="14"/>
      <c r="H26" s="14"/>
    </row>
    <row r="27" spans="1:12" ht="20.100000000000001" customHeight="1">
      <c r="A27" s="16">
        <f t="shared" si="3"/>
        <v>44731</v>
      </c>
      <c r="B27" s="12" t="str">
        <f t="shared" si="1"/>
        <v>19 JUIN - 25 JUIN</v>
      </c>
      <c r="C27" s="14"/>
      <c r="D27" s="14"/>
      <c r="E27" s="15">
        <f t="shared" si="2"/>
        <v>0</v>
      </c>
      <c r="F27" s="15" t="str">
        <f t="shared" si="4"/>
        <v/>
      </c>
      <c r="G27" s="14"/>
      <c r="H27" s="14"/>
    </row>
    <row r="28" spans="1:12" ht="20.100000000000001" customHeight="1">
      <c r="A28" s="16">
        <f t="shared" si="3"/>
        <v>44738</v>
      </c>
      <c r="B28" s="12" t="str">
        <f t="shared" si="1"/>
        <v>26 JUIN - 2 JUILLET</v>
      </c>
      <c r="C28" s="14"/>
      <c r="D28" s="14"/>
      <c r="E28" s="15">
        <f t="shared" si="2"/>
        <v>0</v>
      </c>
      <c r="F28" s="15" t="str">
        <f t="shared" si="4"/>
        <v/>
      </c>
      <c r="G28" s="14"/>
      <c r="H28" s="14"/>
      <c r="J28" s="17"/>
    </row>
    <row r="29" spans="1:12" ht="20.100000000000001" customHeight="1">
      <c r="A29" s="16">
        <f t="shared" si="3"/>
        <v>44745</v>
      </c>
      <c r="B29" s="12" t="str">
        <f t="shared" si="1"/>
        <v>3 JUILLET - 9 JUILLET</v>
      </c>
      <c r="C29" s="14"/>
      <c r="D29" s="14"/>
      <c r="E29" s="15">
        <f t="shared" si="2"/>
        <v>0</v>
      </c>
      <c r="F29" s="15" t="str">
        <f t="shared" si="4"/>
        <v/>
      </c>
      <c r="G29" s="14"/>
      <c r="H29" s="14"/>
    </row>
    <row r="30" spans="1:12" ht="20.100000000000001" customHeight="1">
      <c r="A30" s="16">
        <f t="shared" si="3"/>
        <v>44752</v>
      </c>
      <c r="B30" s="12" t="str">
        <f t="shared" si="1"/>
        <v>10 JUILLET - 16 JUILLET</v>
      </c>
      <c r="C30" s="14"/>
      <c r="D30" s="14"/>
      <c r="E30" s="15">
        <f t="shared" si="2"/>
        <v>0</v>
      </c>
      <c r="F30" s="15" t="str">
        <f t="shared" si="4"/>
        <v/>
      </c>
      <c r="G30" s="14"/>
      <c r="H30" s="14"/>
    </row>
    <row r="31" spans="1:12" ht="20.100000000000001" customHeight="1">
      <c r="A31" s="16">
        <f t="shared" si="3"/>
        <v>44759</v>
      </c>
      <c r="B31" s="12" t="str">
        <f t="shared" si="1"/>
        <v>17 JUILLET - 23 JUILLET</v>
      </c>
      <c r="C31" s="14"/>
      <c r="D31" s="14"/>
      <c r="E31" s="15">
        <f t="shared" si="2"/>
        <v>0</v>
      </c>
      <c r="F31" s="15" t="str">
        <f t="shared" si="4"/>
        <v/>
      </c>
      <c r="G31" s="14"/>
      <c r="H31" s="14"/>
    </row>
    <row r="32" spans="1:12" ht="20.100000000000001" customHeight="1">
      <c r="A32" s="16">
        <f t="shared" si="3"/>
        <v>44766</v>
      </c>
      <c r="B32" s="12" t="str">
        <f t="shared" si="1"/>
        <v>24 JUILLET - 30 JUILLET</v>
      </c>
      <c r="C32" s="14"/>
      <c r="D32" s="14"/>
      <c r="E32" s="15">
        <f t="shared" si="2"/>
        <v>0</v>
      </c>
      <c r="F32" s="15" t="str">
        <f t="shared" si="4"/>
        <v/>
      </c>
      <c r="G32" s="14"/>
      <c r="H32" s="14"/>
    </row>
    <row r="33" spans="1:11" ht="20.100000000000001" customHeight="1">
      <c r="A33" s="16">
        <f t="shared" si="3"/>
        <v>44773</v>
      </c>
      <c r="B33" s="12" t="str">
        <f t="shared" si="1"/>
        <v>31 JUILLET - 6 AOÛT</v>
      </c>
      <c r="C33" s="14"/>
      <c r="D33" s="14"/>
      <c r="E33" s="15">
        <f t="shared" si="2"/>
        <v>0</v>
      </c>
      <c r="F33" s="15" t="str">
        <f t="shared" si="4"/>
        <v/>
      </c>
      <c r="G33" s="14"/>
      <c r="H33" s="14"/>
    </row>
    <row r="34" spans="1:11" ht="20.100000000000001" customHeight="1">
      <c r="A34" s="16">
        <f t="shared" si="3"/>
        <v>44780</v>
      </c>
      <c r="B34" s="12" t="str">
        <f t="shared" si="1"/>
        <v>7 AOÛT - 13 AOÛT</v>
      </c>
      <c r="C34" s="14"/>
      <c r="D34" s="14"/>
      <c r="E34" s="15">
        <f t="shared" si="2"/>
        <v>0</v>
      </c>
      <c r="F34" s="15" t="str">
        <f t="shared" si="4"/>
        <v/>
      </c>
      <c r="G34" s="14"/>
      <c r="H34" s="14"/>
    </row>
    <row r="35" spans="1:11" ht="20.100000000000001" customHeight="1">
      <c r="A35" s="16">
        <f t="shared" si="3"/>
        <v>44787</v>
      </c>
      <c r="B35" s="12" t="str">
        <f t="shared" si="1"/>
        <v>14 AOÛT - 20 AOÛT</v>
      </c>
      <c r="C35" s="14"/>
      <c r="D35" s="14"/>
      <c r="E35" s="15">
        <f t="shared" si="2"/>
        <v>0</v>
      </c>
      <c r="F35" s="15" t="str">
        <f t="shared" si="4"/>
        <v/>
      </c>
      <c r="G35" s="14"/>
      <c r="H35" s="14"/>
    </row>
    <row r="36" spans="1:11" ht="20.100000000000001" customHeight="1">
      <c r="A36" s="16">
        <f t="shared" si="3"/>
        <v>44794</v>
      </c>
      <c r="B36" s="12" t="str">
        <f t="shared" si="1"/>
        <v>21 AOÛT - 27 AOÛT</v>
      </c>
      <c r="C36" s="14"/>
      <c r="D36" s="14"/>
      <c r="E36" s="15">
        <f t="shared" si="2"/>
        <v>0</v>
      </c>
      <c r="F36" s="15" t="str">
        <f t="shared" si="4"/>
        <v/>
      </c>
      <c r="G36" s="14"/>
      <c r="H36" s="14"/>
    </row>
    <row r="37" spans="1:11" ht="20.100000000000001" customHeight="1">
      <c r="A37" s="16">
        <f t="shared" si="3"/>
        <v>44801</v>
      </c>
      <c r="B37" s="12" t="str">
        <f t="shared" si="1"/>
        <v>28 AOÛT - 3 SEPTEMBRE</v>
      </c>
      <c r="C37" s="14"/>
      <c r="D37" s="14"/>
      <c r="E37" s="15">
        <f t="shared" si="2"/>
        <v>0</v>
      </c>
      <c r="F37" s="15" t="str">
        <f t="shared" si="4"/>
        <v/>
      </c>
      <c r="G37" s="14"/>
      <c r="H37" s="14"/>
    </row>
    <row r="38" spans="1:11" ht="20.100000000000001" customHeight="1">
      <c r="A38" s="16">
        <f t="shared" si="3"/>
        <v>44808</v>
      </c>
      <c r="B38" s="12" t="str">
        <f t="shared" si="1"/>
        <v>4 SEPTEMBRE - 10 SEPTEMBRE</v>
      </c>
      <c r="C38" s="14"/>
      <c r="D38" s="14"/>
      <c r="E38" s="15">
        <f t="shared" si="2"/>
        <v>0</v>
      </c>
      <c r="F38" s="15" t="str">
        <f t="shared" si="4"/>
        <v/>
      </c>
      <c r="G38" s="14"/>
      <c r="H38" s="14"/>
    </row>
    <row r="39" spans="1:11" ht="20.100000000000001" customHeight="1">
      <c r="A39" s="16">
        <f t="shared" si="3"/>
        <v>44815</v>
      </c>
      <c r="B39" s="12" t="str">
        <f t="shared" si="1"/>
        <v>11 SEPTEMBRE - 17 SEPTEMBRE</v>
      </c>
      <c r="C39" s="14"/>
      <c r="D39" s="14"/>
      <c r="E39" s="15">
        <f t="shared" si="2"/>
        <v>0</v>
      </c>
      <c r="F39" s="15" t="str">
        <f t="shared" si="4"/>
        <v/>
      </c>
      <c r="G39" s="14"/>
      <c r="H39" s="14"/>
      <c r="K39" s="17" t="s">
        <v>11</v>
      </c>
    </row>
    <row r="40" spans="1:11" ht="20.100000000000001" customHeight="1">
      <c r="A40" s="16">
        <f t="shared" si="3"/>
        <v>44822</v>
      </c>
      <c r="B40" s="12" t="str">
        <f t="shared" si="1"/>
        <v>18 SEPTEMBRE - 24 SEPTEMBRE</v>
      </c>
      <c r="C40" s="14"/>
      <c r="D40" s="14"/>
      <c r="E40" s="15">
        <f t="shared" si="2"/>
        <v>0</v>
      </c>
      <c r="F40" s="15" t="str">
        <f t="shared" si="4"/>
        <v/>
      </c>
      <c r="G40" s="14"/>
      <c r="H40" s="14"/>
    </row>
    <row r="41" spans="1:11" ht="20.100000000000001" customHeight="1">
      <c r="A41" s="16">
        <f t="shared" si="3"/>
        <v>44829</v>
      </c>
      <c r="B41" s="12" t="str">
        <f t="shared" si="1"/>
        <v>25 SEPTEMBRE - 1 OCTOBRE</v>
      </c>
      <c r="C41" s="14"/>
      <c r="D41" s="14"/>
      <c r="E41" s="15">
        <f t="shared" si="2"/>
        <v>0</v>
      </c>
      <c r="F41" s="15" t="str">
        <f t="shared" si="4"/>
        <v/>
      </c>
      <c r="G41" s="14"/>
      <c r="H41" s="14"/>
    </row>
    <row r="42" spans="1:11" ht="20.100000000000001" customHeight="1">
      <c r="A42" s="16">
        <f t="shared" si="3"/>
        <v>44836</v>
      </c>
      <c r="B42" s="12" t="str">
        <f t="shared" si="1"/>
        <v>2 OCTOBRE - 8 OCTOBRE</v>
      </c>
      <c r="C42" s="14"/>
      <c r="D42" s="14"/>
      <c r="E42" s="15">
        <f t="shared" si="2"/>
        <v>0</v>
      </c>
      <c r="F42" s="15" t="str">
        <f t="shared" si="4"/>
        <v/>
      </c>
      <c r="G42" s="14"/>
      <c r="H42" s="14"/>
    </row>
    <row r="43" spans="1:11" ht="20.100000000000001" customHeight="1">
      <c r="A43" s="16">
        <f t="shared" si="3"/>
        <v>44843</v>
      </c>
      <c r="B43" s="12" t="str">
        <f t="shared" si="1"/>
        <v>9 OCTOBRE - 15 OCTOBRE</v>
      </c>
      <c r="C43" s="14"/>
      <c r="D43" s="14"/>
      <c r="E43" s="15">
        <f t="shared" si="2"/>
        <v>0</v>
      </c>
      <c r="F43" s="15" t="str">
        <f t="shared" si="4"/>
        <v/>
      </c>
      <c r="G43" s="14"/>
      <c r="H43" s="14"/>
    </row>
    <row r="44" spans="1:11" ht="20.100000000000001" customHeight="1">
      <c r="A44" s="16">
        <f t="shared" si="3"/>
        <v>44850</v>
      </c>
      <c r="B44" s="12" t="str">
        <f t="shared" si="1"/>
        <v>16 OCTOBRE - 22 OCTOBRE</v>
      </c>
      <c r="C44" s="14"/>
      <c r="D44" s="14"/>
      <c r="E44" s="15">
        <f t="shared" si="2"/>
        <v>0</v>
      </c>
      <c r="F44" s="15" t="str">
        <f t="shared" si="4"/>
        <v/>
      </c>
      <c r="G44" s="14"/>
      <c r="H44" s="14"/>
    </row>
    <row r="45" spans="1:11" ht="20.100000000000001" customHeight="1">
      <c r="A45" s="16">
        <f t="shared" si="3"/>
        <v>44857</v>
      </c>
      <c r="B45" s="12" t="str">
        <f t="shared" si="1"/>
        <v>23 OCTOBRE - 29 OCTOBRE</v>
      </c>
      <c r="C45" s="14"/>
      <c r="D45" s="14"/>
      <c r="E45" s="15">
        <f t="shared" si="2"/>
        <v>0</v>
      </c>
      <c r="F45" s="15" t="str">
        <f t="shared" si="4"/>
        <v/>
      </c>
      <c r="G45" s="14"/>
      <c r="H45" s="14"/>
    </row>
    <row r="46" spans="1:11" ht="20.100000000000001" customHeight="1">
      <c r="A46" s="16">
        <f t="shared" si="3"/>
        <v>44864</v>
      </c>
      <c r="B46" s="12" t="str">
        <f t="shared" si="1"/>
        <v>30 OCTOBRE - 5 NOVEMBRE</v>
      </c>
      <c r="C46" s="14"/>
      <c r="D46" s="14"/>
      <c r="E46" s="15">
        <f t="shared" si="2"/>
        <v>0</v>
      </c>
      <c r="F46" s="15" t="str">
        <f t="shared" si="4"/>
        <v/>
      </c>
      <c r="G46" s="14"/>
      <c r="H46" s="14"/>
    </row>
    <row r="47" spans="1:11" ht="20.100000000000001" customHeight="1">
      <c r="A47" s="16">
        <f t="shared" si="3"/>
        <v>44871</v>
      </c>
      <c r="B47" s="12" t="str">
        <f t="shared" si="1"/>
        <v>6 NOVEMBRE - 12 NOVEMBRE</v>
      </c>
      <c r="C47" s="14"/>
      <c r="D47" s="14"/>
      <c r="E47" s="15">
        <f t="shared" si="2"/>
        <v>0</v>
      </c>
      <c r="F47" s="15" t="str">
        <f t="shared" si="4"/>
        <v/>
      </c>
      <c r="G47" s="14"/>
      <c r="H47" s="14"/>
    </row>
    <row r="48" spans="1:11" ht="20.100000000000001" customHeight="1">
      <c r="A48" s="16">
        <f t="shared" si="3"/>
        <v>44878</v>
      </c>
      <c r="B48" s="12" t="str">
        <f t="shared" si="1"/>
        <v>13 NOVEMBRE - 19 NOVEMBRE</v>
      </c>
      <c r="C48" s="14"/>
      <c r="D48" s="14"/>
      <c r="E48" s="15">
        <f t="shared" si="2"/>
        <v>0</v>
      </c>
      <c r="F48" s="15" t="str">
        <f t="shared" si="4"/>
        <v/>
      </c>
      <c r="G48" s="14"/>
      <c r="H48" s="14"/>
    </row>
    <row r="49" spans="1:11" ht="20.100000000000001" customHeight="1">
      <c r="A49" s="16">
        <f t="shared" si="3"/>
        <v>44885</v>
      </c>
      <c r="B49" s="12" t="str">
        <f t="shared" si="1"/>
        <v>20 NOVEMBRE - 26 NOVEMBRE</v>
      </c>
      <c r="C49" s="14"/>
      <c r="D49" s="14"/>
      <c r="E49" s="15">
        <f t="shared" si="2"/>
        <v>0</v>
      </c>
      <c r="F49" s="15" t="str">
        <f t="shared" si="4"/>
        <v/>
      </c>
      <c r="G49" s="14"/>
      <c r="H49" s="14"/>
    </row>
    <row r="50" spans="1:11" ht="20.100000000000001" customHeight="1">
      <c r="A50" s="16">
        <f t="shared" si="3"/>
        <v>44892</v>
      </c>
      <c r="B50" s="12" t="str">
        <f t="shared" si="1"/>
        <v>27 NOVEMBRE - 3 DÉCEMBRE</v>
      </c>
      <c r="C50" s="14"/>
      <c r="D50" s="14"/>
      <c r="E50" s="15">
        <f t="shared" si="2"/>
        <v>0</v>
      </c>
      <c r="F50" s="15" t="str">
        <f t="shared" si="4"/>
        <v/>
      </c>
      <c r="G50" s="14"/>
      <c r="H50" s="14"/>
    </row>
    <row r="51" spans="1:11" ht="20.100000000000001" customHeight="1">
      <c r="A51" s="16">
        <f t="shared" si="3"/>
        <v>44899</v>
      </c>
      <c r="B51" s="12" t="str">
        <f t="shared" si="1"/>
        <v>4 DÉCEMBRE - 10 DÉCEMBRE</v>
      </c>
      <c r="C51" s="14"/>
      <c r="D51" s="14"/>
      <c r="E51" s="15">
        <f t="shared" si="2"/>
        <v>0</v>
      </c>
      <c r="F51" s="15" t="str">
        <f t="shared" si="4"/>
        <v/>
      </c>
      <c r="G51" s="14"/>
      <c r="H51" s="14"/>
    </row>
    <row r="52" spans="1:11" ht="20.100000000000001" customHeight="1">
      <c r="A52" s="16">
        <f t="shared" si="3"/>
        <v>44906</v>
      </c>
      <c r="B52" s="12" t="str">
        <f t="shared" si="1"/>
        <v>11 DÉCEMBRE - 17 DÉCEMBRE</v>
      </c>
      <c r="C52" s="14"/>
      <c r="D52" s="14"/>
      <c r="E52" s="15">
        <f t="shared" si="2"/>
        <v>0</v>
      </c>
      <c r="F52" s="15" t="str">
        <f t="shared" si="4"/>
        <v/>
      </c>
      <c r="G52" s="14"/>
      <c r="H52" s="14"/>
    </row>
    <row r="53" spans="1:11" ht="20.100000000000001" customHeight="1">
      <c r="A53" s="16">
        <f t="shared" si="3"/>
        <v>44913</v>
      </c>
      <c r="B53" s="12" t="str">
        <f t="shared" si="1"/>
        <v>18 DÉCEMBRE - 24 DÉCEMBRE</v>
      </c>
      <c r="C53" s="14"/>
      <c r="D53" s="14"/>
      <c r="E53" s="15">
        <f t="shared" si="2"/>
        <v>0</v>
      </c>
      <c r="F53" s="15" t="str">
        <f t="shared" si="4"/>
        <v/>
      </c>
      <c r="G53" s="14"/>
      <c r="H53" s="14"/>
    </row>
    <row r="54" spans="1:11" ht="20.100000000000001" customHeight="1">
      <c r="A54" s="16">
        <f t="shared" si="3"/>
        <v>44920</v>
      </c>
      <c r="B54" s="12" t="str">
        <f>UPPER(TEXT(A54,"j mmmm"))&amp;" - "&amp;UPPER(TEXT(A54+6,"j mmmm"))</f>
        <v>25 DÉCEMBRE - 31 DÉCEMBRE</v>
      </c>
      <c r="C54" s="14"/>
      <c r="D54" s="14"/>
      <c r="E54" s="15">
        <f t="shared" si="2"/>
        <v>0</v>
      </c>
      <c r="F54" s="15" t="str">
        <f t="shared" si="4"/>
        <v/>
      </c>
      <c r="G54" s="14"/>
      <c r="H54" s="14"/>
      <c r="K54" s="17" t="s">
        <v>11</v>
      </c>
    </row>
    <row r="55" spans="1:11" ht="20.100000000000001" customHeight="1">
      <c r="B55" s="18"/>
      <c r="E55" s="5"/>
    </row>
    <row r="56" spans="1:11" ht="20.100000000000001" customHeight="1">
      <c r="B56" s="18"/>
      <c r="E56" s="5"/>
    </row>
    <row r="57" spans="1:11" ht="20.100000000000001" customHeight="1">
      <c r="B57" s="18"/>
      <c r="E57" s="5"/>
    </row>
    <row r="58" spans="1:11" ht="20.100000000000001" customHeight="1">
      <c r="B58" s="18"/>
      <c r="E58" s="5"/>
    </row>
    <row r="59" spans="1:11" ht="20.100000000000001" customHeight="1">
      <c r="B59" s="18"/>
      <c r="E59" s="5"/>
    </row>
    <row r="60" spans="1:11" ht="20.100000000000001" customHeight="1">
      <c r="B60" s="18"/>
      <c r="E60" s="5"/>
    </row>
    <row r="61" spans="1:11" ht="20.100000000000001" customHeight="1">
      <c r="B61" s="18"/>
      <c r="E61" s="5"/>
    </row>
    <row r="62" spans="1:11" ht="20.100000000000001" customHeight="1">
      <c r="B62" s="18"/>
      <c r="E62" s="5"/>
    </row>
    <row r="63" spans="1:11" ht="20.100000000000001" customHeight="1">
      <c r="B63" s="18"/>
      <c r="E63" s="5"/>
    </row>
    <row r="64" spans="1:11" ht="20.100000000000001" customHeight="1">
      <c r="B64" s="18"/>
      <c r="E64" s="5"/>
    </row>
    <row r="65" spans="2:5" ht="20.100000000000001" customHeight="1">
      <c r="B65" s="18"/>
      <c r="E65" s="5"/>
    </row>
    <row r="66" spans="2:5" ht="20.100000000000001" customHeight="1">
      <c r="B66" s="18"/>
      <c r="E66" s="5"/>
    </row>
    <row r="67" spans="2:5" ht="20.100000000000001" customHeight="1">
      <c r="B67" s="18"/>
      <c r="E67" s="5"/>
    </row>
    <row r="68" spans="2:5" ht="20.100000000000001" customHeight="1">
      <c r="B68" s="18"/>
    </row>
    <row r="69" spans="2:5" ht="20.100000000000001" customHeight="1">
      <c r="B69" s="18"/>
    </row>
    <row r="70" spans="2:5" ht="20.100000000000001" customHeight="1">
      <c r="B70" s="18"/>
    </row>
    <row r="71" spans="2:5" ht="20.100000000000001" customHeight="1">
      <c r="B71" s="18"/>
    </row>
    <row r="72" spans="2:5" ht="20.100000000000001" customHeight="1">
      <c r="B72" s="18"/>
    </row>
    <row r="73" spans="2:5" ht="20.100000000000001" customHeight="1">
      <c r="B73" s="18"/>
    </row>
    <row r="74" spans="2:5" ht="20.100000000000001" customHeight="1">
      <c r="B74" s="18"/>
    </row>
    <row r="75" spans="2:5" ht="20.100000000000001" customHeight="1">
      <c r="B75" s="18"/>
    </row>
    <row r="76" spans="2:5">
      <c r="B76" s="18"/>
    </row>
    <row r="77" spans="2:5">
      <c r="B77" s="18"/>
    </row>
    <row r="78" spans="2:5">
      <c r="B78" s="18"/>
    </row>
    <row r="79" spans="2:5">
      <c r="B79" s="18"/>
    </row>
    <row r="80" spans="2:5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  <row r="102" spans="2:2">
      <c r="B102" s="18"/>
    </row>
    <row r="103" spans="2:2">
      <c r="B103" s="18"/>
    </row>
    <row r="104" spans="2:2">
      <c r="B104" s="18"/>
    </row>
    <row r="105" spans="2:2">
      <c r="B105" s="18"/>
    </row>
    <row r="106" spans="2:2">
      <c r="B106" s="18"/>
    </row>
    <row r="107" spans="2:2">
      <c r="B107" s="18"/>
    </row>
  </sheetData>
  <dataValidations disablePrompts="1" count="1">
    <dataValidation type="list" allowBlank="1" showInputMessage="1" showErrorMessage="1" sqref="B2">
      <formula1>"2017,2018,2019,2020,2021,2022,2023,2024"</formula1>
    </dataValidation>
  </dataValidation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M107"/>
  <sheetViews>
    <sheetView showZeros="0" zoomScale="90" zoomScaleNormal="90" workbookViewId="0">
      <pane ySplit="2" topLeftCell="A3" activePane="bottomLeft" state="frozen"/>
      <selection activeCell="B1" sqref="B1"/>
      <selection pane="bottomLeft" activeCell="C3" sqref="C3"/>
    </sheetView>
  </sheetViews>
  <sheetFormatPr baseColWidth="10" defaultColWidth="19.7109375" defaultRowHeight="15"/>
  <cols>
    <col min="1" max="1" width="23.85546875" style="5" hidden="1" customWidth="1"/>
    <col min="2" max="2" width="28.7109375" style="20" bestFit="1" customWidth="1"/>
    <col min="3" max="4" width="19.7109375" style="5"/>
    <col min="5" max="8" width="19.7109375" style="19"/>
    <col min="9" max="16384" width="19.7109375" style="5"/>
  </cols>
  <sheetData>
    <row r="1" spans="1:13" s="1" customFormat="1" ht="18.75">
      <c r="B1" s="2" t="s">
        <v>4</v>
      </c>
      <c r="C1" s="3" t="s">
        <v>5</v>
      </c>
      <c r="D1" s="3" t="s">
        <v>6</v>
      </c>
      <c r="E1" s="3" t="s">
        <v>7</v>
      </c>
      <c r="F1" s="4" t="s">
        <v>8</v>
      </c>
      <c r="G1" s="4" t="s">
        <v>9</v>
      </c>
      <c r="H1" s="4" t="s">
        <v>10</v>
      </c>
    </row>
    <row r="2" spans="1:13" ht="23.25">
      <c r="B2" s="6">
        <v>2022</v>
      </c>
      <c r="C2" s="7"/>
      <c r="D2" s="8"/>
      <c r="E2" s="9"/>
      <c r="F2" s="10">
        <v>45</v>
      </c>
      <c r="G2" s="8"/>
      <c r="H2" s="8"/>
    </row>
    <row r="3" spans="1:13" ht="20.100000000000001" customHeight="1">
      <c r="A3" s="11">
        <f>DATE($B$2,1,3)-WEEKDAY(DATE($B$2,1,3))+1</f>
        <v>44563</v>
      </c>
      <c r="B3" s="12" t="str">
        <f t="shared" ref="B3:B53" si="0">UPPER(TEXT(A3,"j mmmm"))&amp;" - "&amp;UPPER(TEXT(A3+6,"j mmmm"))</f>
        <v>2 JANVIER - 8 JANVIER</v>
      </c>
      <c r="C3" s="25">
        <f ca="1">INDEX(Tablo,MATCH(MID(CELL("nomfichier"),FIND("]",CELL("nomfichier"))+1,20),Nom,0),MATCH((TEXT(A3+6,"j mmmm")&amp;" "&amp;B$2)*1,Date,0))</f>
        <v>5</v>
      </c>
      <c r="D3" s="14">
        <v>40</v>
      </c>
      <c r="E3" s="15">
        <f ca="1">C3-D3</f>
        <v>-35</v>
      </c>
      <c r="F3" s="15">
        <f t="shared" ref="F3:F8" ca="1" si="1">IF(AND(C3&lt;&gt;"",D3&lt;&gt;""),E3+F2,"")</f>
        <v>10</v>
      </c>
      <c r="G3" s="14"/>
      <c r="H3" s="14"/>
    </row>
    <row r="4" spans="1:13" ht="20.100000000000001" customHeight="1">
      <c r="A4" s="16">
        <f>A3+7</f>
        <v>44570</v>
      </c>
      <c r="B4" s="12" t="str">
        <f>UPPER(TEXT(A4,"j mmmm"))&amp;" - "&amp;UPPER(TEXT(A4+6,"j mmmm"))</f>
        <v>9 JANVIER - 15 JANVIER</v>
      </c>
      <c r="C4" s="25">
        <f t="shared" ref="C3:C10" ca="1" si="2">INDEX(Tablo,MATCH(MID(CELL("nomfichier"),FIND("]",CELL("nomfichier"))+1,20),Nom,0),MATCH((TEXT(A4+6,"j mmmm")&amp;" "&amp;B$2)*1,Date,0))</f>
        <v>24</v>
      </c>
      <c r="D4" s="14">
        <v>40</v>
      </c>
      <c r="E4" s="15">
        <f t="shared" ref="E4:E54" ca="1" si="3">C4-D4</f>
        <v>-16</v>
      </c>
      <c r="F4" s="15">
        <f t="shared" ca="1" si="1"/>
        <v>-6</v>
      </c>
      <c r="G4" s="14"/>
      <c r="H4" s="14"/>
    </row>
    <row r="5" spans="1:13" ht="20.100000000000001" customHeight="1">
      <c r="A5" s="16">
        <f t="shared" ref="A5:A54" si="4">A4+7</f>
        <v>44577</v>
      </c>
      <c r="B5" s="12" t="str">
        <f t="shared" si="0"/>
        <v>16 JANVIER - 22 JANVIER</v>
      </c>
      <c r="C5" s="25">
        <f t="shared" ca="1" si="2"/>
        <v>42</v>
      </c>
      <c r="D5" s="14">
        <v>40</v>
      </c>
      <c r="E5" s="15">
        <f t="shared" ca="1" si="3"/>
        <v>2</v>
      </c>
      <c r="F5" s="15">
        <f t="shared" ca="1" si="1"/>
        <v>-4</v>
      </c>
      <c r="G5" s="14"/>
      <c r="H5" s="14"/>
    </row>
    <row r="6" spans="1:13" ht="20.100000000000001" customHeight="1">
      <c r="A6" s="16">
        <f t="shared" si="4"/>
        <v>44584</v>
      </c>
      <c r="B6" s="12" t="str">
        <f t="shared" si="0"/>
        <v>23 JANVIER - 29 JANVIER</v>
      </c>
      <c r="C6" s="25">
        <f t="shared" ca="1" si="2"/>
        <v>42</v>
      </c>
      <c r="D6" s="14">
        <v>40</v>
      </c>
      <c r="E6" s="15">
        <f t="shared" ca="1" si="3"/>
        <v>2</v>
      </c>
      <c r="F6" s="15">
        <f t="shared" ca="1" si="1"/>
        <v>-2</v>
      </c>
      <c r="G6" s="14"/>
      <c r="H6" s="14"/>
    </row>
    <row r="7" spans="1:13" ht="20.100000000000001" customHeight="1">
      <c r="A7" s="16">
        <f t="shared" si="4"/>
        <v>44591</v>
      </c>
      <c r="B7" s="12" t="str">
        <f t="shared" si="0"/>
        <v>30 JANVIER - 5 FÉVRIER</v>
      </c>
      <c r="C7" s="25">
        <f t="shared" ca="1" si="2"/>
        <v>40</v>
      </c>
      <c r="D7" s="14">
        <v>40</v>
      </c>
      <c r="E7" s="15">
        <f t="shared" ca="1" si="3"/>
        <v>0</v>
      </c>
      <c r="F7" s="15">
        <f t="shared" ca="1" si="1"/>
        <v>-2</v>
      </c>
      <c r="G7" s="14"/>
      <c r="H7" s="14"/>
    </row>
    <row r="8" spans="1:13" ht="20.100000000000001" customHeight="1">
      <c r="A8" s="16">
        <f t="shared" si="4"/>
        <v>44598</v>
      </c>
      <c r="B8" s="12" t="str">
        <f t="shared" si="0"/>
        <v>6 FÉVRIER - 12 FÉVRIER</v>
      </c>
      <c r="C8" s="25">
        <f t="shared" ca="1" si="2"/>
        <v>37</v>
      </c>
      <c r="D8" s="14">
        <v>40</v>
      </c>
      <c r="E8" s="15">
        <f t="shared" ca="1" si="3"/>
        <v>-3</v>
      </c>
      <c r="F8" s="15">
        <f t="shared" ca="1" si="1"/>
        <v>-5</v>
      </c>
      <c r="G8" s="14"/>
      <c r="H8" s="14"/>
      <c r="M8" s="17"/>
    </row>
    <row r="9" spans="1:13" ht="20.100000000000001" customHeight="1">
      <c r="A9" s="16">
        <f t="shared" si="4"/>
        <v>44605</v>
      </c>
      <c r="B9" s="12" t="str">
        <f t="shared" si="0"/>
        <v>13 FÉVRIER - 19 FÉVRIER</v>
      </c>
      <c r="C9" s="25">
        <f t="shared" ca="1" si="2"/>
        <v>0</v>
      </c>
      <c r="D9" s="14">
        <v>40</v>
      </c>
      <c r="E9" s="15">
        <f t="shared" ca="1" si="3"/>
        <v>-40</v>
      </c>
      <c r="F9" s="15">
        <f ca="1">IF(AND(C9&lt;&gt;"",D9&lt;&gt;""),E9+F8,"")</f>
        <v>-45</v>
      </c>
      <c r="G9" s="14"/>
      <c r="H9" s="14"/>
    </row>
    <row r="10" spans="1:13" ht="20.100000000000001" customHeight="1">
      <c r="A10" s="16">
        <f t="shared" si="4"/>
        <v>44612</v>
      </c>
      <c r="B10" s="12" t="str">
        <f t="shared" si="0"/>
        <v>20 FÉVRIER - 26 FÉVRIER</v>
      </c>
      <c r="C10" s="25">
        <f t="shared" ca="1" si="2"/>
        <v>0</v>
      </c>
      <c r="D10" s="14"/>
      <c r="E10" s="15">
        <f t="shared" ca="1" si="3"/>
        <v>0</v>
      </c>
      <c r="F10" s="15" t="str">
        <f t="shared" ref="F10:F54" ca="1" si="5">IF(AND(C10&lt;&gt;"",D10&lt;&gt;""),E10+F9,"")</f>
        <v/>
      </c>
      <c r="G10" s="14"/>
      <c r="H10" s="14"/>
    </row>
    <row r="11" spans="1:13" ht="20.100000000000001" customHeight="1">
      <c r="A11" s="16">
        <f t="shared" si="4"/>
        <v>44619</v>
      </c>
      <c r="B11" s="12" t="str">
        <f t="shared" si="0"/>
        <v>27 FÉVRIER - 5 MARS</v>
      </c>
      <c r="C11" s="14"/>
      <c r="D11" s="14"/>
      <c r="E11" s="15">
        <f t="shared" si="3"/>
        <v>0</v>
      </c>
      <c r="F11" s="15" t="str">
        <f t="shared" si="5"/>
        <v/>
      </c>
      <c r="G11" s="14"/>
      <c r="H11" s="14"/>
    </row>
    <row r="12" spans="1:13" ht="20.100000000000001" customHeight="1">
      <c r="A12" s="16">
        <f t="shared" si="4"/>
        <v>44626</v>
      </c>
      <c r="B12" s="12" t="str">
        <f t="shared" si="0"/>
        <v>6 MARS - 12 MARS</v>
      </c>
      <c r="C12" s="14"/>
      <c r="D12" s="14"/>
      <c r="E12" s="15">
        <f t="shared" si="3"/>
        <v>0</v>
      </c>
      <c r="F12" s="15" t="str">
        <f t="shared" si="5"/>
        <v/>
      </c>
      <c r="G12" s="14"/>
      <c r="H12" s="14"/>
    </row>
    <row r="13" spans="1:13" ht="20.100000000000001" customHeight="1">
      <c r="A13" s="16">
        <f t="shared" si="4"/>
        <v>44633</v>
      </c>
      <c r="B13" s="12" t="str">
        <f t="shared" si="0"/>
        <v>13 MARS - 19 MARS</v>
      </c>
      <c r="C13" s="14"/>
      <c r="D13" s="14"/>
      <c r="E13" s="15">
        <f t="shared" si="3"/>
        <v>0</v>
      </c>
      <c r="F13" s="15" t="str">
        <f t="shared" si="5"/>
        <v/>
      </c>
      <c r="G13" s="14"/>
      <c r="H13" s="14"/>
    </row>
    <row r="14" spans="1:13" ht="20.100000000000001" customHeight="1">
      <c r="A14" s="16">
        <f t="shared" si="4"/>
        <v>44640</v>
      </c>
      <c r="B14" s="12" t="str">
        <f t="shared" si="0"/>
        <v>20 MARS - 26 MARS</v>
      </c>
      <c r="C14" s="14"/>
      <c r="D14" s="14"/>
      <c r="E14" s="15">
        <f t="shared" si="3"/>
        <v>0</v>
      </c>
      <c r="F14" s="15" t="str">
        <f t="shared" si="5"/>
        <v/>
      </c>
      <c r="G14" s="14"/>
      <c r="H14" s="14"/>
    </row>
    <row r="15" spans="1:13" ht="20.100000000000001" customHeight="1">
      <c r="A15" s="16">
        <f t="shared" si="4"/>
        <v>44647</v>
      </c>
      <c r="B15" s="12" t="str">
        <f t="shared" si="0"/>
        <v>27 MARS - 2 AVRIL</v>
      </c>
      <c r="C15" s="14"/>
      <c r="D15" s="14"/>
      <c r="E15" s="15">
        <f t="shared" si="3"/>
        <v>0</v>
      </c>
      <c r="F15" s="15" t="str">
        <f t="shared" si="5"/>
        <v/>
      </c>
      <c r="G15" s="14"/>
      <c r="H15" s="14"/>
    </row>
    <row r="16" spans="1:13" ht="20.100000000000001" customHeight="1">
      <c r="A16" s="16">
        <f t="shared" si="4"/>
        <v>44654</v>
      </c>
      <c r="B16" s="12" t="str">
        <f t="shared" si="0"/>
        <v>3 AVRIL - 9 AVRIL</v>
      </c>
      <c r="C16" s="14"/>
      <c r="D16" s="14"/>
      <c r="E16" s="15">
        <f t="shared" si="3"/>
        <v>0</v>
      </c>
      <c r="F16" s="15" t="str">
        <f t="shared" si="5"/>
        <v/>
      </c>
      <c r="G16" s="14"/>
      <c r="H16" s="14"/>
    </row>
    <row r="17" spans="1:10" ht="20.100000000000001" customHeight="1">
      <c r="A17" s="16">
        <f t="shared" si="4"/>
        <v>44661</v>
      </c>
      <c r="B17" s="12" t="str">
        <f t="shared" si="0"/>
        <v>10 AVRIL - 16 AVRIL</v>
      </c>
      <c r="C17" s="14"/>
      <c r="D17" s="14"/>
      <c r="E17" s="15">
        <f t="shared" si="3"/>
        <v>0</v>
      </c>
      <c r="F17" s="15" t="str">
        <f t="shared" si="5"/>
        <v/>
      </c>
      <c r="G17" s="14"/>
      <c r="H17" s="14"/>
    </row>
    <row r="18" spans="1:10" ht="20.100000000000001" customHeight="1">
      <c r="A18" s="16">
        <f t="shared" si="4"/>
        <v>44668</v>
      </c>
      <c r="B18" s="12" t="str">
        <f t="shared" si="0"/>
        <v>17 AVRIL - 23 AVRIL</v>
      </c>
      <c r="C18" s="14"/>
      <c r="D18" s="14"/>
      <c r="E18" s="15">
        <f t="shared" si="3"/>
        <v>0</v>
      </c>
      <c r="F18" s="15" t="str">
        <f t="shared" si="5"/>
        <v/>
      </c>
      <c r="G18" s="14"/>
      <c r="H18" s="14"/>
    </row>
    <row r="19" spans="1:10" ht="20.100000000000001" customHeight="1">
      <c r="A19" s="16">
        <f t="shared" si="4"/>
        <v>44675</v>
      </c>
      <c r="B19" s="12" t="str">
        <f t="shared" si="0"/>
        <v>24 AVRIL - 30 AVRIL</v>
      </c>
      <c r="C19" s="14"/>
      <c r="D19" s="14"/>
      <c r="E19" s="15">
        <f t="shared" si="3"/>
        <v>0</v>
      </c>
      <c r="F19" s="15" t="str">
        <f t="shared" si="5"/>
        <v/>
      </c>
      <c r="G19" s="14"/>
      <c r="H19" s="14"/>
    </row>
    <row r="20" spans="1:10" ht="20.100000000000001" customHeight="1">
      <c r="A20" s="16">
        <f t="shared" si="4"/>
        <v>44682</v>
      </c>
      <c r="B20" s="12" t="str">
        <f t="shared" si="0"/>
        <v>1 MAI - 7 MAI</v>
      </c>
      <c r="C20" s="14"/>
      <c r="D20" s="14"/>
      <c r="E20" s="15">
        <f t="shared" si="3"/>
        <v>0</v>
      </c>
      <c r="F20" s="15" t="str">
        <f t="shared" si="5"/>
        <v/>
      </c>
      <c r="G20" s="14"/>
      <c r="H20" s="14"/>
    </row>
    <row r="21" spans="1:10" ht="20.100000000000001" customHeight="1">
      <c r="A21" s="16">
        <f t="shared" si="4"/>
        <v>44689</v>
      </c>
      <c r="B21" s="12" t="str">
        <f t="shared" si="0"/>
        <v>8 MAI - 14 MAI</v>
      </c>
      <c r="C21" s="14"/>
      <c r="D21" s="14"/>
      <c r="E21" s="15">
        <f t="shared" si="3"/>
        <v>0</v>
      </c>
      <c r="F21" s="15" t="str">
        <f t="shared" si="5"/>
        <v/>
      </c>
      <c r="G21" s="14"/>
      <c r="H21" s="14"/>
    </row>
    <row r="22" spans="1:10" ht="20.100000000000001" customHeight="1">
      <c r="A22" s="16">
        <f t="shared" si="4"/>
        <v>44696</v>
      </c>
      <c r="B22" s="12" t="str">
        <f t="shared" si="0"/>
        <v>15 MAI - 21 MAI</v>
      </c>
      <c r="C22" s="14"/>
      <c r="D22" s="14"/>
      <c r="E22" s="15">
        <f t="shared" si="3"/>
        <v>0</v>
      </c>
      <c r="F22" s="15" t="str">
        <f t="shared" si="5"/>
        <v/>
      </c>
      <c r="G22" s="14"/>
      <c r="H22" s="14"/>
    </row>
    <row r="23" spans="1:10" ht="20.100000000000001" customHeight="1">
      <c r="A23" s="16">
        <f t="shared" si="4"/>
        <v>44703</v>
      </c>
      <c r="B23" s="12" t="str">
        <f t="shared" si="0"/>
        <v>22 MAI - 28 MAI</v>
      </c>
      <c r="C23" s="14"/>
      <c r="D23" s="14"/>
      <c r="E23" s="15">
        <f t="shared" si="3"/>
        <v>0</v>
      </c>
      <c r="F23" s="15" t="str">
        <f t="shared" si="5"/>
        <v/>
      </c>
      <c r="G23" s="14"/>
      <c r="H23" s="14"/>
    </row>
    <row r="24" spans="1:10" ht="20.100000000000001" customHeight="1">
      <c r="A24" s="16">
        <f t="shared" si="4"/>
        <v>44710</v>
      </c>
      <c r="B24" s="12" t="str">
        <f t="shared" si="0"/>
        <v>29 MAI - 4 JUIN</v>
      </c>
      <c r="C24" s="14"/>
      <c r="D24" s="14"/>
      <c r="E24" s="15">
        <f t="shared" si="3"/>
        <v>0</v>
      </c>
      <c r="F24" s="15" t="str">
        <f t="shared" si="5"/>
        <v/>
      </c>
      <c r="G24" s="14"/>
      <c r="H24" s="14"/>
    </row>
    <row r="25" spans="1:10" ht="20.100000000000001" customHeight="1">
      <c r="A25" s="16">
        <f t="shared" si="4"/>
        <v>44717</v>
      </c>
      <c r="B25" s="12" t="str">
        <f t="shared" si="0"/>
        <v>5 JUIN - 11 JUIN</v>
      </c>
      <c r="C25" s="14"/>
      <c r="D25" s="14"/>
      <c r="E25" s="15">
        <f t="shared" si="3"/>
        <v>0</v>
      </c>
      <c r="F25" s="15" t="str">
        <f t="shared" si="5"/>
        <v/>
      </c>
      <c r="G25" s="14"/>
      <c r="H25" s="14"/>
    </row>
    <row r="26" spans="1:10" ht="20.100000000000001" customHeight="1">
      <c r="A26" s="16">
        <f t="shared" si="4"/>
        <v>44724</v>
      </c>
      <c r="B26" s="12" t="str">
        <f t="shared" si="0"/>
        <v>12 JUIN - 18 JUIN</v>
      </c>
      <c r="C26" s="14"/>
      <c r="D26" s="14"/>
      <c r="E26" s="15">
        <f t="shared" si="3"/>
        <v>0</v>
      </c>
      <c r="F26" s="15" t="str">
        <f t="shared" si="5"/>
        <v/>
      </c>
      <c r="G26" s="14"/>
      <c r="H26" s="14"/>
    </row>
    <row r="27" spans="1:10" ht="20.100000000000001" customHeight="1">
      <c r="A27" s="16">
        <f t="shared" si="4"/>
        <v>44731</v>
      </c>
      <c r="B27" s="12" t="str">
        <f t="shared" si="0"/>
        <v>19 JUIN - 25 JUIN</v>
      </c>
      <c r="C27" s="14"/>
      <c r="D27" s="14"/>
      <c r="E27" s="15">
        <f t="shared" si="3"/>
        <v>0</v>
      </c>
      <c r="F27" s="15" t="str">
        <f t="shared" si="5"/>
        <v/>
      </c>
      <c r="G27" s="14"/>
      <c r="H27" s="14"/>
    </row>
    <row r="28" spans="1:10" ht="20.100000000000001" customHeight="1">
      <c r="A28" s="16">
        <f t="shared" si="4"/>
        <v>44738</v>
      </c>
      <c r="B28" s="12" t="str">
        <f t="shared" si="0"/>
        <v>26 JUIN - 2 JUILLET</v>
      </c>
      <c r="C28" s="14"/>
      <c r="D28" s="14"/>
      <c r="E28" s="15">
        <f t="shared" si="3"/>
        <v>0</v>
      </c>
      <c r="F28" s="15" t="str">
        <f t="shared" si="5"/>
        <v/>
      </c>
      <c r="G28" s="14"/>
      <c r="H28" s="14"/>
      <c r="J28" s="17"/>
    </row>
    <row r="29" spans="1:10" ht="20.100000000000001" customHeight="1">
      <c r="A29" s="16">
        <f t="shared" si="4"/>
        <v>44745</v>
      </c>
      <c r="B29" s="12" t="str">
        <f t="shared" si="0"/>
        <v>3 JUILLET - 9 JUILLET</v>
      </c>
      <c r="C29" s="14"/>
      <c r="D29" s="14"/>
      <c r="E29" s="15">
        <f t="shared" si="3"/>
        <v>0</v>
      </c>
      <c r="F29" s="15" t="str">
        <f t="shared" si="5"/>
        <v/>
      </c>
      <c r="G29" s="14"/>
      <c r="H29" s="14"/>
    </row>
    <row r="30" spans="1:10" ht="20.100000000000001" customHeight="1">
      <c r="A30" s="16">
        <f t="shared" si="4"/>
        <v>44752</v>
      </c>
      <c r="B30" s="12" t="str">
        <f t="shared" si="0"/>
        <v>10 JUILLET - 16 JUILLET</v>
      </c>
      <c r="C30" s="14"/>
      <c r="D30" s="14"/>
      <c r="E30" s="15">
        <f t="shared" si="3"/>
        <v>0</v>
      </c>
      <c r="F30" s="15" t="str">
        <f t="shared" si="5"/>
        <v/>
      </c>
      <c r="G30" s="14"/>
      <c r="H30" s="14"/>
    </row>
    <row r="31" spans="1:10" ht="20.100000000000001" customHeight="1">
      <c r="A31" s="16">
        <f t="shared" si="4"/>
        <v>44759</v>
      </c>
      <c r="B31" s="12" t="str">
        <f t="shared" si="0"/>
        <v>17 JUILLET - 23 JUILLET</v>
      </c>
      <c r="C31" s="14"/>
      <c r="D31" s="14"/>
      <c r="E31" s="15">
        <f t="shared" si="3"/>
        <v>0</v>
      </c>
      <c r="F31" s="15" t="str">
        <f t="shared" si="5"/>
        <v/>
      </c>
      <c r="G31" s="14"/>
      <c r="H31" s="14"/>
    </row>
    <row r="32" spans="1:10" ht="20.100000000000001" customHeight="1">
      <c r="A32" s="16">
        <f t="shared" si="4"/>
        <v>44766</v>
      </c>
      <c r="B32" s="12" t="str">
        <f t="shared" si="0"/>
        <v>24 JUILLET - 30 JUILLET</v>
      </c>
      <c r="C32" s="14"/>
      <c r="D32" s="14"/>
      <c r="E32" s="15">
        <f t="shared" si="3"/>
        <v>0</v>
      </c>
      <c r="F32" s="15" t="str">
        <f t="shared" si="5"/>
        <v/>
      </c>
      <c r="G32" s="14"/>
      <c r="H32" s="14"/>
    </row>
    <row r="33" spans="1:11" ht="20.100000000000001" customHeight="1">
      <c r="A33" s="16">
        <f t="shared" si="4"/>
        <v>44773</v>
      </c>
      <c r="B33" s="12" t="str">
        <f t="shared" si="0"/>
        <v>31 JUILLET - 6 AOÛT</v>
      </c>
      <c r="C33" s="14"/>
      <c r="D33" s="14"/>
      <c r="E33" s="15">
        <f t="shared" si="3"/>
        <v>0</v>
      </c>
      <c r="F33" s="15" t="str">
        <f t="shared" si="5"/>
        <v/>
      </c>
      <c r="G33" s="14"/>
      <c r="H33" s="14"/>
    </row>
    <row r="34" spans="1:11" ht="20.100000000000001" customHeight="1">
      <c r="A34" s="16">
        <f t="shared" si="4"/>
        <v>44780</v>
      </c>
      <c r="B34" s="12" t="str">
        <f t="shared" si="0"/>
        <v>7 AOÛT - 13 AOÛT</v>
      </c>
      <c r="C34" s="14"/>
      <c r="D34" s="14"/>
      <c r="E34" s="15">
        <f t="shared" si="3"/>
        <v>0</v>
      </c>
      <c r="F34" s="15" t="str">
        <f t="shared" si="5"/>
        <v/>
      </c>
      <c r="G34" s="14"/>
      <c r="H34" s="14"/>
    </row>
    <row r="35" spans="1:11" ht="20.100000000000001" customHeight="1">
      <c r="A35" s="16">
        <f t="shared" si="4"/>
        <v>44787</v>
      </c>
      <c r="B35" s="12" t="str">
        <f t="shared" si="0"/>
        <v>14 AOÛT - 20 AOÛT</v>
      </c>
      <c r="C35" s="14"/>
      <c r="D35" s="14"/>
      <c r="E35" s="15">
        <f t="shared" si="3"/>
        <v>0</v>
      </c>
      <c r="F35" s="15" t="str">
        <f t="shared" si="5"/>
        <v/>
      </c>
      <c r="G35" s="14"/>
      <c r="H35" s="14"/>
    </row>
    <row r="36" spans="1:11" ht="20.100000000000001" customHeight="1">
      <c r="A36" s="16">
        <f t="shared" si="4"/>
        <v>44794</v>
      </c>
      <c r="B36" s="12" t="str">
        <f t="shared" si="0"/>
        <v>21 AOÛT - 27 AOÛT</v>
      </c>
      <c r="C36" s="14"/>
      <c r="D36" s="14"/>
      <c r="E36" s="15">
        <f t="shared" si="3"/>
        <v>0</v>
      </c>
      <c r="F36" s="15" t="str">
        <f t="shared" si="5"/>
        <v/>
      </c>
      <c r="G36" s="14"/>
      <c r="H36" s="14"/>
    </row>
    <row r="37" spans="1:11" ht="20.100000000000001" customHeight="1">
      <c r="A37" s="16">
        <f t="shared" si="4"/>
        <v>44801</v>
      </c>
      <c r="B37" s="12" t="str">
        <f t="shared" si="0"/>
        <v>28 AOÛT - 3 SEPTEMBRE</v>
      </c>
      <c r="C37" s="14"/>
      <c r="D37" s="14"/>
      <c r="E37" s="15">
        <f t="shared" si="3"/>
        <v>0</v>
      </c>
      <c r="F37" s="15" t="str">
        <f t="shared" si="5"/>
        <v/>
      </c>
      <c r="G37" s="14"/>
      <c r="H37" s="14"/>
    </row>
    <row r="38" spans="1:11" ht="20.100000000000001" customHeight="1">
      <c r="A38" s="16">
        <f t="shared" si="4"/>
        <v>44808</v>
      </c>
      <c r="B38" s="12" t="str">
        <f t="shared" si="0"/>
        <v>4 SEPTEMBRE - 10 SEPTEMBRE</v>
      </c>
      <c r="C38" s="14"/>
      <c r="D38" s="14"/>
      <c r="E38" s="15">
        <f t="shared" si="3"/>
        <v>0</v>
      </c>
      <c r="F38" s="15" t="str">
        <f t="shared" si="5"/>
        <v/>
      </c>
      <c r="G38" s="14"/>
      <c r="H38" s="14"/>
    </row>
    <row r="39" spans="1:11" ht="20.100000000000001" customHeight="1">
      <c r="A39" s="16">
        <f t="shared" si="4"/>
        <v>44815</v>
      </c>
      <c r="B39" s="12" t="str">
        <f t="shared" si="0"/>
        <v>11 SEPTEMBRE - 17 SEPTEMBRE</v>
      </c>
      <c r="C39" s="14"/>
      <c r="D39" s="14"/>
      <c r="E39" s="15">
        <f t="shared" si="3"/>
        <v>0</v>
      </c>
      <c r="F39" s="15" t="str">
        <f t="shared" si="5"/>
        <v/>
      </c>
      <c r="G39" s="14"/>
      <c r="H39" s="14"/>
      <c r="K39" s="17" t="s">
        <v>11</v>
      </c>
    </row>
    <row r="40" spans="1:11" ht="20.100000000000001" customHeight="1">
      <c r="A40" s="16">
        <f t="shared" si="4"/>
        <v>44822</v>
      </c>
      <c r="B40" s="12" t="str">
        <f t="shared" si="0"/>
        <v>18 SEPTEMBRE - 24 SEPTEMBRE</v>
      </c>
      <c r="C40" s="14"/>
      <c r="D40" s="14"/>
      <c r="E40" s="15">
        <f t="shared" si="3"/>
        <v>0</v>
      </c>
      <c r="F40" s="15" t="str">
        <f t="shared" si="5"/>
        <v/>
      </c>
      <c r="G40" s="14"/>
      <c r="H40" s="14"/>
    </row>
    <row r="41" spans="1:11" ht="20.100000000000001" customHeight="1">
      <c r="A41" s="16">
        <f t="shared" si="4"/>
        <v>44829</v>
      </c>
      <c r="B41" s="12" t="str">
        <f t="shared" si="0"/>
        <v>25 SEPTEMBRE - 1 OCTOBRE</v>
      </c>
      <c r="C41" s="14"/>
      <c r="D41" s="14"/>
      <c r="E41" s="15">
        <f t="shared" si="3"/>
        <v>0</v>
      </c>
      <c r="F41" s="15" t="str">
        <f t="shared" si="5"/>
        <v/>
      </c>
      <c r="G41" s="14"/>
      <c r="H41" s="14"/>
    </row>
    <row r="42" spans="1:11" ht="20.100000000000001" customHeight="1">
      <c r="A42" s="16">
        <f t="shared" si="4"/>
        <v>44836</v>
      </c>
      <c r="B42" s="12" t="str">
        <f t="shared" si="0"/>
        <v>2 OCTOBRE - 8 OCTOBRE</v>
      </c>
      <c r="C42" s="14"/>
      <c r="D42" s="14"/>
      <c r="E42" s="15">
        <f t="shared" si="3"/>
        <v>0</v>
      </c>
      <c r="F42" s="15" t="str">
        <f t="shared" si="5"/>
        <v/>
      </c>
      <c r="G42" s="14"/>
      <c r="H42" s="14"/>
    </row>
    <row r="43" spans="1:11" ht="20.100000000000001" customHeight="1">
      <c r="A43" s="16">
        <f t="shared" si="4"/>
        <v>44843</v>
      </c>
      <c r="B43" s="12" t="str">
        <f t="shared" si="0"/>
        <v>9 OCTOBRE - 15 OCTOBRE</v>
      </c>
      <c r="C43" s="14"/>
      <c r="D43" s="14"/>
      <c r="E43" s="15">
        <f t="shared" si="3"/>
        <v>0</v>
      </c>
      <c r="F43" s="15" t="str">
        <f t="shared" si="5"/>
        <v/>
      </c>
      <c r="G43" s="14"/>
      <c r="H43" s="14"/>
    </row>
    <row r="44" spans="1:11" ht="20.100000000000001" customHeight="1">
      <c r="A44" s="16">
        <f t="shared" si="4"/>
        <v>44850</v>
      </c>
      <c r="B44" s="12" t="str">
        <f t="shared" si="0"/>
        <v>16 OCTOBRE - 22 OCTOBRE</v>
      </c>
      <c r="C44" s="14"/>
      <c r="D44" s="14"/>
      <c r="E44" s="15">
        <f t="shared" si="3"/>
        <v>0</v>
      </c>
      <c r="F44" s="15" t="str">
        <f t="shared" si="5"/>
        <v/>
      </c>
      <c r="G44" s="14"/>
      <c r="H44" s="14"/>
    </row>
    <row r="45" spans="1:11" ht="20.100000000000001" customHeight="1">
      <c r="A45" s="16">
        <f t="shared" si="4"/>
        <v>44857</v>
      </c>
      <c r="B45" s="12" t="str">
        <f t="shared" si="0"/>
        <v>23 OCTOBRE - 29 OCTOBRE</v>
      </c>
      <c r="C45" s="14"/>
      <c r="D45" s="14"/>
      <c r="E45" s="15">
        <f t="shared" si="3"/>
        <v>0</v>
      </c>
      <c r="F45" s="15" t="str">
        <f t="shared" si="5"/>
        <v/>
      </c>
      <c r="G45" s="14"/>
      <c r="H45" s="14"/>
    </row>
    <row r="46" spans="1:11" ht="20.100000000000001" customHeight="1">
      <c r="A46" s="16">
        <f t="shared" si="4"/>
        <v>44864</v>
      </c>
      <c r="B46" s="12" t="str">
        <f t="shared" si="0"/>
        <v>30 OCTOBRE - 5 NOVEMBRE</v>
      </c>
      <c r="C46" s="14"/>
      <c r="D46" s="14"/>
      <c r="E46" s="15">
        <f t="shared" si="3"/>
        <v>0</v>
      </c>
      <c r="F46" s="15" t="str">
        <f t="shared" si="5"/>
        <v/>
      </c>
      <c r="G46" s="14"/>
      <c r="H46" s="14"/>
    </row>
    <row r="47" spans="1:11" ht="20.100000000000001" customHeight="1">
      <c r="A47" s="16">
        <f t="shared" si="4"/>
        <v>44871</v>
      </c>
      <c r="B47" s="12" t="str">
        <f t="shared" si="0"/>
        <v>6 NOVEMBRE - 12 NOVEMBRE</v>
      </c>
      <c r="C47" s="14"/>
      <c r="D47" s="14"/>
      <c r="E47" s="15">
        <f t="shared" si="3"/>
        <v>0</v>
      </c>
      <c r="F47" s="15" t="str">
        <f t="shared" si="5"/>
        <v/>
      </c>
      <c r="G47" s="14"/>
      <c r="H47" s="14"/>
    </row>
    <row r="48" spans="1:11" ht="20.100000000000001" customHeight="1">
      <c r="A48" s="16">
        <f t="shared" si="4"/>
        <v>44878</v>
      </c>
      <c r="B48" s="12" t="str">
        <f t="shared" si="0"/>
        <v>13 NOVEMBRE - 19 NOVEMBRE</v>
      </c>
      <c r="C48" s="14"/>
      <c r="D48" s="14"/>
      <c r="E48" s="15">
        <f t="shared" si="3"/>
        <v>0</v>
      </c>
      <c r="F48" s="15" t="str">
        <f t="shared" si="5"/>
        <v/>
      </c>
      <c r="G48" s="14"/>
      <c r="H48" s="14"/>
    </row>
    <row r="49" spans="1:11" ht="20.100000000000001" customHeight="1">
      <c r="A49" s="16">
        <f t="shared" si="4"/>
        <v>44885</v>
      </c>
      <c r="B49" s="12" t="str">
        <f t="shared" si="0"/>
        <v>20 NOVEMBRE - 26 NOVEMBRE</v>
      </c>
      <c r="C49" s="14"/>
      <c r="D49" s="14"/>
      <c r="E49" s="15">
        <f t="shared" si="3"/>
        <v>0</v>
      </c>
      <c r="F49" s="15" t="str">
        <f t="shared" si="5"/>
        <v/>
      </c>
      <c r="G49" s="14"/>
      <c r="H49" s="14"/>
    </row>
    <row r="50" spans="1:11" ht="20.100000000000001" customHeight="1">
      <c r="A50" s="16">
        <f t="shared" si="4"/>
        <v>44892</v>
      </c>
      <c r="B50" s="12" t="str">
        <f t="shared" si="0"/>
        <v>27 NOVEMBRE - 3 DÉCEMBRE</v>
      </c>
      <c r="C50" s="14"/>
      <c r="D50" s="14"/>
      <c r="E50" s="15">
        <f t="shared" si="3"/>
        <v>0</v>
      </c>
      <c r="F50" s="15" t="str">
        <f t="shared" si="5"/>
        <v/>
      </c>
      <c r="G50" s="14"/>
      <c r="H50" s="14"/>
    </row>
    <row r="51" spans="1:11" ht="20.100000000000001" customHeight="1">
      <c r="A51" s="16">
        <f t="shared" si="4"/>
        <v>44899</v>
      </c>
      <c r="B51" s="12" t="str">
        <f t="shared" si="0"/>
        <v>4 DÉCEMBRE - 10 DÉCEMBRE</v>
      </c>
      <c r="C51" s="14"/>
      <c r="D51" s="14"/>
      <c r="E51" s="15">
        <f t="shared" si="3"/>
        <v>0</v>
      </c>
      <c r="F51" s="15" t="str">
        <f t="shared" si="5"/>
        <v/>
      </c>
      <c r="G51" s="14"/>
      <c r="H51" s="14"/>
    </row>
    <row r="52" spans="1:11" ht="20.100000000000001" customHeight="1">
      <c r="A52" s="16">
        <f t="shared" si="4"/>
        <v>44906</v>
      </c>
      <c r="B52" s="12" t="str">
        <f t="shared" si="0"/>
        <v>11 DÉCEMBRE - 17 DÉCEMBRE</v>
      </c>
      <c r="C52" s="14"/>
      <c r="D52" s="14"/>
      <c r="E52" s="15">
        <f t="shared" si="3"/>
        <v>0</v>
      </c>
      <c r="F52" s="15" t="str">
        <f t="shared" si="5"/>
        <v/>
      </c>
      <c r="G52" s="14"/>
      <c r="H52" s="14"/>
    </row>
    <row r="53" spans="1:11" ht="20.100000000000001" customHeight="1">
      <c r="A53" s="16">
        <f t="shared" si="4"/>
        <v>44913</v>
      </c>
      <c r="B53" s="12" t="str">
        <f t="shared" si="0"/>
        <v>18 DÉCEMBRE - 24 DÉCEMBRE</v>
      </c>
      <c r="C53" s="14"/>
      <c r="D53" s="14"/>
      <c r="E53" s="15">
        <f t="shared" si="3"/>
        <v>0</v>
      </c>
      <c r="F53" s="15" t="str">
        <f t="shared" si="5"/>
        <v/>
      </c>
      <c r="G53" s="14"/>
      <c r="H53" s="14"/>
    </row>
    <row r="54" spans="1:11" ht="20.100000000000001" customHeight="1">
      <c r="A54" s="16">
        <f t="shared" si="4"/>
        <v>44920</v>
      </c>
      <c r="B54" s="12" t="str">
        <f>UPPER(TEXT(A54,"j mmmm"))&amp;" - "&amp;UPPER(TEXT(A54+6,"j mmmm"))</f>
        <v>25 DÉCEMBRE - 31 DÉCEMBRE</v>
      </c>
      <c r="C54" s="14"/>
      <c r="D54" s="14"/>
      <c r="E54" s="15">
        <f t="shared" si="3"/>
        <v>0</v>
      </c>
      <c r="F54" s="15" t="str">
        <f t="shared" si="5"/>
        <v/>
      </c>
      <c r="G54" s="14"/>
      <c r="H54" s="14"/>
      <c r="K54" s="17" t="s">
        <v>11</v>
      </c>
    </row>
    <row r="55" spans="1:11" ht="20.100000000000001" customHeight="1">
      <c r="B55" s="18"/>
      <c r="E55" s="5"/>
    </row>
    <row r="56" spans="1:11" ht="20.100000000000001" customHeight="1">
      <c r="B56" s="18"/>
      <c r="E56" s="5"/>
    </row>
    <row r="57" spans="1:11" ht="20.100000000000001" customHeight="1">
      <c r="B57" s="18"/>
      <c r="E57" s="5"/>
    </row>
    <row r="58" spans="1:11" ht="20.100000000000001" customHeight="1">
      <c r="B58" s="18"/>
      <c r="E58" s="5"/>
    </row>
    <row r="59" spans="1:11" ht="20.100000000000001" customHeight="1">
      <c r="B59" s="18"/>
      <c r="E59" s="5"/>
    </row>
    <row r="60" spans="1:11" ht="20.100000000000001" customHeight="1">
      <c r="B60" s="18"/>
      <c r="E60" s="5"/>
    </row>
    <row r="61" spans="1:11" ht="20.100000000000001" customHeight="1">
      <c r="B61" s="18"/>
      <c r="E61" s="5"/>
    </row>
    <row r="62" spans="1:11" ht="20.100000000000001" customHeight="1">
      <c r="B62" s="18"/>
      <c r="E62" s="5"/>
    </row>
    <row r="63" spans="1:11" ht="20.100000000000001" customHeight="1">
      <c r="B63" s="18"/>
      <c r="E63" s="5"/>
    </row>
    <row r="64" spans="1:11" ht="20.100000000000001" customHeight="1">
      <c r="B64" s="18"/>
      <c r="E64" s="5"/>
    </row>
    <row r="65" spans="2:5" ht="20.100000000000001" customHeight="1">
      <c r="B65" s="18"/>
      <c r="E65" s="5"/>
    </row>
    <row r="66" spans="2:5" ht="20.100000000000001" customHeight="1">
      <c r="B66" s="18"/>
      <c r="E66" s="5"/>
    </row>
    <row r="67" spans="2:5" ht="20.100000000000001" customHeight="1">
      <c r="B67" s="18"/>
      <c r="E67" s="5"/>
    </row>
    <row r="68" spans="2:5" ht="20.100000000000001" customHeight="1">
      <c r="B68" s="18"/>
    </row>
    <row r="69" spans="2:5" ht="20.100000000000001" customHeight="1">
      <c r="B69" s="18"/>
    </row>
    <row r="70" spans="2:5" ht="20.100000000000001" customHeight="1">
      <c r="B70" s="18"/>
    </row>
    <row r="71" spans="2:5" ht="20.100000000000001" customHeight="1">
      <c r="B71" s="18"/>
    </row>
    <row r="72" spans="2:5" ht="20.100000000000001" customHeight="1">
      <c r="B72" s="18"/>
    </row>
    <row r="73" spans="2:5" ht="20.100000000000001" customHeight="1">
      <c r="B73" s="18"/>
    </row>
    <row r="74" spans="2:5" ht="20.100000000000001" customHeight="1">
      <c r="B74" s="18"/>
    </row>
    <row r="75" spans="2:5" ht="20.100000000000001" customHeight="1">
      <c r="B75" s="18"/>
    </row>
    <row r="76" spans="2:5">
      <c r="B76" s="18"/>
    </row>
    <row r="77" spans="2:5">
      <c r="B77" s="18"/>
    </row>
    <row r="78" spans="2:5">
      <c r="B78" s="18"/>
    </row>
    <row r="79" spans="2:5">
      <c r="B79" s="18"/>
    </row>
    <row r="80" spans="2:5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  <row r="102" spans="2:2">
      <c r="B102" s="18"/>
    </row>
    <row r="103" spans="2:2">
      <c r="B103" s="18"/>
    </row>
    <row r="104" spans="2:2">
      <c r="B104" s="18"/>
    </row>
    <row r="105" spans="2:2">
      <c r="B105" s="18"/>
    </row>
    <row r="106" spans="2:2">
      <c r="B106" s="18"/>
    </row>
    <row r="107" spans="2:2">
      <c r="B107" s="18"/>
    </row>
  </sheetData>
  <dataValidations count="1">
    <dataValidation type="list" allowBlank="1" showInputMessage="1" showErrorMessage="1" sqref="B2">
      <formula1>"2017,2018,2019,2020,2021,2022,2023,2024"</formula1>
    </dataValidation>
  </dataValidation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M107"/>
  <sheetViews>
    <sheetView showZeros="0" zoomScale="90" zoomScaleNormal="90" workbookViewId="0">
      <pane ySplit="2" topLeftCell="A3" activePane="bottomLeft" state="frozen"/>
      <selection activeCell="B1" sqref="B1"/>
      <selection pane="bottomLeft" activeCell="C4" sqref="C4"/>
    </sheetView>
  </sheetViews>
  <sheetFormatPr baseColWidth="10" defaultColWidth="19.7109375" defaultRowHeight="15"/>
  <cols>
    <col min="1" max="1" width="23.85546875" style="5" hidden="1" customWidth="1"/>
    <col min="2" max="2" width="28.7109375" style="20" bestFit="1" customWidth="1"/>
    <col min="3" max="4" width="19.7109375" style="5"/>
    <col min="5" max="8" width="19.7109375" style="19"/>
    <col min="9" max="16384" width="19.7109375" style="5"/>
  </cols>
  <sheetData>
    <row r="1" spans="1:13" s="1" customFormat="1" ht="18.75">
      <c r="B1" s="2" t="s">
        <v>4</v>
      </c>
      <c r="C1" s="3" t="s">
        <v>5</v>
      </c>
      <c r="D1" s="3" t="s">
        <v>6</v>
      </c>
      <c r="E1" s="3" t="s">
        <v>7</v>
      </c>
      <c r="F1" s="4" t="s">
        <v>8</v>
      </c>
      <c r="G1" s="4" t="s">
        <v>9</v>
      </c>
      <c r="H1" s="4" t="s">
        <v>10</v>
      </c>
    </row>
    <row r="2" spans="1:13" ht="23.25">
      <c r="B2" s="6">
        <v>2022</v>
      </c>
      <c r="C2" s="7"/>
      <c r="D2" s="8"/>
      <c r="E2" s="9"/>
      <c r="F2" s="10">
        <v>230.5</v>
      </c>
      <c r="G2" s="8"/>
      <c r="H2" s="8"/>
    </row>
    <row r="3" spans="1:13" ht="20.100000000000001" customHeight="1">
      <c r="A3" s="11">
        <f>DATE($B$2,1,3)-WEEKDAY(DATE($B$2,1,3))+1</f>
        <v>44563</v>
      </c>
      <c r="B3" s="12" t="str">
        <f t="shared" ref="B3:B53" si="0">UPPER(TEXT(A3,"j mmmm"))&amp;" - "&amp;UPPER(TEXT(A3+6,"j mmmm"))</f>
        <v>2 JANVIER - 8 JANVIER</v>
      </c>
      <c r="C3" s="13">
        <f ca="1">INDEX(TABLES!$A$3:$P$50,MATCH(MID(CELL("nomfichier"),FIND("]",CELL("nomfichier"))+1,20),TABLES!$A$3:$A$50,0),MATCH((TEXT(A3+6,"j mmmm")&amp;" "&amp;B$2)*1,TABLES!$A$3:$BB$3,0))</f>
        <v>5</v>
      </c>
      <c r="D3" s="14">
        <v>40</v>
      </c>
      <c r="E3" s="15">
        <f ca="1">C3-D3</f>
        <v>-35</v>
      </c>
      <c r="F3" s="15">
        <f t="shared" ref="F3:F8" ca="1" si="1">IF(AND(C3&lt;&gt;"",D3&lt;&gt;""),E3+F2,"")</f>
        <v>195.5</v>
      </c>
      <c r="G3" s="14"/>
      <c r="H3" s="14"/>
    </row>
    <row r="4" spans="1:13" ht="20.100000000000001" customHeight="1">
      <c r="A4" s="16">
        <f>A3+7</f>
        <v>44570</v>
      </c>
      <c r="B4" s="12" t="str">
        <f>UPPER(TEXT(A4,"j mmmm"))&amp;" - "&amp;UPPER(TEXT(A4+6,"j mmmm"))</f>
        <v>9 JANVIER - 15 JANVIER</v>
      </c>
      <c r="C4" s="13" t="str">
        <f>IFERROR(INDEX(TABLES!$C$5:$BB$77,MATCH($B4,TABLES!$C$5:$BB$77,0),2),"")</f>
        <v/>
      </c>
      <c r="D4" s="14">
        <v>40</v>
      </c>
      <c r="E4" s="15" t="e">
        <f t="shared" ref="E4:E54" si="2">C4-D4</f>
        <v>#VALUE!</v>
      </c>
      <c r="F4" s="15" t="str">
        <f t="shared" si="1"/>
        <v/>
      </c>
      <c r="G4" s="14"/>
      <c r="H4" s="14"/>
    </row>
    <row r="5" spans="1:13" ht="20.100000000000001" customHeight="1">
      <c r="A5" s="16">
        <f t="shared" ref="A5:A54" si="3">A4+7</f>
        <v>44577</v>
      </c>
      <c r="B5" s="12" t="str">
        <f t="shared" si="0"/>
        <v>16 JANVIER - 22 JANVIER</v>
      </c>
      <c r="C5" s="13" t="str">
        <f>IFERROR(INDEX(TABLES!$C$5:$BB$77,MATCH($B5,TABLES!$C$5:$BB$77,0),2),"")</f>
        <v/>
      </c>
      <c r="D5" s="14">
        <v>40</v>
      </c>
      <c r="E5" s="15" t="e">
        <f t="shared" si="2"/>
        <v>#VALUE!</v>
      </c>
      <c r="F5" s="15" t="str">
        <f t="shared" si="1"/>
        <v/>
      </c>
      <c r="G5" s="14"/>
      <c r="H5" s="14"/>
    </row>
    <row r="6" spans="1:13" ht="20.100000000000001" customHeight="1">
      <c r="A6" s="16">
        <f t="shared" si="3"/>
        <v>44584</v>
      </c>
      <c r="B6" s="12" t="str">
        <f t="shared" si="0"/>
        <v>23 JANVIER - 29 JANVIER</v>
      </c>
      <c r="C6" s="13" t="str">
        <f>IFERROR(INDEX(TABLES!$C$5:$BB$77,MATCH($B6,TABLES!$C$5:$BB$77,0),2),"")</f>
        <v/>
      </c>
      <c r="D6" s="14">
        <v>40</v>
      </c>
      <c r="E6" s="15" t="e">
        <f t="shared" si="2"/>
        <v>#VALUE!</v>
      </c>
      <c r="F6" s="15" t="str">
        <f t="shared" si="1"/>
        <v/>
      </c>
      <c r="G6" s="14"/>
      <c r="H6" s="14"/>
    </row>
    <row r="7" spans="1:13" ht="20.100000000000001" customHeight="1">
      <c r="A7" s="16">
        <f t="shared" si="3"/>
        <v>44591</v>
      </c>
      <c r="B7" s="12" t="str">
        <f t="shared" si="0"/>
        <v>30 JANVIER - 5 FÉVRIER</v>
      </c>
      <c r="C7" s="13" t="str">
        <f>IFERROR(INDEX(TABLES!$C$5:$BB$77,MATCH($B7,TABLES!$C$5:$BB$77,0),2),"")</f>
        <v/>
      </c>
      <c r="D7" s="14">
        <v>40</v>
      </c>
      <c r="E7" s="15" t="e">
        <f t="shared" si="2"/>
        <v>#VALUE!</v>
      </c>
      <c r="F7" s="15" t="str">
        <f t="shared" si="1"/>
        <v/>
      </c>
      <c r="G7" s="14"/>
      <c r="H7" s="14"/>
    </row>
    <row r="8" spans="1:13" ht="20.100000000000001" customHeight="1">
      <c r="A8" s="16">
        <f t="shared" si="3"/>
        <v>44598</v>
      </c>
      <c r="B8" s="12" t="str">
        <f t="shared" si="0"/>
        <v>6 FÉVRIER - 12 FÉVRIER</v>
      </c>
      <c r="C8" s="13" t="str">
        <f>IFERROR(INDEX(TABLES!$C$5:$BB$77,MATCH($B8,TABLES!$C$5:$BB$77,0),2),"")</f>
        <v/>
      </c>
      <c r="D8" s="14">
        <v>40</v>
      </c>
      <c r="E8" s="15" t="e">
        <f t="shared" si="2"/>
        <v>#VALUE!</v>
      </c>
      <c r="F8" s="15" t="str">
        <f t="shared" si="1"/>
        <v/>
      </c>
      <c r="G8" s="14"/>
      <c r="H8" s="14"/>
      <c r="M8" s="17"/>
    </row>
    <row r="9" spans="1:13" ht="20.100000000000001" customHeight="1">
      <c r="A9" s="16">
        <f t="shared" si="3"/>
        <v>44605</v>
      </c>
      <c r="B9" s="12" t="str">
        <f t="shared" si="0"/>
        <v>13 FÉVRIER - 19 FÉVRIER</v>
      </c>
      <c r="C9" s="13" t="str">
        <f>IFERROR(INDEX(TABLES!$C$5:$BB$77,MATCH($B9,TABLES!$C$5:$BB$77,0),2),"")</f>
        <v/>
      </c>
      <c r="D9" s="14">
        <v>40</v>
      </c>
      <c r="E9" s="15" t="e">
        <f t="shared" si="2"/>
        <v>#VALUE!</v>
      </c>
      <c r="F9" s="15" t="str">
        <f>IF(AND(C9&lt;&gt;"",D9&lt;&gt;""),E9+F8,"")</f>
        <v/>
      </c>
      <c r="G9" s="14"/>
      <c r="H9" s="14"/>
    </row>
    <row r="10" spans="1:13" ht="20.100000000000001" customHeight="1">
      <c r="A10" s="16">
        <f t="shared" si="3"/>
        <v>44612</v>
      </c>
      <c r="B10" s="12" t="str">
        <f t="shared" si="0"/>
        <v>20 FÉVRIER - 26 FÉVRIER</v>
      </c>
      <c r="C10" s="14"/>
      <c r="D10" s="14"/>
      <c r="E10" s="15">
        <f t="shared" si="2"/>
        <v>0</v>
      </c>
      <c r="F10" s="15" t="str">
        <f t="shared" ref="F10:F54" si="4">IF(AND(C10&lt;&gt;"",D10&lt;&gt;""),E10+F9,"")</f>
        <v/>
      </c>
      <c r="G10" s="14"/>
      <c r="H10" s="14"/>
    </row>
    <row r="11" spans="1:13" ht="20.100000000000001" customHeight="1">
      <c r="A11" s="16">
        <f t="shared" si="3"/>
        <v>44619</v>
      </c>
      <c r="B11" s="12" t="str">
        <f t="shared" si="0"/>
        <v>27 FÉVRIER - 5 MARS</v>
      </c>
      <c r="C11" s="14"/>
      <c r="D11" s="14"/>
      <c r="E11" s="15">
        <f t="shared" si="2"/>
        <v>0</v>
      </c>
      <c r="F11" s="15" t="str">
        <f t="shared" si="4"/>
        <v/>
      </c>
      <c r="G11" s="14"/>
      <c r="H11" s="14"/>
    </row>
    <row r="12" spans="1:13" ht="20.100000000000001" customHeight="1">
      <c r="A12" s="16">
        <f t="shared" si="3"/>
        <v>44626</v>
      </c>
      <c r="B12" s="12" t="str">
        <f t="shared" si="0"/>
        <v>6 MARS - 12 MARS</v>
      </c>
      <c r="C12" s="14"/>
      <c r="D12" s="14"/>
      <c r="E12" s="15">
        <f t="shared" si="2"/>
        <v>0</v>
      </c>
      <c r="F12" s="15" t="str">
        <f t="shared" si="4"/>
        <v/>
      </c>
      <c r="G12" s="14"/>
      <c r="H12" s="14"/>
    </row>
    <row r="13" spans="1:13" ht="20.100000000000001" customHeight="1">
      <c r="A13" s="16">
        <f t="shared" si="3"/>
        <v>44633</v>
      </c>
      <c r="B13" s="12" t="str">
        <f t="shared" si="0"/>
        <v>13 MARS - 19 MARS</v>
      </c>
      <c r="C13" s="14"/>
      <c r="D13" s="14"/>
      <c r="E13" s="15">
        <f t="shared" si="2"/>
        <v>0</v>
      </c>
      <c r="F13" s="15" t="str">
        <f t="shared" si="4"/>
        <v/>
      </c>
      <c r="G13" s="14"/>
      <c r="H13" s="14"/>
    </row>
    <row r="14" spans="1:13" ht="20.100000000000001" customHeight="1">
      <c r="A14" s="16">
        <f t="shared" si="3"/>
        <v>44640</v>
      </c>
      <c r="B14" s="12" t="str">
        <f t="shared" si="0"/>
        <v>20 MARS - 26 MARS</v>
      </c>
      <c r="C14" s="14"/>
      <c r="D14" s="14"/>
      <c r="E14" s="15">
        <f t="shared" si="2"/>
        <v>0</v>
      </c>
      <c r="F14" s="15" t="str">
        <f t="shared" si="4"/>
        <v/>
      </c>
      <c r="G14" s="14"/>
      <c r="H14" s="14"/>
    </row>
    <row r="15" spans="1:13" ht="20.100000000000001" customHeight="1">
      <c r="A15" s="16">
        <f t="shared" si="3"/>
        <v>44647</v>
      </c>
      <c r="B15" s="12" t="str">
        <f t="shared" si="0"/>
        <v>27 MARS - 2 AVRIL</v>
      </c>
      <c r="C15" s="14"/>
      <c r="D15" s="14"/>
      <c r="E15" s="15">
        <f t="shared" si="2"/>
        <v>0</v>
      </c>
      <c r="F15" s="15" t="str">
        <f t="shared" si="4"/>
        <v/>
      </c>
      <c r="G15" s="14"/>
      <c r="H15" s="14"/>
    </row>
    <row r="16" spans="1:13" ht="20.100000000000001" customHeight="1">
      <c r="A16" s="16">
        <f t="shared" si="3"/>
        <v>44654</v>
      </c>
      <c r="B16" s="12" t="str">
        <f t="shared" si="0"/>
        <v>3 AVRIL - 9 AVRIL</v>
      </c>
      <c r="C16" s="14"/>
      <c r="D16" s="14"/>
      <c r="E16" s="15">
        <f t="shared" si="2"/>
        <v>0</v>
      </c>
      <c r="F16" s="15" t="str">
        <f t="shared" si="4"/>
        <v/>
      </c>
      <c r="G16" s="14"/>
      <c r="H16" s="14"/>
    </row>
    <row r="17" spans="1:10" ht="20.100000000000001" customHeight="1">
      <c r="A17" s="16">
        <f t="shared" si="3"/>
        <v>44661</v>
      </c>
      <c r="B17" s="12" t="str">
        <f t="shared" si="0"/>
        <v>10 AVRIL - 16 AVRIL</v>
      </c>
      <c r="C17" s="14"/>
      <c r="D17" s="14"/>
      <c r="E17" s="15">
        <f t="shared" si="2"/>
        <v>0</v>
      </c>
      <c r="F17" s="15" t="str">
        <f t="shared" si="4"/>
        <v/>
      </c>
      <c r="G17" s="14"/>
      <c r="H17" s="14"/>
    </row>
    <row r="18" spans="1:10" ht="20.100000000000001" customHeight="1">
      <c r="A18" s="16">
        <f t="shared" si="3"/>
        <v>44668</v>
      </c>
      <c r="B18" s="12" t="str">
        <f t="shared" si="0"/>
        <v>17 AVRIL - 23 AVRIL</v>
      </c>
      <c r="C18" s="14"/>
      <c r="D18" s="14"/>
      <c r="E18" s="15">
        <f t="shared" si="2"/>
        <v>0</v>
      </c>
      <c r="F18" s="15" t="str">
        <f t="shared" si="4"/>
        <v/>
      </c>
      <c r="G18" s="14"/>
      <c r="H18" s="14"/>
    </row>
    <row r="19" spans="1:10" ht="20.100000000000001" customHeight="1">
      <c r="A19" s="16">
        <f t="shared" si="3"/>
        <v>44675</v>
      </c>
      <c r="B19" s="12" t="str">
        <f t="shared" si="0"/>
        <v>24 AVRIL - 30 AVRIL</v>
      </c>
      <c r="C19" s="14"/>
      <c r="D19" s="14"/>
      <c r="E19" s="15">
        <f t="shared" si="2"/>
        <v>0</v>
      </c>
      <c r="F19" s="15" t="str">
        <f t="shared" si="4"/>
        <v/>
      </c>
      <c r="G19" s="14"/>
      <c r="H19" s="14"/>
    </row>
    <row r="20" spans="1:10" ht="20.100000000000001" customHeight="1">
      <c r="A20" s="16">
        <f t="shared" si="3"/>
        <v>44682</v>
      </c>
      <c r="B20" s="12" t="str">
        <f t="shared" si="0"/>
        <v>1 MAI - 7 MAI</v>
      </c>
      <c r="C20" s="14"/>
      <c r="D20" s="14"/>
      <c r="E20" s="15">
        <f t="shared" si="2"/>
        <v>0</v>
      </c>
      <c r="F20" s="15" t="str">
        <f t="shared" si="4"/>
        <v/>
      </c>
      <c r="G20" s="14"/>
      <c r="H20" s="14"/>
    </row>
    <row r="21" spans="1:10" ht="20.100000000000001" customHeight="1">
      <c r="A21" s="16">
        <f t="shared" si="3"/>
        <v>44689</v>
      </c>
      <c r="B21" s="12" t="str">
        <f t="shared" si="0"/>
        <v>8 MAI - 14 MAI</v>
      </c>
      <c r="C21" s="14"/>
      <c r="D21" s="14"/>
      <c r="E21" s="15">
        <f t="shared" si="2"/>
        <v>0</v>
      </c>
      <c r="F21" s="15" t="str">
        <f t="shared" si="4"/>
        <v/>
      </c>
      <c r="G21" s="14"/>
      <c r="H21" s="14"/>
    </row>
    <row r="22" spans="1:10" ht="20.100000000000001" customHeight="1">
      <c r="A22" s="16">
        <f t="shared" si="3"/>
        <v>44696</v>
      </c>
      <c r="B22" s="12" t="str">
        <f t="shared" si="0"/>
        <v>15 MAI - 21 MAI</v>
      </c>
      <c r="C22" s="14"/>
      <c r="D22" s="14"/>
      <c r="E22" s="15">
        <f t="shared" si="2"/>
        <v>0</v>
      </c>
      <c r="F22" s="15" t="str">
        <f t="shared" si="4"/>
        <v/>
      </c>
      <c r="G22" s="14"/>
      <c r="H22" s="14"/>
    </row>
    <row r="23" spans="1:10" ht="20.100000000000001" customHeight="1">
      <c r="A23" s="16">
        <f t="shared" si="3"/>
        <v>44703</v>
      </c>
      <c r="B23" s="12" t="str">
        <f t="shared" si="0"/>
        <v>22 MAI - 28 MAI</v>
      </c>
      <c r="C23" s="14"/>
      <c r="D23" s="14"/>
      <c r="E23" s="15">
        <f t="shared" si="2"/>
        <v>0</v>
      </c>
      <c r="F23" s="15" t="str">
        <f t="shared" si="4"/>
        <v/>
      </c>
      <c r="G23" s="14"/>
      <c r="H23" s="14"/>
    </row>
    <row r="24" spans="1:10" ht="20.100000000000001" customHeight="1">
      <c r="A24" s="16">
        <f t="shared" si="3"/>
        <v>44710</v>
      </c>
      <c r="B24" s="12" t="str">
        <f t="shared" si="0"/>
        <v>29 MAI - 4 JUIN</v>
      </c>
      <c r="C24" s="14"/>
      <c r="D24" s="14"/>
      <c r="E24" s="15">
        <f t="shared" si="2"/>
        <v>0</v>
      </c>
      <c r="F24" s="15" t="str">
        <f t="shared" si="4"/>
        <v/>
      </c>
      <c r="G24" s="14"/>
      <c r="H24" s="14"/>
    </row>
    <row r="25" spans="1:10" ht="20.100000000000001" customHeight="1">
      <c r="A25" s="16">
        <f t="shared" si="3"/>
        <v>44717</v>
      </c>
      <c r="B25" s="12" t="str">
        <f t="shared" si="0"/>
        <v>5 JUIN - 11 JUIN</v>
      </c>
      <c r="C25" s="14"/>
      <c r="D25" s="14"/>
      <c r="E25" s="15">
        <f t="shared" si="2"/>
        <v>0</v>
      </c>
      <c r="F25" s="15" t="str">
        <f t="shared" si="4"/>
        <v/>
      </c>
      <c r="G25" s="14"/>
      <c r="H25" s="14"/>
    </row>
    <row r="26" spans="1:10" ht="20.100000000000001" customHeight="1">
      <c r="A26" s="16">
        <f t="shared" si="3"/>
        <v>44724</v>
      </c>
      <c r="B26" s="12" t="str">
        <f t="shared" si="0"/>
        <v>12 JUIN - 18 JUIN</v>
      </c>
      <c r="C26" s="14"/>
      <c r="D26" s="14"/>
      <c r="E26" s="15">
        <f t="shared" si="2"/>
        <v>0</v>
      </c>
      <c r="F26" s="15" t="str">
        <f t="shared" si="4"/>
        <v/>
      </c>
      <c r="G26" s="14"/>
      <c r="H26" s="14"/>
    </row>
    <row r="27" spans="1:10" ht="20.100000000000001" customHeight="1">
      <c r="A27" s="16">
        <f t="shared" si="3"/>
        <v>44731</v>
      </c>
      <c r="B27" s="12" t="str">
        <f t="shared" si="0"/>
        <v>19 JUIN - 25 JUIN</v>
      </c>
      <c r="C27" s="14"/>
      <c r="D27" s="14"/>
      <c r="E27" s="15">
        <f t="shared" si="2"/>
        <v>0</v>
      </c>
      <c r="F27" s="15" t="str">
        <f t="shared" si="4"/>
        <v/>
      </c>
      <c r="G27" s="14"/>
      <c r="H27" s="14"/>
    </row>
    <row r="28" spans="1:10" ht="20.100000000000001" customHeight="1">
      <c r="A28" s="16">
        <f t="shared" si="3"/>
        <v>44738</v>
      </c>
      <c r="B28" s="12" t="str">
        <f t="shared" si="0"/>
        <v>26 JUIN - 2 JUILLET</v>
      </c>
      <c r="C28" s="14"/>
      <c r="D28" s="14"/>
      <c r="E28" s="15">
        <f t="shared" si="2"/>
        <v>0</v>
      </c>
      <c r="F28" s="15" t="str">
        <f t="shared" si="4"/>
        <v/>
      </c>
      <c r="G28" s="14"/>
      <c r="H28" s="14"/>
      <c r="J28" s="17"/>
    </row>
    <row r="29" spans="1:10" ht="20.100000000000001" customHeight="1">
      <c r="A29" s="16">
        <f t="shared" si="3"/>
        <v>44745</v>
      </c>
      <c r="B29" s="12" t="str">
        <f t="shared" si="0"/>
        <v>3 JUILLET - 9 JUILLET</v>
      </c>
      <c r="C29" s="14"/>
      <c r="D29" s="14"/>
      <c r="E29" s="15">
        <f t="shared" si="2"/>
        <v>0</v>
      </c>
      <c r="F29" s="15" t="str">
        <f t="shared" si="4"/>
        <v/>
      </c>
      <c r="G29" s="14"/>
      <c r="H29" s="14"/>
    </row>
    <row r="30" spans="1:10" ht="20.100000000000001" customHeight="1">
      <c r="A30" s="16">
        <f t="shared" si="3"/>
        <v>44752</v>
      </c>
      <c r="B30" s="12" t="str">
        <f t="shared" si="0"/>
        <v>10 JUILLET - 16 JUILLET</v>
      </c>
      <c r="C30" s="14"/>
      <c r="D30" s="14"/>
      <c r="E30" s="15">
        <f t="shared" si="2"/>
        <v>0</v>
      </c>
      <c r="F30" s="15" t="str">
        <f t="shared" si="4"/>
        <v/>
      </c>
      <c r="G30" s="14"/>
      <c r="H30" s="14"/>
    </row>
    <row r="31" spans="1:10" ht="20.100000000000001" customHeight="1">
      <c r="A31" s="16">
        <f t="shared" si="3"/>
        <v>44759</v>
      </c>
      <c r="B31" s="12" t="str">
        <f t="shared" si="0"/>
        <v>17 JUILLET - 23 JUILLET</v>
      </c>
      <c r="C31" s="14"/>
      <c r="D31" s="14"/>
      <c r="E31" s="15">
        <f t="shared" si="2"/>
        <v>0</v>
      </c>
      <c r="F31" s="15" t="str">
        <f t="shared" si="4"/>
        <v/>
      </c>
      <c r="G31" s="14"/>
      <c r="H31" s="14"/>
    </row>
    <row r="32" spans="1:10" ht="20.100000000000001" customHeight="1">
      <c r="A32" s="16">
        <f t="shared" si="3"/>
        <v>44766</v>
      </c>
      <c r="B32" s="12" t="str">
        <f t="shared" si="0"/>
        <v>24 JUILLET - 30 JUILLET</v>
      </c>
      <c r="C32" s="14"/>
      <c r="D32" s="14"/>
      <c r="E32" s="15">
        <f t="shared" si="2"/>
        <v>0</v>
      </c>
      <c r="F32" s="15" t="str">
        <f t="shared" si="4"/>
        <v/>
      </c>
      <c r="G32" s="14"/>
      <c r="H32" s="14"/>
    </row>
    <row r="33" spans="1:11" ht="20.100000000000001" customHeight="1">
      <c r="A33" s="16">
        <f t="shared" si="3"/>
        <v>44773</v>
      </c>
      <c r="B33" s="12" t="str">
        <f t="shared" si="0"/>
        <v>31 JUILLET - 6 AOÛT</v>
      </c>
      <c r="C33" s="14"/>
      <c r="D33" s="14"/>
      <c r="E33" s="15">
        <f t="shared" si="2"/>
        <v>0</v>
      </c>
      <c r="F33" s="15" t="str">
        <f t="shared" si="4"/>
        <v/>
      </c>
      <c r="G33" s="14"/>
      <c r="H33" s="14"/>
    </row>
    <row r="34" spans="1:11" ht="20.100000000000001" customHeight="1">
      <c r="A34" s="16">
        <f t="shared" si="3"/>
        <v>44780</v>
      </c>
      <c r="B34" s="12" t="str">
        <f t="shared" si="0"/>
        <v>7 AOÛT - 13 AOÛT</v>
      </c>
      <c r="C34" s="14"/>
      <c r="D34" s="14"/>
      <c r="E34" s="15">
        <f t="shared" si="2"/>
        <v>0</v>
      </c>
      <c r="F34" s="15" t="str">
        <f t="shared" si="4"/>
        <v/>
      </c>
      <c r="G34" s="14"/>
      <c r="H34" s="14"/>
    </row>
    <row r="35" spans="1:11" ht="20.100000000000001" customHeight="1">
      <c r="A35" s="16">
        <f t="shared" si="3"/>
        <v>44787</v>
      </c>
      <c r="B35" s="12" t="str">
        <f t="shared" si="0"/>
        <v>14 AOÛT - 20 AOÛT</v>
      </c>
      <c r="C35" s="14"/>
      <c r="D35" s="14"/>
      <c r="E35" s="15">
        <f t="shared" si="2"/>
        <v>0</v>
      </c>
      <c r="F35" s="15" t="str">
        <f t="shared" si="4"/>
        <v/>
      </c>
      <c r="G35" s="14"/>
      <c r="H35" s="14"/>
    </row>
    <row r="36" spans="1:11" ht="20.100000000000001" customHeight="1">
      <c r="A36" s="16">
        <f t="shared" si="3"/>
        <v>44794</v>
      </c>
      <c r="B36" s="12" t="str">
        <f t="shared" si="0"/>
        <v>21 AOÛT - 27 AOÛT</v>
      </c>
      <c r="C36" s="14"/>
      <c r="D36" s="14"/>
      <c r="E36" s="15">
        <f t="shared" si="2"/>
        <v>0</v>
      </c>
      <c r="F36" s="15" t="str">
        <f t="shared" si="4"/>
        <v/>
      </c>
      <c r="G36" s="14"/>
      <c r="H36" s="14"/>
    </row>
    <row r="37" spans="1:11" ht="20.100000000000001" customHeight="1">
      <c r="A37" s="16">
        <f t="shared" si="3"/>
        <v>44801</v>
      </c>
      <c r="B37" s="12" t="str">
        <f t="shared" si="0"/>
        <v>28 AOÛT - 3 SEPTEMBRE</v>
      </c>
      <c r="C37" s="14"/>
      <c r="D37" s="14"/>
      <c r="E37" s="15">
        <f t="shared" si="2"/>
        <v>0</v>
      </c>
      <c r="F37" s="15" t="str">
        <f t="shared" si="4"/>
        <v/>
      </c>
      <c r="G37" s="14"/>
      <c r="H37" s="14"/>
    </row>
    <row r="38" spans="1:11" ht="20.100000000000001" customHeight="1">
      <c r="A38" s="16">
        <f t="shared" si="3"/>
        <v>44808</v>
      </c>
      <c r="B38" s="12" t="str">
        <f t="shared" si="0"/>
        <v>4 SEPTEMBRE - 10 SEPTEMBRE</v>
      </c>
      <c r="C38" s="14"/>
      <c r="D38" s="14"/>
      <c r="E38" s="15">
        <f t="shared" si="2"/>
        <v>0</v>
      </c>
      <c r="F38" s="15" t="str">
        <f t="shared" si="4"/>
        <v/>
      </c>
      <c r="G38" s="14"/>
      <c r="H38" s="14"/>
    </row>
    <row r="39" spans="1:11" ht="20.100000000000001" customHeight="1">
      <c r="A39" s="16">
        <f t="shared" si="3"/>
        <v>44815</v>
      </c>
      <c r="B39" s="12" t="str">
        <f t="shared" si="0"/>
        <v>11 SEPTEMBRE - 17 SEPTEMBRE</v>
      </c>
      <c r="C39" s="14"/>
      <c r="D39" s="14"/>
      <c r="E39" s="15">
        <f t="shared" si="2"/>
        <v>0</v>
      </c>
      <c r="F39" s="15" t="str">
        <f t="shared" si="4"/>
        <v/>
      </c>
      <c r="G39" s="14"/>
      <c r="H39" s="14"/>
      <c r="K39" s="17" t="s">
        <v>11</v>
      </c>
    </row>
    <row r="40" spans="1:11" ht="20.100000000000001" customHeight="1">
      <c r="A40" s="16">
        <f t="shared" si="3"/>
        <v>44822</v>
      </c>
      <c r="B40" s="12" t="str">
        <f t="shared" si="0"/>
        <v>18 SEPTEMBRE - 24 SEPTEMBRE</v>
      </c>
      <c r="C40" s="14"/>
      <c r="D40" s="14"/>
      <c r="E40" s="15">
        <f t="shared" si="2"/>
        <v>0</v>
      </c>
      <c r="F40" s="15" t="str">
        <f t="shared" si="4"/>
        <v/>
      </c>
      <c r="G40" s="14"/>
      <c r="H40" s="14"/>
    </row>
    <row r="41" spans="1:11" ht="20.100000000000001" customHeight="1">
      <c r="A41" s="16">
        <f t="shared" si="3"/>
        <v>44829</v>
      </c>
      <c r="B41" s="12" t="str">
        <f t="shared" si="0"/>
        <v>25 SEPTEMBRE - 1 OCTOBRE</v>
      </c>
      <c r="C41" s="14"/>
      <c r="D41" s="14"/>
      <c r="E41" s="15">
        <f t="shared" si="2"/>
        <v>0</v>
      </c>
      <c r="F41" s="15" t="str">
        <f t="shared" si="4"/>
        <v/>
      </c>
      <c r="G41" s="14"/>
      <c r="H41" s="14"/>
    </row>
    <row r="42" spans="1:11" ht="20.100000000000001" customHeight="1">
      <c r="A42" s="16">
        <f t="shared" si="3"/>
        <v>44836</v>
      </c>
      <c r="B42" s="12" t="str">
        <f t="shared" si="0"/>
        <v>2 OCTOBRE - 8 OCTOBRE</v>
      </c>
      <c r="C42" s="14"/>
      <c r="D42" s="14"/>
      <c r="E42" s="15">
        <f t="shared" si="2"/>
        <v>0</v>
      </c>
      <c r="F42" s="15" t="str">
        <f t="shared" si="4"/>
        <v/>
      </c>
      <c r="G42" s="14"/>
      <c r="H42" s="14"/>
    </row>
    <row r="43" spans="1:11" ht="20.100000000000001" customHeight="1">
      <c r="A43" s="16">
        <f t="shared" si="3"/>
        <v>44843</v>
      </c>
      <c r="B43" s="12" t="str">
        <f t="shared" si="0"/>
        <v>9 OCTOBRE - 15 OCTOBRE</v>
      </c>
      <c r="C43" s="14"/>
      <c r="D43" s="14"/>
      <c r="E43" s="15">
        <f t="shared" si="2"/>
        <v>0</v>
      </c>
      <c r="F43" s="15" t="str">
        <f t="shared" si="4"/>
        <v/>
      </c>
      <c r="G43" s="14"/>
      <c r="H43" s="14"/>
    </row>
    <row r="44" spans="1:11" ht="20.100000000000001" customHeight="1">
      <c r="A44" s="16">
        <f t="shared" si="3"/>
        <v>44850</v>
      </c>
      <c r="B44" s="12" t="str">
        <f t="shared" si="0"/>
        <v>16 OCTOBRE - 22 OCTOBRE</v>
      </c>
      <c r="C44" s="14"/>
      <c r="D44" s="14"/>
      <c r="E44" s="15">
        <f t="shared" si="2"/>
        <v>0</v>
      </c>
      <c r="F44" s="15" t="str">
        <f t="shared" si="4"/>
        <v/>
      </c>
      <c r="G44" s="14"/>
      <c r="H44" s="14"/>
    </row>
    <row r="45" spans="1:11" ht="20.100000000000001" customHeight="1">
      <c r="A45" s="16">
        <f t="shared" si="3"/>
        <v>44857</v>
      </c>
      <c r="B45" s="12" t="str">
        <f t="shared" si="0"/>
        <v>23 OCTOBRE - 29 OCTOBRE</v>
      </c>
      <c r="C45" s="14"/>
      <c r="D45" s="14"/>
      <c r="E45" s="15">
        <f t="shared" si="2"/>
        <v>0</v>
      </c>
      <c r="F45" s="15" t="str">
        <f t="shared" si="4"/>
        <v/>
      </c>
      <c r="G45" s="14"/>
      <c r="H45" s="14"/>
    </row>
    <row r="46" spans="1:11" ht="20.100000000000001" customHeight="1">
      <c r="A46" s="16">
        <f t="shared" si="3"/>
        <v>44864</v>
      </c>
      <c r="B46" s="12" t="str">
        <f t="shared" si="0"/>
        <v>30 OCTOBRE - 5 NOVEMBRE</v>
      </c>
      <c r="C46" s="14"/>
      <c r="D46" s="14"/>
      <c r="E46" s="15">
        <f t="shared" si="2"/>
        <v>0</v>
      </c>
      <c r="F46" s="15" t="str">
        <f t="shared" si="4"/>
        <v/>
      </c>
      <c r="G46" s="14"/>
      <c r="H46" s="14"/>
    </row>
    <row r="47" spans="1:11" ht="20.100000000000001" customHeight="1">
      <c r="A47" s="16">
        <f t="shared" si="3"/>
        <v>44871</v>
      </c>
      <c r="B47" s="12" t="str">
        <f t="shared" si="0"/>
        <v>6 NOVEMBRE - 12 NOVEMBRE</v>
      </c>
      <c r="C47" s="14"/>
      <c r="D47" s="14"/>
      <c r="E47" s="15">
        <f t="shared" si="2"/>
        <v>0</v>
      </c>
      <c r="F47" s="15" t="str">
        <f t="shared" si="4"/>
        <v/>
      </c>
      <c r="G47" s="14"/>
      <c r="H47" s="14"/>
    </row>
    <row r="48" spans="1:11" ht="20.100000000000001" customHeight="1">
      <c r="A48" s="16">
        <f t="shared" si="3"/>
        <v>44878</v>
      </c>
      <c r="B48" s="12" t="str">
        <f t="shared" si="0"/>
        <v>13 NOVEMBRE - 19 NOVEMBRE</v>
      </c>
      <c r="C48" s="14"/>
      <c r="D48" s="14"/>
      <c r="E48" s="15">
        <f t="shared" si="2"/>
        <v>0</v>
      </c>
      <c r="F48" s="15" t="str">
        <f t="shared" si="4"/>
        <v/>
      </c>
      <c r="G48" s="14"/>
      <c r="H48" s="14"/>
    </row>
    <row r="49" spans="1:11" ht="20.100000000000001" customHeight="1">
      <c r="A49" s="16">
        <f t="shared" si="3"/>
        <v>44885</v>
      </c>
      <c r="B49" s="12" t="str">
        <f t="shared" si="0"/>
        <v>20 NOVEMBRE - 26 NOVEMBRE</v>
      </c>
      <c r="C49" s="14"/>
      <c r="D49" s="14"/>
      <c r="E49" s="15">
        <f t="shared" si="2"/>
        <v>0</v>
      </c>
      <c r="F49" s="15" t="str">
        <f t="shared" si="4"/>
        <v/>
      </c>
      <c r="G49" s="14"/>
      <c r="H49" s="14"/>
    </row>
    <row r="50" spans="1:11" ht="20.100000000000001" customHeight="1">
      <c r="A50" s="16">
        <f t="shared" si="3"/>
        <v>44892</v>
      </c>
      <c r="B50" s="12" t="str">
        <f t="shared" si="0"/>
        <v>27 NOVEMBRE - 3 DÉCEMBRE</v>
      </c>
      <c r="C50" s="14"/>
      <c r="D50" s="14"/>
      <c r="E50" s="15">
        <f t="shared" si="2"/>
        <v>0</v>
      </c>
      <c r="F50" s="15" t="str">
        <f t="shared" si="4"/>
        <v/>
      </c>
      <c r="G50" s="14"/>
      <c r="H50" s="14"/>
    </row>
    <row r="51" spans="1:11" ht="20.100000000000001" customHeight="1">
      <c r="A51" s="16">
        <f t="shared" si="3"/>
        <v>44899</v>
      </c>
      <c r="B51" s="12" t="str">
        <f t="shared" si="0"/>
        <v>4 DÉCEMBRE - 10 DÉCEMBRE</v>
      </c>
      <c r="C51" s="14"/>
      <c r="D51" s="14"/>
      <c r="E51" s="15">
        <f t="shared" si="2"/>
        <v>0</v>
      </c>
      <c r="F51" s="15" t="str">
        <f t="shared" si="4"/>
        <v/>
      </c>
      <c r="G51" s="14"/>
      <c r="H51" s="14"/>
    </row>
    <row r="52" spans="1:11" ht="20.100000000000001" customHeight="1">
      <c r="A52" s="16">
        <f t="shared" si="3"/>
        <v>44906</v>
      </c>
      <c r="B52" s="12" t="str">
        <f t="shared" si="0"/>
        <v>11 DÉCEMBRE - 17 DÉCEMBRE</v>
      </c>
      <c r="C52" s="14"/>
      <c r="D52" s="14"/>
      <c r="E52" s="15">
        <f t="shared" si="2"/>
        <v>0</v>
      </c>
      <c r="F52" s="15" t="str">
        <f t="shared" si="4"/>
        <v/>
      </c>
      <c r="G52" s="14"/>
      <c r="H52" s="14"/>
    </row>
    <row r="53" spans="1:11" ht="20.100000000000001" customHeight="1">
      <c r="A53" s="16">
        <f t="shared" si="3"/>
        <v>44913</v>
      </c>
      <c r="B53" s="12" t="str">
        <f t="shared" si="0"/>
        <v>18 DÉCEMBRE - 24 DÉCEMBRE</v>
      </c>
      <c r="C53" s="14"/>
      <c r="D53" s="14"/>
      <c r="E53" s="15">
        <f t="shared" si="2"/>
        <v>0</v>
      </c>
      <c r="F53" s="15" t="str">
        <f t="shared" si="4"/>
        <v/>
      </c>
      <c r="G53" s="14"/>
      <c r="H53" s="14"/>
    </row>
    <row r="54" spans="1:11" ht="20.100000000000001" customHeight="1">
      <c r="A54" s="16">
        <f t="shared" si="3"/>
        <v>44920</v>
      </c>
      <c r="B54" s="12" t="str">
        <f>UPPER(TEXT(A54,"j mmmm"))&amp;" - "&amp;UPPER(TEXT(A54+6,"j mmmm"))</f>
        <v>25 DÉCEMBRE - 31 DÉCEMBRE</v>
      </c>
      <c r="C54" s="14"/>
      <c r="D54" s="14"/>
      <c r="E54" s="15">
        <f t="shared" si="2"/>
        <v>0</v>
      </c>
      <c r="F54" s="15" t="str">
        <f t="shared" si="4"/>
        <v/>
      </c>
      <c r="G54" s="14"/>
      <c r="H54" s="14"/>
      <c r="K54" s="17" t="s">
        <v>11</v>
      </c>
    </row>
    <row r="55" spans="1:11" ht="20.100000000000001" customHeight="1">
      <c r="B55" s="18"/>
      <c r="E55" s="5"/>
    </row>
    <row r="56" spans="1:11" ht="20.100000000000001" customHeight="1">
      <c r="B56" s="18"/>
      <c r="E56" s="5"/>
    </row>
    <row r="57" spans="1:11" ht="20.100000000000001" customHeight="1">
      <c r="B57" s="18"/>
      <c r="E57" s="5"/>
    </row>
    <row r="58" spans="1:11" ht="20.100000000000001" customHeight="1">
      <c r="B58" s="18"/>
      <c r="E58" s="5"/>
    </row>
    <row r="59" spans="1:11" ht="20.100000000000001" customHeight="1">
      <c r="B59" s="18"/>
      <c r="E59" s="5"/>
    </row>
    <row r="60" spans="1:11" ht="20.100000000000001" customHeight="1">
      <c r="B60" s="18"/>
      <c r="E60" s="5"/>
    </row>
    <row r="61" spans="1:11" ht="20.100000000000001" customHeight="1">
      <c r="B61" s="18"/>
      <c r="E61" s="5"/>
    </row>
    <row r="62" spans="1:11" ht="20.100000000000001" customHeight="1">
      <c r="B62" s="18"/>
      <c r="E62" s="5"/>
    </row>
    <row r="63" spans="1:11" ht="20.100000000000001" customHeight="1">
      <c r="B63" s="18"/>
      <c r="E63" s="5"/>
    </row>
    <row r="64" spans="1:11" ht="20.100000000000001" customHeight="1">
      <c r="B64" s="18"/>
      <c r="E64" s="5"/>
    </row>
    <row r="65" spans="2:5" ht="20.100000000000001" customHeight="1">
      <c r="B65" s="18"/>
      <c r="E65" s="5"/>
    </row>
    <row r="66" spans="2:5" ht="20.100000000000001" customHeight="1">
      <c r="B66" s="18"/>
      <c r="E66" s="5"/>
    </row>
    <row r="67" spans="2:5" ht="20.100000000000001" customHeight="1">
      <c r="B67" s="18"/>
      <c r="E67" s="5"/>
    </row>
    <row r="68" spans="2:5" ht="20.100000000000001" customHeight="1">
      <c r="B68" s="18"/>
    </row>
    <row r="69" spans="2:5" ht="20.100000000000001" customHeight="1">
      <c r="B69" s="18"/>
    </row>
    <row r="70" spans="2:5" ht="20.100000000000001" customHeight="1">
      <c r="B70" s="18"/>
    </row>
    <row r="71" spans="2:5" ht="20.100000000000001" customHeight="1">
      <c r="B71" s="18"/>
    </row>
    <row r="72" spans="2:5" ht="20.100000000000001" customHeight="1">
      <c r="B72" s="18"/>
    </row>
    <row r="73" spans="2:5" ht="20.100000000000001" customHeight="1">
      <c r="B73" s="18"/>
    </row>
    <row r="74" spans="2:5" ht="20.100000000000001" customHeight="1">
      <c r="B74" s="18"/>
    </row>
    <row r="75" spans="2:5" ht="20.100000000000001" customHeight="1">
      <c r="B75" s="18"/>
    </row>
    <row r="76" spans="2:5">
      <c r="B76" s="18"/>
    </row>
    <row r="77" spans="2:5">
      <c r="B77" s="18"/>
    </row>
    <row r="78" spans="2:5">
      <c r="B78" s="18"/>
    </row>
    <row r="79" spans="2:5">
      <c r="B79" s="18"/>
    </row>
    <row r="80" spans="2:5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  <row r="102" spans="2:2">
      <c r="B102" s="18"/>
    </row>
    <row r="103" spans="2:2">
      <c r="B103" s="18"/>
    </row>
    <row r="104" spans="2:2">
      <c r="B104" s="18"/>
    </row>
    <row r="105" spans="2:2">
      <c r="B105" s="18"/>
    </row>
    <row r="106" spans="2:2">
      <c r="B106" s="18"/>
    </row>
    <row r="107" spans="2:2">
      <c r="B107" s="18"/>
    </row>
  </sheetData>
  <dataValidations disablePrompts="1" count="1">
    <dataValidation type="list" allowBlank="1" showInputMessage="1" showErrorMessage="1" sqref="B2">
      <formula1>"2017,2018,2019,2020,2021,2022,2023,2024"</formula1>
    </dataValidation>
  </dataValidation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M107"/>
  <sheetViews>
    <sheetView showZeros="0" tabSelected="1" zoomScale="90" zoomScaleNormal="90" workbookViewId="0">
      <pane ySplit="2" topLeftCell="A3" activePane="bottomLeft" state="frozen"/>
      <selection activeCell="B1" sqref="B1"/>
      <selection pane="bottomLeft" activeCell="J12" sqref="J11:J12"/>
    </sheetView>
  </sheetViews>
  <sheetFormatPr baseColWidth="10" defaultColWidth="19.7109375" defaultRowHeight="15"/>
  <cols>
    <col min="1" max="1" width="23.85546875" style="5" hidden="1" customWidth="1"/>
    <col min="2" max="2" width="28.7109375" style="20" bestFit="1" customWidth="1"/>
    <col min="3" max="4" width="19.7109375" style="5"/>
    <col min="5" max="8" width="19.7109375" style="19"/>
    <col min="9" max="16384" width="19.7109375" style="5"/>
  </cols>
  <sheetData>
    <row r="1" spans="1:13" s="1" customFormat="1" ht="18.75">
      <c r="B1" s="2" t="s">
        <v>4</v>
      </c>
      <c r="C1" s="3" t="s">
        <v>5</v>
      </c>
      <c r="D1" s="3" t="s">
        <v>6</v>
      </c>
      <c r="E1" s="3" t="s">
        <v>7</v>
      </c>
      <c r="F1" s="4" t="s">
        <v>8</v>
      </c>
      <c r="G1" s="4" t="s">
        <v>9</v>
      </c>
      <c r="H1" s="4" t="s">
        <v>10</v>
      </c>
    </row>
    <row r="2" spans="1:13" ht="23.25">
      <c r="B2" s="6">
        <v>2022</v>
      </c>
      <c r="C2" s="7"/>
      <c r="D2" s="8"/>
      <c r="E2" s="9"/>
      <c r="F2" s="10">
        <v>230.5</v>
      </c>
      <c r="G2" s="8"/>
      <c r="H2" s="8"/>
    </row>
    <row r="3" spans="1:13" ht="20.100000000000001" customHeight="1">
      <c r="A3" s="11">
        <f>DATE($B$2,1,3)-WEEKDAY(DATE($B$2,1,3))+1</f>
        <v>44563</v>
      </c>
      <c r="B3" s="12" t="str">
        <f t="shared" ref="B3:B53" si="0">UPPER(TEXT(A3,"j mmmm"))&amp;" - "&amp;UPPER(TEXT(A3+6,"j mmmm"))</f>
        <v>2 JANVIER - 8 JANVIER</v>
      </c>
      <c r="C3" s="27">
        <f ca="1">INDEX(TABLES!$A$3:$P$50,MATCH(MID(CELL("nomfichier"),FIND("]",CELL("nomfichier"))+1,20),TABLES!$A$3:$A$50,0),MATCH((TEXT(A3+6,"j mmmm")&amp;" "&amp;B$2)*1,TABLES!$A$3:$BB$3,0))</f>
        <v>5</v>
      </c>
      <c r="D3" s="14">
        <v>40</v>
      </c>
      <c r="E3" s="15">
        <f ca="1">C3-D3</f>
        <v>-35</v>
      </c>
      <c r="F3" s="15">
        <f t="shared" ref="F3:F8" ca="1" si="1">IF(AND(C3&lt;&gt;"",D3&lt;&gt;""),E3+F2,"")</f>
        <v>195.5</v>
      </c>
      <c r="G3" s="14"/>
      <c r="H3" s="14"/>
    </row>
    <row r="4" spans="1:13" ht="20.100000000000001" customHeight="1">
      <c r="A4" s="16">
        <f>A3+7</f>
        <v>44570</v>
      </c>
      <c r="B4" s="12" t="str">
        <f>UPPER(TEXT(A4,"j mmmm"))&amp;" - "&amp;UPPER(TEXT(A4+6,"j mmmm"))</f>
        <v>9 JANVIER - 15 JANVIER</v>
      </c>
      <c r="C4" s="13" t="str">
        <f>IFERROR(INDEX(TABLES!$C$5:$BB$77,MATCH($B4,TABLES!$C$5:$BB$77,0),2),"")</f>
        <v/>
      </c>
      <c r="D4" s="14">
        <v>40</v>
      </c>
      <c r="E4" s="15" t="e">
        <f t="shared" ref="E4:E54" si="2">C4-D4</f>
        <v>#VALUE!</v>
      </c>
      <c r="F4" s="15" t="str">
        <f t="shared" si="1"/>
        <v/>
      </c>
      <c r="G4" s="14"/>
      <c r="H4" s="14"/>
    </row>
    <row r="5" spans="1:13" ht="20.100000000000001" customHeight="1">
      <c r="A5" s="16">
        <f t="shared" ref="A5:A54" si="3">A4+7</f>
        <v>44577</v>
      </c>
      <c r="B5" s="12" t="str">
        <f t="shared" si="0"/>
        <v>16 JANVIER - 22 JANVIER</v>
      </c>
      <c r="C5" s="13" t="str">
        <f>IFERROR(INDEX(TABLES!$C$5:$BB$77,MATCH($B5,TABLES!$C$5:$BB$77,0),2),"")</f>
        <v/>
      </c>
      <c r="D5" s="14">
        <v>40</v>
      </c>
      <c r="E5" s="15" t="e">
        <f t="shared" si="2"/>
        <v>#VALUE!</v>
      </c>
      <c r="F5" s="15" t="str">
        <f t="shared" si="1"/>
        <v/>
      </c>
      <c r="G5" s="14"/>
      <c r="H5" s="14"/>
    </row>
    <row r="6" spans="1:13" ht="20.100000000000001" customHeight="1">
      <c r="A6" s="16">
        <f t="shared" si="3"/>
        <v>44584</v>
      </c>
      <c r="B6" s="12" t="str">
        <f t="shared" si="0"/>
        <v>23 JANVIER - 29 JANVIER</v>
      </c>
      <c r="C6" s="13" t="str">
        <f>IFERROR(INDEX(TABLES!$C$5:$BB$77,MATCH($B6,TABLES!$C$5:$BB$77,0),2),"")</f>
        <v/>
      </c>
      <c r="D6" s="14">
        <v>40</v>
      </c>
      <c r="E6" s="15" t="e">
        <f t="shared" si="2"/>
        <v>#VALUE!</v>
      </c>
      <c r="F6" s="15" t="str">
        <f t="shared" si="1"/>
        <v/>
      </c>
      <c r="G6" s="14"/>
      <c r="H6" s="14"/>
    </row>
    <row r="7" spans="1:13" ht="20.100000000000001" customHeight="1">
      <c r="A7" s="16">
        <f t="shared" si="3"/>
        <v>44591</v>
      </c>
      <c r="B7" s="12" t="str">
        <f t="shared" si="0"/>
        <v>30 JANVIER - 5 FÉVRIER</v>
      </c>
      <c r="C7" s="13" t="str">
        <f>IFERROR(INDEX(TABLES!$C$5:$BB$77,MATCH($B7,TABLES!$C$5:$BB$77,0),2),"")</f>
        <v/>
      </c>
      <c r="D7" s="14">
        <v>40</v>
      </c>
      <c r="E7" s="15" t="e">
        <f t="shared" si="2"/>
        <v>#VALUE!</v>
      </c>
      <c r="F7" s="15" t="str">
        <f t="shared" si="1"/>
        <v/>
      </c>
      <c r="G7" s="14"/>
      <c r="H7" s="14"/>
    </row>
    <row r="8" spans="1:13" ht="20.100000000000001" customHeight="1">
      <c r="A8" s="16">
        <f t="shared" si="3"/>
        <v>44598</v>
      </c>
      <c r="B8" s="12" t="str">
        <f t="shared" si="0"/>
        <v>6 FÉVRIER - 12 FÉVRIER</v>
      </c>
      <c r="C8" s="13" t="str">
        <f>IFERROR(INDEX(TABLES!$C$5:$BB$77,MATCH($B8,TABLES!$C$5:$BB$77,0),2),"")</f>
        <v/>
      </c>
      <c r="D8" s="14">
        <v>40</v>
      </c>
      <c r="E8" s="15" t="e">
        <f t="shared" si="2"/>
        <v>#VALUE!</v>
      </c>
      <c r="F8" s="15" t="str">
        <f t="shared" si="1"/>
        <v/>
      </c>
      <c r="G8" s="14"/>
      <c r="H8" s="14"/>
      <c r="M8" s="17"/>
    </row>
    <row r="9" spans="1:13" ht="20.100000000000001" customHeight="1">
      <c r="A9" s="16">
        <f t="shared" si="3"/>
        <v>44605</v>
      </c>
      <c r="B9" s="12" t="str">
        <f t="shared" si="0"/>
        <v>13 FÉVRIER - 19 FÉVRIER</v>
      </c>
      <c r="C9" s="13" t="str">
        <f>IFERROR(INDEX(TABLES!$C$5:$BB$77,MATCH($B9,TABLES!$C$5:$BB$77,0),2),"")</f>
        <v/>
      </c>
      <c r="D9" s="14">
        <v>40</v>
      </c>
      <c r="E9" s="15" t="e">
        <f t="shared" si="2"/>
        <v>#VALUE!</v>
      </c>
      <c r="F9" s="15" t="str">
        <f>IF(AND(C9&lt;&gt;"",D9&lt;&gt;""),E9+F8,"")</f>
        <v/>
      </c>
      <c r="G9" s="14"/>
      <c r="H9" s="14"/>
    </row>
    <row r="10" spans="1:13" ht="20.100000000000001" customHeight="1">
      <c r="A10" s="16">
        <f t="shared" si="3"/>
        <v>44612</v>
      </c>
      <c r="B10" s="12" t="str">
        <f t="shared" si="0"/>
        <v>20 FÉVRIER - 26 FÉVRIER</v>
      </c>
      <c r="C10" s="14"/>
      <c r="D10" s="14"/>
      <c r="E10" s="15">
        <f t="shared" si="2"/>
        <v>0</v>
      </c>
      <c r="F10" s="15" t="str">
        <f t="shared" ref="F10:F54" si="4">IF(AND(C10&lt;&gt;"",D10&lt;&gt;""),E10+F9,"")</f>
        <v/>
      </c>
      <c r="G10" s="14"/>
      <c r="H10" s="14"/>
    </row>
    <row r="11" spans="1:13" ht="20.100000000000001" customHeight="1">
      <c r="A11" s="16">
        <f t="shared" si="3"/>
        <v>44619</v>
      </c>
      <c r="B11" s="12" t="str">
        <f t="shared" si="0"/>
        <v>27 FÉVRIER - 5 MARS</v>
      </c>
      <c r="C11" s="14"/>
      <c r="D11" s="14"/>
      <c r="E11" s="15">
        <f t="shared" si="2"/>
        <v>0</v>
      </c>
      <c r="F11" s="15" t="str">
        <f t="shared" si="4"/>
        <v/>
      </c>
      <c r="G11" s="14"/>
      <c r="H11" s="14"/>
    </row>
    <row r="12" spans="1:13" ht="20.100000000000001" customHeight="1">
      <c r="A12" s="16">
        <f t="shared" si="3"/>
        <v>44626</v>
      </c>
      <c r="B12" s="12" t="str">
        <f t="shared" si="0"/>
        <v>6 MARS - 12 MARS</v>
      </c>
      <c r="C12" s="14"/>
      <c r="D12" s="14"/>
      <c r="E12" s="15">
        <f t="shared" si="2"/>
        <v>0</v>
      </c>
      <c r="F12" s="15" t="str">
        <f t="shared" si="4"/>
        <v/>
      </c>
      <c r="G12" s="14"/>
      <c r="H12" s="14"/>
    </row>
    <row r="13" spans="1:13" ht="20.100000000000001" customHeight="1">
      <c r="A13" s="16">
        <f t="shared" si="3"/>
        <v>44633</v>
      </c>
      <c r="B13" s="12" t="str">
        <f t="shared" si="0"/>
        <v>13 MARS - 19 MARS</v>
      </c>
      <c r="C13" s="14"/>
      <c r="D13" s="14"/>
      <c r="E13" s="15">
        <f t="shared" si="2"/>
        <v>0</v>
      </c>
      <c r="F13" s="15" t="str">
        <f t="shared" si="4"/>
        <v/>
      </c>
      <c r="G13" s="14"/>
      <c r="H13" s="14"/>
    </row>
    <row r="14" spans="1:13" ht="20.100000000000001" customHeight="1">
      <c r="A14" s="16">
        <f t="shared" si="3"/>
        <v>44640</v>
      </c>
      <c r="B14" s="12" t="str">
        <f t="shared" si="0"/>
        <v>20 MARS - 26 MARS</v>
      </c>
      <c r="C14" s="14"/>
      <c r="D14" s="14"/>
      <c r="E14" s="15">
        <f t="shared" si="2"/>
        <v>0</v>
      </c>
      <c r="F14" s="15" t="str">
        <f t="shared" si="4"/>
        <v/>
      </c>
      <c r="G14" s="14"/>
      <c r="H14" s="14"/>
    </row>
    <row r="15" spans="1:13" ht="20.100000000000001" customHeight="1">
      <c r="A15" s="16">
        <f t="shared" si="3"/>
        <v>44647</v>
      </c>
      <c r="B15" s="12" t="str">
        <f t="shared" si="0"/>
        <v>27 MARS - 2 AVRIL</v>
      </c>
      <c r="C15" s="14"/>
      <c r="D15" s="14"/>
      <c r="E15" s="15">
        <f t="shared" si="2"/>
        <v>0</v>
      </c>
      <c r="F15" s="15" t="str">
        <f t="shared" si="4"/>
        <v/>
      </c>
      <c r="G15" s="14"/>
      <c r="H15" s="14"/>
    </row>
    <row r="16" spans="1:13" ht="20.100000000000001" customHeight="1">
      <c r="A16" s="16">
        <f t="shared" si="3"/>
        <v>44654</v>
      </c>
      <c r="B16" s="12" t="str">
        <f t="shared" si="0"/>
        <v>3 AVRIL - 9 AVRIL</v>
      </c>
      <c r="C16" s="14"/>
      <c r="D16" s="14"/>
      <c r="E16" s="15">
        <f t="shared" si="2"/>
        <v>0</v>
      </c>
      <c r="F16" s="15" t="str">
        <f t="shared" si="4"/>
        <v/>
      </c>
      <c r="G16" s="14"/>
      <c r="H16" s="14"/>
    </row>
    <row r="17" spans="1:10" ht="20.100000000000001" customHeight="1">
      <c r="A17" s="16">
        <f t="shared" si="3"/>
        <v>44661</v>
      </c>
      <c r="B17" s="12" t="str">
        <f t="shared" si="0"/>
        <v>10 AVRIL - 16 AVRIL</v>
      </c>
      <c r="C17" s="14"/>
      <c r="D17" s="14"/>
      <c r="E17" s="15">
        <f t="shared" si="2"/>
        <v>0</v>
      </c>
      <c r="F17" s="15" t="str">
        <f t="shared" si="4"/>
        <v/>
      </c>
      <c r="G17" s="14"/>
      <c r="H17" s="14"/>
    </row>
    <row r="18" spans="1:10" ht="20.100000000000001" customHeight="1">
      <c r="A18" s="16">
        <f t="shared" si="3"/>
        <v>44668</v>
      </c>
      <c r="B18" s="12" t="str">
        <f t="shared" si="0"/>
        <v>17 AVRIL - 23 AVRIL</v>
      </c>
      <c r="C18" s="14"/>
      <c r="D18" s="14"/>
      <c r="E18" s="15">
        <f t="shared" si="2"/>
        <v>0</v>
      </c>
      <c r="F18" s="15" t="str">
        <f t="shared" si="4"/>
        <v/>
      </c>
      <c r="G18" s="14"/>
      <c r="H18" s="14"/>
    </row>
    <row r="19" spans="1:10" ht="20.100000000000001" customHeight="1">
      <c r="A19" s="16">
        <f t="shared" si="3"/>
        <v>44675</v>
      </c>
      <c r="B19" s="12" t="str">
        <f t="shared" si="0"/>
        <v>24 AVRIL - 30 AVRIL</v>
      </c>
      <c r="C19" s="14"/>
      <c r="D19" s="14"/>
      <c r="E19" s="15">
        <f t="shared" si="2"/>
        <v>0</v>
      </c>
      <c r="F19" s="15" t="str">
        <f t="shared" si="4"/>
        <v/>
      </c>
      <c r="G19" s="14"/>
      <c r="H19" s="14"/>
    </row>
    <row r="20" spans="1:10" ht="20.100000000000001" customHeight="1">
      <c r="A20" s="16">
        <f t="shared" si="3"/>
        <v>44682</v>
      </c>
      <c r="B20" s="12" t="str">
        <f t="shared" si="0"/>
        <v>1 MAI - 7 MAI</v>
      </c>
      <c r="C20" s="14"/>
      <c r="D20" s="14"/>
      <c r="E20" s="15">
        <f t="shared" si="2"/>
        <v>0</v>
      </c>
      <c r="F20" s="15" t="str">
        <f t="shared" si="4"/>
        <v/>
      </c>
      <c r="G20" s="14"/>
      <c r="H20" s="14"/>
    </row>
    <row r="21" spans="1:10" ht="20.100000000000001" customHeight="1">
      <c r="A21" s="16">
        <f t="shared" si="3"/>
        <v>44689</v>
      </c>
      <c r="B21" s="12" t="str">
        <f t="shared" si="0"/>
        <v>8 MAI - 14 MAI</v>
      </c>
      <c r="C21" s="14"/>
      <c r="D21" s="14"/>
      <c r="E21" s="15">
        <f t="shared" si="2"/>
        <v>0</v>
      </c>
      <c r="F21" s="15" t="str">
        <f t="shared" si="4"/>
        <v/>
      </c>
      <c r="G21" s="14"/>
      <c r="H21" s="14"/>
    </row>
    <row r="22" spans="1:10" ht="20.100000000000001" customHeight="1">
      <c r="A22" s="16">
        <f t="shared" si="3"/>
        <v>44696</v>
      </c>
      <c r="B22" s="12" t="str">
        <f t="shared" si="0"/>
        <v>15 MAI - 21 MAI</v>
      </c>
      <c r="C22" s="14"/>
      <c r="D22" s="14"/>
      <c r="E22" s="15">
        <f t="shared" si="2"/>
        <v>0</v>
      </c>
      <c r="F22" s="15" t="str">
        <f t="shared" si="4"/>
        <v/>
      </c>
      <c r="G22" s="14"/>
      <c r="H22" s="14"/>
    </row>
    <row r="23" spans="1:10" ht="20.100000000000001" customHeight="1">
      <c r="A23" s="16">
        <f t="shared" si="3"/>
        <v>44703</v>
      </c>
      <c r="B23" s="12" t="str">
        <f t="shared" si="0"/>
        <v>22 MAI - 28 MAI</v>
      </c>
      <c r="C23" s="14"/>
      <c r="D23" s="14"/>
      <c r="E23" s="15">
        <f t="shared" si="2"/>
        <v>0</v>
      </c>
      <c r="F23" s="15" t="str">
        <f t="shared" si="4"/>
        <v/>
      </c>
      <c r="G23" s="14"/>
      <c r="H23" s="14"/>
    </row>
    <row r="24" spans="1:10" ht="20.100000000000001" customHeight="1">
      <c r="A24" s="16">
        <f t="shared" si="3"/>
        <v>44710</v>
      </c>
      <c r="B24" s="12" t="str">
        <f t="shared" si="0"/>
        <v>29 MAI - 4 JUIN</v>
      </c>
      <c r="C24" s="14"/>
      <c r="D24" s="14"/>
      <c r="E24" s="15">
        <f t="shared" si="2"/>
        <v>0</v>
      </c>
      <c r="F24" s="15" t="str">
        <f t="shared" si="4"/>
        <v/>
      </c>
      <c r="G24" s="14"/>
      <c r="H24" s="14"/>
    </row>
    <row r="25" spans="1:10" ht="20.100000000000001" customHeight="1">
      <c r="A25" s="16">
        <f t="shared" si="3"/>
        <v>44717</v>
      </c>
      <c r="B25" s="12" t="str">
        <f t="shared" si="0"/>
        <v>5 JUIN - 11 JUIN</v>
      </c>
      <c r="C25" s="14"/>
      <c r="D25" s="14"/>
      <c r="E25" s="15">
        <f t="shared" si="2"/>
        <v>0</v>
      </c>
      <c r="F25" s="15" t="str">
        <f t="shared" si="4"/>
        <v/>
      </c>
      <c r="G25" s="14"/>
      <c r="H25" s="14"/>
    </row>
    <row r="26" spans="1:10" ht="20.100000000000001" customHeight="1">
      <c r="A26" s="16">
        <f t="shared" si="3"/>
        <v>44724</v>
      </c>
      <c r="B26" s="12" t="str">
        <f t="shared" si="0"/>
        <v>12 JUIN - 18 JUIN</v>
      </c>
      <c r="C26" s="14"/>
      <c r="D26" s="14"/>
      <c r="E26" s="15">
        <f t="shared" si="2"/>
        <v>0</v>
      </c>
      <c r="F26" s="15" t="str">
        <f t="shared" si="4"/>
        <v/>
      </c>
      <c r="G26" s="14"/>
      <c r="H26" s="14"/>
    </row>
    <row r="27" spans="1:10" ht="20.100000000000001" customHeight="1">
      <c r="A27" s="16">
        <f t="shared" si="3"/>
        <v>44731</v>
      </c>
      <c r="B27" s="12" t="str">
        <f t="shared" si="0"/>
        <v>19 JUIN - 25 JUIN</v>
      </c>
      <c r="C27" s="14"/>
      <c r="D27" s="14"/>
      <c r="E27" s="15">
        <f t="shared" si="2"/>
        <v>0</v>
      </c>
      <c r="F27" s="15" t="str">
        <f t="shared" si="4"/>
        <v/>
      </c>
      <c r="G27" s="14"/>
      <c r="H27" s="14"/>
    </row>
    <row r="28" spans="1:10" ht="20.100000000000001" customHeight="1">
      <c r="A28" s="16">
        <f t="shared" si="3"/>
        <v>44738</v>
      </c>
      <c r="B28" s="12" t="str">
        <f t="shared" si="0"/>
        <v>26 JUIN - 2 JUILLET</v>
      </c>
      <c r="C28" s="14"/>
      <c r="D28" s="14"/>
      <c r="E28" s="15">
        <f t="shared" si="2"/>
        <v>0</v>
      </c>
      <c r="F28" s="15" t="str">
        <f t="shared" si="4"/>
        <v/>
      </c>
      <c r="G28" s="14"/>
      <c r="H28" s="14"/>
      <c r="J28" s="17"/>
    </row>
    <row r="29" spans="1:10" ht="20.100000000000001" customHeight="1">
      <c r="A29" s="16">
        <f t="shared" si="3"/>
        <v>44745</v>
      </c>
      <c r="B29" s="12" t="str">
        <f t="shared" si="0"/>
        <v>3 JUILLET - 9 JUILLET</v>
      </c>
      <c r="C29" s="14"/>
      <c r="D29" s="14"/>
      <c r="E29" s="15">
        <f t="shared" si="2"/>
        <v>0</v>
      </c>
      <c r="F29" s="15" t="str">
        <f t="shared" si="4"/>
        <v/>
      </c>
      <c r="G29" s="14"/>
      <c r="H29" s="14"/>
    </row>
    <row r="30" spans="1:10" ht="20.100000000000001" customHeight="1">
      <c r="A30" s="16">
        <f t="shared" si="3"/>
        <v>44752</v>
      </c>
      <c r="B30" s="12" t="str">
        <f t="shared" si="0"/>
        <v>10 JUILLET - 16 JUILLET</v>
      </c>
      <c r="C30" s="14"/>
      <c r="D30" s="14"/>
      <c r="E30" s="15">
        <f t="shared" si="2"/>
        <v>0</v>
      </c>
      <c r="F30" s="15" t="str">
        <f t="shared" si="4"/>
        <v/>
      </c>
      <c r="G30" s="14"/>
      <c r="H30" s="14"/>
    </row>
    <row r="31" spans="1:10" ht="20.100000000000001" customHeight="1">
      <c r="A31" s="16">
        <f t="shared" si="3"/>
        <v>44759</v>
      </c>
      <c r="B31" s="12" t="str">
        <f t="shared" si="0"/>
        <v>17 JUILLET - 23 JUILLET</v>
      </c>
      <c r="C31" s="14"/>
      <c r="D31" s="14"/>
      <c r="E31" s="15">
        <f t="shared" si="2"/>
        <v>0</v>
      </c>
      <c r="F31" s="15" t="str">
        <f t="shared" si="4"/>
        <v/>
      </c>
      <c r="G31" s="14"/>
      <c r="H31" s="14"/>
    </row>
    <row r="32" spans="1:10" ht="20.100000000000001" customHeight="1">
      <c r="A32" s="16">
        <f t="shared" si="3"/>
        <v>44766</v>
      </c>
      <c r="B32" s="12" t="str">
        <f t="shared" si="0"/>
        <v>24 JUILLET - 30 JUILLET</v>
      </c>
      <c r="C32" s="14"/>
      <c r="D32" s="14"/>
      <c r="E32" s="15">
        <f t="shared" si="2"/>
        <v>0</v>
      </c>
      <c r="F32" s="15" t="str">
        <f t="shared" si="4"/>
        <v/>
      </c>
      <c r="G32" s="14"/>
      <c r="H32" s="14"/>
    </row>
    <row r="33" spans="1:11" ht="20.100000000000001" customHeight="1">
      <c r="A33" s="16">
        <f t="shared" si="3"/>
        <v>44773</v>
      </c>
      <c r="B33" s="12" t="str">
        <f t="shared" si="0"/>
        <v>31 JUILLET - 6 AOÛT</v>
      </c>
      <c r="C33" s="14"/>
      <c r="D33" s="14"/>
      <c r="E33" s="15">
        <f t="shared" si="2"/>
        <v>0</v>
      </c>
      <c r="F33" s="15" t="str">
        <f t="shared" si="4"/>
        <v/>
      </c>
      <c r="G33" s="14"/>
      <c r="H33" s="14"/>
    </row>
    <row r="34" spans="1:11" ht="20.100000000000001" customHeight="1">
      <c r="A34" s="16">
        <f t="shared" si="3"/>
        <v>44780</v>
      </c>
      <c r="B34" s="12" t="str">
        <f t="shared" si="0"/>
        <v>7 AOÛT - 13 AOÛT</v>
      </c>
      <c r="C34" s="14"/>
      <c r="D34" s="14"/>
      <c r="E34" s="15">
        <f t="shared" si="2"/>
        <v>0</v>
      </c>
      <c r="F34" s="15" t="str">
        <f t="shared" si="4"/>
        <v/>
      </c>
      <c r="G34" s="14"/>
      <c r="H34" s="14"/>
    </row>
    <row r="35" spans="1:11" ht="20.100000000000001" customHeight="1">
      <c r="A35" s="16">
        <f t="shared" si="3"/>
        <v>44787</v>
      </c>
      <c r="B35" s="12" t="str">
        <f t="shared" si="0"/>
        <v>14 AOÛT - 20 AOÛT</v>
      </c>
      <c r="C35" s="14"/>
      <c r="D35" s="14"/>
      <c r="E35" s="15">
        <f t="shared" si="2"/>
        <v>0</v>
      </c>
      <c r="F35" s="15" t="str">
        <f t="shared" si="4"/>
        <v/>
      </c>
      <c r="G35" s="14"/>
      <c r="H35" s="14"/>
    </row>
    <row r="36" spans="1:11" ht="20.100000000000001" customHeight="1">
      <c r="A36" s="16">
        <f t="shared" si="3"/>
        <v>44794</v>
      </c>
      <c r="B36" s="12" t="str">
        <f t="shared" si="0"/>
        <v>21 AOÛT - 27 AOÛT</v>
      </c>
      <c r="C36" s="14"/>
      <c r="D36" s="14"/>
      <c r="E36" s="15">
        <f t="shared" si="2"/>
        <v>0</v>
      </c>
      <c r="F36" s="15" t="str">
        <f t="shared" si="4"/>
        <v/>
      </c>
      <c r="G36" s="14"/>
      <c r="H36" s="14"/>
    </row>
    <row r="37" spans="1:11" ht="20.100000000000001" customHeight="1">
      <c r="A37" s="16">
        <f t="shared" si="3"/>
        <v>44801</v>
      </c>
      <c r="B37" s="12" t="str">
        <f t="shared" si="0"/>
        <v>28 AOÛT - 3 SEPTEMBRE</v>
      </c>
      <c r="C37" s="14"/>
      <c r="D37" s="14"/>
      <c r="E37" s="15">
        <f t="shared" si="2"/>
        <v>0</v>
      </c>
      <c r="F37" s="15" t="str">
        <f t="shared" si="4"/>
        <v/>
      </c>
      <c r="G37" s="14"/>
      <c r="H37" s="14"/>
    </row>
    <row r="38" spans="1:11" ht="20.100000000000001" customHeight="1">
      <c r="A38" s="16">
        <f t="shared" si="3"/>
        <v>44808</v>
      </c>
      <c r="B38" s="12" t="str">
        <f t="shared" si="0"/>
        <v>4 SEPTEMBRE - 10 SEPTEMBRE</v>
      </c>
      <c r="C38" s="14"/>
      <c r="D38" s="14"/>
      <c r="E38" s="15">
        <f t="shared" si="2"/>
        <v>0</v>
      </c>
      <c r="F38" s="15" t="str">
        <f t="shared" si="4"/>
        <v/>
      </c>
      <c r="G38" s="14"/>
      <c r="H38" s="14"/>
    </row>
    <row r="39" spans="1:11" ht="20.100000000000001" customHeight="1">
      <c r="A39" s="16">
        <f t="shared" si="3"/>
        <v>44815</v>
      </c>
      <c r="B39" s="12" t="str">
        <f t="shared" si="0"/>
        <v>11 SEPTEMBRE - 17 SEPTEMBRE</v>
      </c>
      <c r="C39" s="14"/>
      <c r="D39" s="14"/>
      <c r="E39" s="15">
        <f t="shared" si="2"/>
        <v>0</v>
      </c>
      <c r="F39" s="15" t="str">
        <f t="shared" si="4"/>
        <v/>
      </c>
      <c r="G39" s="14"/>
      <c r="H39" s="14"/>
      <c r="K39" s="17" t="s">
        <v>11</v>
      </c>
    </row>
    <row r="40" spans="1:11" ht="20.100000000000001" customHeight="1">
      <c r="A40" s="16">
        <f t="shared" si="3"/>
        <v>44822</v>
      </c>
      <c r="B40" s="12" t="str">
        <f t="shared" si="0"/>
        <v>18 SEPTEMBRE - 24 SEPTEMBRE</v>
      </c>
      <c r="C40" s="14"/>
      <c r="D40" s="14"/>
      <c r="E40" s="15">
        <f t="shared" si="2"/>
        <v>0</v>
      </c>
      <c r="F40" s="15" t="str">
        <f t="shared" si="4"/>
        <v/>
      </c>
      <c r="G40" s="14"/>
      <c r="H40" s="14"/>
    </row>
    <row r="41" spans="1:11" ht="20.100000000000001" customHeight="1">
      <c r="A41" s="16">
        <f t="shared" si="3"/>
        <v>44829</v>
      </c>
      <c r="B41" s="12" t="str">
        <f t="shared" si="0"/>
        <v>25 SEPTEMBRE - 1 OCTOBRE</v>
      </c>
      <c r="C41" s="14"/>
      <c r="D41" s="14"/>
      <c r="E41" s="15">
        <f t="shared" si="2"/>
        <v>0</v>
      </c>
      <c r="F41" s="15" t="str">
        <f t="shared" si="4"/>
        <v/>
      </c>
      <c r="G41" s="14"/>
      <c r="H41" s="14"/>
    </row>
    <row r="42" spans="1:11" ht="20.100000000000001" customHeight="1">
      <c r="A42" s="16">
        <f t="shared" si="3"/>
        <v>44836</v>
      </c>
      <c r="B42" s="12" t="str">
        <f t="shared" si="0"/>
        <v>2 OCTOBRE - 8 OCTOBRE</v>
      </c>
      <c r="C42" s="14"/>
      <c r="D42" s="14"/>
      <c r="E42" s="15">
        <f t="shared" si="2"/>
        <v>0</v>
      </c>
      <c r="F42" s="15" t="str">
        <f t="shared" si="4"/>
        <v/>
      </c>
      <c r="G42" s="14"/>
      <c r="H42" s="14"/>
    </row>
    <row r="43" spans="1:11" ht="20.100000000000001" customHeight="1">
      <c r="A43" s="16">
        <f t="shared" si="3"/>
        <v>44843</v>
      </c>
      <c r="B43" s="12" t="str">
        <f t="shared" si="0"/>
        <v>9 OCTOBRE - 15 OCTOBRE</v>
      </c>
      <c r="C43" s="14"/>
      <c r="D43" s="14"/>
      <c r="E43" s="15">
        <f t="shared" si="2"/>
        <v>0</v>
      </c>
      <c r="F43" s="15" t="str">
        <f t="shared" si="4"/>
        <v/>
      </c>
      <c r="G43" s="14"/>
      <c r="H43" s="14"/>
    </row>
    <row r="44" spans="1:11" ht="20.100000000000001" customHeight="1">
      <c r="A44" s="16">
        <f t="shared" si="3"/>
        <v>44850</v>
      </c>
      <c r="B44" s="12" t="str">
        <f t="shared" si="0"/>
        <v>16 OCTOBRE - 22 OCTOBRE</v>
      </c>
      <c r="C44" s="14"/>
      <c r="D44" s="14"/>
      <c r="E44" s="15">
        <f t="shared" si="2"/>
        <v>0</v>
      </c>
      <c r="F44" s="15" t="str">
        <f t="shared" si="4"/>
        <v/>
      </c>
      <c r="G44" s="14"/>
      <c r="H44" s="14"/>
    </row>
    <row r="45" spans="1:11" ht="20.100000000000001" customHeight="1">
      <c r="A45" s="16">
        <f t="shared" si="3"/>
        <v>44857</v>
      </c>
      <c r="B45" s="12" t="str">
        <f t="shared" si="0"/>
        <v>23 OCTOBRE - 29 OCTOBRE</v>
      </c>
      <c r="C45" s="14"/>
      <c r="D45" s="14"/>
      <c r="E45" s="15">
        <f t="shared" si="2"/>
        <v>0</v>
      </c>
      <c r="F45" s="15" t="str">
        <f t="shared" si="4"/>
        <v/>
      </c>
      <c r="G45" s="14"/>
      <c r="H45" s="14"/>
    </row>
    <row r="46" spans="1:11" ht="20.100000000000001" customHeight="1">
      <c r="A46" s="16">
        <f t="shared" si="3"/>
        <v>44864</v>
      </c>
      <c r="B46" s="12" t="str">
        <f t="shared" si="0"/>
        <v>30 OCTOBRE - 5 NOVEMBRE</v>
      </c>
      <c r="C46" s="14"/>
      <c r="D46" s="14"/>
      <c r="E46" s="15">
        <f t="shared" si="2"/>
        <v>0</v>
      </c>
      <c r="F46" s="15" t="str">
        <f t="shared" si="4"/>
        <v/>
      </c>
      <c r="G46" s="14"/>
      <c r="H46" s="14"/>
    </row>
    <row r="47" spans="1:11" ht="20.100000000000001" customHeight="1">
      <c r="A47" s="16">
        <f t="shared" si="3"/>
        <v>44871</v>
      </c>
      <c r="B47" s="12" t="str">
        <f t="shared" si="0"/>
        <v>6 NOVEMBRE - 12 NOVEMBRE</v>
      </c>
      <c r="C47" s="14"/>
      <c r="D47" s="14"/>
      <c r="E47" s="15">
        <f t="shared" si="2"/>
        <v>0</v>
      </c>
      <c r="F47" s="15" t="str">
        <f t="shared" si="4"/>
        <v/>
      </c>
      <c r="G47" s="14"/>
      <c r="H47" s="14"/>
    </row>
    <row r="48" spans="1:11" ht="20.100000000000001" customHeight="1">
      <c r="A48" s="16">
        <f t="shared" si="3"/>
        <v>44878</v>
      </c>
      <c r="B48" s="12" t="str">
        <f t="shared" si="0"/>
        <v>13 NOVEMBRE - 19 NOVEMBRE</v>
      </c>
      <c r="C48" s="14"/>
      <c r="D48" s="14"/>
      <c r="E48" s="15">
        <f t="shared" si="2"/>
        <v>0</v>
      </c>
      <c r="F48" s="15" t="str">
        <f t="shared" si="4"/>
        <v/>
      </c>
      <c r="G48" s="14"/>
      <c r="H48" s="14"/>
    </row>
    <row r="49" spans="1:11" ht="20.100000000000001" customHeight="1">
      <c r="A49" s="16">
        <f t="shared" si="3"/>
        <v>44885</v>
      </c>
      <c r="B49" s="12" t="str">
        <f t="shared" si="0"/>
        <v>20 NOVEMBRE - 26 NOVEMBRE</v>
      </c>
      <c r="C49" s="14"/>
      <c r="D49" s="14"/>
      <c r="E49" s="15">
        <f t="shared" si="2"/>
        <v>0</v>
      </c>
      <c r="F49" s="15" t="str">
        <f t="shared" si="4"/>
        <v/>
      </c>
      <c r="G49" s="14"/>
      <c r="H49" s="14"/>
    </row>
    <row r="50" spans="1:11" ht="20.100000000000001" customHeight="1">
      <c r="A50" s="16">
        <f t="shared" si="3"/>
        <v>44892</v>
      </c>
      <c r="B50" s="12" t="str">
        <f t="shared" si="0"/>
        <v>27 NOVEMBRE - 3 DÉCEMBRE</v>
      </c>
      <c r="C50" s="14"/>
      <c r="D50" s="14"/>
      <c r="E50" s="15">
        <f t="shared" si="2"/>
        <v>0</v>
      </c>
      <c r="F50" s="15" t="str">
        <f t="shared" si="4"/>
        <v/>
      </c>
      <c r="G50" s="14"/>
      <c r="H50" s="14"/>
    </row>
    <row r="51" spans="1:11" ht="20.100000000000001" customHeight="1">
      <c r="A51" s="16">
        <f t="shared" si="3"/>
        <v>44899</v>
      </c>
      <c r="B51" s="12" t="str">
        <f t="shared" si="0"/>
        <v>4 DÉCEMBRE - 10 DÉCEMBRE</v>
      </c>
      <c r="C51" s="14"/>
      <c r="D51" s="14"/>
      <c r="E51" s="15">
        <f t="shared" si="2"/>
        <v>0</v>
      </c>
      <c r="F51" s="15" t="str">
        <f t="shared" si="4"/>
        <v/>
      </c>
      <c r="G51" s="14"/>
      <c r="H51" s="14"/>
    </row>
    <row r="52" spans="1:11" ht="20.100000000000001" customHeight="1">
      <c r="A52" s="16">
        <f t="shared" si="3"/>
        <v>44906</v>
      </c>
      <c r="B52" s="12" t="str">
        <f t="shared" si="0"/>
        <v>11 DÉCEMBRE - 17 DÉCEMBRE</v>
      </c>
      <c r="C52" s="14"/>
      <c r="D52" s="14"/>
      <c r="E52" s="15">
        <f t="shared" si="2"/>
        <v>0</v>
      </c>
      <c r="F52" s="15" t="str">
        <f t="shared" si="4"/>
        <v/>
      </c>
      <c r="G52" s="14"/>
      <c r="H52" s="14"/>
    </row>
    <row r="53" spans="1:11" ht="20.100000000000001" customHeight="1">
      <c r="A53" s="16">
        <f t="shared" si="3"/>
        <v>44913</v>
      </c>
      <c r="B53" s="12" t="str">
        <f t="shared" si="0"/>
        <v>18 DÉCEMBRE - 24 DÉCEMBRE</v>
      </c>
      <c r="C53" s="14"/>
      <c r="D53" s="14"/>
      <c r="E53" s="15">
        <f t="shared" si="2"/>
        <v>0</v>
      </c>
      <c r="F53" s="15" t="str">
        <f t="shared" si="4"/>
        <v/>
      </c>
      <c r="G53" s="14"/>
      <c r="H53" s="14"/>
    </row>
    <row r="54" spans="1:11" ht="20.100000000000001" customHeight="1">
      <c r="A54" s="16">
        <f t="shared" si="3"/>
        <v>44920</v>
      </c>
      <c r="B54" s="12" t="str">
        <f>UPPER(TEXT(A54,"j mmmm"))&amp;" - "&amp;UPPER(TEXT(A54+6,"j mmmm"))</f>
        <v>25 DÉCEMBRE - 31 DÉCEMBRE</v>
      </c>
      <c r="C54" s="14"/>
      <c r="D54" s="14"/>
      <c r="E54" s="15">
        <f t="shared" si="2"/>
        <v>0</v>
      </c>
      <c r="F54" s="15" t="str">
        <f t="shared" si="4"/>
        <v/>
      </c>
      <c r="G54" s="14"/>
      <c r="H54" s="14"/>
      <c r="K54" s="17" t="s">
        <v>11</v>
      </c>
    </row>
    <row r="55" spans="1:11" ht="20.100000000000001" customHeight="1">
      <c r="B55" s="18"/>
      <c r="E55" s="5"/>
    </row>
    <row r="56" spans="1:11" ht="20.100000000000001" customHeight="1">
      <c r="B56" s="18"/>
      <c r="E56" s="5"/>
    </row>
    <row r="57" spans="1:11" ht="20.100000000000001" customHeight="1">
      <c r="B57" s="18"/>
      <c r="E57" s="5"/>
    </row>
    <row r="58" spans="1:11" ht="20.100000000000001" customHeight="1">
      <c r="B58" s="18"/>
      <c r="E58" s="5"/>
    </row>
    <row r="59" spans="1:11" ht="20.100000000000001" customHeight="1">
      <c r="B59" s="18"/>
      <c r="E59" s="5"/>
    </row>
    <row r="60" spans="1:11" ht="20.100000000000001" customHeight="1">
      <c r="B60" s="18"/>
      <c r="E60" s="5"/>
    </row>
    <row r="61" spans="1:11" ht="20.100000000000001" customHeight="1">
      <c r="B61" s="18"/>
      <c r="E61" s="5"/>
    </row>
    <row r="62" spans="1:11" ht="20.100000000000001" customHeight="1">
      <c r="B62" s="18"/>
      <c r="E62" s="5"/>
    </row>
    <row r="63" spans="1:11" ht="20.100000000000001" customHeight="1">
      <c r="B63" s="18"/>
      <c r="E63" s="5"/>
    </row>
    <row r="64" spans="1:11" ht="20.100000000000001" customHeight="1">
      <c r="B64" s="18"/>
      <c r="E64" s="5"/>
    </row>
    <row r="65" spans="2:5" ht="20.100000000000001" customHeight="1">
      <c r="B65" s="18"/>
      <c r="E65" s="5"/>
    </row>
    <row r="66" spans="2:5" ht="20.100000000000001" customHeight="1">
      <c r="B66" s="18"/>
      <c r="E66" s="5"/>
    </row>
    <row r="67" spans="2:5" ht="20.100000000000001" customHeight="1">
      <c r="B67" s="18"/>
      <c r="E67" s="5"/>
    </row>
    <row r="68" spans="2:5" ht="20.100000000000001" customHeight="1">
      <c r="B68" s="18"/>
    </row>
    <row r="69" spans="2:5" ht="20.100000000000001" customHeight="1">
      <c r="B69" s="18"/>
    </row>
    <row r="70" spans="2:5" ht="20.100000000000001" customHeight="1">
      <c r="B70" s="18"/>
    </row>
    <row r="71" spans="2:5" ht="20.100000000000001" customHeight="1">
      <c r="B71" s="18"/>
    </row>
    <row r="72" spans="2:5" ht="20.100000000000001" customHeight="1">
      <c r="B72" s="18"/>
    </row>
    <row r="73" spans="2:5" ht="20.100000000000001" customHeight="1">
      <c r="B73" s="18"/>
    </row>
    <row r="74" spans="2:5" ht="20.100000000000001" customHeight="1">
      <c r="B74" s="18"/>
    </row>
    <row r="75" spans="2:5" ht="20.100000000000001" customHeight="1">
      <c r="B75" s="18"/>
    </row>
    <row r="76" spans="2:5">
      <c r="B76" s="18"/>
    </row>
    <row r="77" spans="2:5">
      <c r="B77" s="18"/>
    </row>
    <row r="78" spans="2:5">
      <c r="B78" s="18"/>
    </row>
    <row r="79" spans="2:5">
      <c r="B79" s="18"/>
    </row>
    <row r="80" spans="2:5">
      <c r="B80" s="18"/>
    </row>
    <row r="81" spans="2:2">
      <c r="B81" s="18"/>
    </row>
    <row r="82" spans="2:2">
      <c r="B82" s="18"/>
    </row>
    <row r="83" spans="2:2">
      <c r="B83" s="18"/>
    </row>
    <row r="84" spans="2:2">
      <c r="B84" s="18"/>
    </row>
    <row r="85" spans="2:2">
      <c r="B85" s="18"/>
    </row>
    <row r="86" spans="2:2">
      <c r="B86" s="18"/>
    </row>
    <row r="87" spans="2:2">
      <c r="B87" s="18"/>
    </row>
    <row r="88" spans="2:2">
      <c r="B88" s="18"/>
    </row>
    <row r="89" spans="2:2">
      <c r="B89" s="18"/>
    </row>
    <row r="90" spans="2:2">
      <c r="B90" s="18"/>
    </row>
    <row r="91" spans="2:2">
      <c r="B91" s="18"/>
    </row>
    <row r="92" spans="2:2">
      <c r="B92" s="18"/>
    </row>
    <row r="93" spans="2:2">
      <c r="B93" s="18"/>
    </row>
    <row r="94" spans="2:2">
      <c r="B94" s="18"/>
    </row>
    <row r="95" spans="2:2">
      <c r="B95" s="18"/>
    </row>
    <row r="96" spans="2:2">
      <c r="B96" s="18"/>
    </row>
    <row r="97" spans="2:2">
      <c r="B97" s="18"/>
    </row>
    <row r="98" spans="2:2">
      <c r="B98" s="18"/>
    </row>
    <row r="99" spans="2:2">
      <c r="B99" s="18"/>
    </row>
    <row r="100" spans="2:2">
      <c r="B100" s="18"/>
    </row>
    <row r="101" spans="2:2">
      <c r="B101" s="18"/>
    </row>
    <row r="102" spans="2:2">
      <c r="B102" s="18"/>
    </row>
    <row r="103" spans="2:2">
      <c r="B103" s="18"/>
    </row>
    <row r="104" spans="2:2">
      <c r="B104" s="18"/>
    </row>
    <row r="105" spans="2:2">
      <c r="B105" s="18"/>
    </row>
    <row r="106" spans="2:2">
      <c r="B106" s="18"/>
    </row>
    <row r="107" spans="2:2">
      <c r="B107" s="18"/>
    </row>
  </sheetData>
  <dataValidations count="1">
    <dataValidation type="list" allowBlank="1" showInputMessage="1" showErrorMessage="1" sqref="B2">
      <formula1>"2017,2018,2019,2020,2021,2022,2023,2024"</formula1>
    </dataValidation>
  </dataValidations>
  <pageMargins left="0.31496062992125984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7</vt:i4>
      </vt:variant>
    </vt:vector>
  </HeadingPairs>
  <TitlesOfParts>
    <vt:vector size="12" baseType="lpstr">
      <vt:lpstr>TABLES</vt:lpstr>
      <vt:lpstr>ANDERSON LACROIX</vt:lpstr>
      <vt:lpstr>CHRISTIAN VALOIS</vt:lpstr>
      <vt:lpstr>MARTIN LEFEBVRE</vt:lpstr>
      <vt:lpstr>PIERRE LAROCHE</vt:lpstr>
      <vt:lpstr>Date</vt:lpstr>
      <vt:lpstr>Nom</vt:lpstr>
      <vt:lpstr>Tablo</vt:lpstr>
      <vt:lpstr>'ANDERSON LACROIX'!Zone_d_impression</vt:lpstr>
      <vt:lpstr>'CHRISTIAN VALOIS'!Zone_d_impression</vt:lpstr>
      <vt:lpstr>'MARTIN LEFEBVRE'!Zone_d_impression</vt:lpstr>
      <vt:lpstr>'PIERRE LAROCHE'!Zone_d_impression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2022-02-20T18:43:40Z</dcterms:modified>
</cp:coreProperties>
</file>