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imelineCaches/timelineCache1.xml" ContentType="application/vnd.ms-excel.timeline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imelines/timeline1.xml" ContentType="application/vnd.ms-excel.timelin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Téléchargement Chrome\"/>
    </mc:Choice>
  </mc:AlternateContent>
  <xr:revisionPtr revIDLastSave="0" documentId="13_ncr:1_{8FCCD97C-A770-4727-8B92-65EAE50E4DC7}" xr6:coauthVersionLast="45" xr6:coauthVersionMax="47" xr10:uidLastSave="{00000000-0000-0000-0000-000000000000}"/>
  <bookViews>
    <workbookView xWindow="3315" yWindow="2550" windowWidth="18900" windowHeight="11175" tabRatio="773" activeTab="2" xr2:uid="{00000000-000D-0000-FFFF-FFFF00000000}"/>
  </bookViews>
  <sheets>
    <sheet name="2022" sheetId="64" r:id="rId1"/>
    <sheet name="PLANNING" sheetId="68" r:id="rId2"/>
    <sheet name="TCD" sheetId="70" r:id="rId3"/>
    <sheet name="Feuil1" sheetId="69" r:id="rId4"/>
  </sheets>
  <definedNames>
    <definedName name="_xlnm._FilterDatabase" localSheetId="0" hidden="1">'2022'!$A$1:$Q$1</definedName>
    <definedName name="Brons" localSheetId="0">#REF!</definedName>
    <definedName name="Brons" localSheetId="1">#REF!</definedName>
    <definedName name="Brons">#REF!</definedName>
    <definedName name="ChronologieNative_INSTALL_DATE">#N/A</definedName>
    <definedName name="Dates_Suivi" localSheetId="0">#REF!</definedName>
    <definedName name="Dates_Suivi" localSheetId="1">#REF!</definedName>
    <definedName name="Dates_Suivi">#REF!</definedName>
    <definedName name="drtg" localSheetId="0">#REF!</definedName>
    <definedName name="drtg" localSheetId="1">#REF!</definedName>
    <definedName name="drtg">#REF!</definedName>
    <definedName name="_xlnm.Print_Titles" localSheetId="0">'2022'!$1:$1</definedName>
    <definedName name="MODELES" localSheetId="0">#REF!</definedName>
    <definedName name="MODELES" localSheetId="1">#REF!</definedName>
    <definedName name="MODELES">#REF!</definedName>
    <definedName name="SUIVI_ERIC" localSheetId="0">#REF!</definedName>
    <definedName name="SUIVI_ERIC" localSheetId="1">#REF!</definedName>
    <definedName name="SUIVI_ERIC">#REF!</definedName>
    <definedName name="_xlnm.Print_Area" localSheetId="0">'2022'!$F$1:$O$11</definedName>
    <definedName name="_xlnm.Print_Area" localSheetId="1">PLANNING!#REF!</definedName>
  </definedNames>
  <calcPr calcId="181029" calcOnSave="0"/>
  <pivotCaches>
    <pivotCache cacheId="10" r:id="rId5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D0CA8CA8-9F24-4464-BF8E-62219DCF47F9}">
      <x15:timelineCacheRefs>
        <x15:timelineCacheRef r:id="rId6"/>
      </x15:timelineCacheRefs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" i="64" l="1"/>
  <c r="R4" i="64"/>
  <c r="R5" i="64"/>
  <c r="R6" i="64"/>
  <c r="A9" i="69" s="1"/>
  <c r="B9" i="69" s="1"/>
  <c r="C9" i="69" s="1"/>
  <c r="D9" i="69" s="1"/>
  <c r="E9" i="69" s="1"/>
  <c r="F9" i="69" s="1"/>
  <c r="G9" i="69" s="1"/>
  <c r="H9" i="69" s="1"/>
  <c r="R7" i="64"/>
  <c r="R8" i="64"/>
  <c r="R9" i="64"/>
  <c r="R10" i="64"/>
  <c r="R11" i="64"/>
  <c r="R12" i="64"/>
  <c r="R2" i="64"/>
  <c r="A6" i="69" l="1"/>
  <c r="B6" i="69" s="1"/>
  <c r="C6" i="69" s="1"/>
  <c r="D6" i="69" s="1"/>
  <c r="E6" i="69" s="1"/>
  <c r="F6" i="69" s="1"/>
  <c r="G6" i="69" s="1"/>
  <c r="H6" i="69" s="1"/>
  <c r="A3" i="69"/>
  <c r="B3" i="69" s="1"/>
  <c r="C3" i="69" s="1"/>
  <c r="D3" i="69" s="1"/>
  <c r="E3" i="69" s="1"/>
  <c r="F3" i="69" s="1"/>
  <c r="G3" i="69" s="1"/>
  <c r="H3" i="69" s="1"/>
  <c r="A5" i="69"/>
  <c r="B5" i="69" s="1"/>
  <c r="C5" i="69" s="1"/>
  <c r="D5" i="69" s="1"/>
  <c r="E5" i="69" s="1"/>
  <c r="F5" i="69" s="1"/>
  <c r="G5" i="69" s="1"/>
  <c r="H5" i="69" s="1"/>
  <c r="A20" i="69"/>
  <c r="B20" i="69" s="1"/>
  <c r="C20" i="69" s="1"/>
  <c r="D20" i="69" s="1"/>
  <c r="E20" i="69" s="1"/>
  <c r="F20" i="69" s="1"/>
  <c r="G20" i="69" s="1"/>
  <c r="H20" i="69" s="1"/>
  <c r="A16" i="69"/>
  <c r="B16" i="69" s="1"/>
  <c r="C16" i="69" s="1"/>
  <c r="D16" i="69" s="1"/>
  <c r="E16" i="69" s="1"/>
  <c r="F16" i="69" s="1"/>
  <c r="G16" i="69" s="1"/>
  <c r="H16" i="69" s="1"/>
  <c r="A12" i="69"/>
  <c r="B12" i="69" s="1"/>
  <c r="C12" i="69" s="1"/>
  <c r="D12" i="69" s="1"/>
  <c r="E12" i="69" s="1"/>
  <c r="F12" i="69" s="1"/>
  <c r="G12" i="69" s="1"/>
  <c r="H12" i="69" s="1"/>
  <c r="A8" i="69"/>
  <c r="C8" i="69" s="1"/>
  <c r="D8" i="69" s="1"/>
  <c r="E8" i="69" s="1"/>
  <c r="F8" i="69" s="1"/>
  <c r="G8" i="69" s="1"/>
  <c r="H8" i="69" s="1"/>
  <c r="A4" i="69"/>
  <c r="B4" i="69" s="1"/>
  <c r="C4" i="69" s="1"/>
  <c r="D4" i="69" s="1"/>
  <c r="E4" i="69" s="1"/>
  <c r="F4" i="69" s="1"/>
  <c r="G4" i="69" s="1"/>
  <c r="H4" i="69" s="1"/>
  <c r="A13" i="69"/>
  <c r="B13" i="69" s="1"/>
  <c r="C13" i="69" s="1"/>
  <c r="D13" i="69" s="1"/>
  <c r="E13" i="69" s="1"/>
  <c r="F13" i="69" s="1"/>
  <c r="G13" i="69" s="1"/>
  <c r="H13" i="69" s="1"/>
  <c r="A19" i="69"/>
  <c r="B19" i="69" s="1"/>
  <c r="C19" i="69" s="1"/>
  <c r="D19" i="69" s="1"/>
  <c r="E19" i="69" s="1"/>
  <c r="F19" i="69" s="1"/>
  <c r="G19" i="69" s="1"/>
  <c r="H19" i="69" s="1"/>
  <c r="A15" i="69"/>
  <c r="B15" i="69" s="1"/>
  <c r="C15" i="69" s="1"/>
  <c r="D15" i="69" s="1"/>
  <c r="E15" i="69" s="1"/>
  <c r="F15" i="69" s="1"/>
  <c r="G15" i="69" s="1"/>
  <c r="H15" i="69" s="1"/>
  <c r="A11" i="69"/>
  <c r="B11" i="69" s="1"/>
  <c r="C11" i="69" s="1"/>
  <c r="D11" i="69" s="1"/>
  <c r="E11" i="69" s="1"/>
  <c r="F11" i="69" s="1"/>
  <c r="G11" i="69" s="1"/>
  <c r="H11" i="69" s="1"/>
  <c r="A7" i="69"/>
  <c r="B7" i="69" s="1"/>
  <c r="C7" i="69" s="1"/>
  <c r="D7" i="69" s="1"/>
  <c r="E7" i="69" s="1"/>
  <c r="F7" i="69" s="1"/>
  <c r="G7" i="69" s="1"/>
  <c r="H7" i="69" s="1"/>
  <c r="A17" i="69"/>
  <c r="B17" i="69" s="1"/>
  <c r="C17" i="69" s="1"/>
  <c r="D17" i="69" s="1"/>
  <c r="E17" i="69" s="1"/>
  <c r="F17" i="69" s="1"/>
  <c r="G17" i="69" s="1"/>
  <c r="H17" i="69" s="1"/>
  <c r="A18" i="69"/>
  <c r="B18" i="69" s="1"/>
  <c r="C18" i="69" s="1"/>
  <c r="D18" i="69" s="1"/>
  <c r="E18" i="69" s="1"/>
  <c r="F18" i="69" s="1"/>
  <c r="G18" i="69" s="1"/>
  <c r="H18" i="69" s="1"/>
  <c r="A14" i="69"/>
  <c r="B14" i="69" s="1"/>
  <c r="C14" i="69" s="1"/>
  <c r="D14" i="69" s="1"/>
  <c r="E14" i="69" s="1"/>
  <c r="F14" i="69" s="1"/>
  <c r="G14" i="69" s="1"/>
  <c r="H14" i="69" s="1"/>
  <c r="A10" i="69"/>
  <c r="B10" i="69" s="1"/>
  <c r="C10" i="69" s="1"/>
  <c r="D10" i="69" s="1"/>
  <c r="E10" i="69" s="1"/>
  <c r="F10" i="69" s="1"/>
  <c r="G10" i="69" s="1"/>
  <c r="H10" i="69" s="1"/>
</calcChain>
</file>

<file path=xl/sharedStrings.xml><?xml version="1.0" encoding="utf-8"?>
<sst xmlns="http://schemas.openxmlformats.org/spreadsheetml/2006/main" count="157" uniqueCount="66">
  <si>
    <t>Statut</t>
  </si>
  <si>
    <t>CP</t>
  </si>
  <si>
    <t>LOCALITE</t>
  </si>
  <si>
    <t>ANDRIMONT</t>
  </si>
  <si>
    <t>CHARNEUX</t>
  </si>
  <si>
    <t>HEUSY</t>
  </si>
  <si>
    <t>MONTZEN</t>
  </si>
  <si>
    <t>XHENDELESSE</t>
  </si>
  <si>
    <t>VISE</t>
  </si>
  <si>
    <t>STEMBERT</t>
  </si>
  <si>
    <t>NOM PRENOM</t>
  </si>
  <si>
    <t>MODELE</t>
  </si>
  <si>
    <t>LOUVEIGNE</t>
  </si>
  <si>
    <t>VISITE</t>
  </si>
  <si>
    <t>B</t>
  </si>
  <si>
    <t>A-INSTALL</t>
  </si>
  <si>
    <t>YES</t>
  </si>
  <si>
    <t>NO</t>
  </si>
  <si>
    <t>FROIDTHIER</t>
  </si>
  <si>
    <t>315X</t>
  </si>
  <si>
    <t>Produit #</t>
  </si>
  <si>
    <t>Serie #</t>
  </si>
  <si>
    <t>HENRI CHAPELLE</t>
  </si>
  <si>
    <t>ACTION</t>
  </si>
  <si>
    <t>Aménag.</t>
  </si>
  <si>
    <t>INFOS COMPL</t>
  </si>
  <si>
    <t>SNYERS BENOIT</t>
  </si>
  <si>
    <t>PIRENNE GHISLAIN</t>
  </si>
  <si>
    <t>PROMO 115iL</t>
  </si>
  <si>
    <t>AM</t>
  </si>
  <si>
    <t>BLEU</t>
  </si>
  <si>
    <t>RUPTURE</t>
  </si>
  <si>
    <t>LEGROS J-FRANCOIS</t>
  </si>
  <si>
    <t>#NC HV</t>
  </si>
  <si>
    <t>Enreg. garantie</t>
  </si>
  <si>
    <t>Date
Commande</t>
  </si>
  <si>
    <t>INSTALL
DATE</t>
  </si>
  <si>
    <t>AMENAG.</t>
  </si>
  <si>
    <t>WIHOGNE</t>
  </si>
  <si>
    <t>ORDRE</t>
  </si>
  <si>
    <t>1</t>
  </si>
  <si>
    <t>3</t>
  </si>
  <si>
    <t>2</t>
  </si>
  <si>
    <t>FRANCOIS FREDERIC</t>
  </si>
  <si>
    <t>GOYA CHANTAL</t>
  </si>
  <si>
    <t>MICHAEL GEORGE</t>
  </si>
  <si>
    <t>SANTA BARBARA</t>
  </si>
  <si>
    <t>GOLDMAN JEAN JACQUES</t>
  </si>
  <si>
    <t>A</t>
  </si>
  <si>
    <t>C</t>
  </si>
  <si>
    <t>D</t>
  </si>
  <si>
    <t>E</t>
  </si>
  <si>
    <t>F</t>
  </si>
  <si>
    <t>IGLESIAS ENRIQUE</t>
  </si>
  <si>
    <t>COLLINS PHIL</t>
  </si>
  <si>
    <t>MOUSKOURI NANA</t>
  </si>
  <si>
    <t>MARS BRUNO</t>
  </si>
  <si>
    <t>FRANCOIS CLAUDE</t>
  </si>
  <si>
    <t>REPARATION</t>
  </si>
  <si>
    <t>ACCESS
1</t>
  </si>
  <si>
    <t>ACCESS
2</t>
  </si>
  <si>
    <t>ACCESS
3</t>
  </si>
  <si>
    <t>Retours</t>
  </si>
  <si>
    <t>Total général</t>
  </si>
  <si>
    <t>Nombre de ACTION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</si>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</sst>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€&quot;\ * #,##0.00_ ;_ &quot;€&quot;\ * \-#,##0.00_ ;_ &quot;€&quot;\ * &quot;-&quot;??_ ;_ @_ "/>
    <numFmt numFmtId="165" formatCode="000"/>
    <numFmt numFmtId="166" formatCode="[$-F800]dddd\,\ mmmm\ dd\,\ 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">
    <xf numFmtId="0" fontId="0" fillId="0" borderId="0"/>
    <xf numFmtId="0" fontId="8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3" fillId="0" borderId="0"/>
    <xf numFmtId="0" fontId="1" fillId="0" borderId="0"/>
  </cellStyleXfs>
  <cellXfs count="56">
    <xf numFmtId="0" fontId="0" fillId="0" borderId="0" xfId="0"/>
    <xf numFmtId="14" fontId="11" fillId="2" borderId="1" xfId="0" applyNumberFormat="1" applyFont="1" applyFill="1" applyBorder="1" applyAlignment="1">
      <alignment horizontal="center" vertical="center"/>
    </xf>
    <xf numFmtId="14" fontId="12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165" fontId="10" fillId="0" borderId="1" xfId="0" applyNumberFormat="1" applyFont="1" applyFill="1" applyBorder="1" applyAlignment="1">
      <alignment horizontal="left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16" fontId="10" fillId="0" borderId="1" xfId="0" applyNumberFormat="1" applyFont="1" applyFill="1" applyBorder="1" applyAlignment="1">
      <alignment horizontal="center" vertical="center"/>
    </xf>
    <xf numFmtId="14" fontId="12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14" fontId="11" fillId="3" borderId="1" xfId="0" applyNumberFormat="1" applyFont="1" applyFill="1" applyBorder="1" applyAlignment="1">
      <alignment horizontal="center" vertical="center"/>
    </xf>
    <xf numFmtId="14" fontId="12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165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" fontId="2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4" fontId="12" fillId="4" borderId="1" xfId="0" applyNumberFormat="1" applyFont="1" applyFill="1" applyBorder="1" applyAlignment="1">
      <alignment horizontal="center" vertical="center" wrapText="1"/>
    </xf>
    <xf numFmtId="166" fontId="14" fillId="0" borderId="0" xfId="0" applyNumberFormat="1" applyFont="1"/>
    <xf numFmtId="0" fontId="0" fillId="0" borderId="1" xfId="0" applyBorder="1"/>
    <xf numFmtId="14" fontId="15" fillId="2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166" fontId="13" fillId="0" borderId="2" xfId="0" applyNumberFormat="1" applyFont="1" applyBorder="1" applyAlignment="1">
      <alignment horizontal="center" vertical="center"/>
    </xf>
    <xf numFmtId="166" fontId="13" fillId="0" borderId="4" xfId="0" applyNumberFormat="1" applyFont="1" applyBorder="1" applyAlignment="1">
      <alignment horizontal="center" vertical="center"/>
    </xf>
    <xf numFmtId="166" fontId="13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4" fontId="11" fillId="3" borderId="5" xfId="0" applyNumberFormat="1" applyFont="1" applyFill="1" applyBorder="1" applyAlignment="1">
      <alignment horizontal="center" vertical="center"/>
    </xf>
    <xf numFmtId="14" fontId="11" fillId="2" borderId="6" xfId="0" applyNumberFormat="1" applyFont="1" applyFill="1" applyBorder="1" applyAlignment="1">
      <alignment horizontal="center" vertical="center"/>
    </xf>
    <xf numFmtId="14" fontId="12" fillId="2" borderId="6" xfId="0" applyNumberFormat="1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horizontal="center" vertical="center" wrapText="1"/>
    </xf>
    <xf numFmtId="14" fontId="12" fillId="3" borderId="6" xfId="0" applyNumberFormat="1" applyFont="1" applyFill="1" applyBorder="1" applyAlignment="1">
      <alignment horizontal="center" vertical="center"/>
    </xf>
    <xf numFmtId="14" fontId="12" fillId="4" borderId="6" xfId="0" applyNumberFormat="1" applyFont="1" applyFill="1" applyBorder="1" applyAlignment="1">
      <alignment horizontal="center" vertical="center" wrapText="1"/>
    </xf>
    <xf numFmtId="14" fontId="12" fillId="2" borderId="6" xfId="0" applyNumberFormat="1" applyFont="1" applyFill="1" applyBorder="1" applyAlignment="1">
      <alignment horizontal="center" vertical="center"/>
    </xf>
    <xf numFmtId="14" fontId="12" fillId="2" borderId="7" xfId="0" applyNumberFormat="1" applyFont="1" applyFill="1" applyBorder="1" applyAlignment="1">
      <alignment horizontal="center" vertical="center"/>
    </xf>
    <xf numFmtId="165" fontId="2" fillId="0" borderId="8" xfId="0" applyNumberFormat="1" applyFont="1" applyFill="1" applyBorder="1" applyAlignment="1">
      <alignment horizontal="left" vertical="center"/>
    </xf>
    <xf numFmtId="165" fontId="2" fillId="0" borderId="9" xfId="0" applyNumberFormat="1" applyFont="1" applyFill="1" applyBorder="1" applyAlignment="1">
      <alignment horizontal="left" vertical="center"/>
    </xf>
    <xf numFmtId="14" fontId="8" fillId="0" borderId="9" xfId="0" applyNumberFormat="1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" fontId="2" fillId="0" borderId="9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NumberFormat="1"/>
  </cellXfs>
  <cellStyles count="10">
    <cellStyle name="Currency 2" xfId="2" xr:uid="{00000000-0005-0000-0000-000000000000}"/>
    <cellStyle name="Currency 2 2" xfId="3" xr:uid="{00000000-0005-0000-0000-000001000000}"/>
    <cellStyle name="Currency 3" xfId="4" xr:uid="{00000000-0005-0000-0000-000002000000}"/>
    <cellStyle name="Normal" xfId="0" builtinId="0"/>
    <cellStyle name="Normal 2" xfId="1" xr:uid="{00000000-0005-0000-0000-000005000000}"/>
    <cellStyle name="Normal 3" xfId="5" xr:uid="{00000000-0005-0000-0000-000006000000}"/>
    <cellStyle name="Normal 4" xfId="6" xr:uid="{00000000-0005-0000-0000-000007000000}"/>
    <cellStyle name="Normal 5" xfId="7" xr:uid="{00000000-0005-0000-0000-000008000000}"/>
    <cellStyle name="Normal 6" xfId="8" xr:uid="{00000000-0005-0000-0000-000009000000}"/>
    <cellStyle name="Normal 7" xfId="9" xr:uid="{3CF1C151-870C-4A68-A923-03CDD63889B8}"/>
  </cellStyles>
  <dxfs count="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21" formatCode="dd\-m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0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0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0" tint="-0.24994659260841701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1/relationships/timelineCache" Target="timelineCaches/timelineCache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15</xdr:row>
      <xdr:rowOff>66675</xdr:rowOff>
    </xdr:from>
    <xdr:to>
      <xdr:col>8</xdr:col>
      <xdr:colOff>726016</xdr:colOff>
      <xdr:row>23</xdr:row>
      <xdr:rowOff>47625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D9599A6-B11E-4F48-8EF7-24A454FF3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49" y="2924175"/>
          <a:ext cx="6688667" cy="1504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114299</xdr:colOff>
      <xdr:row>0</xdr:row>
      <xdr:rowOff>47624</xdr:rowOff>
    </xdr:from>
    <xdr:to>
      <xdr:col>7</xdr:col>
      <xdr:colOff>619125</xdr:colOff>
      <xdr:row>1</xdr:row>
      <xdr:rowOff>1238249</xdr:rowOff>
    </xdr:to>
    <mc:AlternateContent xmlns:mc="http://schemas.openxmlformats.org/markup-compatibility/2006">
      <mc:Choice xmlns:tsle="http://schemas.microsoft.com/office/drawing/2012/timeslicer" Requires="tsle">
        <xdr:graphicFrame macro="">
          <xdr:nvGraphicFramePr>
            <xdr:cNvPr id="4" name="INSTALL&#10;DATE">
              <a:extLst>
                <a:ext uri="{FF2B5EF4-FFF2-40B4-BE49-F238E27FC236}">
                  <a16:creationId xmlns:a16="http://schemas.microsoft.com/office/drawing/2014/main" id="{AFAF1A12-462F-4C85-9AE8-60EB75C9D63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xmlns:tsle="http://schemas.microsoft.com/office/drawing/2012/timeslicer" name="INSTALL&#10;DAT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4299" y="47624"/>
              <a:ext cx="6581776" cy="1381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Chronologie : fonctionne dans Excel 2013 ou version ultérieure. Ne pas déplacer ou redimensionner.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ric" refreshedDate="44603.51157372685" createdVersion="6" refreshedVersion="6" minRefreshableVersion="3" recordCount="10" xr:uid="{23DC1894-2C84-416A-BC63-32CF94B1DB6A}">
  <cacheSource type="worksheet">
    <worksheetSource name="Tableau1"/>
  </cacheSource>
  <cacheFields count="16">
    <cacheField name="ACTION" numFmtId="165">
      <sharedItems count="4">
        <s v="AMENAG."/>
        <s v="A-INSTALL"/>
        <s v="REPARATION"/>
        <s v="VISITE"/>
      </sharedItems>
    </cacheField>
    <cacheField name="Statut" numFmtId="165">
      <sharedItems containsSemiMixedTypes="0" containsString="0" containsNumber="1" containsInteger="1" minValue="2022" maxValue="2022"/>
    </cacheField>
    <cacheField name="Date_x000a_Commande" numFmtId="14">
      <sharedItems containsNonDate="0" containsString="0" containsBlank="1"/>
    </cacheField>
    <cacheField name="INSTALL_x000a_DATE" numFmtId="14">
      <sharedItems containsSemiMixedTypes="0" containsNonDate="0" containsDate="1" containsString="0" minDate="2022-03-05T00:00:00" maxDate="2022-03-19T00:00:00" count="4">
        <d v="2022-03-05T00:00:00"/>
        <d v="2022-03-10T00:00:00"/>
        <d v="2022-03-16T00:00:00"/>
        <d v="2022-03-18T00:00:00"/>
      </sharedItems>
    </cacheField>
    <cacheField name="ORDRE" numFmtId="49">
      <sharedItems containsMixedTypes="1" containsNumber="1" containsInteger="1" minValue="1" maxValue="2"/>
    </cacheField>
    <cacheField name="NOM PRENOM" numFmtId="0">
      <sharedItems count="10">
        <s v="IGLESIAS ENRIQUE"/>
        <s v="FRANCOIS CLAUDE"/>
        <s v="GOLDMAN JEAN JACQUES"/>
        <s v="MOUSKOURI NANA"/>
        <s v="MICHAEL GEORGE"/>
        <s v="GOYA CHANTAL"/>
        <s v="SANTA BARBARA"/>
        <s v="COLLINS PHIL"/>
        <s v="MARS BRUNO"/>
        <s v="FRANCOIS FREDERIC"/>
      </sharedItems>
    </cacheField>
    <cacheField name="CP" numFmtId="0">
      <sharedItems containsSemiMixedTypes="0" containsString="0" containsNumber="1" containsInteger="1" minValue="4141" maxValue="4890" count="9">
        <n v="4652"/>
        <n v="4600"/>
        <n v="4841"/>
        <n v="4850"/>
        <n v="4452"/>
        <n v="4141"/>
        <n v="4801"/>
        <n v="4802"/>
        <n v="4890"/>
      </sharedItems>
    </cacheField>
    <cacheField name="LOCALITE" numFmtId="0">
      <sharedItems count="9">
        <s v="XHENDELESSE"/>
        <s v="VISE"/>
        <s v="HENRI CHAPELLE"/>
        <s v="MONTZEN"/>
        <s v="WIHOGNE"/>
        <s v="LOUVEIGNE"/>
        <s v="STEMBERT"/>
        <s v="HEUSY"/>
        <s v="FROIDTHIER"/>
      </sharedItems>
    </cacheField>
    <cacheField name="MODELE" numFmtId="0">
      <sharedItems count="6">
        <s v="A"/>
        <s v="D"/>
        <s v="F"/>
        <s v="E"/>
        <s v="C"/>
        <s v="B"/>
      </sharedItems>
    </cacheField>
    <cacheField name="ACCESS_x000a_1" numFmtId="0">
      <sharedItems count="2">
        <s v="NO"/>
        <s v="YES"/>
      </sharedItems>
    </cacheField>
    <cacheField name="ACCESS_x000a_2" numFmtId="0">
      <sharedItems count="2">
        <s v="YES"/>
        <s v="NO"/>
      </sharedItems>
    </cacheField>
    <cacheField name="ACCESS_x000a_3" numFmtId="0">
      <sharedItems count="2">
        <s v="NO"/>
        <s v="YES"/>
      </sharedItems>
    </cacheField>
    <cacheField name="Produit #" numFmtId="0">
      <sharedItems containsNonDate="0" containsString="0" containsBlank="1"/>
    </cacheField>
    <cacheField name="Serie #" numFmtId="0">
      <sharedItems containsNonDate="0" containsString="0" containsBlank="1"/>
    </cacheField>
    <cacheField name="Enreg. garantie" numFmtId="16">
      <sharedItems containsNonDate="0" containsString="0" containsBlank="1"/>
    </cacheField>
    <cacheField name="#NC HV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 pivotCacheId="507023194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x v="0"/>
    <n v="2022"/>
    <m/>
    <x v="0"/>
    <n v="1"/>
    <x v="0"/>
    <x v="0"/>
    <x v="0"/>
    <x v="0"/>
    <x v="0"/>
    <x v="0"/>
    <x v="0"/>
    <m/>
    <m/>
    <m/>
    <m/>
  </r>
  <r>
    <x v="1"/>
    <n v="2022"/>
    <m/>
    <x v="0"/>
    <n v="2"/>
    <x v="1"/>
    <x v="1"/>
    <x v="1"/>
    <x v="1"/>
    <x v="1"/>
    <x v="1"/>
    <x v="1"/>
    <m/>
    <m/>
    <m/>
    <m/>
  </r>
  <r>
    <x v="2"/>
    <n v="2022"/>
    <m/>
    <x v="1"/>
    <s v="1"/>
    <x v="2"/>
    <x v="2"/>
    <x v="2"/>
    <x v="0"/>
    <x v="1"/>
    <x v="1"/>
    <x v="0"/>
    <m/>
    <m/>
    <m/>
    <m/>
  </r>
  <r>
    <x v="0"/>
    <n v="2022"/>
    <m/>
    <x v="1"/>
    <s v="2"/>
    <x v="3"/>
    <x v="3"/>
    <x v="3"/>
    <x v="2"/>
    <x v="1"/>
    <x v="1"/>
    <x v="0"/>
    <m/>
    <m/>
    <m/>
    <m/>
  </r>
  <r>
    <x v="2"/>
    <n v="2022"/>
    <m/>
    <x v="1"/>
    <s v="3"/>
    <x v="4"/>
    <x v="4"/>
    <x v="4"/>
    <x v="3"/>
    <x v="1"/>
    <x v="0"/>
    <x v="0"/>
    <m/>
    <m/>
    <m/>
    <m/>
  </r>
  <r>
    <x v="1"/>
    <n v="2022"/>
    <m/>
    <x v="2"/>
    <s v="1"/>
    <x v="5"/>
    <x v="5"/>
    <x v="5"/>
    <x v="4"/>
    <x v="1"/>
    <x v="1"/>
    <x v="1"/>
    <m/>
    <m/>
    <m/>
    <m/>
  </r>
  <r>
    <x v="3"/>
    <n v="2022"/>
    <m/>
    <x v="2"/>
    <s v="2"/>
    <x v="6"/>
    <x v="6"/>
    <x v="6"/>
    <x v="5"/>
    <x v="0"/>
    <x v="0"/>
    <x v="0"/>
    <m/>
    <m/>
    <m/>
    <m/>
  </r>
  <r>
    <x v="2"/>
    <n v="2022"/>
    <m/>
    <x v="3"/>
    <s v="1"/>
    <x v="7"/>
    <x v="7"/>
    <x v="7"/>
    <x v="1"/>
    <x v="0"/>
    <x v="1"/>
    <x v="1"/>
    <m/>
    <m/>
    <m/>
    <m/>
  </r>
  <r>
    <x v="3"/>
    <n v="2022"/>
    <m/>
    <x v="3"/>
    <s v="2"/>
    <x v="8"/>
    <x v="8"/>
    <x v="8"/>
    <x v="2"/>
    <x v="1"/>
    <x v="1"/>
    <x v="0"/>
    <m/>
    <m/>
    <m/>
    <m/>
  </r>
  <r>
    <x v="1"/>
    <n v="2022"/>
    <m/>
    <x v="3"/>
    <s v="3"/>
    <x v="9"/>
    <x v="7"/>
    <x v="7"/>
    <x v="0"/>
    <x v="1"/>
    <x v="0"/>
    <x v="0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80DF241-9813-4261-9F79-D0B7A8A34E13}" name="Tableau croisé dynamique1" cacheId="10" applyNumberFormats="0" applyBorderFormats="0" applyFontFormats="0" applyPatternFormats="0" applyAlignmentFormats="0" applyWidthHeightFormats="1" dataCaption="Valeurs" updatedVersion="6" minRefreshableVersion="5" showDrill="0" itemPrintTitles="1" createdVersion="6" indent="0" compact="0" compactData="0" gridDropZones="1" multipleFieldFilters="0">
  <location ref="A3:I8" firstHeaderRow="2" firstDataRow="2" firstDataCol="8"/>
  <pivotFields count="16">
    <pivotField axis="axisRow" dataField="1" compact="0" outline="0" showAll="0" defaultSubtotal="0">
      <items count="4">
        <item x="1"/>
        <item x="0"/>
        <item x="2"/>
        <item x="3"/>
      </items>
    </pivotField>
    <pivotField compact="0" numFmtId="165" outline="0" showAll="0"/>
    <pivotField compact="0" outline="0" showAll="0"/>
    <pivotField compact="0" numFmtId="14" outline="0" showAll="0">
      <items count="5">
        <item x="0"/>
        <item x="1"/>
        <item x="2"/>
        <item x="3"/>
        <item t="default"/>
      </items>
    </pivotField>
    <pivotField compact="0" outline="0" showAll="0"/>
    <pivotField axis="axisRow" compact="0" outline="0" showAll="0" defaultSubtotal="0">
      <items count="10">
        <item x="7"/>
        <item x="1"/>
        <item x="9"/>
        <item x="2"/>
        <item x="5"/>
        <item x="0"/>
        <item x="8"/>
        <item x="4"/>
        <item x="3"/>
        <item x="6"/>
      </items>
    </pivotField>
    <pivotField axis="axisRow" compact="0" outline="0" showAll="0" defaultSubtotal="0">
      <items count="9">
        <item x="5"/>
        <item x="4"/>
        <item x="1"/>
        <item x="0"/>
        <item x="6"/>
        <item x="7"/>
        <item x="2"/>
        <item x="3"/>
        <item x="8"/>
      </items>
    </pivotField>
    <pivotField axis="axisRow" compact="0" outline="0" showAll="0" defaultSubtotal="0">
      <items count="9">
        <item x="8"/>
        <item x="2"/>
        <item x="7"/>
        <item x="5"/>
        <item x="3"/>
        <item x="6"/>
        <item x="1"/>
        <item x="4"/>
        <item x="0"/>
      </items>
    </pivotField>
    <pivotField axis="axisRow" compact="0" outline="0" showAll="0" defaultSubtotal="0">
      <items count="6">
        <item x="0"/>
        <item x="5"/>
        <item x="4"/>
        <item x="1"/>
        <item x="3"/>
        <item x="2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2">
        <item x="1"/>
        <item x="0"/>
      </items>
    </pivotField>
    <pivotField axis="axisRow" compact="0" outline="0" showAll="0">
      <items count="3">
        <item x="0"/>
        <item x="1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</pivotFields>
  <rowFields count="8">
    <field x="0"/>
    <field x="5"/>
    <field x="6"/>
    <field x="7"/>
    <field x="8"/>
    <field x="9"/>
    <field x="10"/>
    <field x="11"/>
  </rowFields>
  <rowItems count="4">
    <i>
      <x/>
      <x v="2"/>
      <x v="5"/>
      <x v="2"/>
      <x/>
      <x v="1"/>
      <x v="1"/>
      <x/>
    </i>
    <i>
      <x v="2"/>
      <x/>
      <x v="5"/>
      <x v="2"/>
      <x v="3"/>
      <x/>
      <x/>
      <x v="1"/>
    </i>
    <i>
      <x v="3"/>
      <x v="6"/>
      <x v="8"/>
      <x/>
      <x v="5"/>
      <x v="1"/>
      <x/>
      <x/>
    </i>
    <i t="grand">
      <x/>
    </i>
  </rowItems>
  <colItems count="1">
    <i/>
  </colItems>
  <dataFields count="1">
    <dataField name="Nombre de ACTION" fld="0" subtotal="count" baseField="0" baseItem="0"/>
  </dataFields>
  <pivotTableStyleInfo name="PivotStyleLight16" showRowHeaders="1" showColHeaders="1" showRowStripes="0" showColStripes="0" showLastColumn="1"/>
  <filters count="1">
    <filter fld="3" type="dateEqual" evalOrder="-1" id="42" name="INSTALL_x000a_DATE">
      <autoFilter ref="A1">
        <filterColumn colId="0">
          <customFilters>
            <customFilter val="44638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85349BC-F29C-421C-BCF9-63A511E1ECA3}" name="Tableau1" displayName="Tableau1" ref="A1:P11" totalsRowShown="0" headerRowBorderDxfId="17" tableBorderDxfId="18" totalsRowBorderDxfId="16">
  <autoFilter ref="A1:P11" xr:uid="{539D5609-5E6A-499A-8EB9-419822683DC2}"/>
  <tableColumns count="16">
    <tableColumn id="1" xr3:uid="{1B43E7FD-3961-45FE-915E-335E479AD6BC}" name="ACTION" dataDxfId="15"/>
    <tableColumn id="2" xr3:uid="{3A1AE135-4AD2-43B2-9AB5-ADCEE11F145C}" name="Statut" dataDxfId="14"/>
    <tableColumn id="3" xr3:uid="{56E50E56-610C-49CE-8846-AD01A4A96C89}" name="Date_x000a_Commande" dataDxfId="13"/>
    <tableColumn id="4" xr3:uid="{800A061E-E7A9-4780-ACF1-FF54D47FC41E}" name="INSTALL_x000a_DATE" dataDxfId="12"/>
    <tableColumn id="5" xr3:uid="{797F41AA-67A5-4D20-A05A-76944DE44C35}" name="ORDRE" dataDxfId="11"/>
    <tableColumn id="6" xr3:uid="{4DB05AB8-111D-4E6D-8A2B-8D72B1827535}" name="NOM PRENOM" dataDxfId="10"/>
    <tableColumn id="7" xr3:uid="{D8566D87-3213-4F7A-8EB8-54C8E73776CC}" name="CP" dataDxfId="9"/>
    <tableColumn id="8" xr3:uid="{BC958686-6D04-4241-BD7E-02AEAF266496}" name="LOCALITE" dataDxfId="8"/>
    <tableColumn id="9" xr3:uid="{4E490A7E-DE8B-4D4A-B0D0-4320F53DDD05}" name="MODELE" dataDxfId="7"/>
    <tableColumn id="10" xr3:uid="{19A2782D-16B8-4C38-B853-74009B8224F4}" name="ACCESS_x000a_1" dataDxfId="6"/>
    <tableColumn id="11" xr3:uid="{3DD715C5-7F61-460F-AB20-409132117AC6}" name="ACCESS_x000a_2" dataDxfId="5"/>
    <tableColumn id="12" xr3:uid="{B1A63662-DFDE-4E60-8BD9-197985616778}" name="ACCESS_x000a_3" dataDxfId="4"/>
    <tableColumn id="13" xr3:uid="{70BE1BEE-B4DC-4907-A38C-F0BF230C78A4}" name="Produit #" dataDxfId="3"/>
    <tableColumn id="14" xr3:uid="{8C8EF920-6845-4811-BE3E-DD4FF9CF10BA}" name="Serie #" dataDxfId="2"/>
    <tableColumn id="15" xr3:uid="{98F888BA-82D2-477E-952D-C7DE6AC44F49}" name="Enreg. garantie" dataDxfId="1"/>
    <tableColumn id="16" xr3:uid="{A830EB6D-C4CB-462C-A61F-F1E679FAC4DF}" name="#NC HV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ChronologieNative_INSTALL_DATE" xr10:uid="{1ACE8C03-FC3A-457F-ACB2-CE511C4043F0}" sourceName="INSTALL_x000a_DATE">
  <pivotTables>
    <pivotTable tabId="70" name="Tableau croisé dynamique1"/>
  </pivotTables>
  <state minimalRefreshVersion="6" lastRefreshVersion="6" pivotCacheId="507023194" filterType="dateEqual">
    <selection startDate="2022-03-18T00:00:00" endDate="2022-03-18T00:00:00"/>
    <bounds startDate="2022-01-01T00:00:00" endDate="2023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INSTALL_x000a_DATE" xr10:uid="{73F49079-9883-4421-AE3C-501AC9AC74AC}" cache="ChronologieNative_INSTALL_DATE" caption="INSTALL_x000a_DATE" level="3" selectionLevel="3" scrollPosition="2022-03-08T00:00:00"/>
</timeline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1/relationships/timeline" Target="../timelines/timeline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R12"/>
  <sheetViews>
    <sheetView zoomScaleNormal="100" workbookViewId="0">
      <pane ySplit="1" topLeftCell="A2" activePane="bottomLeft" state="frozen"/>
      <selection pane="bottomLeft" activeCell="D11" sqref="D11"/>
    </sheetView>
  </sheetViews>
  <sheetFormatPr baseColWidth="10" defaultColWidth="12.140625" defaultRowHeight="12.75" x14ac:dyDescent="0.25"/>
  <cols>
    <col min="1" max="1" width="12.85546875" style="18" bestFit="1" customWidth="1"/>
    <col min="2" max="2" width="8.42578125" style="18" customWidth="1"/>
    <col min="3" max="3" width="0.7109375" style="5" customWidth="1"/>
    <col min="4" max="4" width="10.140625" style="5" bestFit="1" customWidth="1"/>
    <col min="5" max="5" width="9.5703125" style="23" customWidth="1"/>
    <col min="6" max="6" width="25.28515625" style="6" bestFit="1" customWidth="1"/>
    <col min="7" max="7" width="5.7109375" style="3" customWidth="1"/>
    <col min="8" max="8" width="17" style="3" bestFit="1" customWidth="1"/>
    <col min="9" max="9" width="10.85546875" style="20" customWidth="1"/>
    <col min="10" max="12" width="10.140625" style="20" bestFit="1" customWidth="1"/>
    <col min="13" max="13" width="13.7109375" style="21" bestFit="1" customWidth="1"/>
    <col min="14" max="14" width="12" style="21" bestFit="1" customWidth="1"/>
    <col min="15" max="15" width="19.5703125" style="22" bestFit="1" customWidth="1"/>
    <col min="16" max="16" width="12.28515625" style="20" bestFit="1" customWidth="1"/>
    <col min="17" max="17" width="12.140625" style="19"/>
    <col min="18" max="18" width="12.140625" style="28"/>
    <col min="19" max="16384" width="12.140625" style="19"/>
  </cols>
  <sheetData>
    <row r="1" spans="1:18" s="2" customFormat="1" ht="32.25" customHeight="1" x14ac:dyDescent="0.25">
      <c r="A1" s="35" t="s">
        <v>23</v>
      </c>
      <c r="B1" s="36" t="s">
        <v>0</v>
      </c>
      <c r="C1" s="37" t="s">
        <v>35</v>
      </c>
      <c r="D1" s="37" t="s">
        <v>36</v>
      </c>
      <c r="E1" s="38" t="s">
        <v>39</v>
      </c>
      <c r="F1" s="39" t="s">
        <v>10</v>
      </c>
      <c r="G1" s="39" t="s">
        <v>1</v>
      </c>
      <c r="H1" s="39" t="s">
        <v>2</v>
      </c>
      <c r="I1" s="39" t="s">
        <v>11</v>
      </c>
      <c r="J1" s="40" t="s">
        <v>59</v>
      </c>
      <c r="K1" s="40" t="s">
        <v>60</v>
      </c>
      <c r="L1" s="40" t="s">
        <v>61</v>
      </c>
      <c r="M1" s="36" t="s">
        <v>20</v>
      </c>
      <c r="N1" s="36" t="s">
        <v>21</v>
      </c>
      <c r="O1" s="41" t="s">
        <v>34</v>
      </c>
      <c r="P1" s="42" t="s">
        <v>33</v>
      </c>
      <c r="R1" s="27" t="s">
        <v>62</v>
      </c>
    </row>
    <row r="2" spans="1:18" s="3" customFormat="1" ht="12.75" customHeight="1" x14ac:dyDescent="0.25">
      <c r="A2" s="32" t="s">
        <v>37</v>
      </c>
      <c r="B2" s="18">
        <v>2022</v>
      </c>
      <c r="C2" s="5"/>
      <c r="D2" s="5">
        <v>44625</v>
      </c>
      <c r="E2" s="23">
        <v>1</v>
      </c>
      <c r="F2" s="6" t="s">
        <v>53</v>
      </c>
      <c r="G2" s="3">
        <v>4652</v>
      </c>
      <c r="H2" s="19" t="s">
        <v>7</v>
      </c>
      <c r="I2" s="20" t="s">
        <v>48</v>
      </c>
      <c r="J2" s="20" t="s">
        <v>17</v>
      </c>
      <c r="K2" s="20" t="s">
        <v>16</v>
      </c>
      <c r="L2" s="20" t="s">
        <v>17</v>
      </c>
      <c r="M2" s="10"/>
      <c r="N2" s="10"/>
      <c r="O2" s="8"/>
      <c r="P2" s="33"/>
      <c r="R2" s="28">
        <f>IF(A2="","",COUNTIF(D$2:D2,Feuil1!$B$1))</f>
        <v>0</v>
      </c>
    </row>
    <row r="3" spans="1:18" s="3" customFormat="1" x14ac:dyDescent="0.25">
      <c r="A3" s="32" t="s">
        <v>15</v>
      </c>
      <c r="B3" s="18">
        <v>2022</v>
      </c>
      <c r="C3" s="5"/>
      <c r="D3" s="5">
        <v>44625</v>
      </c>
      <c r="E3" s="23">
        <v>2</v>
      </c>
      <c r="F3" s="6" t="s">
        <v>57</v>
      </c>
      <c r="G3" s="3">
        <v>4600</v>
      </c>
      <c r="H3" s="19" t="s">
        <v>8</v>
      </c>
      <c r="I3" s="20" t="s">
        <v>50</v>
      </c>
      <c r="J3" s="20" t="s">
        <v>16</v>
      </c>
      <c r="K3" s="20" t="s">
        <v>17</v>
      </c>
      <c r="L3" s="20" t="s">
        <v>16</v>
      </c>
      <c r="M3" s="21"/>
      <c r="N3" s="21"/>
      <c r="O3" s="22"/>
      <c r="P3" s="34"/>
      <c r="R3" s="28">
        <f>IF(A3="","",COUNTIF(D$2:D3,Feuil1!$B$1))</f>
        <v>0</v>
      </c>
    </row>
    <row r="4" spans="1:18" s="3" customFormat="1" x14ac:dyDescent="0.25">
      <c r="A4" s="32" t="s">
        <v>58</v>
      </c>
      <c r="B4" s="18">
        <v>2022</v>
      </c>
      <c r="C4" s="5"/>
      <c r="D4" s="5">
        <v>44630</v>
      </c>
      <c r="E4" s="23" t="s">
        <v>40</v>
      </c>
      <c r="F4" s="6" t="s">
        <v>47</v>
      </c>
      <c r="G4" s="3">
        <v>4841</v>
      </c>
      <c r="H4" s="19" t="s">
        <v>22</v>
      </c>
      <c r="I4" s="20" t="s">
        <v>48</v>
      </c>
      <c r="J4" s="20" t="s">
        <v>16</v>
      </c>
      <c r="K4" s="20" t="s">
        <v>17</v>
      </c>
      <c r="L4" s="20" t="s">
        <v>17</v>
      </c>
      <c r="M4" s="21"/>
      <c r="N4" s="21"/>
      <c r="O4" s="22"/>
      <c r="P4" s="34"/>
      <c r="R4" s="28">
        <f>IF(A4="","",COUNTIF(D$2:D4,Feuil1!$B$1))</f>
        <v>0</v>
      </c>
    </row>
    <row r="5" spans="1:18" s="3" customFormat="1" x14ac:dyDescent="0.25">
      <c r="A5" s="32" t="s">
        <v>37</v>
      </c>
      <c r="B5" s="4">
        <v>2022</v>
      </c>
      <c r="C5" s="5"/>
      <c r="D5" s="5">
        <v>44630</v>
      </c>
      <c r="E5" s="23" t="s">
        <v>42</v>
      </c>
      <c r="F5" s="6" t="s">
        <v>55</v>
      </c>
      <c r="G5" s="3">
        <v>4850</v>
      </c>
      <c r="H5" s="19" t="s">
        <v>6</v>
      </c>
      <c r="I5" s="20" t="s">
        <v>52</v>
      </c>
      <c r="J5" s="20" t="s">
        <v>16</v>
      </c>
      <c r="K5" s="20" t="s">
        <v>17</v>
      </c>
      <c r="L5" s="20" t="s">
        <v>17</v>
      </c>
      <c r="M5" s="10"/>
      <c r="N5" s="10"/>
      <c r="O5" s="8"/>
      <c r="P5" s="33"/>
      <c r="R5" s="28">
        <f>IF(A5="","",COUNTIF(D$2:D5,Feuil1!$B$1))</f>
        <v>0</v>
      </c>
    </row>
    <row r="6" spans="1:18" s="3" customFormat="1" x14ac:dyDescent="0.25">
      <c r="A6" s="32" t="s">
        <v>58</v>
      </c>
      <c r="B6" s="18">
        <v>2022</v>
      </c>
      <c r="C6" s="5"/>
      <c r="D6" s="5">
        <v>44630</v>
      </c>
      <c r="E6" s="23" t="s">
        <v>41</v>
      </c>
      <c r="F6" s="6" t="s">
        <v>45</v>
      </c>
      <c r="G6" s="3">
        <v>4452</v>
      </c>
      <c r="H6" s="19" t="s">
        <v>38</v>
      </c>
      <c r="I6" s="20" t="s">
        <v>51</v>
      </c>
      <c r="J6" s="20" t="s">
        <v>16</v>
      </c>
      <c r="K6" s="20" t="s">
        <v>16</v>
      </c>
      <c r="L6" s="20" t="s">
        <v>17</v>
      </c>
      <c r="M6" s="21"/>
      <c r="N6" s="21"/>
      <c r="O6" s="22"/>
      <c r="P6" s="34"/>
      <c r="R6" s="28">
        <f>IF(A6="","",COUNTIF(D$2:D6,Feuil1!$B$1))</f>
        <v>0</v>
      </c>
    </row>
    <row r="7" spans="1:18" s="3" customFormat="1" x14ac:dyDescent="0.25">
      <c r="A7" s="32" t="s">
        <v>15</v>
      </c>
      <c r="B7" s="18">
        <v>2022</v>
      </c>
      <c r="C7" s="5"/>
      <c r="D7" s="5">
        <v>44636</v>
      </c>
      <c r="E7" s="23" t="s">
        <v>40</v>
      </c>
      <c r="F7" s="6" t="s">
        <v>44</v>
      </c>
      <c r="G7" s="3">
        <v>4141</v>
      </c>
      <c r="H7" s="19" t="s">
        <v>12</v>
      </c>
      <c r="I7" s="20" t="s">
        <v>49</v>
      </c>
      <c r="J7" s="20" t="s">
        <v>16</v>
      </c>
      <c r="K7" s="20" t="s">
        <v>17</v>
      </c>
      <c r="L7" s="20" t="s">
        <v>16</v>
      </c>
      <c r="M7" s="21"/>
      <c r="N7" s="21"/>
      <c r="O7" s="22"/>
      <c r="P7" s="34"/>
      <c r="R7" s="28">
        <f>IF(A7="","",COUNTIF(D$2:D7,Feuil1!$B$1))</f>
        <v>0</v>
      </c>
    </row>
    <row r="8" spans="1:18" s="3" customFormat="1" x14ac:dyDescent="0.25">
      <c r="A8" s="32" t="s">
        <v>13</v>
      </c>
      <c r="B8" s="4">
        <v>2022</v>
      </c>
      <c r="C8" s="5"/>
      <c r="D8" s="5">
        <v>44636</v>
      </c>
      <c r="E8" s="23" t="s">
        <v>42</v>
      </c>
      <c r="F8" s="6" t="s">
        <v>46</v>
      </c>
      <c r="G8" s="3">
        <v>4801</v>
      </c>
      <c r="H8" s="19" t="s">
        <v>9</v>
      </c>
      <c r="I8" s="20" t="s">
        <v>14</v>
      </c>
      <c r="J8" s="20" t="s">
        <v>17</v>
      </c>
      <c r="K8" s="20" t="s">
        <v>16</v>
      </c>
      <c r="L8" s="20" t="s">
        <v>17</v>
      </c>
      <c r="M8" s="10"/>
      <c r="N8" s="10"/>
      <c r="O8" s="8"/>
      <c r="P8" s="33"/>
      <c r="R8" s="28">
        <f>IF(A8="","",COUNTIF(D$2:D8,Feuil1!$B$1))</f>
        <v>0</v>
      </c>
    </row>
    <row r="9" spans="1:18" s="3" customFormat="1" x14ac:dyDescent="0.25">
      <c r="A9" s="32" t="s">
        <v>58</v>
      </c>
      <c r="B9" s="18">
        <v>2022</v>
      </c>
      <c r="C9" s="5"/>
      <c r="D9" s="5">
        <v>44638</v>
      </c>
      <c r="E9" s="23" t="s">
        <v>40</v>
      </c>
      <c r="F9" s="6" t="s">
        <v>54</v>
      </c>
      <c r="G9" s="3">
        <v>4802</v>
      </c>
      <c r="H9" s="19" t="s">
        <v>5</v>
      </c>
      <c r="I9" s="20" t="s">
        <v>50</v>
      </c>
      <c r="J9" s="20" t="s">
        <v>17</v>
      </c>
      <c r="K9" s="20" t="s">
        <v>17</v>
      </c>
      <c r="L9" s="20" t="s">
        <v>16</v>
      </c>
      <c r="M9" s="21"/>
      <c r="N9" s="21"/>
      <c r="O9" s="22"/>
      <c r="P9" s="34"/>
      <c r="R9" s="28">
        <f>IF(A9="","",COUNTIF(D$2:D9,Feuil1!$B$1))</f>
        <v>1</v>
      </c>
    </row>
    <row r="10" spans="1:18" s="3" customFormat="1" x14ac:dyDescent="0.25">
      <c r="A10" s="32" t="s">
        <v>13</v>
      </c>
      <c r="B10" s="18">
        <v>2022</v>
      </c>
      <c r="C10" s="5"/>
      <c r="D10" s="5">
        <v>44638</v>
      </c>
      <c r="E10" s="23" t="s">
        <v>42</v>
      </c>
      <c r="F10" s="6" t="s">
        <v>56</v>
      </c>
      <c r="G10" s="3">
        <v>4890</v>
      </c>
      <c r="H10" s="19" t="s">
        <v>18</v>
      </c>
      <c r="I10" s="20" t="s">
        <v>52</v>
      </c>
      <c r="J10" s="20" t="s">
        <v>16</v>
      </c>
      <c r="K10" s="20" t="s">
        <v>17</v>
      </c>
      <c r="L10" s="20" t="s">
        <v>17</v>
      </c>
      <c r="M10" s="21"/>
      <c r="N10" s="21"/>
      <c r="O10" s="22"/>
      <c r="P10" s="34"/>
      <c r="R10" s="28">
        <f>IF(A10="","",COUNTIF(D$2:D10,Feuil1!$B$1))</f>
        <v>2</v>
      </c>
    </row>
    <row r="11" spans="1:18" s="3" customFormat="1" x14ac:dyDescent="0.25">
      <c r="A11" s="43" t="s">
        <v>15</v>
      </c>
      <c r="B11" s="44">
        <v>2022</v>
      </c>
      <c r="C11" s="45"/>
      <c r="D11" s="45">
        <v>44638</v>
      </c>
      <c r="E11" s="46" t="s">
        <v>41</v>
      </c>
      <c r="F11" s="47" t="s">
        <v>43</v>
      </c>
      <c r="G11" s="48">
        <v>4802</v>
      </c>
      <c r="H11" s="49" t="s">
        <v>5</v>
      </c>
      <c r="I11" s="50" t="s">
        <v>48</v>
      </c>
      <c r="J11" s="50" t="s">
        <v>16</v>
      </c>
      <c r="K11" s="50" t="s">
        <v>16</v>
      </c>
      <c r="L11" s="50" t="s">
        <v>17</v>
      </c>
      <c r="M11" s="51"/>
      <c r="N11" s="51"/>
      <c r="O11" s="52"/>
      <c r="P11" s="53"/>
      <c r="R11" s="28">
        <f>IF(A11="","",COUNTIF(D$2:D11,Feuil1!$B$1))</f>
        <v>3</v>
      </c>
    </row>
    <row r="12" spans="1:18" x14ac:dyDescent="0.25">
      <c r="R12" s="28" t="str">
        <f>IF(A12="","",COUNTIF(D$2:D12,Feuil1!$B$1))</f>
        <v/>
      </c>
    </row>
  </sheetData>
  <conditionalFormatting sqref="A1:B1 C1:E1048576 F1:XFD1">
    <cfRule type="cellIs" dxfId="40" priority="28" stopIfTrue="1" operator="equal">
      <formula>"A INSTALLER"</formula>
    </cfRule>
    <cfRule type="cellIs" dxfId="39" priority="29" stopIfTrue="1" operator="equal">
      <formula>"A VISITER"</formula>
    </cfRule>
    <cfRule type="cellIs" dxfId="38" priority="30" stopIfTrue="1" operator="equal">
      <formula>"CLOSED"</formula>
    </cfRule>
  </conditionalFormatting>
  <conditionalFormatting sqref="A1:B1 C1:E1048576 F1:XFD1">
    <cfRule type="cellIs" dxfId="37" priority="27" operator="equal">
      <formula>"ATTENTE OK CLIENT"</formula>
    </cfRule>
  </conditionalFormatting>
  <conditionalFormatting sqref="A1:B1 C1:E1048576">
    <cfRule type="cellIs" dxfId="36" priority="25" operator="equal">
      <formula>"A RELANCER?"</formula>
    </cfRule>
    <cfRule type="cellIs" dxfId="35" priority="26" operator="equal">
      <formula>"TROP TARD PR VISITE?"</formula>
    </cfRule>
  </conditionalFormatting>
  <printOptions gridLines="1"/>
  <pageMargins left="0.39370078740157483" right="0.39370078740157483" top="0.55118110236220474" bottom="0.35433070866141736" header="0" footer="0"/>
  <pageSetup paperSize="9" fitToHeight="2" orientation="portrait" r:id="rId1"/>
  <headerFooter>
    <oddHeader>&amp;RDate impression: &amp;D</oddHeader>
    <oddFooter>&amp;C&amp;Z&amp;F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41186-AB79-44F6-B2C8-65C3879D2423}">
  <sheetPr codeName="Feuil2"/>
  <dimension ref="A1:H7"/>
  <sheetViews>
    <sheetView topLeftCell="B1" workbookViewId="0">
      <selection sqref="A1:H1"/>
    </sheetView>
  </sheetViews>
  <sheetFormatPr baseColWidth="10" defaultColWidth="11.42578125" defaultRowHeight="21" customHeight="1" x14ac:dyDescent="0.25"/>
  <cols>
    <col min="1" max="1" width="2" style="11" hidden="1" customWidth="1"/>
    <col min="2" max="2" width="10" style="11" customWidth="1"/>
    <col min="3" max="3" width="20.85546875" style="11" customWidth="1"/>
    <col min="4" max="4" width="5.42578125" style="11" customWidth="1"/>
    <col min="5" max="5" width="12.42578125" style="11" customWidth="1"/>
    <col min="6" max="6" width="8.140625" style="11" bestFit="1" customWidth="1"/>
    <col min="7" max="7" width="17.5703125" style="11" hidden="1" customWidth="1"/>
    <col min="8" max="8" width="38.5703125" style="12" customWidth="1"/>
    <col min="9" max="16384" width="11.42578125" style="11"/>
  </cols>
  <sheetData>
    <row r="1" spans="1:8" ht="18" x14ac:dyDescent="0.25">
      <c r="A1" s="29">
        <v>44562</v>
      </c>
      <c r="B1" s="30"/>
      <c r="C1" s="30"/>
      <c r="D1" s="30"/>
      <c r="E1" s="30"/>
      <c r="F1" s="30"/>
      <c r="G1" s="30"/>
      <c r="H1" s="31"/>
    </row>
    <row r="2" spans="1:8" ht="12.75" x14ac:dyDescent="0.25">
      <c r="B2" s="1" t="s">
        <v>23</v>
      </c>
      <c r="C2" s="2" t="s">
        <v>10</v>
      </c>
      <c r="D2" s="2" t="s">
        <v>1</v>
      </c>
      <c r="E2" s="2" t="s">
        <v>2</v>
      </c>
      <c r="F2" s="2" t="s">
        <v>29</v>
      </c>
      <c r="G2" s="9" t="s">
        <v>28</v>
      </c>
      <c r="H2" s="9" t="s">
        <v>25</v>
      </c>
    </row>
    <row r="3" spans="1:8" s="3" customFormat="1" ht="12.75" x14ac:dyDescent="0.25">
      <c r="A3" s="3">
        <v>1</v>
      </c>
      <c r="B3" s="4" t="s">
        <v>15</v>
      </c>
      <c r="C3" s="6" t="s">
        <v>26</v>
      </c>
      <c r="D3" s="3">
        <v>4654</v>
      </c>
      <c r="E3" s="3" t="s">
        <v>4</v>
      </c>
      <c r="F3" s="7" t="s">
        <v>19</v>
      </c>
      <c r="G3" s="7" t="s">
        <v>16</v>
      </c>
      <c r="H3" s="3" t="s">
        <v>30</v>
      </c>
    </row>
    <row r="4" spans="1:8" s="3" customFormat="1" ht="12.75" x14ac:dyDescent="0.25">
      <c r="A4" s="3">
        <v>2</v>
      </c>
      <c r="B4" s="4" t="s">
        <v>15</v>
      </c>
      <c r="C4" s="6" t="s">
        <v>27</v>
      </c>
      <c r="D4" s="3">
        <v>4821</v>
      </c>
      <c r="E4" s="3" t="s">
        <v>3</v>
      </c>
      <c r="F4" s="7" t="s">
        <v>19</v>
      </c>
      <c r="G4" s="7"/>
      <c r="H4" s="3" t="s">
        <v>30</v>
      </c>
    </row>
    <row r="5" spans="1:8" s="3" customFormat="1" ht="12.75" x14ac:dyDescent="0.25">
      <c r="A5" s="3">
        <v>3</v>
      </c>
      <c r="B5" s="4" t="s">
        <v>24</v>
      </c>
      <c r="C5" s="6" t="s">
        <v>32</v>
      </c>
      <c r="D5" s="3">
        <v>4802</v>
      </c>
      <c r="E5" s="3" t="s">
        <v>5</v>
      </c>
      <c r="F5" s="7"/>
      <c r="G5" s="7"/>
      <c r="H5" s="3" t="s">
        <v>31</v>
      </c>
    </row>
    <row r="6" spans="1:8" ht="12.75" x14ac:dyDescent="0.25"/>
    <row r="7" spans="1:8" ht="21" customHeight="1" x14ac:dyDescent="0.25">
      <c r="B7" s="17"/>
      <c r="C7" s="15"/>
      <c r="E7" s="17"/>
      <c r="H7" s="16"/>
    </row>
  </sheetData>
  <mergeCells count="1">
    <mergeCell ref="A1:H1"/>
  </mergeCells>
  <conditionalFormatting sqref="B2:H2">
    <cfRule type="cellIs" dxfId="34" priority="16" stopIfTrue="1" operator="equal">
      <formula>"A INSTALLER"</formula>
    </cfRule>
    <cfRule type="cellIs" dxfId="33" priority="17" stopIfTrue="1" operator="equal">
      <formula>"A VISITER"</formula>
    </cfRule>
    <cfRule type="cellIs" dxfId="32" priority="18" stopIfTrue="1" operator="equal">
      <formula>"CLOSED"</formula>
    </cfRule>
  </conditionalFormatting>
  <conditionalFormatting sqref="B2:H2">
    <cfRule type="cellIs" dxfId="31" priority="15" operator="equal">
      <formula>"ATTENTE OK CLIENT"</formula>
    </cfRule>
  </conditionalFormatting>
  <conditionalFormatting sqref="B2">
    <cfRule type="cellIs" dxfId="30" priority="13" operator="equal">
      <formula>"A RELANCER?"</formula>
    </cfRule>
    <cfRule type="cellIs" dxfId="29" priority="14" operator="equal">
      <formula>"TROP TARD PR VISITE?"</formula>
    </cfRule>
  </conditionalFormatting>
  <printOptions horizontalCentered="1"/>
  <pageMargins left="0.11811023622047245" right="0" top="0.74803149606299213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A3820-A300-493A-917B-643173A0D590}">
  <sheetPr codeName="Feuil4"/>
  <dimension ref="A2:I8"/>
  <sheetViews>
    <sheetView tabSelected="1" workbookViewId="0">
      <selection activeCell="D13" sqref="D13"/>
    </sheetView>
  </sheetViews>
  <sheetFormatPr baseColWidth="10" defaultRowHeight="15" x14ac:dyDescent="0.25"/>
  <cols>
    <col min="1" max="1" width="12.5703125" bestFit="1" customWidth="1"/>
    <col min="2" max="2" width="24.140625" bestFit="1" customWidth="1"/>
    <col min="3" max="3" width="5.5703125" bestFit="1" customWidth="1"/>
    <col min="4" max="4" width="15.42578125" bestFit="1" customWidth="1"/>
    <col min="5" max="8" width="11.140625" customWidth="1"/>
  </cols>
  <sheetData>
    <row r="2" spans="1:9" ht="110.25" customHeight="1" x14ac:dyDescent="0.25"/>
    <row r="3" spans="1:9" x14ac:dyDescent="0.25">
      <c r="A3" s="54" t="s">
        <v>64</v>
      </c>
    </row>
    <row r="4" spans="1:9" x14ac:dyDescent="0.25">
      <c r="A4" s="54" t="s">
        <v>23</v>
      </c>
      <c r="B4" s="54" t="s">
        <v>10</v>
      </c>
      <c r="C4" s="54" t="s">
        <v>1</v>
      </c>
      <c r="D4" s="54" t="s">
        <v>2</v>
      </c>
      <c r="E4" s="54" t="s">
        <v>11</v>
      </c>
      <c r="F4" s="54" t="s">
        <v>59</v>
      </c>
      <c r="G4" s="54" t="s">
        <v>60</v>
      </c>
      <c r="H4" s="54" t="s">
        <v>61</v>
      </c>
      <c r="I4" t="s">
        <v>65</v>
      </c>
    </row>
    <row r="5" spans="1:9" x14ac:dyDescent="0.25">
      <c r="A5" t="s">
        <v>15</v>
      </c>
      <c r="B5" t="s">
        <v>43</v>
      </c>
      <c r="C5">
        <v>4802</v>
      </c>
      <c r="D5" t="s">
        <v>5</v>
      </c>
      <c r="E5" t="s">
        <v>48</v>
      </c>
      <c r="F5" t="s">
        <v>16</v>
      </c>
      <c r="G5" t="s">
        <v>16</v>
      </c>
      <c r="H5" t="s">
        <v>17</v>
      </c>
      <c r="I5" s="55">
        <v>1</v>
      </c>
    </row>
    <row r="6" spans="1:9" x14ac:dyDescent="0.25">
      <c r="A6" t="s">
        <v>58</v>
      </c>
      <c r="B6" t="s">
        <v>54</v>
      </c>
      <c r="C6">
        <v>4802</v>
      </c>
      <c r="D6" t="s">
        <v>5</v>
      </c>
      <c r="E6" t="s">
        <v>50</v>
      </c>
      <c r="F6" t="s">
        <v>17</v>
      </c>
      <c r="G6" t="s">
        <v>17</v>
      </c>
      <c r="H6" t="s">
        <v>16</v>
      </c>
      <c r="I6" s="55">
        <v>1</v>
      </c>
    </row>
    <row r="7" spans="1:9" x14ac:dyDescent="0.25">
      <c r="A7" t="s">
        <v>13</v>
      </c>
      <c r="B7" t="s">
        <v>56</v>
      </c>
      <c r="C7">
        <v>4890</v>
      </c>
      <c r="D7" t="s">
        <v>18</v>
      </c>
      <c r="E7" t="s">
        <v>52</v>
      </c>
      <c r="F7" t="s">
        <v>16</v>
      </c>
      <c r="G7" t="s">
        <v>17</v>
      </c>
      <c r="H7" t="s">
        <v>17</v>
      </c>
      <c r="I7" s="55">
        <v>1</v>
      </c>
    </row>
    <row r="8" spans="1:9" x14ac:dyDescent="0.25">
      <c r="A8" t="s">
        <v>63</v>
      </c>
      <c r="I8" s="55">
        <v>3</v>
      </c>
    </row>
  </sheetData>
  <pageMargins left="0.7" right="0.7" top="0.75" bottom="0.75" header="0.3" footer="0.3"/>
  <drawing r:id="rId2"/>
  <extLst>
    <ext xmlns:x15="http://schemas.microsoft.com/office/spreadsheetml/2010/11/main" uri="{7E03D99C-DC04-49d9-9315-930204A7B6E9}">
      <x15:timelineRefs>
        <x15:timelineRef r:id="rId3"/>
      </x15:timeline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91716-8F18-42EA-9D01-2D6790C97B82}">
  <sheetPr codeName="Feuil3"/>
  <dimension ref="A1:H20"/>
  <sheetViews>
    <sheetView workbookViewId="0">
      <selection activeCell="B3" sqref="B3"/>
    </sheetView>
  </sheetViews>
  <sheetFormatPr baseColWidth="10" defaultRowHeight="15" x14ac:dyDescent="0.25"/>
  <cols>
    <col min="1" max="1" width="12.42578125" bestFit="1" customWidth="1"/>
    <col min="2" max="2" width="27.7109375" bestFit="1" customWidth="1"/>
    <col min="3" max="3" width="11.42578125" customWidth="1"/>
    <col min="4" max="4" width="23.5703125" customWidth="1"/>
    <col min="5" max="5" width="8.7109375" bestFit="1" customWidth="1"/>
    <col min="8" max="8" width="12.7109375" customWidth="1"/>
  </cols>
  <sheetData>
    <row r="1" spans="1:8" ht="18.75" x14ac:dyDescent="0.3">
      <c r="B1" s="25">
        <v>44638</v>
      </c>
    </row>
    <row r="2" spans="1:8" ht="25.5" x14ac:dyDescent="0.25">
      <c r="A2" s="13" t="s">
        <v>23</v>
      </c>
      <c r="B2" s="14" t="s">
        <v>10</v>
      </c>
      <c r="C2" s="14" t="s">
        <v>1</v>
      </c>
      <c r="D2" s="14" t="s">
        <v>2</v>
      </c>
      <c r="E2" s="14" t="s">
        <v>11</v>
      </c>
      <c r="F2" s="24" t="s">
        <v>59</v>
      </c>
      <c r="G2" s="24" t="s">
        <v>60</v>
      </c>
      <c r="H2" s="24" t="s">
        <v>61</v>
      </c>
    </row>
    <row r="3" spans="1:8" x14ac:dyDescent="0.25">
      <c r="A3" s="26" t="str">
        <f>IF(ROW()-2&lt;=MAX('2022'!R:R),INDEX('2022'!A:A,MATCH(ROW()-2,'2022'!R:R,0)),"")</f>
        <v>REPARATION</v>
      </c>
      <c r="B3" s="26" t="str">
        <f>IF(A3="","",INDEX('2022'!F:F,MATCH(ROW()-2,'2022'!$R:$R,0)))</f>
        <v>COLLINS PHIL</v>
      </c>
      <c r="C3" s="26">
        <f>IF(B3="","",INDEX('2022'!G:G,MATCH(ROW()-2,'2022'!$R:$R,0)))</f>
        <v>4802</v>
      </c>
      <c r="D3" s="26" t="str">
        <f>IF(C3="","",INDEX('2022'!H:H,MATCH(ROW()-2,'2022'!$R:$R,0)))</f>
        <v>HEUSY</v>
      </c>
      <c r="E3" s="26" t="str">
        <f>IF(D3="","",INDEX('2022'!I:I,MATCH(ROW()-2,'2022'!$R:$R,0)))</f>
        <v>D</v>
      </c>
      <c r="F3" s="26" t="str">
        <f>IF(E3="","",INDEX('2022'!J:J,MATCH(ROW()-2,'2022'!$R:$R,0)))</f>
        <v>NO</v>
      </c>
      <c r="G3" s="26" t="str">
        <f>IF(F3="","",INDEX('2022'!K:K,MATCH(ROW()-2,'2022'!$R:$R,0)))</f>
        <v>NO</v>
      </c>
      <c r="H3" s="26" t="str">
        <f>IF(G3="","",INDEX('2022'!L:L,MATCH(ROW()-2,'2022'!$R:$R,0)))</f>
        <v>YES</v>
      </c>
    </row>
    <row r="4" spans="1:8" x14ac:dyDescent="0.25">
      <c r="A4" s="26" t="str">
        <f>IF(ROW()-2&lt;=MAX('2022'!R:R),INDEX('2022'!A:A,MATCH(ROW()-2,'2022'!R:R,0)),"")</f>
        <v>VISITE</v>
      </c>
      <c r="B4" s="26" t="str">
        <f>IF(A4="","",INDEX('2022'!F:F,MATCH(ROW()-2,'2022'!$R:$R,0)))</f>
        <v>MARS BRUNO</v>
      </c>
      <c r="C4" s="26">
        <f>IF(B4="","",INDEX('2022'!G:G,MATCH(ROW()-2,'2022'!$R:$R,0)))</f>
        <v>4890</v>
      </c>
      <c r="D4" s="26" t="str">
        <f>IF(C4="","",INDEX('2022'!H:H,MATCH(ROW()-2,'2022'!$R:$R,0)))</f>
        <v>FROIDTHIER</v>
      </c>
      <c r="E4" s="26" t="str">
        <f>IF(D4="","",INDEX('2022'!I:I,MATCH(ROW()-2,'2022'!$R:$R,0)))</f>
        <v>F</v>
      </c>
      <c r="F4" s="26" t="str">
        <f>IF(E4="","",INDEX('2022'!J:J,MATCH(ROW()-2,'2022'!$R:$R,0)))</f>
        <v>YES</v>
      </c>
      <c r="G4" s="26" t="str">
        <f>IF(F4="","",INDEX('2022'!K:K,MATCH(ROW()-2,'2022'!$R:$R,0)))</f>
        <v>NO</v>
      </c>
      <c r="H4" s="26" t="str">
        <f>IF(G4="","",INDEX('2022'!L:L,MATCH(ROW()-2,'2022'!$R:$R,0)))</f>
        <v>NO</v>
      </c>
    </row>
    <row r="5" spans="1:8" x14ac:dyDescent="0.25">
      <c r="A5" s="26" t="str">
        <f>IF(ROW()-2&lt;=MAX('2022'!R:R),INDEX('2022'!A:A,MATCH(ROW()-2,'2022'!R:R,0)),"")</f>
        <v>A-INSTALL</v>
      </c>
      <c r="B5" s="26" t="str">
        <f>IF(A5="","",INDEX('2022'!F:F,MATCH(ROW()-2,'2022'!$R:$R,0)))</f>
        <v>FRANCOIS FREDERIC</v>
      </c>
      <c r="C5" s="26">
        <f>IF(B5="","",INDEX('2022'!G:G,MATCH(ROW()-2,'2022'!$R:$R,0)))</f>
        <v>4802</v>
      </c>
      <c r="D5" s="26" t="str">
        <f>IF(C5="","",INDEX('2022'!H:H,MATCH(ROW()-2,'2022'!$R:$R,0)))</f>
        <v>HEUSY</v>
      </c>
      <c r="E5" s="26" t="str">
        <f>IF(D5="","",INDEX('2022'!I:I,MATCH(ROW()-2,'2022'!$R:$R,0)))</f>
        <v>A</v>
      </c>
      <c r="F5" s="26" t="str">
        <f>IF(E5="","",INDEX('2022'!J:J,MATCH(ROW()-2,'2022'!$R:$R,0)))</f>
        <v>YES</v>
      </c>
      <c r="G5" s="26" t="str">
        <f>IF(F5="","",INDEX('2022'!K:K,MATCH(ROW()-2,'2022'!$R:$R,0)))</f>
        <v>YES</v>
      </c>
      <c r="H5" s="26" t="str">
        <f>IF(G5="","",INDEX('2022'!L:L,MATCH(ROW()-2,'2022'!$R:$R,0)))</f>
        <v>NO</v>
      </c>
    </row>
    <row r="6" spans="1:8" x14ac:dyDescent="0.25">
      <c r="A6" s="26" t="str">
        <f>IF(ROW()-2&lt;=MAX('2022'!R:R),INDEX('2022'!A:A,MATCH(ROW()-2,'2022'!R:R,0)),"")</f>
        <v/>
      </c>
      <c r="B6" s="26" t="str">
        <f>IF(A6="","",INDEX('2022'!F:F,MATCH(ROW()-2,'2022'!$R:$R,0)))</f>
        <v/>
      </c>
      <c r="C6" s="26" t="str">
        <f>IF(B6="","",INDEX('2022'!G:G,MATCH(ROW()-2,'2022'!$R:$R,0)))</f>
        <v/>
      </c>
      <c r="D6" s="26" t="str">
        <f>IF(C6="","",INDEX('2022'!H:H,MATCH(ROW()-2,'2022'!$R:$R,0)))</f>
        <v/>
      </c>
      <c r="E6" s="26" t="str">
        <f>IF(D6="","",INDEX('2022'!I:I,MATCH(ROW()-2,'2022'!$R:$R,0)))</f>
        <v/>
      </c>
      <c r="F6" s="26" t="str">
        <f>IF(E6="","",INDEX('2022'!J:J,MATCH(ROW()-2,'2022'!$R:$R,0)))</f>
        <v/>
      </c>
      <c r="G6" s="26" t="str">
        <f>IF(F6="","",INDEX('2022'!K:K,MATCH(ROW()-2,'2022'!$R:$R,0)))</f>
        <v/>
      </c>
      <c r="H6" s="26" t="str">
        <f>IF(G6="","",INDEX('2022'!L:L,MATCH(ROW()-2,'2022'!$R:$R,0)))</f>
        <v/>
      </c>
    </row>
    <row r="7" spans="1:8" x14ac:dyDescent="0.25">
      <c r="A7" s="26" t="str">
        <f>IF(ROW()-2&lt;=MAX('2022'!R:R),INDEX('2022'!A:A,MATCH(ROW()-2,'2022'!R:R,0)),"")</f>
        <v/>
      </c>
      <c r="B7" s="26" t="str">
        <f>IF(A7="","",INDEX('2022'!F:F,MATCH(ROW()-2,'2022'!$R:$R,0)))</f>
        <v/>
      </c>
      <c r="C7" s="26" t="str">
        <f>IF(B7="","",INDEX('2022'!G:G,MATCH(ROW()-2,'2022'!$R:$R,0)))</f>
        <v/>
      </c>
      <c r="D7" s="26" t="str">
        <f>IF(C7="","",INDEX('2022'!H:H,MATCH(ROW()-2,'2022'!$R:$R,0)))</f>
        <v/>
      </c>
      <c r="E7" s="26" t="str">
        <f>IF(D7="","",INDEX('2022'!I:I,MATCH(ROW()-2,'2022'!$R:$R,0)))</f>
        <v/>
      </c>
      <c r="F7" s="26" t="str">
        <f>IF(E7="","",INDEX('2022'!J:J,MATCH(ROW()-2,'2022'!$R:$R,0)))</f>
        <v/>
      </c>
      <c r="G7" s="26" t="str">
        <f>IF(F7="","",INDEX('2022'!K:K,MATCH(ROW()-2,'2022'!$R:$R,0)))</f>
        <v/>
      </c>
      <c r="H7" s="26" t="str">
        <f>IF(G7="","",INDEX('2022'!L:L,MATCH(ROW()-2,'2022'!$R:$R,0)))</f>
        <v/>
      </c>
    </row>
    <row r="8" spans="1:8" x14ac:dyDescent="0.25">
      <c r="A8" s="26" t="str">
        <f>IF(ROW()-2&lt;=MAX('2022'!R:R),INDEX('2022'!A:A,MATCH(ROW()-2,'2022'!R:R,0)),"")</f>
        <v/>
      </c>
      <c r="C8" s="26" t="str">
        <f>IF(B8="","",INDEX('2022'!G:G,MATCH(ROW()-2,'2022'!$R:$R,0)))</f>
        <v/>
      </c>
      <c r="D8" s="26" t="str">
        <f>IF(C8="","",INDEX('2022'!H:H,MATCH(ROW()-2,'2022'!$R:$R,0)))</f>
        <v/>
      </c>
      <c r="E8" s="26" t="str">
        <f>IF(D8="","",INDEX('2022'!I:I,MATCH(ROW()-2,'2022'!$R:$R,0)))</f>
        <v/>
      </c>
      <c r="F8" s="26" t="str">
        <f>IF(E8="","",INDEX('2022'!J:J,MATCH(ROW()-2,'2022'!$R:$R,0)))</f>
        <v/>
      </c>
      <c r="G8" s="26" t="str">
        <f>IF(F8="","",INDEX('2022'!K:K,MATCH(ROW()-2,'2022'!$R:$R,0)))</f>
        <v/>
      </c>
      <c r="H8" s="26" t="str">
        <f>IF(G8="","",INDEX('2022'!L:L,MATCH(ROW()-2,'2022'!$R:$R,0)))</f>
        <v/>
      </c>
    </row>
    <row r="9" spans="1:8" x14ac:dyDescent="0.25">
      <c r="A9" s="26" t="str">
        <f>IF(ROW()-2&lt;=MAX('2022'!R:R),INDEX('2022'!A:A,MATCH(ROW()-2,'2022'!R:R,0)),"")</f>
        <v/>
      </c>
      <c r="B9" s="26" t="str">
        <f>IF(A9="","",INDEX('2022'!F:F,MATCH(ROW()-2,'2022'!$R:$R,0)))</f>
        <v/>
      </c>
      <c r="C9" s="26" t="str">
        <f>IF(B9="","",INDEX('2022'!G:G,MATCH(ROW()-2,'2022'!$R:$R,0)))</f>
        <v/>
      </c>
      <c r="D9" s="26" t="str">
        <f>IF(C9="","",INDEX('2022'!H:H,MATCH(ROW()-2,'2022'!$R:$R,0)))</f>
        <v/>
      </c>
      <c r="E9" s="26" t="str">
        <f>IF(D9="","",INDEX('2022'!I:I,MATCH(ROW()-2,'2022'!$R:$R,0)))</f>
        <v/>
      </c>
      <c r="F9" s="26" t="str">
        <f>IF(E9="","",INDEX('2022'!J:J,MATCH(ROW()-2,'2022'!$R:$R,0)))</f>
        <v/>
      </c>
      <c r="G9" s="26" t="str">
        <f>IF(F9="","",INDEX('2022'!K:K,MATCH(ROW()-2,'2022'!$R:$R,0)))</f>
        <v/>
      </c>
      <c r="H9" s="26" t="str">
        <f>IF(G9="","",INDEX('2022'!L:L,MATCH(ROW()-2,'2022'!$R:$R,0)))</f>
        <v/>
      </c>
    </row>
    <row r="10" spans="1:8" x14ac:dyDescent="0.25">
      <c r="A10" s="26" t="str">
        <f>IF(ROW()-2&lt;=MAX('2022'!R:R),INDEX('2022'!A:A,MATCH(ROW()-2,'2022'!R:R,0)),"")</f>
        <v/>
      </c>
      <c r="B10" s="26" t="str">
        <f>IF(A10="","",INDEX('2022'!F:F,MATCH(ROW()-2,'2022'!$R:$R,0)))</f>
        <v/>
      </c>
      <c r="C10" s="26" t="str">
        <f>IF(B10="","",INDEX('2022'!G:G,MATCH(ROW()-2,'2022'!$R:$R,0)))</f>
        <v/>
      </c>
      <c r="D10" s="26" t="str">
        <f>IF(C10="","",INDEX('2022'!H:H,MATCH(ROW()-2,'2022'!$R:$R,0)))</f>
        <v/>
      </c>
      <c r="E10" s="26" t="str">
        <f>IF(D10="","",INDEX('2022'!I:I,MATCH(ROW()-2,'2022'!$R:$R,0)))</f>
        <v/>
      </c>
      <c r="F10" s="26" t="str">
        <f>IF(E10="","",INDEX('2022'!J:J,MATCH(ROW()-2,'2022'!$R:$R,0)))</f>
        <v/>
      </c>
      <c r="G10" s="26" t="str">
        <f>IF(F10="","",INDEX('2022'!K:K,MATCH(ROW()-2,'2022'!$R:$R,0)))</f>
        <v/>
      </c>
      <c r="H10" s="26" t="str">
        <f>IF(G10="","",INDEX('2022'!L:L,MATCH(ROW()-2,'2022'!$R:$R,0)))</f>
        <v/>
      </c>
    </row>
    <row r="11" spans="1:8" x14ac:dyDescent="0.25">
      <c r="A11" s="26" t="str">
        <f>IF(ROW()-2&lt;=MAX('2022'!R:R),INDEX('2022'!A:A,MATCH(ROW()-2,'2022'!R:R,0)),"")</f>
        <v/>
      </c>
      <c r="B11" s="26" t="str">
        <f>IF(A11="","",INDEX('2022'!F:F,MATCH(ROW()-2,'2022'!$R:$R,0)))</f>
        <v/>
      </c>
      <c r="C11" s="26" t="str">
        <f>IF(B11="","",INDEX('2022'!G:G,MATCH(ROW()-2,'2022'!$R:$R,0)))</f>
        <v/>
      </c>
      <c r="D11" s="26" t="str">
        <f>IF(C11="","",INDEX('2022'!H:H,MATCH(ROW()-2,'2022'!$R:$R,0)))</f>
        <v/>
      </c>
      <c r="E11" s="26" t="str">
        <f>IF(D11="","",INDEX('2022'!I:I,MATCH(ROW()-2,'2022'!$R:$R,0)))</f>
        <v/>
      </c>
      <c r="F11" s="26" t="str">
        <f>IF(E11="","",INDEX('2022'!J:J,MATCH(ROW()-2,'2022'!$R:$R,0)))</f>
        <v/>
      </c>
      <c r="G11" s="26" t="str">
        <f>IF(F11="","",INDEX('2022'!K:K,MATCH(ROW()-2,'2022'!$R:$R,0)))</f>
        <v/>
      </c>
      <c r="H11" s="26" t="str">
        <f>IF(G11="","",INDEX('2022'!L:L,MATCH(ROW()-2,'2022'!$R:$R,0)))</f>
        <v/>
      </c>
    </row>
    <row r="12" spans="1:8" x14ac:dyDescent="0.25">
      <c r="A12" s="26" t="str">
        <f>IF(ROW()-2&lt;=MAX('2022'!R:R),INDEX('2022'!A:A,MATCH(ROW()-2,'2022'!R:R,0)),"")</f>
        <v/>
      </c>
      <c r="B12" s="26" t="str">
        <f>IF(A12="","",INDEX('2022'!F:F,MATCH(ROW()-2,'2022'!$R:$R,0)))</f>
        <v/>
      </c>
      <c r="C12" s="26" t="str">
        <f>IF(B12="","",INDEX('2022'!G:G,MATCH(ROW()-2,'2022'!$R:$R,0)))</f>
        <v/>
      </c>
      <c r="D12" s="26" t="str">
        <f>IF(C12="","",INDEX('2022'!H:H,MATCH(ROW()-2,'2022'!$R:$R,0)))</f>
        <v/>
      </c>
      <c r="E12" s="26" t="str">
        <f>IF(D12="","",INDEX('2022'!I:I,MATCH(ROW()-2,'2022'!$R:$R,0)))</f>
        <v/>
      </c>
      <c r="F12" s="26" t="str">
        <f>IF(E12="","",INDEX('2022'!J:J,MATCH(ROW()-2,'2022'!$R:$R,0)))</f>
        <v/>
      </c>
      <c r="G12" s="26" t="str">
        <f>IF(F12="","",INDEX('2022'!K:K,MATCH(ROW()-2,'2022'!$R:$R,0)))</f>
        <v/>
      </c>
      <c r="H12" s="26" t="str">
        <f>IF(G12="","",INDEX('2022'!L:L,MATCH(ROW()-2,'2022'!$R:$R,0)))</f>
        <v/>
      </c>
    </row>
    <row r="13" spans="1:8" x14ac:dyDescent="0.25">
      <c r="A13" s="26" t="str">
        <f>IF(ROW()-2&lt;=MAX('2022'!R:R),INDEX('2022'!A:A,MATCH(ROW()-2,'2022'!R:R,0)),"")</f>
        <v/>
      </c>
      <c r="B13" s="26" t="str">
        <f>IF(A13="","",INDEX('2022'!F:F,MATCH(ROW()-2,'2022'!$R:$R,0)))</f>
        <v/>
      </c>
      <c r="C13" s="26" t="str">
        <f>IF(B13="","",INDEX('2022'!G:G,MATCH(ROW()-2,'2022'!$R:$R,0)))</f>
        <v/>
      </c>
      <c r="D13" s="26" t="str">
        <f>IF(C13="","",INDEX('2022'!H:H,MATCH(ROW()-2,'2022'!$R:$R,0)))</f>
        <v/>
      </c>
      <c r="E13" s="26" t="str">
        <f>IF(D13="","",INDEX('2022'!I:I,MATCH(ROW()-2,'2022'!$R:$R,0)))</f>
        <v/>
      </c>
      <c r="F13" s="26" t="str">
        <f>IF(E13="","",INDEX('2022'!J:J,MATCH(ROW()-2,'2022'!$R:$R,0)))</f>
        <v/>
      </c>
      <c r="G13" s="26" t="str">
        <f>IF(F13="","",INDEX('2022'!K:K,MATCH(ROW()-2,'2022'!$R:$R,0)))</f>
        <v/>
      </c>
      <c r="H13" s="26" t="str">
        <f>IF(G13="","",INDEX('2022'!L:L,MATCH(ROW()-2,'2022'!$R:$R,0)))</f>
        <v/>
      </c>
    </row>
    <row r="14" spans="1:8" x14ac:dyDescent="0.25">
      <c r="A14" s="26" t="str">
        <f>IF(ROW()-2&lt;=MAX('2022'!R:R),INDEX('2022'!A:A,MATCH(ROW()-2,'2022'!R:R,0)),"")</f>
        <v/>
      </c>
      <c r="B14" s="26" t="str">
        <f>IF(A14="","",INDEX('2022'!F:F,MATCH(ROW()-2,'2022'!$R:$R,0)))</f>
        <v/>
      </c>
      <c r="C14" s="26" t="str">
        <f>IF(B14="","",INDEX('2022'!G:G,MATCH(ROW()-2,'2022'!$R:$R,0)))</f>
        <v/>
      </c>
      <c r="D14" s="26" t="str">
        <f>IF(C14="","",INDEX('2022'!H:H,MATCH(ROW()-2,'2022'!$R:$R,0)))</f>
        <v/>
      </c>
      <c r="E14" s="26" t="str">
        <f>IF(D14="","",INDEX('2022'!I:I,MATCH(ROW()-2,'2022'!$R:$R,0)))</f>
        <v/>
      </c>
      <c r="F14" s="26" t="str">
        <f>IF(E14="","",INDEX('2022'!J:J,MATCH(ROW()-2,'2022'!$R:$R,0)))</f>
        <v/>
      </c>
      <c r="G14" s="26" t="str">
        <f>IF(F14="","",INDEX('2022'!K:K,MATCH(ROW()-2,'2022'!$R:$R,0)))</f>
        <v/>
      </c>
      <c r="H14" s="26" t="str">
        <f>IF(G14="","",INDEX('2022'!L:L,MATCH(ROW()-2,'2022'!$R:$R,0)))</f>
        <v/>
      </c>
    </row>
    <row r="15" spans="1:8" x14ac:dyDescent="0.25">
      <c r="A15" s="26" t="str">
        <f>IF(ROW()-2&lt;=MAX('2022'!R:R),INDEX('2022'!A:A,MATCH(ROW()-2,'2022'!R:R,0)),"")</f>
        <v/>
      </c>
      <c r="B15" s="26" t="str">
        <f>IF(A15="","",INDEX('2022'!F:F,MATCH(ROW()-2,'2022'!$R:$R,0)))</f>
        <v/>
      </c>
      <c r="C15" s="26" t="str">
        <f>IF(B15="","",INDEX('2022'!G:G,MATCH(ROW()-2,'2022'!$R:$R,0)))</f>
        <v/>
      </c>
      <c r="D15" s="26" t="str">
        <f>IF(C15="","",INDEX('2022'!H:H,MATCH(ROW()-2,'2022'!$R:$R,0)))</f>
        <v/>
      </c>
      <c r="E15" s="26" t="str">
        <f>IF(D15="","",INDEX('2022'!I:I,MATCH(ROW()-2,'2022'!$R:$R,0)))</f>
        <v/>
      </c>
      <c r="F15" s="26" t="str">
        <f>IF(E15="","",INDEX('2022'!J:J,MATCH(ROW()-2,'2022'!$R:$R,0)))</f>
        <v/>
      </c>
      <c r="G15" s="26" t="str">
        <f>IF(F15="","",INDEX('2022'!K:K,MATCH(ROW()-2,'2022'!$R:$R,0)))</f>
        <v/>
      </c>
      <c r="H15" s="26" t="str">
        <f>IF(G15="","",INDEX('2022'!L:L,MATCH(ROW()-2,'2022'!$R:$R,0)))</f>
        <v/>
      </c>
    </row>
    <row r="16" spans="1:8" x14ac:dyDescent="0.25">
      <c r="A16" s="26" t="str">
        <f>IF(ROW()-2&lt;=MAX('2022'!R:R),INDEX('2022'!A:A,MATCH(ROW()-2,'2022'!R:R,0)),"")</f>
        <v/>
      </c>
      <c r="B16" s="26" t="str">
        <f>IF(A16="","",INDEX('2022'!F:F,MATCH(ROW()-2,'2022'!$R:$R,0)))</f>
        <v/>
      </c>
      <c r="C16" s="26" t="str">
        <f>IF(B16="","",INDEX('2022'!G:G,MATCH(ROW()-2,'2022'!$R:$R,0)))</f>
        <v/>
      </c>
      <c r="D16" s="26" t="str">
        <f>IF(C16="","",INDEX('2022'!H:H,MATCH(ROW()-2,'2022'!$R:$R,0)))</f>
        <v/>
      </c>
      <c r="E16" s="26" t="str">
        <f>IF(D16="","",INDEX('2022'!I:I,MATCH(ROW()-2,'2022'!$R:$R,0)))</f>
        <v/>
      </c>
      <c r="F16" s="26" t="str">
        <f>IF(E16="","",INDEX('2022'!J:J,MATCH(ROW()-2,'2022'!$R:$R,0)))</f>
        <v/>
      </c>
      <c r="G16" s="26" t="str">
        <f>IF(F16="","",INDEX('2022'!K:K,MATCH(ROW()-2,'2022'!$R:$R,0)))</f>
        <v/>
      </c>
      <c r="H16" s="26" t="str">
        <f>IF(G16="","",INDEX('2022'!L:L,MATCH(ROW()-2,'2022'!$R:$R,0)))</f>
        <v/>
      </c>
    </row>
    <row r="17" spans="1:8" x14ac:dyDescent="0.25">
      <c r="A17" s="26" t="str">
        <f>IF(ROW()-2&lt;=MAX('2022'!R:R),INDEX('2022'!A:A,MATCH(ROW()-2,'2022'!R:R,0)),"")</f>
        <v/>
      </c>
      <c r="B17" s="26" t="str">
        <f>IF(A17="","",INDEX('2022'!F:F,MATCH(ROW()-2,'2022'!$R:$R,0)))</f>
        <v/>
      </c>
      <c r="C17" s="26" t="str">
        <f>IF(B17="","",INDEX('2022'!G:G,MATCH(ROW()-2,'2022'!$R:$R,0)))</f>
        <v/>
      </c>
      <c r="D17" s="26" t="str">
        <f>IF(C17="","",INDEX('2022'!H:H,MATCH(ROW()-2,'2022'!$R:$R,0)))</f>
        <v/>
      </c>
      <c r="E17" s="26" t="str">
        <f>IF(D17="","",INDEX('2022'!I:I,MATCH(ROW()-2,'2022'!$R:$R,0)))</f>
        <v/>
      </c>
      <c r="F17" s="26" t="str">
        <f>IF(E17="","",INDEX('2022'!J:J,MATCH(ROW()-2,'2022'!$R:$R,0)))</f>
        <v/>
      </c>
      <c r="G17" s="26" t="str">
        <f>IF(F17="","",INDEX('2022'!K:K,MATCH(ROW()-2,'2022'!$R:$R,0)))</f>
        <v/>
      </c>
      <c r="H17" s="26" t="str">
        <f>IF(G17="","",INDEX('2022'!L:L,MATCH(ROW()-2,'2022'!$R:$R,0)))</f>
        <v/>
      </c>
    </row>
    <row r="18" spans="1:8" x14ac:dyDescent="0.25">
      <c r="A18" s="26" t="str">
        <f>IF(ROW()-2&lt;=MAX('2022'!R:R),INDEX('2022'!A:A,MATCH(ROW()-2,'2022'!R:R,0)),"")</f>
        <v/>
      </c>
      <c r="B18" s="26" t="str">
        <f>IF(A18="","",INDEX('2022'!F:F,MATCH(ROW()-2,'2022'!$R:$R,0)))</f>
        <v/>
      </c>
      <c r="C18" s="26" t="str">
        <f>IF(B18="","",INDEX('2022'!G:G,MATCH(ROW()-2,'2022'!$R:$R,0)))</f>
        <v/>
      </c>
      <c r="D18" s="26" t="str">
        <f>IF(C18="","",INDEX('2022'!H:H,MATCH(ROW()-2,'2022'!$R:$R,0)))</f>
        <v/>
      </c>
      <c r="E18" s="26" t="str">
        <f>IF(D18="","",INDEX('2022'!I:I,MATCH(ROW()-2,'2022'!$R:$R,0)))</f>
        <v/>
      </c>
      <c r="F18" s="26" t="str">
        <f>IF(E18="","",INDEX('2022'!J:J,MATCH(ROW()-2,'2022'!$R:$R,0)))</f>
        <v/>
      </c>
      <c r="G18" s="26" t="str">
        <f>IF(F18="","",INDEX('2022'!K:K,MATCH(ROW()-2,'2022'!$R:$R,0)))</f>
        <v/>
      </c>
      <c r="H18" s="26" t="str">
        <f>IF(G18="","",INDEX('2022'!L:L,MATCH(ROW()-2,'2022'!$R:$R,0)))</f>
        <v/>
      </c>
    </row>
    <row r="19" spans="1:8" x14ac:dyDescent="0.25">
      <c r="A19" s="26" t="str">
        <f>IF(ROW()-2&lt;=MAX('2022'!R:R),INDEX('2022'!A:A,MATCH(ROW()-2,'2022'!R:R,0)),"")</f>
        <v/>
      </c>
      <c r="B19" s="26" t="str">
        <f>IF(A19="","",INDEX('2022'!F:F,MATCH(ROW()-2,'2022'!$R:$R,0)))</f>
        <v/>
      </c>
      <c r="C19" s="26" t="str">
        <f>IF(B19="","",INDEX('2022'!G:G,MATCH(ROW()-2,'2022'!$R:$R,0)))</f>
        <v/>
      </c>
      <c r="D19" s="26" t="str">
        <f>IF(C19="","",INDEX('2022'!H:H,MATCH(ROW()-2,'2022'!$R:$R,0)))</f>
        <v/>
      </c>
      <c r="E19" s="26" t="str">
        <f>IF(D19="","",INDEX('2022'!I:I,MATCH(ROW()-2,'2022'!$R:$R,0)))</f>
        <v/>
      </c>
      <c r="F19" s="26" t="str">
        <f>IF(E19="","",INDEX('2022'!J:J,MATCH(ROW()-2,'2022'!$R:$R,0)))</f>
        <v/>
      </c>
      <c r="G19" s="26" t="str">
        <f>IF(F19="","",INDEX('2022'!K:K,MATCH(ROW()-2,'2022'!$R:$R,0)))</f>
        <v/>
      </c>
      <c r="H19" s="26" t="str">
        <f>IF(G19="","",INDEX('2022'!L:L,MATCH(ROW()-2,'2022'!$R:$R,0)))</f>
        <v/>
      </c>
    </row>
    <row r="20" spans="1:8" x14ac:dyDescent="0.25">
      <c r="A20" s="26" t="str">
        <f>IF(ROW()-2&lt;=MAX('2022'!R:R),INDEX('2022'!A:A,MATCH(ROW()-2,'2022'!R:R,0)),"")</f>
        <v/>
      </c>
      <c r="B20" s="26" t="str">
        <f>IF(A20="","",INDEX('2022'!F:F,MATCH(ROW()-2,'2022'!$R:$R,0)))</f>
        <v/>
      </c>
      <c r="C20" s="26" t="str">
        <f>IF(B20="","",INDEX('2022'!G:G,MATCH(ROW()-2,'2022'!$R:$R,0)))</f>
        <v/>
      </c>
      <c r="D20" s="26" t="str">
        <f>IF(C20="","",INDEX('2022'!H:H,MATCH(ROW()-2,'2022'!$R:$R,0)))</f>
        <v/>
      </c>
      <c r="E20" s="26" t="str">
        <f>IF(D20="","",INDEX('2022'!I:I,MATCH(ROW()-2,'2022'!$R:$R,0)))</f>
        <v/>
      </c>
      <c r="F20" s="26" t="str">
        <f>IF(E20="","",INDEX('2022'!J:J,MATCH(ROW()-2,'2022'!$R:$R,0)))</f>
        <v/>
      </c>
      <c r="G20" s="26" t="str">
        <f>IF(F20="","",INDEX('2022'!K:K,MATCH(ROW()-2,'2022'!$R:$R,0)))</f>
        <v/>
      </c>
      <c r="H20" s="26" t="str">
        <f>IF(G20="","",INDEX('2022'!L:L,MATCH(ROW()-2,'2022'!$R:$R,0)))</f>
        <v/>
      </c>
    </row>
  </sheetData>
  <conditionalFormatting sqref="A2">
    <cfRule type="cellIs" dxfId="28" priority="8" stopIfTrue="1" operator="equal">
      <formula>"A INSTALLER"</formula>
    </cfRule>
    <cfRule type="cellIs" dxfId="27" priority="9" stopIfTrue="1" operator="equal">
      <formula>"A VISITER"</formula>
    </cfRule>
    <cfRule type="cellIs" dxfId="26" priority="10" stopIfTrue="1" operator="equal">
      <formula>"CLOSED"</formula>
    </cfRule>
  </conditionalFormatting>
  <conditionalFormatting sqref="A2">
    <cfRule type="cellIs" dxfId="25" priority="7" operator="equal">
      <formula>"ATTENTE OK CLIENT"</formula>
    </cfRule>
  </conditionalFormatting>
  <conditionalFormatting sqref="A2">
    <cfRule type="cellIs" dxfId="24" priority="5" operator="equal">
      <formula>"A RELANCER?"</formula>
    </cfRule>
    <cfRule type="cellIs" dxfId="23" priority="6" operator="equal">
      <formula>"TROP TARD PR VISITE?"</formula>
    </cfRule>
  </conditionalFormatting>
  <conditionalFormatting sqref="B2:H2">
    <cfRule type="cellIs" dxfId="22" priority="2" stopIfTrue="1" operator="equal">
      <formula>"A INSTALLER"</formula>
    </cfRule>
    <cfRule type="cellIs" dxfId="21" priority="3" stopIfTrue="1" operator="equal">
      <formula>"A VISITER"</formula>
    </cfRule>
    <cfRule type="cellIs" dxfId="20" priority="4" stopIfTrue="1" operator="equal">
      <formula>"CLOSED"</formula>
    </cfRule>
  </conditionalFormatting>
  <conditionalFormatting sqref="B2:H2">
    <cfRule type="cellIs" dxfId="19" priority="1" operator="equal">
      <formula>"ATTENTE OK CLIENT"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2022</vt:lpstr>
      <vt:lpstr>PLANNING</vt:lpstr>
      <vt:lpstr>TCD</vt:lpstr>
      <vt:lpstr>Feuil1</vt:lpstr>
      <vt:lpstr>'2022'!Impression_des_titres</vt:lpstr>
      <vt:lpstr>'2022'!Zone_d_impression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</dc:creator>
  <cp:lastModifiedBy>Eric</cp:lastModifiedBy>
  <cp:lastPrinted>2021-12-09T13:02:21Z</cp:lastPrinted>
  <dcterms:created xsi:type="dcterms:W3CDTF">2015-12-15T14:48:50Z</dcterms:created>
  <dcterms:modified xsi:type="dcterms:W3CDTF">2022-02-11T11:28:08Z</dcterms:modified>
</cp:coreProperties>
</file>