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35" windowWidth="24915" windowHeight="12090" tabRatio="174"/>
  </bookViews>
  <sheets>
    <sheet name="AGENT" sheetId="1" r:id="rId1"/>
    <sheet name="Requête_Période" sheetId="2" r:id="rId2"/>
  </sheets>
  <externalReferences>
    <externalReference r:id="rId3"/>
  </externalReferences>
  <definedNames>
    <definedName name="Liste_Agents" localSheetId="1">[1]AGENT!$AT$4:$AT$26</definedName>
    <definedName name="Liste_Agents">AGENT!$AT$4:$AT$26</definedName>
    <definedName name="_xlnm.Print_Area" localSheetId="0">AGENT!$A$1:$AR$26</definedName>
  </definedNames>
  <calcPr calcId="145621"/>
</workbook>
</file>

<file path=xl/calcChain.xml><?xml version="1.0" encoding="utf-8"?>
<calcChain xmlns="http://schemas.openxmlformats.org/spreadsheetml/2006/main">
  <c r="AE3" i="1" l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AD3" i="1"/>
  <c r="C3" i="2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</calcChain>
</file>

<file path=xl/sharedStrings.xml><?xml version="1.0" encoding="utf-8"?>
<sst xmlns="http://schemas.openxmlformats.org/spreadsheetml/2006/main" count="139" uniqueCount="47">
  <si>
    <t>AN</t>
  </si>
  <si>
    <t>N-2</t>
  </si>
  <si>
    <t>N-1</t>
  </si>
  <si>
    <t>N</t>
  </si>
  <si>
    <t>Type</t>
  </si>
  <si>
    <t>ActivitéN-2</t>
  </si>
  <si>
    <t>ActivitéN-1</t>
  </si>
  <si>
    <t>ActivitéN</t>
  </si>
  <si>
    <t>Mesure</t>
  </si>
  <si>
    <r>
      <t xml:space="preserve">Moyenne ou </t>
    </r>
    <r>
      <rPr>
        <b/>
        <sz val="11"/>
        <color theme="9" tint="-0.249977111117893"/>
        <rFont val="Calibri"/>
        <family val="2"/>
        <scheme val="minor"/>
      </rPr>
      <t>Somme</t>
    </r>
  </si>
  <si>
    <t>Liste Agents</t>
  </si>
  <si>
    <t>Temps de production en heures</t>
  </si>
  <si>
    <t>Productivité globale</t>
  </si>
  <si>
    <t>test1</t>
  </si>
  <si>
    <t>An-1</t>
  </si>
  <si>
    <t>An-2</t>
  </si>
  <si>
    <t>Du</t>
  </si>
  <si>
    <t>Au</t>
  </si>
  <si>
    <t>(saisir 1er jour du mois)</t>
  </si>
  <si>
    <t>(saisir dernier jour du mois)</t>
  </si>
  <si>
    <t>Activités</t>
  </si>
  <si>
    <t>Moyenne Agent</t>
  </si>
  <si>
    <t>Evolution Agent</t>
  </si>
  <si>
    <t>activité1</t>
  </si>
  <si>
    <t>activité2</t>
  </si>
  <si>
    <t>activité3</t>
  </si>
  <si>
    <t>activité4</t>
  </si>
  <si>
    <t>activité5</t>
  </si>
  <si>
    <t>activité6</t>
  </si>
  <si>
    <t>activité7</t>
  </si>
  <si>
    <t>activité8</t>
  </si>
  <si>
    <t>activité9</t>
  </si>
  <si>
    <t>activité10</t>
  </si>
  <si>
    <t>activité11</t>
  </si>
  <si>
    <t>activité12</t>
  </si>
  <si>
    <t>activité13</t>
  </si>
  <si>
    <t>activité14</t>
  </si>
  <si>
    <t>activité15</t>
  </si>
  <si>
    <t>activité16</t>
  </si>
  <si>
    <t>activité17</t>
  </si>
  <si>
    <t>activité18</t>
  </si>
  <si>
    <t>activité19</t>
  </si>
  <si>
    <t>activité20</t>
  </si>
  <si>
    <t>activité21</t>
  </si>
  <si>
    <t>activité22</t>
  </si>
  <si>
    <t>Moyenne service</t>
  </si>
  <si>
    <t>Moy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</si>
</sst>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&quot; /h&quot;"/>
  </numFmts>
  <fonts count="2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24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9966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rgb="FF0070C0"/>
      <name val="Arial Narrow"/>
      <family val="2"/>
    </font>
    <font>
      <sz val="7"/>
      <color theme="1"/>
      <name val="Arial Narrow"/>
      <family val="2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5" tint="-0.249977111117893"/>
      <name val="Arial Narrow"/>
      <family val="2"/>
    </font>
    <font>
      <b/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color theme="7" tint="-0.249977111117893"/>
      <name val="Arial Narrow"/>
      <family val="2"/>
    </font>
    <font>
      <i/>
      <sz val="8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horizontal="center" vertical="center" wrapText="1"/>
    </xf>
    <xf numFmtId="17" fontId="1" fillId="0" borderId="8" xfId="0" applyNumberFormat="1" applyFont="1" applyFill="1" applyBorder="1" applyAlignment="1">
      <alignment horizontal="center" vertical="center"/>
    </xf>
    <xf numFmtId="17" fontId="2" fillId="0" borderId="9" xfId="0" applyNumberFormat="1" applyFont="1" applyFill="1" applyBorder="1" applyAlignment="1">
      <alignment horizontal="center" vertical="center"/>
    </xf>
    <xf numFmtId="17" fontId="2" fillId="0" borderId="10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1" xfId="0" applyFont="1" applyFill="1" applyBorder="1" applyAlignment="1" applyProtection="1">
      <alignment vertical="center"/>
      <protection locked="0"/>
    </xf>
    <xf numFmtId="0" fontId="15" fillId="0" borderId="12" xfId="0" applyFont="1" applyFill="1" applyBorder="1" applyProtection="1">
      <protection locked="0"/>
    </xf>
    <xf numFmtId="0" fontId="16" fillId="0" borderId="13" xfId="0" applyFont="1" applyFill="1" applyBorder="1" applyProtection="1">
      <protection locked="0"/>
    </xf>
    <xf numFmtId="164" fontId="17" fillId="0" borderId="14" xfId="0" applyNumberFormat="1" applyFont="1" applyFill="1" applyBorder="1" applyAlignment="1">
      <alignment horizontal="center"/>
    </xf>
    <xf numFmtId="164" fontId="17" fillId="0" borderId="15" xfId="0" applyNumberFormat="1" applyFont="1" applyFill="1" applyBorder="1" applyAlignment="1">
      <alignment horizontal="center"/>
    </xf>
    <xf numFmtId="164" fontId="17" fillId="0" borderId="16" xfId="0" applyNumberFormat="1" applyFont="1" applyFill="1" applyBorder="1" applyAlignment="1">
      <alignment horizontal="center"/>
    </xf>
    <xf numFmtId="164" fontId="18" fillId="0" borderId="15" xfId="0" applyNumberFormat="1" applyFont="1" applyFill="1" applyBorder="1" applyAlignment="1">
      <alignment horizontal="center"/>
    </xf>
    <xf numFmtId="164" fontId="18" fillId="0" borderId="16" xfId="0" applyNumberFormat="1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horizontal="right"/>
    </xf>
    <xf numFmtId="0" fontId="19" fillId="7" borderId="17" xfId="0" applyFont="1" applyFill="1" applyBorder="1" applyAlignment="1" applyProtection="1">
      <alignment vertical="center"/>
      <protection locked="0"/>
    </xf>
    <xf numFmtId="0" fontId="15" fillId="0" borderId="18" xfId="0" applyFont="1" applyFill="1" applyBorder="1" applyProtection="1">
      <protection locked="0"/>
    </xf>
    <xf numFmtId="0" fontId="20" fillId="0" borderId="19" xfId="0" applyFont="1" applyFill="1" applyBorder="1" applyProtection="1">
      <protection locked="0"/>
    </xf>
    <xf numFmtId="164" fontId="17" fillId="0" borderId="20" xfId="0" applyNumberFormat="1" applyFont="1" applyFill="1" applyBorder="1" applyAlignment="1">
      <alignment horizontal="center"/>
    </xf>
    <xf numFmtId="164" fontId="17" fillId="0" borderId="21" xfId="0" applyNumberFormat="1" applyFont="1" applyFill="1" applyBorder="1" applyAlignment="1">
      <alignment horizontal="center"/>
    </xf>
    <xf numFmtId="164" fontId="17" fillId="0" borderId="22" xfId="0" applyNumberFormat="1" applyFont="1" applyFill="1" applyBorder="1" applyAlignment="1">
      <alignment horizontal="center"/>
    </xf>
    <xf numFmtId="164" fontId="18" fillId="0" borderId="21" xfId="0" applyNumberFormat="1" applyFont="1" applyFill="1" applyBorder="1" applyAlignment="1">
      <alignment horizontal="center"/>
    </xf>
    <xf numFmtId="164" fontId="18" fillId="0" borderId="22" xfId="0" applyNumberFormat="1" applyFont="1" applyFill="1" applyBorder="1" applyAlignment="1">
      <alignment horizontal="center"/>
    </xf>
    <xf numFmtId="164" fontId="10" fillId="0" borderId="23" xfId="0" applyNumberFormat="1" applyFont="1" applyFill="1" applyBorder="1" applyAlignment="1">
      <alignment horizontal="right" vertical="center"/>
    </xf>
    <xf numFmtId="164" fontId="2" fillId="8" borderId="24" xfId="0" applyNumberFormat="1" applyFont="1" applyFill="1" applyBorder="1" applyAlignment="1">
      <alignment horizontal="right" vertical="center"/>
    </xf>
    <xf numFmtId="0" fontId="19" fillId="9" borderId="17" xfId="0" applyFont="1" applyFill="1" applyBorder="1" applyAlignment="1" applyProtection="1">
      <alignment vertical="center"/>
      <protection locked="0"/>
    </xf>
    <xf numFmtId="164" fontId="10" fillId="0" borderId="25" xfId="0" applyNumberFormat="1" applyFont="1" applyFill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/>
    </xf>
    <xf numFmtId="0" fontId="21" fillId="0" borderId="17" xfId="0" applyFont="1" applyBorder="1" applyAlignment="1" applyProtection="1">
      <alignment vertical="center"/>
      <protection locked="0"/>
    </xf>
    <xf numFmtId="0" fontId="22" fillId="10" borderId="17" xfId="0" applyFont="1" applyFill="1" applyBorder="1" applyAlignment="1" applyProtection="1">
      <alignment vertical="center"/>
      <protection locked="0"/>
    </xf>
    <xf numFmtId="0" fontId="16" fillId="0" borderId="19" xfId="0" applyFont="1" applyFill="1" applyBorder="1" applyProtection="1">
      <protection locked="0"/>
    </xf>
    <xf numFmtId="164" fontId="10" fillId="0" borderId="26" xfId="0" applyNumberFormat="1" applyFont="1" applyFill="1" applyBorder="1" applyAlignment="1">
      <alignment horizontal="right" vertical="center"/>
    </xf>
    <xf numFmtId="164" fontId="2" fillId="0" borderId="24" xfId="0" applyNumberFormat="1" applyFont="1" applyBorder="1" applyAlignment="1">
      <alignment horizontal="right"/>
    </xf>
    <xf numFmtId="0" fontId="14" fillId="6" borderId="17" xfId="0" applyFont="1" applyFill="1" applyBorder="1" applyAlignment="1" applyProtection="1">
      <alignment vertical="center"/>
      <protection locked="0"/>
    </xf>
    <xf numFmtId="164" fontId="17" fillId="0" borderId="20" xfId="0" applyNumberFormat="1" applyFont="1" applyFill="1" applyBorder="1" applyAlignment="1">
      <alignment horizontal="center" vertical="center"/>
    </xf>
    <xf numFmtId="164" fontId="17" fillId="0" borderId="21" xfId="0" applyNumberFormat="1" applyFont="1" applyFill="1" applyBorder="1" applyAlignment="1">
      <alignment horizontal="center" vertical="center"/>
    </xf>
    <xf numFmtId="164" fontId="17" fillId="0" borderId="22" xfId="0" applyNumberFormat="1" applyFont="1" applyFill="1" applyBorder="1" applyAlignment="1">
      <alignment horizontal="center" vertical="center"/>
    </xf>
    <xf numFmtId="164" fontId="18" fillId="0" borderId="21" xfId="0" applyNumberFormat="1" applyFont="1" applyFill="1" applyBorder="1"/>
    <xf numFmtId="164" fontId="18" fillId="0" borderId="22" xfId="0" applyNumberFormat="1" applyFont="1" applyFill="1" applyBorder="1"/>
    <xf numFmtId="164" fontId="11" fillId="0" borderId="13" xfId="0" applyNumberFormat="1" applyFont="1" applyFill="1" applyBorder="1" applyAlignment="1">
      <alignment horizontal="right" vertical="center"/>
    </xf>
    <xf numFmtId="164" fontId="2" fillId="2" borderId="12" xfId="0" applyNumberFormat="1" applyFont="1" applyFill="1" applyBorder="1" applyAlignment="1">
      <alignment horizontal="right"/>
    </xf>
    <xf numFmtId="164" fontId="11" fillId="0" borderId="19" xfId="0" applyNumberFormat="1" applyFont="1" applyFill="1" applyBorder="1" applyAlignment="1">
      <alignment horizontal="right" vertical="center"/>
    </xf>
    <xf numFmtId="164" fontId="2" fillId="2" borderId="18" xfId="0" applyNumberFormat="1" applyFont="1" applyFill="1" applyBorder="1" applyAlignment="1">
      <alignment horizontal="right"/>
    </xf>
    <xf numFmtId="0" fontId="23" fillId="0" borderId="19" xfId="0" applyFont="1" applyFill="1" applyBorder="1" applyProtection="1">
      <protection locked="0"/>
    </xf>
    <xf numFmtId="164" fontId="18" fillId="0" borderId="20" xfId="0" applyNumberFormat="1" applyFont="1" applyFill="1" applyBorder="1" applyAlignment="1">
      <alignment horizontal="center" vertical="center"/>
    </xf>
    <xf numFmtId="164" fontId="18" fillId="0" borderId="21" xfId="0" applyNumberFormat="1" applyFont="1" applyFill="1" applyBorder="1" applyAlignment="1">
      <alignment horizontal="center" vertical="center"/>
    </xf>
    <xf numFmtId="164" fontId="18" fillId="0" borderId="22" xfId="0" applyNumberFormat="1" applyFont="1" applyFill="1" applyBorder="1" applyAlignment="1">
      <alignment horizontal="center" vertical="center"/>
    </xf>
    <xf numFmtId="164" fontId="2" fillId="8" borderId="18" xfId="0" applyNumberFormat="1" applyFont="1" applyFill="1" applyBorder="1" applyAlignment="1">
      <alignment horizontal="right"/>
    </xf>
    <xf numFmtId="164" fontId="10" fillId="0" borderId="19" xfId="0" applyNumberFormat="1" applyFont="1" applyFill="1" applyBorder="1" applyAlignment="1">
      <alignment horizontal="right" vertical="center"/>
    </xf>
    <xf numFmtId="0" fontId="21" fillId="11" borderId="17" xfId="0" applyFont="1" applyFill="1" applyBorder="1" applyAlignment="1" applyProtection="1">
      <alignment vertical="center"/>
      <protection locked="0"/>
    </xf>
    <xf numFmtId="164" fontId="2" fillId="0" borderId="18" xfId="0" applyNumberFormat="1" applyFont="1" applyBorder="1" applyAlignment="1">
      <alignment horizontal="right" vertical="center"/>
    </xf>
    <xf numFmtId="0" fontId="19" fillId="7" borderId="27" xfId="0" applyFont="1" applyFill="1" applyBorder="1" applyAlignment="1" applyProtection="1">
      <alignment vertical="center"/>
      <protection locked="0"/>
    </xf>
    <xf numFmtId="0" fontId="15" fillId="0" borderId="28" xfId="0" applyFont="1" applyFill="1" applyBorder="1" applyProtection="1">
      <protection locked="0"/>
    </xf>
    <xf numFmtId="0" fontId="20" fillId="0" borderId="26" xfId="0" applyFont="1" applyFill="1" applyBorder="1" applyProtection="1">
      <protection locked="0"/>
    </xf>
    <xf numFmtId="164" fontId="17" fillId="0" borderId="29" xfId="0" applyNumberFormat="1" applyFont="1" applyFill="1" applyBorder="1" applyAlignment="1">
      <alignment horizontal="center"/>
    </xf>
    <xf numFmtId="164" fontId="17" fillId="0" borderId="30" xfId="0" applyNumberFormat="1" applyFont="1" applyFill="1" applyBorder="1" applyAlignment="1">
      <alignment horizontal="center"/>
    </xf>
    <xf numFmtId="164" fontId="17" fillId="0" borderId="31" xfId="0" applyNumberFormat="1" applyFont="1" applyFill="1" applyBorder="1" applyAlignment="1">
      <alignment horizontal="center"/>
    </xf>
    <xf numFmtId="164" fontId="18" fillId="0" borderId="30" xfId="0" applyNumberFormat="1" applyFont="1" applyFill="1" applyBorder="1" applyAlignment="1">
      <alignment horizontal="center"/>
    </xf>
    <xf numFmtId="164" fontId="18" fillId="0" borderId="31" xfId="0" applyNumberFormat="1" applyFont="1" applyFill="1" applyBorder="1" applyAlignment="1">
      <alignment horizontal="center"/>
    </xf>
    <xf numFmtId="164" fontId="2" fillId="0" borderId="28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12" borderId="0" xfId="0" applyFill="1" applyBorder="1" applyAlignment="1"/>
    <xf numFmtId="0" fontId="0" fillId="0" borderId="0" xfId="0" applyBorder="1"/>
    <xf numFmtId="0" fontId="0" fillId="0" borderId="0" xfId="0" applyBorder="1" applyAlignment="1">
      <alignment vertical="center"/>
    </xf>
    <xf numFmtId="0" fontId="24" fillId="0" borderId="2" xfId="0" applyFont="1" applyBorder="1" applyAlignment="1">
      <alignment horizontal="left" vertical="center" wrapText="1"/>
    </xf>
    <xf numFmtId="0" fontId="8" fillId="9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1" fontId="25" fillId="9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25" fillId="3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" fillId="13" borderId="11" xfId="0" applyFont="1" applyFill="1" applyBorder="1" applyAlignment="1">
      <alignment horizontal="left" vertical="center"/>
    </xf>
    <xf numFmtId="0" fontId="1" fillId="13" borderId="14" xfId="0" applyFont="1" applyFill="1" applyBorder="1" applyAlignment="1">
      <alignment horizontal="left" vertical="center"/>
    </xf>
    <xf numFmtId="0" fontId="1" fillId="13" borderId="16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64" fontId="2" fillId="14" borderId="20" xfId="0" applyNumberFormat="1" applyFont="1" applyFill="1" applyBorder="1" applyAlignment="1">
      <alignment horizontal="center" vertical="center"/>
    </xf>
    <xf numFmtId="164" fontId="2" fillId="14" borderId="22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164" fontId="2" fillId="15" borderId="20" xfId="0" applyNumberFormat="1" applyFont="1" applyFill="1" applyBorder="1" applyAlignment="1">
      <alignment horizontal="center" vertical="center"/>
    </xf>
    <xf numFmtId="164" fontId="2" fillId="15" borderId="22" xfId="0" applyNumberFormat="1" applyFont="1" applyFill="1" applyBorder="1" applyAlignment="1">
      <alignment horizontal="center" vertical="center"/>
    </xf>
    <xf numFmtId="164" fontId="2" fillId="9" borderId="20" xfId="0" applyNumberFormat="1" applyFont="1" applyFill="1" applyBorder="1" applyAlignment="1">
      <alignment horizontal="center" vertical="center"/>
    </xf>
    <xf numFmtId="164" fontId="2" fillId="9" borderId="22" xfId="0" applyNumberFormat="1" applyFont="1" applyFill="1" applyBorder="1" applyAlignment="1">
      <alignment horizontal="center" vertical="center"/>
    </xf>
    <xf numFmtId="164" fontId="2" fillId="15" borderId="29" xfId="0" applyNumberFormat="1" applyFont="1" applyFill="1" applyBorder="1" applyAlignment="1">
      <alignment horizontal="center" vertical="center"/>
    </xf>
    <xf numFmtId="164" fontId="2" fillId="15" borderId="3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11690100MAF\Public\07-DRSC\13-COGED-Managers\UNITE%20ESP\PRODUCTIVITE\Productivit&#233;%20par%20agent%20ESP_V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ARD"/>
      <sheetName val="BRISSEY"/>
      <sheetName val="DERMADORISSIAN"/>
      <sheetName val="FAGGION"/>
      <sheetName val="FAYARD"/>
      <sheetName val="FAYOLLE"/>
      <sheetName val="FERNANDES"/>
      <sheetName val="GRAJCAR"/>
      <sheetName val="GUILLE"/>
      <sheetName val="HABHOUB"/>
      <sheetName val="KOUADRI"/>
      <sheetName val="MARITON"/>
      <sheetName val="MAUGUIN"/>
      <sheetName val="MERAHI"/>
      <sheetName val="PAUL"/>
      <sheetName val="RABAHI"/>
      <sheetName val="REANO"/>
      <sheetName val="RIOT"/>
      <sheetName val="A savoir"/>
      <sheetName val="TECH"/>
      <sheetName val="Régulation"/>
      <sheetName val="AGENT"/>
      <sheetName val="STROMKOWSKI"/>
      <sheetName val="AN-1"/>
      <sheetName val="Stats_COGED"/>
      <sheetName val="Requête_Période"/>
      <sheetName val="Requête_Synthe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tabColor rgb="FF00B0F0"/>
  </sheetPr>
  <dimension ref="A1:AS26"/>
  <sheetViews>
    <sheetView showGridLines="0" showZeros="0" tabSelected="1" zoomScale="90" zoomScaleNormal="9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L6" sqref="L6"/>
    </sheetView>
  </sheetViews>
  <sheetFormatPr baseColWidth="10" defaultRowHeight="15" x14ac:dyDescent="0.25"/>
  <cols>
    <col min="1" max="1" width="8.28515625" style="82" bestFit="1" customWidth="1"/>
    <col min="2" max="4" width="28.7109375" bestFit="1" customWidth="1"/>
    <col min="5" max="5" width="26" bestFit="1" customWidth="1"/>
    <col min="6" max="12" width="8.28515625" bestFit="1" customWidth="1"/>
    <col min="13" max="13" width="7.85546875" bestFit="1" customWidth="1"/>
    <col min="14" max="24" width="8.28515625" bestFit="1" customWidth="1"/>
    <col min="25" max="25" width="7.85546875" bestFit="1" customWidth="1"/>
    <col min="26" max="41" width="8.28515625" bestFit="1" customWidth="1"/>
    <col min="42" max="42" width="10" customWidth="1"/>
    <col min="43" max="43" width="12" bestFit="1" customWidth="1"/>
    <col min="44" max="44" width="12.7109375" customWidth="1"/>
    <col min="45" max="45" width="4.42578125" customWidth="1"/>
    <col min="46" max="46" width="23.42578125" bestFit="1" customWidth="1"/>
  </cols>
  <sheetData>
    <row r="1" spans="1:45" ht="80.25" customHeight="1" thickBot="1" x14ac:dyDescent="0.3">
      <c r="A1" s="1" t="s">
        <v>0</v>
      </c>
      <c r="B1" s="2">
        <v>44562</v>
      </c>
      <c r="C1" s="3" t="s">
        <v>13</v>
      </c>
      <c r="D1" s="4"/>
      <c r="E1" s="5"/>
      <c r="F1" s="5"/>
      <c r="N1" s="6"/>
    </row>
    <row r="2" spans="1:45" ht="19.5" thickBot="1" x14ac:dyDescent="0.35">
      <c r="A2" s="7"/>
      <c r="F2" s="8" t="s">
        <v>1</v>
      </c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11" t="s">
        <v>2</v>
      </c>
      <c r="S2" s="12"/>
      <c r="T2" s="12"/>
      <c r="U2" s="12"/>
      <c r="V2" s="12"/>
      <c r="W2" s="12"/>
      <c r="X2" s="12"/>
      <c r="Y2" s="12"/>
      <c r="Z2" s="12"/>
      <c r="AA2" s="12"/>
      <c r="AB2" s="12"/>
      <c r="AC2" s="13"/>
      <c r="AD2" s="14" t="s">
        <v>3</v>
      </c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6"/>
    </row>
    <row r="3" spans="1:45" ht="45.75" thickBot="1" x14ac:dyDescent="0.3">
      <c r="A3" s="7" t="s">
        <v>4</v>
      </c>
      <c r="B3" s="17" t="s">
        <v>5</v>
      </c>
      <c r="C3" s="17" t="s">
        <v>6</v>
      </c>
      <c r="D3" s="17" t="s">
        <v>7</v>
      </c>
      <c r="E3" s="18" t="s">
        <v>8</v>
      </c>
      <c r="F3" s="19">
        <f>DATE(YEAR(AC3),MONTH(AC3)-23,1)</f>
        <v>43831</v>
      </c>
      <c r="G3" s="20">
        <f>DATE(YEAR(F3),MONTH(F3)+1,1)</f>
        <v>43862</v>
      </c>
      <c r="H3" s="20">
        <f t="shared" ref="H3:Q3" si="0">DATE(YEAR(G3),MONTH(G3)+1,1)</f>
        <v>43891</v>
      </c>
      <c r="I3" s="20">
        <f t="shared" si="0"/>
        <v>43922</v>
      </c>
      <c r="J3" s="20">
        <f t="shared" si="0"/>
        <v>43952</v>
      </c>
      <c r="K3" s="20">
        <f t="shared" si="0"/>
        <v>43983</v>
      </c>
      <c r="L3" s="20">
        <f t="shared" si="0"/>
        <v>44013</v>
      </c>
      <c r="M3" s="20">
        <f t="shared" si="0"/>
        <v>44044</v>
      </c>
      <c r="N3" s="20">
        <f t="shared" si="0"/>
        <v>44075</v>
      </c>
      <c r="O3" s="20">
        <f t="shared" si="0"/>
        <v>44105</v>
      </c>
      <c r="P3" s="20">
        <f t="shared" si="0"/>
        <v>44136</v>
      </c>
      <c r="Q3" s="21">
        <f t="shared" si="0"/>
        <v>44166</v>
      </c>
      <c r="R3" s="19">
        <f>DATE(YEAR(AO3),MONTH(AO3)-23,1)</f>
        <v>44197</v>
      </c>
      <c r="S3" s="20">
        <f>DATE(YEAR(R3),MONTH(R3)+1,1)</f>
        <v>44228</v>
      </c>
      <c r="T3" s="20">
        <f t="shared" ref="T3:AC3" si="1">DATE(YEAR(S3),MONTH(S3)+1,1)</f>
        <v>44256</v>
      </c>
      <c r="U3" s="20">
        <f t="shared" si="1"/>
        <v>44287</v>
      </c>
      <c r="V3" s="20">
        <f t="shared" si="1"/>
        <v>44317</v>
      </c>
      <c r="W3" s="20">
        <f t="shared" si="1"/>
        <v>44348</v>
      </c>
      <c r="X3" s="20">
        <f t="shared" si="1"/>
        <v>44378</v>
      </c>
      <c r="Y3" s="20">
        <f t="shared" si="1"/>
        <v>44409</v>
      </c>
      <c r="Z3" s="20">
        <f t="shared" si="1"/>
        <v>44440</v>
      </c>
      <c r="AA3" s="20">
        <f t="shared" si="1"/>
        <v>44470</v>
      </c>
      <c r="AB3" s="20">
        <f t="shared" si="1"/>
        <v>44501</v>
      </c>
      <c r="AC3" s="21">
        <f t="shared" si="1"/>
        <v>44531</v>
      </c>
      <c r="AD3" s="19">
        <f>B1</f>
        <v>44562</v>
      </c>
      <c r="AE3" s="20">
        <f>DATE(YEAR(AD3),MONTH(AD3)+1,1)</f>
        <v>44593</v>
      </c>
      <c r="AF3" s="20">
        <f t="shared" ref="AF3:AO3" si="2">DATE(YEAR(AE3),MONTH(AE3)+1,1)</f>
        <v>44621</v>
      </c>
      <c r="AG3" s="20">
        <f t="shared" si="2"/>
        <v>44652</v>
      </c>
      <c r="AH3" s="20">
        <f t="shared" si="2"/>
        <v>44682</v>
      </c>
      <c r="AI3" s="20">
        <f t="shared" si="2"/>
        <v>44713</v>
      </c>
      <c r="AJ3" s="20">
        <f t="shared" si="2"/>
        <v>44743</v>
      </c>
      <c r="AK3" s="20">
        <f t="shared" si="2"/>
        <v>44774</v>
      </c>
      <c r="AL3" s="20">
        <f t="shared" si="2"/>
        <v>44805</v>
      </c>
      <c r="AM3" s="20">
        <f t="shared" si="2"/>
        <v>44835</v>
      </c>
      <c r="AN3" s="20">
        <f t="shared" si="2"/>
        <v>44866</v>
      </c>
      <c r="AO3" s="21">
        <f t="shared" si="2"/>
        <v>44896</v>
      </c>
      <c r="AP3" s="22" t="s">
        <v>9</v>
      </c>
      <c r="AQ3" s="23" t="s">
        <v>46</v>
      </c>
      <c r="AS3" s="24" t="s">
        <v>10</v>
      </c>
    </row>
    <row r="4" spans="1:45" ht="15" customHeight="1" thickBot="1" x14ac:dyDescent="0.3">
      <c r="A4" s="25"/>
      <c r="B4" s="26" t="s">
        <v>23</v>
      </c>
      <c r="C4" s="26" t="s">
        <v>23</v>
      </c>
      <c r="D4" s="26" t="s">
        <v>23</v>
      </c>
      <c r="E4" s="27" t="s">
        <v>11</v>
      </c>
      <c r="F4" s="28">
        <v>0</v>
      </c>
      <c r="G4" s="29">
        <v>0</v>
      </c>
      <c r="H4" s="29">
        <v>0</v>
      </c>
      <c r="I4" s="29">
        <v>2</v>
      </c>
      <c r="J4" s="29">
        <v>0</v>
      </c>
      <c r="K4" s="29">
        <v>0</v>
      </c>
      <c r="L4" s="29">
        <v>0</v>
      </c>
      <c r="M4" s="29">
        <v>0</v>
      </c>
      <c r="N4" s="29">
        <v>0.5</v>
      </c>
      <c r="O4" s="29">
        <v>1</v>
      </c>
      <c r="P4" s="29">
        <v>0</v>
      </c>
      <c r="Q4" s="30">
        <v>0</v>
      </c>
      <c r="R4" s="28">
        <v>0</v>
      </c>
      <c r="S4" s="29">
        <v>0</v>
      </c>
      <c r="T4" s="29">
        <v>0</v>
      </c>
      <c r="U4" s="29">
        <v>2</v>
      </c>
      <c r="V4" s="29">
        <v>0</v>
      </c>
      <c r="W4" s="29">
        <v>0</v>
      </c>
      <c r="X4" s="29">
        <v>0</v>
      </c>
      <c r="Y4" s="29">
        <v>0</v>
      </c>
      <c r="Z4" s="29">
        <v>0.5</v>
      </c>
      <c r="AA4" s="29">
        <v>1</v>
      </c>
      <c r="AB4" s="29">
        <v>0</v>
      </c>
      <c r="AC4" s="30">
        <v>0</v>
      </c>
      <c r="AD4" s="28">
        <v>0</v>
      </c>
      <c r="AE4" s="29">
        <v>0</v>
      </c>
      <c r="AF4" s="29">
        <v>0</v>
      </c>
      <c r="AG4" s="29">
        <v>2</v>
      </c>
      <c r="AH4" s="29">
        <v>0</v>
      </c>
      <c r="AI4" s="29">
        <v>0</v>
      </c>
      <c r="AJ4" s="29">
        <v>0</v>
      </c>
      <c r="AK4" s="31">
        <v>0</v>
      </c>
      <c r="AL4" s="31">
        <v>0.5</v>
      </c>
      <c r="AM4" s="31">
        <v>0</v>
      </c>
      <c r="AN4" s="31">
        <v>0</v>
      </c>
      <c r="AO4" s="32">
        <v>0</v>
      </c>
      <c r="AP4" s="33">
        <f>IFERROR((SUMIF(F4:Q4,"&lt;&gt;0")),0)</f>
        <v>3.5</v>
      </c>
      <c r="AQ4" s="34"/>
    </row>
    <row r="5" spans="1:45" x14ac:dyDescent="0.25">
      <c r="A5" s="35"/>
      <c r="B5" s="36" t="s">
        <v>24</v>
      </c>
      <c r="C5" s="36" t="s">
        <v>24</v>
      </c>
      <c r="D5" s="36" t="s">
        <v>24</v>
      </c>
      <c r="E5" s="37" t="s">
        <v>12</v>
      </c>
      <c r="F5" s="38">
        <v>424.63</v>
      </c>
      <c r="G5" s="39">
        <v>287.49</v>
      </c>
      <c r="H5" s="39">
        <v>308.31</v>
      </c>
      <c r="I5" s="39">
        <v>0</v>
      </c>
      <c r="J5" s="39">
        <v>292.62</v>
      </c>
      <c r="K5" s="39">
        <v>82.6</v>
      </c>
      <c r="L5" s="39">
        <v>249.8</v>
      </c>
      <c r="M5" s="39">
        <v>83.27</v>
      </c>
      <c r="N5" s="39">
        <v>154.81</v>
      </c>
      <c r="O5" s="39">
        <v>234.72</v>
      </c>
      <c r="P5" s="39">
        <v>304.91000000000003</v>
      </c>
      <c r="Q5" s="40">
        <v>307.79000000000002</v>
      </c>
      <c r="R5" s="38">
        <v>213.76</v>
      </c>
      <c r="S5" s="39">
        <v>183.63</v>
      </c>
      <c r="T5" s="39">
        <v>187.5</v>
      </c>
      <c r="U5" s="39">
        <v>60.4</v>
      </c>
      <c r="V5" s="39">
        <v>261.83999999999997</v>
      </c>
      <c r="W5" s="39">
        <v>296.13</v>
      </c>
      <c r="X5" s="39">
        <v>392.64</v>
      </c>
      <c r="Y5" s="39">
        <v>118</v>
      </c>
      <c r="Z5" s="39">
        <v>303.93</v>
      </c>
      <c r="AA5" s="39">
        <v>362.91</v>
      </c>
      <c r="AB5" s="39">
        <v>315.70999999999998</v>
      </c>
      <c r="AC5" s="40">
        <v>355.4</v>
      </c>
      <c r="AD5" s="38">
        <v>213.76</v>
      </c>
      <c r="AE5" s="39">
        <v>183.63</v>
      </c>
      <c r="AF5" s="39">
        <v>187.5</v>
      </c>
      <c r="AG5" s="39">
        <v>60.4</v>
      </c>
      <c r="AH5" s="39">
        <v>261.83999999999997</v>
      </c>
      <c r="AI5" s="39">
        <v>296.13</v>
      </c>
      <c r="AJ5" s="39">
        <v>392.64</v>
      </c>
      <c r="AK5" s="41">
        <v>118</v>
      </c>
      <c r="AL5" s="41">
        <v>303.93</v>
      </c>
      <c r="AM5" s="41">
        <v>362.91</v>
      </c>
      <c r="AN5" s="41">
        <v>315.70999999999998</v>
      </c>
      <c r="AO5" s="42">
        <v>355.4</v>
      </c>
      <c r="AP5" s="43">
        <f t="shared" ref="AP5:AP25" si="3">IFERROR((AVERAGEIF(F5:Q5,"&lt;&gt;0")),0)</f>
        <v>248.2681818181818</v>
      </c>
      <c r="AQ5" s="44">
        <v>268.01</v>
      </c>
    </row>
    <row r="6" spans="1:45" x14ac:dyDescent="0.25">
      <c r="A6" s="45"/>
      <c r="B6" s="36" t="s">
        <v>25</v>
      </c>
      <c r="C6" s="36" t="s">
        <v>25</v>
      </c>
      <c r="D6" s="36" t="s">
        <v>25</v>
      </c>
      <c r="E6" s="37" t="s">
        <v>12</v>
      </c>
      <c r="F6" s="38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9">
        <v>0</v>
      </c>
      <c r="Q6" s="40">
        <v>0</v>
      </c>
      <c r="R6" s="38">
        <v>0</v>
      </c>
      <c r="S6" s="39">
        <v>0</v>
      </c>
      <c r="T6" s="39">
        <v>0</v>
      </c>
      <c r="U6" s="39">
        <v>0</v>
      </c>
      <c r="V6" s="39">
        <v>0</v>
      </c>
      <c r="W6" s="39">
        <v>0</v>
      </c>
      <c r="X6" s="39">
        <v>0</v>
      </c>
      <c r="Y6" s="39">
        <v>0</v>
      </c>
      <c r="Z6" s="39">
        <v>0</v>
      </c>
      <c r="AA6" s="39">
        <v>0</v>
      </c>
      <c r="AB6" s="39">
        <v>0</v>
      </c>
      <c r="AC6" s="40">
        <v>0</v>
      </c>
      <c r="AD6" s="38">
        <v>0</v>
      </c>
      <c r="AE6" s="39">
        <v>0</v>
      </c>
      <c r="AF6" s="39">
        <v>0</v>
      </c>
      <c r="AG6" s="39">
        <v>0</v>
      </c>
      <c r="AH6" s="39">
        <v>0</v>
      </c>
      <c r="AI6" s="39">
        <v>0</v>
      </c>
      <c r="AJ6" s="39">
        <v>0</v>
      </c>
      <c r="AK6" s="41">
        <v>0</v>
      </c>
      <c r="AL6" s="41">
        <v>0</v>
      </c>
      <c r="AM6" s="41">
        <v>0</v>
      </c>
      <c r="AN6" s="41">
        <v>0</v>
      </c>
      <c r="AO6" s="42">
        <v>0</v>
      </c>
      <c r="AP6" s="46">
        <f t="shared" si="3"/>
        <v>0</v>
      </c>
      <c r="AQ6" s="47">
        <v>2.39</v>
      </c>
    </row>
    <row r="7" spans="1:45" x14ac:dyDescent="0.25">
      <c r="A7" s="45"/>
      <c r="B7" s="36" t="s">
        <v>26</v>
      </c>
      <c r="C7" s="36" t="s">
        <v>26</v>
      </c>
      <c r="D7" s="36" t="s">
        <v>26</v>
      </c>
      <c r="E7" s="37" t="s">
        <v>12</v>
      </c>
      <c r="F7" s="38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1.6</v>
      </c>
      <c r="Q7" s="40">
        <v>1.33</v>
      </c>
      <c r="R7" s="38">
        <v>0</v>
      </c>
      <c r="S7" s="39">
        <v>0</v>
      </c>
      <c r="T7" s="39">
        <v>1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40">
        <v>0</v>
      </c>
      <c r="AD7" s="38">
        <v>0</v>
      </c>
      <c r="AE7" s="39">
        <v>0</v>
      </c>
      <c r="AF7" s="39">
        <v>1</v>
      </c>
      <c r="AG7" s="39">
        <v>0</v>
      </c>
      <c r="AH7" s="39">
        <v>0</v>
      </c>
      <c r="AI7" s="39">
        <v>0</v>
      </c>
      <c r="AJ7" s="39">
        <v>0</v>
      </c>
      <c r="AK7" s="41">
        <v>0</v>
      </c>
      <c r="AL7" s="41">
        <v>0</v>
      </c>
      <c r="AM7" s="41">
        <v>0</v>
      </c>
      <c r="AN7" s="41">
        <v>0</v>
      </c>
      <c r="AO7" s="42">
        <v>0</v>
      </c>
      <c r="AP7" s="46">
        <f t="shared" si="3"/>
        <v>1.4650000000000001</v>
      </c>
      <c r="AQ7" s="47">
        <v>1.86</v>
      </c>
    </row>
    <row r="8" spans="1:45" x14ac:dyDescent="0.25">
      <c r="A8" s="45"/>
      <c r="B8" s="36" t="s">
        <v>27</v>
      </c>
      <c r="C8" s="36" t="s">
        <v>27</v>
      </c>
      <c r="D8" s="36" t="s">
        <v>27</v>
      </c>
      <c r="E8" s="37" t="s">
        <v>12</v>
      </c>
      <c r="F8" s="38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40">
        <v>0</v>
      </c>
      <c r="R8" s="38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40">
        <v>0</v>
      </c>
      <c r="AD8" s="38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41">
        <v>0</v>
      </c>
      <c r="AL8" s="41">
        <v>0</v>
      </c>
      <c r="AM8" s="41">
        <v>0</v>
      </c>
      <c r="AN8" s="41">
        <v>0</v>
      </c>
      <c r="AO8" s="42">
        <v>0</v>
      </c>
      <c r="AP8" s="46">
        <f t="shared" si="3"/>
        <v>0</v>
      </c>
      <c r="AQ8" s="47">
        <v>1.71</v>
      </c>
    </row>
    <row r="9" spans="1:45" x14ac:dyDescent="0.25">
      <c r="A9" s="48"/>
      <c r="B9" s="36" t="s">
        <v>28</v>
      </c>
      <c r="C9" s="36" t="s">
        <v>28</v>
      </c>
      <c r="D9" s="36" t="s">
        <v>28</v>
      </c>
      <c r="E9" s="37" t="s">
        <v>12</v>
      </c>
      <c r="F9" s="38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40">
        <v>0</v>
      </c>
      <c r="R9" s="38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40">
        <v>0</v>
      </c>
      <c r="AD9" s="38"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41">
        <v>0</v>
      </c>
      <c r="AL9" s="41">
        <v>0</v>
      </c>
      <c r="AM9" s="41">
        <v>0</v>
      </c>
      <c r="AN9" s="41">
        <v>0</v>
      </c>
      <c r="AO9" s="42">
        <v>0</v>
      </c>
      <c r="AP9" s="46">
        <f t="shared" si="3"/>
        <v>0</v>
      </c>
      <c r="AQ9" s="47">
        <v>1.33</v>
      </c>
    </row>
    <row r="10" spans="1:45" x14ac:dyDescent="0.25">
      <c r="A10" s="49"/>
      <c r="B10" s="36" t="s">
        <v>29</v>
      </c>
      <c r="C10" s="36" t="s">
        <v>29</v>
      </c>
      <c r="D10" s="36" t="s">
        <v>29</v>
      </c>
      <c r="E10" s="50" t="s">
        <v>11</v>
      </c>
      <c r="F10" s="38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40">
        <v>0</v>
      </c>
      <c r="R10" s="38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40">
        <v>0</v>
      </c>
      <c r="AD10" s="38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41">
        <v>0</v>
      </c>
      <c r="AL10" s="41">
        <v>0</v>
      </c>
      <c r="AM10" s="41">
        <v>0</v>
      </c>
      <c r="AN10" s="41">
        <v>0</v>
      </c>
      <c r="AO10" s="42">
        <v>0</v>
      </c>
      <c r="AP10" s="46">
        <f t="shared" si="3"/>
        <v>0</v>
      </c>
      <c r="AQ10" s="47">
        <v>2.33</v>
      </c>
    </row>
    <row r="11" spans="1:45" ht="15.75" thickBot="1" x14ac:dyDescent="0.3">
      <c r="A11" s="49"/>
      <c r="B11" s="36" t="s">
        <v>30</v>
      </c>
      <c r="C11" s="36" t="s">
        <v>30</v>
      </c>
      <c r="D11" s="36" t="s">
        <v>30</v>
      </c>
      <c r="E11" s="37" t="s">
        <v>12</v>
      </c>
      <c r="F11" s="38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40">
        <v>0</v>
      </c>
      <c r="R11" s="38">
        <v>105.78</v>
      </c>
      <c r="S11" s="39">
        <v>120.5</v>
      </c>
      <c r="T11" s="39">
        <v>136.71</v>
      </c>
      <c r="U11" s="39">
        <v>144.06</v>
      </c>
      <c r="V11" s="39">
        <v>178.14</v>
      </c>
      <c r="W11" s="39">
        <v>135.6</v>
      </c>
      <c r="X11" s="39">
        <v>115.5</v>
      </c>
      <c r="Y11" s="39">
        <v>0</v>
      </c>
      <c r="Z11" s="39">
        <v>133</v>
      </c>
      <c r="AA11" s="39">
        <v>238.29</v>
      </c>
      <c r="AB11" s="39">
        <v>134.05000000000001</v>
      </c>
      <c r="AC11" s="40">
        <v>167.67</v>
      </c>
      <c r="AD11" s="38">
        <v>105.78</v>
      </c>
      <c r="AE11" s="39">
        <v>120.5</v>
      </c>
      <c r="AF11" s="39">
        <v>136.71</v>
      </c>
      <c r="AG11" s="39">
        <v>144.06</v>
      </c>
      <c r="AH11" s="39">
        <v>178.14</v>
      </c>
      <c r="AI11" s="39">
        <v>135.6</v>
      </c>
      <c r="AJ11" s="39">
        <v>115.5</v>
      </c>
      <c r="AK11" s="41">
        <v>0</v>
      </c>
      <c r="AL11" s="41">
        <v>133</v>
      </c>
      <c r="AM11" s="41">
        <v>238.29</v>
      </c>
      <c r="AN11" s="41">
        <v>134.05000000000001</v>
      </c>
      <c r="AO11" s="42">
        <v>167.67</v>
      </c>
      <c r="AP11" s="51">
        <f t="shared" si="3"/>
        <v>0</v>
      </c>
      <c r="AQ11" s="52">
        <v>159.91999999999999</v>
      </c>
    </row>
    <row r="12" spans="1:45" x14ac:dyDescent="0.25">
      <c r="A12" s="53"/>
      <c r="B12" s="36" t="s">
        <v>31</v>
      </c>
      <c r="C12" s="36" t="s">
        <v>31</v>
      </c>
      <c r="D12" s="36" t="s">
        <v>31</v>
      </c>
      <c r="E12" s="50" t="s">
        <v>11</v>
      </c>
      <c r="F12" s="54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1.5</v>
      </c>
      <c r="O12" s="55">
        <v>0</v>
      </c>
      <c r="P12" s="55">
        <v>0</v>
      </c>
      <c r="Q12" s="56">
        <v>0</v>
      </c>
      <c r="R12" s="54">
        <v>0</v>
      </c>
      <c r="S12" s="55">
        <v>0</v>
      </c>
      <c r="T12" s="55">
        <v>0</v>
      </c>
      <c r="U12" s="55">
        <v>1.5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2</v>
      </c>
      <c r="AB12" s="55">
        <v>0</v>
      </c>
      <c r="AC12" s="56">
        <v>0</v>
      </c>
      <c r="AD12" s="54">
        <v>0</v>
      </c>
      <c r="AE12" s="55">
        <v>0</v>
      </c>
      <c r="AF12" s="55">
        <v>0</v>
      </c>
      <c r="AG12" s="55">
        <v>1.5</v>
      </c>
      <c r="AH12" s="55">
        <v>0</v>
      </c>
      <c r="AI12" s="55">
        <v>0</v>
      </c>
      <c r="AJ12" s="55">
        <v>0</v>
      </c>
      <c r="AK12" s="57">
        <v>0</v>
      </c>
      <c r="AL12" s="57">
        <v>0</v>
      </c>
      <c r="AM12" s="57">
        <v>2</v>
      </c>
      <c r="AN12" s="57">
        <v>0</v>
      </c>
      <c r="AO12" s="58">
        <v>0</v>
      </c>
      <c r="AP12" s="59">
        <f t="shared" ref="AP12:AP19" si="4">IFERROR((SUMIF(F12:Q12,"&lt;&gt;0")),0)</f>
        <v>1.5</v>
      </c>
      <c r="AQ12" s="60"/>
    </row>
    <row r="13" spans="1:45" x14ac:dyDescent="0.25">
      <c r="A13" s="53"/>
      <c r="B13" s="36" t="s">
        <v>32</v>
      </c>
      <c r="C13" s="36" t="s">
        <v>32</v>
      </c>
      <c r="D13" s="36" t="s">
        <v>32</v>
      </c>
      <c r="E13" s="50" t="s">
        <v>11</v>
      </c>
      <c r="F13" s="54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6">
        <v>0</v>
      </c>
      <c r="R13" s="54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6">
        <v>1</v>
      </c>
      <c r="AD13" s="54">
        <v>0</v>
      </c>
      <c r="AE13" s="55">
        <v>0</v>
      </c>
      <c r="AF13" s="55">
        <v>0</v>
      </c>
      <c r="AG13" s="55">
        <v>0</v>
      </c>
      <c r="AH13" s="55">
        <v>0</v>
      </c>
      <c r="AI13" s="55">
        <v>0</v>
      </c>
      <c r="AJ13" s="55">
        <v>0</v>
      </c>
      <c r="AK13" s="41">
        <v>0</v>
      </c>
      <c r="AL13" s="41">
        <v>0</v>
      </c>
      <c r="AM13" s="41">
        <v>0</v>
      </c>
      <c r="AN13" s="41">
        <v>0</v>
      </c>
      <c r="AO13" s="42">
        <v>1</v>
      </c>
      <c r="AP13" s="61">
        <f t="shared" si="4"/>
        <v>0</v>
      </c>
      <c r="AQ13" s="62"/>
    </row>
    <row r="14" spans="1:45" x14ac:dyDescent="0.25">
      <c r="A14" s="53"/>
      <c r="B14" s="36" t="s">
        <v>33</v>
      </c>
      <c r="C14" s="36" t="s">
        <v>33</v>
      </c>
      <c r="D14" s="36" t="s">
        <v>33</v>
      </c>
      <c r="E14" s="50" t="s">
        <v>11</v>
      </c>
      <c r="F14" s="54">
        <v>5</v>
      </c>
      <c r="G14" s="55">
        <v>0</v>
      </c>
      <c r="H14" s="55">
        <v>0</v>
      </c>
      <c r="I14" s="55">
        <v>0</v>
      </c>
      <c r="J14" s="55">
        <v>0</v>
      </c>
      <c r="K14" s="55">
        <v>2.5</v>
      </c>
      <c r="L14" s="55">
        <v>3</v>
      </c>
      <c r="M14" s="55">
        <v>0</v>
      </c>
      <c r="N14" s="55">
        <v>2</v>
      </c>
      <c r="O14" s="55">
        <v>23.5</v>
      </c>
      <c r="P14" s="55">
        <v>10</v>
      </c>
      <c r="Q14" s="56">
        <v>0</v>
      </c>
      <c r="R14" s="54">
        <v>9.83</v>
      </c>
      <c r="S14" s="55">
        <v>3</v>
      </c>
      <c r="T14" s="55">
        <v>0</v>
      </c>
      <c r="U14" s="55">
        <v>0</v>
      </c>
      <c r="V14" s="55">
        <v>1.5</v>
      </c>
      <c r="W14" s="55">
        <v>3.5</v>
      </c>
      <c r="X14" s="55">
        <v>0</v>
      </c>
      <c r="Y14" s="55">
        <v>0</v>
      </c>
      <c r="Z14" s="55">
        <v>22.83</v>
      </c>
      <c r="AA14" s="55">
        <v>7.33</v>
      </c>
      <c r="AB14" s="55">
        <v>0</v>
      </c>
      <c r="AC14" s="56">
        <v>4</v>
      </c>
      <c r="AD14" s="54">
        <v>9.83</v>
      </c>
      <c r="AE14" s="55">
        <v>3</v>
      </c>
      <c r="AF14" s="55">
        <v>0</v>
      </c>
      <c r="AG14" s="55">
        <v>0</v>
      </c>
      <c r="AH14" s="55">
        <v>1.5</v>
      </c>
      <c r="AI14" s="55">
        <v>3.5</v>
      </c>
      <c r="AJ14" s="55">
        <v>0</v>
      </c>
      <c r="AK14" s="41">
        <v>0</v>
      </c>
      <c r="AL14" s="41">
        <v>22.83</v>
      </c>
      <c r="AM14" s="41">
        <v>7.33</v>
      </c>
      <c r="AN14" s="41">
        <v>0</v>
      </c>
      <c r="AO14" s="42">
        <v>4</v>
      </c>
      <c r="AP14" s="61">
        <f t="shared" si="4"/>
        <v>46</v>
      </c>
      <c r="AQ14" s="62"/>
    </row>
    <row r="15" spans="1:45" x14ac:dyDescent="0.25">
      <c r="A15" s="53"/>
      <c r="B15" s="36" t="s">
        <v>34</v>
      </c>
      <c r="C15" s="36" t="s">
        <v>34</v>
      </c>
      <c r="D15" s="36" t="s">
        <v>34</v>
      </c>
      <c r="E15" s="50" t="s">
        <v>11</v>
      </c>
      <c r="F15" s="54">
        <v>1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1</v>
      </c>
      <c r="Q15" s="56">
        <v>8</v>
      </c>
      <c r="R15" s="54">
        <v>4</v>
      </c>
      <c r="S15" s="55">
        <v>0</v>
      </c>
      <c r="T15" s="55">
        <v>0</v>
      </c>
      <c r="U15" s="55">
        <v>0</v>
      </c>
      <c r="V15" s="55">
        <v>1.67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6">
        <v>0</v>
      </c>
      <c r="AD15" s="54">
        <v>4</v>
      </c>
      <c r="AE15" s="55">
        <v>0</v>
      </c>
      <c r="AF15" s="55">
        <v>0</v>
      </c>
      <c r="AG15" s="55">
        <v>0</v>
      </c>
      <c r="AH15" s="55">
        <v>1.67</v>
      </c>
      <c r="AI15" s="55">
        <v>0</v>
      </c>
      <c r="AJ15" s="55">
        <v>0</v>
      </c>
      <c r="AK15" s="41">
        <v>0</v>
      </c>
      <c r="AL15" s="41">
        <v>0</v>
      </c>
      <c r="AM15" s="41">
        <v>0</v>
      </c>
      <c r="AN15" s="41">
        <v>0</v>
      </c>
      <c r="AO15" s="42">
        <v>0</v>
      </c>
      <c r="AP15" s="61">
        <f t="shared" si="4"/>
        <v>10</v>
      </c>
      <c r="AQ15" s="62"/>
    </row>
    <row r="16" spans="1:45" x14ac:dyDescent="0.25">
      <c r="A16" s="35"/>
      <c r="B16" s="36" t="s">
        <v>35</v>
      </c>
      <c r="C16" s="36" t="s">
        <v>35</v>
      </c>
      <c r="D16" s="36" t="s">
        <v>35</v>
      </c>
      <c r="E16" s="63" t="s">
        <v>11</v>
      </c>
      <c r="F16" s="64">
        <v>2</v>
      </c>
      <c r="G16" s="65">
        <v>4</v>
      </c>
      <c r="H16" s="65">
        <v>0.5</v>
      </c>
      <c r="I16" s="65">
        <v>0</v>
      </c>
      <c r="J16" s="65">
        <v>0</v>
      </c>
      <c r="K16" s="65">
        <v>0</v>
      </c>
      <c r="L16" s="65">
        <v>1</v>
      </c>
      <c r="M16" s="65">
        <v>1</v>
      </c>
      <c r="N16" s="65">
        <v>2.5</v>
      </c>
      <c r="O16" s="65">
        <v>1</v>
      </c>
      <c r="P16" s="65">
        <v>1.5</v>
      </c>
      <c r="Q16" s="66">
        <v>2</v>
      </c>
      <c r="R16" s="54">
        <v>2</v>
      </c>
      <c r="S16" s="55">
        <v>2.5</v>
      </c>
      <c r="T16" s="55">
        <v>4</v>
      </c>
      <c r="U16" s="55">
        <v>0.5</v>
      </c>
      <c r="V16" s="55">
        <v>2.5</v>
      </c>
      <c r="W16" s="55">
        <v>2.5</v>
      </c>
      <c r="X16" s="55">
        <v>2</v>
      </c>
      <c r="Y16" s="55">
        <v>0.5</v>
      </c>
      <c r="Z16" s="55">
        <v>2</v>
      </c>
      <c r="AA16" s="55">
        <v>2</v>
      </c>
      <c r="AB16" s="55">
        <v>1.5</v>
      </c>
      <c r="AC16" s="56">
        <v>1.5</v>
      </c>
      <c r="AD16" s="54">
        <v>2</v>
      </c>
      <c r="AE16" s="55">
        <v>2.5</v>
      </c>
      <c r="AF16" s="55">
        <v>4</v>
      </c>
      <c r="AG16" s="55">
        <v>0.5</v>
      </c>
      <c r="AH16" s="55">
        <v>2.5</v>
      </c>
      <c r="AI16" s="55">
        <v>2.5</v>
      </c>
      <c r="AJ16" s="55">
        <v>2</v>
      </c>
      <c r="AK16" s="41">
        <v>0.5</v>
      </c>
      <c r="AL16" s="41">
        <v>2</v>
      </c>
      <c r="AM16" s="41">
        <v>2</v>
      </c>
      <c r="AN16" s="41">
        <v>1.5</v>
      </c>
      <c r="AO16" s="42">
        <v>1.5</v>
      </c>
      <c r="AP16" s="46">
        <f t="shared" si="3"/>
        <v>1.7222222222222223</v>
      </c>
      <c r="AQ16" s="67"/>
    </row>
    <row r="17" spans="1:44" x14ac:dyDescent="0.25">
      <c r="A17" s="35"/>
      <c r="B17" s="36" t="s">
        <v>36</v>
      </c>
      <c r="C17" s="36" t="s">
        <v>36</v>
      </c>
      <c r="D17" s="36" t="s">
        <v>36</v>
      </c>
      <c r="E17" s="50" t="s">
        <v>11</v>
      </c>
      <c r="F17" s="54">
        <v>11</v>
      </c>
      <c r="G17" s="55">
        <v>4</v>
      </c>
      <c r="H17" s="55">
        <v>6</v>
      </c>
      <c r="I17" s="55">
        <v>0</v>
      </c>
      <c r="J17" s="55">
        <v>11.33</v>
      </c>
      <c r="K17" s="55">
        <v>21.25</v>
      </c>
      <c r="L17" s="55">
        <v>22.83</v>
      </c>
      <c r="M17" s="55">
        <v>5.5</v>
      </c>
      <c r="N17" s="55">
        <v>31.5</v>
      </c>
      <c r="O17" s="55">
        <v>26.83</v>
      </c>
      <c r="P17" s="55">
        <v>32.92</v>
      </c>
      <c r="Q17" s="56">
        <v>0</v>
      </c>
      <c r="R17" s="54">
        <v>1.5</v>
      </c>
      <c r="S17" s="55">
        <v>9</v>
      </c>
      <c r="T17" s="55">
        <v>14.25</v>
      </c>
      <c r="U17" s="55">
        <v>0</v>
      </c>
      <c r="V17" s="55">
        <v>14.5</v>
      </c>
      <c r="W17" s="55">
        <v>17</v>
      </c>
      <c r="X17" s="55">
        <v>18.670000000000002</v>
      </c>
      <c r="Y17" s="55">
        <v>12.5</v>
      </c>
      <c r="Z17" s="55">
        <v>21.5</v>
      </c>
      <c r="AA17" s="55">
        <v>14.5</v>
      </c>
      <c r="AB17" s="55">
        <v>17.579999999999998</v>
      </c>
      <c r="AC17" s="56">
        <v>10.67</v>
      </c>
      <c r="AD17" s="54">
        <v>1.5</v>
      </c>
      <c r="AE17" s="55">
        <v>9</v>
      </c>
      <c r="AF17" s="55">
        <v>14.25</v>
      </c>
      <c r="AG17" s="55">
        <v>0</v>
      </c>
      <c r="AH17" s="55">
        <v>14.5</v>
      </c>
      <c r="AI17" s="55">
        <v>17</v>
      </c>
      <c r="AJ17" s="55">
        <v>18.670000000000002</v>
      </c>
      <c r="AK17" s="65">
        <v>12.5</v>
      </c>
      <c r="AL17" s="65">
        <v>21.5</v>
      </c>
      <c r="AM17" s="65">
        <v>14.5</v>
      </c>
      <c r="AN17" s="65">
        <v>17.579999999999998</v>
      </c>
      <c r="AO17" s="66">
        <v>10.67</v>
      </c>
      <c r="AP17" s="46">
        <f t="shared" si="3"/>
        <v>17.316000000000003</v>
      </c>
      <c r="AQ17" s="67"/>
    </row>
    <row r="18" spans="1:44" x14ac:dyDescent="0.25">
      <c r="A18" s="35"/>
      <c r="B18" s="36" t="s">
        <v>37</v>
      </c>
      <c r="C18" s="36" t="s">
        <v>37</v>
      </c>
      <c r="D18" s="36" t="s">
        <v>37</v>
      </c>
      <c r="E18" s="50" t="s">
        <v>11</v>
      </c>
      <c r="F18" s="54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6">
        <v>0</v>
      </c>
      <c r="R18" s="54">
        <v>8.5</v>
      </c>
      <c r="S18" s="55">
        <v>9.5</v>
      </c>
      <c r="T18" s="55">
        <v>22.5</v>
      </c>
      <c r="U18" s="55">
        <v>16.670000000000002</v>
      </c>
      <c r="V18" s="55">
        <v>15.33</v>
      </c>
      <c r="W18" s="55">
        <v>16.5</v>
      </c>
      <c r="X18" s="55">
        <v>31.5</v>
      </c>
      <c r="Y18" s="55">
        <v>9</v>
      </c>
      <c r="Z18" s="55">
        <v>25</v>
      </c>
      <c r="AA18" s="55">
        <v>50.08</v>
      </c>
      <c r="AB18" s="55">
        <v>25.83</v>
      </c>
      <c r="AC18" s="56">
        <v>22.67</v>
      </c>
      <c r="AD18" s="54">
        <v>8.5</v>
      </c>
      <c r="AE18" s="55">
        <v>9.5</v>
      </c>
      <c r="AF18" s="55">
        <v>22.5</v>
      </c>
      <c r="AG18" s="55">
        <v>16.670000000000002</v>
      </c>
      <c r="AH18" s="55">
        <v>15.33</v>
      </c>
      <c r="AI18" s="55">
        <v>16.5</v>
      </c>
      <c r="AJ18" s="55">
        <v>31.5</v>
      </c>
      <c r="AK18" s="65">
        <v>9</v>
      </c>
      <c r="AL18" s="65">
        <v>25</v>
      </c>
      <c r="AM18" s="65">
        <v>50.08</v>
      </c>
      <c r="AN18" s="65">
        <v>25.83</v>
      </c>
      <c r="AO18" s="66">
        <v>22.67</v>
      </c>
      <c r="AP18" s="46">
        <f t="shared" si="3"/>
        <v>0</v>
      </c>
      <c r="AQ18" s="62"/>
    </row>
    <row r="19" spans="1:44" x14ac:dyDescent="0.25">
      <c r="A19" s="53"/>
      <c r="B19" s="36" t="s">
        <v>38</v>
      </c>
      <c r="C19" s="36" t="s">
        <v>38</v>
      </c>
      <c r="D19" s="36" t="s">
        <v>38</v>
      </c>
      <c r="E19" s="50" t="s">
        <v>11</v>
      </c>
      <c r="F19" s="38">
        <v>2</v>
      </c>
      <c r="G19" s="39">
        <v>0</v>
      </c>
      <c r="H19" s="39">
        <v>0</v>
      </c>
      <c r="I19" s="39">
        <v>0</v>
      </c>
      <c r="J19" s="39">
        <v>0</v>
      </c>
      <c r="K19" s="39">
        <v>1</v>
      </c>
      <c r="L19" s="39">
        <v>0</v>
      </c>
      <c r="M19" s="39">
        <v>0</v>
      </c>
      <c r="N19" s="39">
        <v>0</v>
      </c>
      <c r="O19" s="39">
        <v>1.5</v>
      </c>
      <c r="P19" s="39">
        <v>0</v>
      </c>
      <c r="Q19" s="40">
        <v>1.5</v>
      </c>
      <c r="R19" s="38">
        <v>1.5</v>
      </c>
      <c r="S19" s="39">
        <v>1</v>
      </c>
      <c r="T19" s="39">
        <v>5.33</v>
      </c>
      <c r="U19" s="39">
        <v>0</v>
      </c>
      <c r="V19" s="39">
        <v>1</v>
      </c>
      <c r="W19" s="39">
        <v>2.5</v>
      </c>
      <c r="X19" s="39">
        <v>1.5</v>
      </c>
      <c r="Y19" s="39">
        <v>0</v>
      </c>
      <c r="Z19" s="39">
        <v>0</v>
      </c>
      <c r="AA19" s="39">
        <v>0.5</v>
      </c>
      <c r="AB19" s="39">
        <v>1.5</v>
      </c>
      <c r="AC19" s="40">
        <v>2.5</v>
      </c>
      <c r="AD19" s="38">
        <v>1.5</v>
      </c>
      <c r="AE19" s="39">
        <v>1</v>
      </c>
      <c r="AF19" s="39">
        <v>5.33</v>
      </c>
      <c r="AG19" s="39">
        <v>0</v>
      </c>
      <c r="AH19" s="39">
        <v>1</v>
      </c>
      <c r="AI19" s="39">
        <v>2.5</v>
      </c>
      <c r="AJ19" s="39">
        <v>1.5</v>
      </c>
      <c r="AK19" s="41">
        <v>0</v>
      </c>
      <c r="AL19" s="41">
        <v>0</v>
      </c>
      <c r="AM19" s="41">
        <v>0.5</v>
      </c>
      <c r="AN19" s="41">
        <v>1.5</v>
      </c>
      <c r="AO19" s="42">
        <v>2.5</v>
      </c>
      <c r="AP19" s="61">
        <f t="shared" si="4"/>
        <v>6</v>
      </c>
      <c r="AQ19" s="62"/>
    </row>
    <row r="20" spans="1:44" x14ac:dyDescent="0.25">
      <c r="A20" s="45"/>
      <c r="B20" s="36" t="s">
        <v>39</v>
      </c>
      <c r="C20" s="36" t="s">
        <v>39</v>
      </c>
      <c r="D20" s="36" t="s">
        <v>39</v>
      </c>
      <c r="E20" s="37" t="s">
        <v>12</v>
      </c>
      <c r="F20" s="38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40">
        <v>0</v>
      </c>
      <c r="R20" s="38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40">
        <v>0</v>
      </c>
      <c r="AD20" s="38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41">
        <v>0</v>
      </c>
      <c r="AL20" s="41">
        <v>0</v>
      </c>
      <c r="AM20" s="41">
        <v>0</v>
      </c>
      <c r="AN20" s="41">
        <v>0</v>
      </c>
      <c r="AO20" s="42">
        <v>0</v>
      </c>
      <c r="AP20" s="68">
        <f t="shared" si="3"/>
        <v>0</v>
      </c>
      <c r="AQ20" s="47">
        <v>2.0099999999999998</v>
      </c>
    </row>
    <row r="21" spans="1:44" x14ac:dyDescent="0.25">
      <c r="A21" s="69"/>
      <c r="B21" s="36" t="s">
        <v>40</v>
      </c>
      <c r="C21" s="36" t="s">
        <v>40</v>
      </c>
      <c r="D21" s="36" t="s">
        <v>40</v>
      </c>
      <c r="E21" s="37" t="s">
        <v>12</v>
      </c>
      <c r="F21" s="38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40">
        <v>0</v>
      </c>
      <c r="R21" s="38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40">
        <v>0</v>
      </c>
      <c r="AD21" s="38">
        <v>0</v>
      </c>
      <c r="AE21" s="39">
        <v>0</v>
      </c>
      <c r="AF21" s="39">
        <v>0</v>
      </c>
      <c r="AG21" s="39">
        <v>0</v>
      </c>
      <c r="AH21" s="39">
        <v>0</v>
      </c>
      <c r="AI21" s="39">
        <v>0</v>
      </c>
      <c r="AJ21" s="39">
        <v>0</v>
      </c>
      <c r="AK21" s="41">
        <v>0</v>
      </c>
      <c r="AL21" s="41">
        <v>0</v>
      </c>
      <c r="AM21" s="41">
        <v>0</v>
      </c>
      <c r="AN21" s="41">
        <v>0</v>
      </c>
      <c r="AO21" s="42">
        <v>0</v>
      </c>
      <c r="AP21" s="46">
        <f t="shared" si="3"/>
        <v>0</v>
      </c>
      <c r="AQ21" s="47">
        <v>53.69</v>
      </c>
    </row>
    <row r="22" spans="1:44" x14ac:dyDescent="0.25">
      <c r="A22" s="69"/>
      <c r="B22" s="36" t="s">
        <v>41</v>
      </c>
      <c r="C22" s="36" t="s">
        <v>41</v>
      </c>
      <c r="D22" s="36" t="s">
        <v>41</v>
      </c>
      <c r="E22" s="37" t="s">
        <v>12</v>
      </c>
      <c r="F22" s="54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6">
        <v>0</v>
      </c>
      <c r="R22" s="54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0</v>
      </c>
      <c r="AC22" s="56">
        <v>0</v>
      </c>
      <c r="AD22" s="54">
        <v>0</v>
      </c>
      <c r="AE22" s="55">
        <v>0</v>
      </c>
      <c r="AF22" s="55">
        <v>0</v>
      </c>
      <c r="AG22" s="55">
        <v>0</v>
      </c>
      <c r="AH22" s="55">
        <v>0</v>
      </c>
      <c r="AI22" s="55">
        <v>0</v>
      </c>
      <c r="AJ22" s="55">
        <v>0</v>
      </c>
      <c r="AK22" s="41">
        <v>0</v>
      </c>
      <c r="AL22" s="41">
        <v>0</v>
      </c>
      <c r="AM22" s="41">
        <v>0</v>
      </c>
      <c r="AN22" s="41">
        <v>0</v>
      </c>
      <c r="AO22" s="42">
        <v>0</v>
      </c>
      <c r="AP22" s="46">
        <f t="shared" si="3"/>
        <v>0</v>
      </c>
      <c r="AQ22" s="47">
        <v>79.48</v>
      </c>
    </row>
    <row r="23" spans="1:44" x14ac:dyDescent="0.25">
      <c r="A23" s="35"/>
      <c r="B23" s="36" t="s">
        <v>42</v>
      </c>
      <c r="C23" s="36" t="s">
        <v>42</v>
      </c>
      <c r="D23" s="36" t="s">
        <v>42</v>
      </c>
      <c r="E23" s="37" t="s">
        <v>12</v>
      </c>
      <c r="F23" s="54">
        <v>2.8</v>
      </c>
      <c r="G23" s="55">
        <v>5.71</v>
      </c>
      <c r="H23" s="55">
        <v>3.67</v>
      </c>
      <c r="I23" s="55">
        <v>0</v>
      </c>
      <c r="J23" s="55">
        <v>6</v>
      </c>
      <c r="K23" s="55">
        <v>1.75</v>
      </c>
      <c r="L23" s="55">
        <v>4</v>
      </c>
      <c r="M23" s="55">
        <v>5</v>
      </c>
      <c r="N23" s="55">
        <v>3.82</v>
      </c>
      <c r="O23" s="55">
        <v>2.34</v>
      </c>
      <c r="P23" s="55">
        <v>1.5</v>
      </c>
      <c r="Q23" s="56">
        <v>0</v>
      </c>
      <c r="R23" s="54">
        <v>0</v>
      </c>
      <c r="S23" s="55">
        <v>0</v>
      </c>
      <c r="T23" s="55">
        <v>2</v>
      </c>
      <c r="U23" s="55">
        <v>3.33</v>
      </c>
      <c r="V23" s="55">
        <v>0</v>
      </c>
      <c r="W23" s="55">
        <v>3.33</v>
      </c>
      <c r="X23" s="55">
        <v>0</v>
      </c>
      <c r="Y23" s="55">
        <v>7.11</v>
      </c>
      <c r="Z23" s="55">
        <v>0</v>
      </c>
      <c r="AA23" s="55">
        <v>0</v>
      </c>
      <c r="AB23" s="55">
        <v>0</v>
      </c>
      <c r="AC23" s="56">
        <v>0</v>
      </c>
      <c r="AD23" s="54">
        <v>0</v>
      </c>
      <c r="AE23" s="55">
        <v>0</v>
      </c>
      <c r="AF23" s="55">
        <v>2</v>
      </c>
      <c r="AG23" s="55">
        <v>3.33</v>
      </c>
      <c r="AH23" s="55">
        <v>0</v>
      </c>
      <c r="AI23" s="55">
        <v>3.33</v>
      </c>
      <c r="AJ23" s="55">
        <v>0</v>
      </c>
      <c r="AK23" s="65">
        <v>7.11</v>
      </c>
      <c r="AL23" s="65">
        <v>0</v>
      </c>
      <c r="AM23" s="65">
        <v>0</v>
      </c>
      <c r="AN23" s="65">
        <v>0</v>
      </c>
      <c r="AO23" s="66">
        <v>0</v>
      </c>
      <c r="AP23" s="68">
        <f t="shared" si="3"/>
        <v>3.6590000000000003</v>
      </c>
      <c r="AQ23" s="70">
        <v>4.01</v>
      </c>
    </row>
    <row r="24" spans="1:44" x14ac:dyDescent="0.25">
      <c r="A24" s="45"/>
      <c r="B24" s="36" t="s">
        <v>43</v>
      </c>
      <c r="C24" s="36" t="s">
        <v>43</v>
      </c>
      <c r="D24" s="36" t="s">
        <v>43</v>
      </c>
      <c r="E24" s="37" t="s">
        <v>12</v>
      </c>
      <c r="F24" s="38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40">
        <v>0</v>
      </c>
      <c r="R24" s="38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40">
        <v>0</v>
      </c>
      <c r="AD24" s="38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41">
        <v>0</v>
      </c>
      <c r="AL24" s="41">
        <v>0</v>
      </c>
      <c r="AM24" s="41">
        <v>0</v>
      </c>
      <c r="AN24" s="41">
        <v>0</v>
      </c>
      <c r="AO24" s="42">
        <v>0</v>
      </c>
      <c r="AP24" s="68">
        <f t="shared" si="3"/>
        <v>0</v>
      </c>
      <c r="AQ24" s="47"/>
    </row>
    <row r="25" spans="1:44" ht="15.75" thickBot="1" x14ac:dyDescent="0.3">
      <c r="A25" s="71"/>
      <c r="B25" s="72" t="s">
        <v>44</v>
      </c>
      <c r="C25" s="72" t="s">
        <v>44</v>
      </c>
      <c r="D25" s="72" t="s">
        <v>44</v>
      </c>
      <c r="E25" s="73" t="s">
        <v>12</v>
      </c>
      <c r="F25" s="74">
        <v>3.11</v>
      </c>
      <c r="G25" s="75">
        <v>2.97</v>
      </c>
      <c r="H25" s="75">
        <v>3.31</v>
      </c>
      <c r="I25" s="75">
        <v>0</v>
      </c>
      <c r="J25" s="75">
        <v>2.75</v>
      </c>
      <c r="K25" s="75">
        <v>3.12</v>
      </c>
      <c r="L25" s="75">
        <v>3.04</v>
      </c>
      <c r="M25" s="75">
        <v>3.1</v>
      </c>
      <c r="N25" s="75">
        <v>3.26</v>
      </c>
      <c r="O25" s="75">
        <v>2.31</v>
      </c>
      <c r="P25" s="75">
        <v>2.78</v>
      </c>
      <c r="Q25" s="76">
        <v>2.81</v>
      </c>
      <c r="R25" s="74">
        <v>2.74</v>
      </c>
      <c r="S25" s="75">
        <v>3.18</v>
      </c>
      <c r="T25" s="75">
        <v>2.72</v>
      </c>
      <c r="U25" s="75">
        <v>2.38</v>
      </c>
      <c r="V25" s="75">
        <v>3.19</v>
      </c>
      <c r="W25" s="75">
        <v>2.86</v>
      </c>
      <c r="X25" s="75">
        <v>2.81</v>
      </c>
      <c r="Y25" s="75">
        <v>2.4700000000000002</v>
      </c>
      <c r="Z25" s="75">
        <v>3.27</v>
      </c>
      <c r="AA25" s="75">
        <v>3.32</v>
      </c>
      <c r="AB25" s="75">
        <v>3.57</v>
      </c>
      <c r="AC25" s="76">
        <v>3.85</v>
      </c>
      <c r="AD25" s="74">
        <v>2.74</v>
      </c>
      <c r="AE25" s="75">
        <v>3.18</v>
      </c>
      <c r="AF25" s="75">
        <v>2.72</v>
      </c>
      <c r="AG25" s="75">
        <v>2.38</v>
      </c>
      <c r="AH25" s="75">
        <v>3.19</v>
      </c>
      <c r="AI25" s="75">
        <v>2.86</v>
      </c>
      <c r="AJ25" s="75">
        <v>2.81</v>
      </c>
      <c r="AK25" s="77">
        <v>2.4700000000000002</v>
      </c>
      <c r="AL25" s="77">
        <v>3.27</v>
      </c>
      <c r="AM25" s="77">
        <v>3.32</v>
      </c>
      <c r="AN25" s="77">
        <v>3.57</v>
      </c>
      <c r="AO25" s="78">
        <v>3.85</v>
      </c>
      <c r="AP25" s="51">
        <f t="shared" si="3"/>
        <v>2.9600000000000004</v>
      </c>
      <c r="AQ25" s="79">
        <v>2.62</v>
      </c>
    </row>
    <row r="26" spans="1:44" x14ac:dyDescent="0.2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1"/>
      <c r="AR26" s="81"/>
    </row>
  </sheetData>
  <mergeCells count="3">
    <mergeCell ref="F2:Q2"/>
    <mergeCell ref="R2:AC2"/>
    <mergeCell ref="AD2:AO2"/>
  </mergeCells>
  <conditionalFormatting sqref="F3:Q3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P23:AQ23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AP11:AQ11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AP25:AQ2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R3:AC3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3:AO3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dataValidations count="1">
    <dataValidation type="list" allowBlank="1" showInputMessage="1" showErrorMessage="1" sqref="C1 E1:F1">
      <formula1>Liste_Agents</formula1>
    </dataValidation>
  </dataValidations>
  <pageMargins left="0" right="0" top="0" bottom="0.39370078740157483" header="0" footer="0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tabColor theme="7" tint="-0.249977111117893"/>
  </sheetPr>
  <dimension ref="C2:K31"/>
  <sheetViews>
    <sheetView showGridLines="0" workbookViewId="0">
      <selection activeCell="K36" sqref="K36"/>
    </sheetView>
  </sheetViews>
  <sheetFormatPr baseColWidth="10" defaultRowHeight="15" x14ac:dyDescent="0.25"/>
  <cols>
    <col min="1" max="1" width="2.42578125" style="83" customWidth="1"/>
    <col min="2" max="2" width="10.5703125" style="83" customWidth="1"/>
    <col min="3" max="3" width="23.28515625" style="83" customWidth="1"/>
    <col min="4" max="4" width="20.140625" style="83" customWidth="1"/>
    <col min="5" max="5" width="18" style="83" customWidth="1"/>
    <col min="6" max="6" width="20.140625" style="83" customWidth="1"/>
    <col min="7" max="7" width="3.42578125" style="83" bestFit="1" customWidth="1"/>
    <col min="8" max="8" width="19.7109375" style="83" bestFit="1" customWidth="1"/>
    <col min="9" max="9" width="16.42578125" style="83" bestFit="1" customWidth="1"/>
    <col min="10" max="10" width="20.140625" style="83" customWidth="1"/>
    <col min="11" max="11" width="19" style="83" customWidth="1"/>
    <col min="12" max="16384" width="11.42578125" style="83"/>
  </cols>
  <sheetData>
    <row r="2" spans="3:11" ht="15.75" thickBot="1" x14ac:dyDescent="0.3"/>
    <row r="3" spans="3:11" ht="19.5" thickBot="1" x14ac:dyDescent="0.3">
      <c r="C3" s="84" t="str">
        <f>AGENT!C1</f>
        <v>test1</v>
      </c>
      <c r="D3" s="85" t="s">
        <v>14</v>
      </c>
      <c r="E3" s="7"/>
      <c r="H3" s="86" t="s">
        <v>15</v>
      </c>
    </row>
    <row r="5" spans="3:11" ht="22.5" customHeight="1" x14ac:dyDescent="0.25">
      <c r="C5" s="87" t="s">
        <v>16</v>
      </c>
      <c r="D5" s="88">
        <v>1</v>
      </c>
      <c r="E5" s="89" t="s">
        <v>17</v>
      </c>
      <c r="F5" s="88">
        <v>3</v>
      </c>
      <c r="G5" s="83" t="s">
        <v>16</v>
      </c>
      <c r="H5" s="90">
        <v>1</v>
      </c>
      <c r="I5" s="83" t="s">
        <v>17</v>
      </c>
      <c r="J5" s="90">
        <v>3</v>
      </c>
    </row>
    <row r="6" spans="3:11" x14ac:dyDescent="0.25">
      <c r="D6" s="91" t="s">
        <v>18</v>
      </c>
      <c r="F6" s="91" t="s">
        <v>19</v>
      </c>
      <c r="H6" s="91" t="s">
        <v>18</v>
      </c>
      <c r="J6" s="91" t="s">
        <v>19</v>
      </c>
    </row>
    <row r="8" spans="3:11" ht="15.75" thickBot="1" x14ac:dyDescent="0.3"/>
    <row r="9" spans="3:11" ht="15.75" thickBot="1" x14ac:dyDescent="0.3">
      <c r="C9" s="92" t="s">
        <v>20</v>
      </c>
      <c r="D9" s="93" t="s">
        <v>21</v>
      </c>
      <c r="E9" s="94" t="s">
        <v>45</v>
      </c>
      <c r="F9" s="95"/>
      <c r="H9" s="93" t="s">
        <v>21</v>
      </c>
      <c r="I9" s="94" t="s">
        <v>45</v>
      </c>
      <c r="K9" s="94" t="s">
        <v>22</v>
      </c>
    </row>
    <row r="10" spans="3:11" x14ac:dyDescent="0.15">
      <c r="C10" s="26" t="s">
        <v>23</v>
      </c>
      <c r="D10" s="96"/>
      <c r="E10" s="97"/>
      <c r="F10" s="98"/>
      <c r="H10" s="96"/>
      <c r="I10" s="97"/>
      <c r="K10" s="97"/>
    </row>
    <row r="11" spans="3:11" x14ac:dyDescent="0.15">
      <c r="C11" s="36" t="s">
        <v>24</v>
      </c>
      <c r="D11" s="99"/>
      <c r="E11" s="100"/>
      <c r="F11" s="98"/>
      <c r="H11" s="99"/>
      <c r="I11" s="100"/>
      <c r="K11" s="100"/>
    </row>
    <row r="12" spans="3:11" x14ac:dyDescent="0.15">
      <c r="C12" s="36" t="s">
        <v>25</v>
      </c>
      <c r="D12" s="99"/>
      <c r="E12" s="100"/>
      <c r="F12" s="98"/>
      <c r="H12" s="99"/>
      <c r="I12" s="100"/>
      <c r="K12" s="100"/>
    </row>
    <row r="13" spans="3:11" x14ac:dyDescent="0.15">
      <c r="C13" s="36" t="s">
        <v>26</v>
      </c>
      <c r="D13" s="99"/>
      <c r="E13" s="100"/>
      <c r="F13" s="98"/>
      <c r="H13" s="99"/>
      <c r="I13" s="100"/>
      <c r="K13" s="100"/>
    </row>
    <row r="14" spans="3:11" x14ac:dyDescent="0.15">
      <c r="C14" s="36" t="s">
        <v>27</v>
      </c>
      <c r="D14" s="99"/>
      <c r="E14" s="100"/>
      <c r="F14" s="98"/>
      <c r="H14" s="99"/>
      <c r="I14" s="100"/>
      <c r="K14" s="100"/>
    </row>
    <row r="15" spans="3:11" x14ac:dyDescent="0.15">
      <c r="C15" s="36" t="s">
        <v>28</v>
      </c>
      <c r="D15" s="99"/>
      <c r="E15" s="100"/>
      <c r="F15" s="98"/>
      <c r="H15" s="99"/>
      <c r="I15" s="100"/>
      <c r="K15" s="100"/>
    </row>
    <row r="16" spans="3:11" x14ac:dyDescent="0.15">
      <c r="C16" s="36" t="s">
        <v>29</v>
      </c>
      <c r="D16" s="99"/>
      <c r="E16" s="100"/>
      <c r="F16" s="98"/>
      <c r="H16" s="99"/>
      <c r="I16" s="100"/>
      <c r="K16" s="100"/>
    </row>
    <row r="17" spans="3:11" x14ac:dyDescent="0.15">
      <c r="C17" s="36" t="s">
        <v>30</v>
      </c>
      <c r="D17" s="99"/>
      <c r="E17" s="100"/>
      <c r="F17" s="98"/>
      <c r="H17" s="99"/>
      <c r="I17" s="100"/>
      <c r="K17" s="100"/>
    </row>
    <row r="18" spans="3:11" x14ac:dyDescent="0.15">
      <c r="C18" s="36" t="s">
        <v>31</v>
      </c>
      <c r="D18" s="96"/>
      <c r="E18" s="97"/>
      <c r="F18" s="98"/>
      <c r="H18" s="96"/>
      <c r="I18" s="97"/>
      <c r="K18" s="97"/>
    </row>
    <row r="19" spans="3:11" x14ac:dyDescent="0.15">
      <c r="C19" s="36" t="s">
        <v>32</v>
      </c>
      <c r="D19" s="101"/>
      <c r="E19" s="102"/>
      <c r="F19" s="98"/>
      <c r="H19" s="101"/>
      <c r="I19" s="102"/>
      <c r="K19" s="102"/>
    </row>
    <row r="20" spans="3:11" x14ac:dyDescent="0.15">
      <c r="C20" s="36" t="s">
        <v>33</v>
      </c>
      <c r="D20" s="96"/>
      <c r="E20" s="97"/>
      <c r="F20" s="98"/>
      <c r="H20" s="96"/>
      <c r="I20" s="97"/>
      <c r="K20" s="97"/>
    </row>
    <row r="21" spans="3:11" x14ac:dyDescent="0.15">
      <c r="C21" s="36" t="s">
        <v>34</v>
      </c>
      <c r="D21" s="96"/>
      <c r="E21" s="97"/>
      <c r="F21" s="98"/>
      <c r="H21" s="96"/>
      <c r="I21" s="97"/>
      <c r="K21" s="97"/>
    </row>
    <row r="22" spans="3:11" x14ac:dyDescent="0.15">
      <c r="C22" s="36" t="s">
        <v>35</v>
      </c>
      <c r="D22" s="99"/>
      <c r="E22" s="100"/>
      <c r="F22" s="98"/>
      <c r="H22" s="99"/>
      <c r="I22" s="100"/>
      <c r="K22" s="100"/>
    </row>
    <row r="23" spans="3:11" x14ac:dyDescent="0.15">
      <c r="C23" s="36" t="s">
        <v>36</v>
      </c>
      <c r="D23" s="103"/>
      <c r="E23" s="104"/>
      <c r="F23" s="98"/>
      <c r="H23" s="103"/>
      <c r="I23" s="104"/>
      <c r="K23" s="104"/>
    </row>
    <row r="24" spans="3:11" x14ac:dyDescent="0.15">
      <c r="C24" s="36" t="s">
        <v>37</v>
      </c>
      <c r="D24" s="103"/>
      <c r="E24" s="104"/>
      <c r="F24" s="98"/>
      <c r="H24" s="103"/>
      <c r="I24" s="104"/>
      <c r="K24" s="104"/>
    </row>
    <row r="25" spans="3:11" x14ac:dyDescent="0.15">
      <c r="C25" s="36" t="s">
        <v>38</v>
      </c>
      <c r="D25" s="96"/>
      <c r="E25" s="97"/>
      <c r="F25" s="98"/>
      <c r="H25" s="96"/>
      <c r="I25" s="97"/>
      <c r="K25" s="97"/>
    </row>
    <row r="26" spans="3:11" x14ac:dyDescent="0.15">
      <c r="C26" s="36" t="s">
        <v>39</v>
      </c>
      <c r="D26" s="105"/>
      <c r="E26" s="106"/>
      <c r="F26" s="98"/>
      <c r="H26" s="105"/>
      <c r="I26" s="106"/>
      <c r="K26" s="106"/>
    </row>
    <row r="27" spans="3:11" x14ac:dyDescent="0.15">
      <c r="C27" s="36" t="s">
        <v>40</v>
      </c>
      <c r="D27" s="105"/>
      <c r="E27" s="106"/>
      <c r="F27" s="98"/>
      <c r="H27" s="105"/>
      <c r="I27" s="106"/>
      <c r="K27" s="106"/>
    </row>
    <row r="28" spans="3:11" x14ac:dyDescent="0.15">
      <c r="C28" s="36" t="s">
        <v>41</v>
      </c>
      <c r="D28" s="105"/>
      <c r="E28" s="106"/>
      <c r="F28" s="98"/>
      <c r="H28" s="105"/>
      <c r="I28" s="106"/>
      <c r="K28" s="106"/>
    </row>
    <row r="29" spans="3:11" x14ac:dyDescent="0.15">
      <c r="C29" s="36" t="s">
        <v>42</v>
      </c>
      <c r="D29" s="103"/>
      <c r="E29" s="104"/>
      <c r="F29" s="98"/>
      <c r="H29" s="103"/>
      <c r="I29" s="104"/>
      <c r="K29" s="104"/>
    </row>
    <row r="30" spans="3:11" x14ac:dyDescent="0.15">
      <c r="C30" s="36" t="s">
        <v>43</v>
      </c>
      <c r="D30" s="99"/>
      <c r="E30" s="100"/>
      <c r="F30" s="98"/>
      <c r="H30" s="99"/>
      <c r="I30" s="100"/>
      <c r="K30" s="100"/>
    </row>
    <row r="31" spans="3:11" ht="15.75" thickBot="1" x14ac:dyDescent="0.2">
      <c r="C31" s="72" t="s">
        <v>44</v>
      </c>
      <c r="D31" s="107"/>
      <c r="E31" s="108"/>
      <c r="F31" s="98"/>
      <c r="H31" s="107"/>
      <c r="I31" s="108"/>
      <c r="K31" s="108"/>
    </row>
  </sheetData>
  <dataValidations count="1">
    <dataValidation type="list" allowBlank="1" showInputMessage="1" showErrorMessage="1" sqref="D3 H3">
      <formula1>"An,An-1,An-2"</formula1>
    </dataValidation>
  </dataValidations>
  <pageMargins left="0" right="0" top="0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AGENT</vt:lpstr>
      <vt:lpstr>Requête_Période</vt:lpstr>
      <vt:lpstr>Liste_Agents</vt:lpstr>
      <vt:lpstr>AGENT!Zone_d_impression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2022-02-07T15:41:19Z</dcterms:created>
  <dcterms:modified xsi:type="dcterms:W3CDTF">2022-02-07T15:53:16Z</dcterms:modified>
</cp:coreProperties>
</file>