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625" activeTab="2"/>
  </bookViews>
  <sheets>
    <sheet name="Données indicateurs 1" sheetId="3" r:id="rId1"/>
    <sheet name="Suivi SES" sheetId="1" r:id="rId2"/>
    <sheet name="Indicateur - temps de passag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D15" i="2"/>
  <c r="W7" i="1" l="1"/>
  <c r="W8" i="1"/>
  <c r="W10" i="1"/>
  <c r="W11" i="1"/>
  <c r="W12" i="1"/>
  <c r="W13" i="1"/>
  <c r="W16" i="1"/>
  <c r="W17" i="1"/>
  <c r="W6" i="1"/>
  <c r="B3" i="1" l="1"/>
  <c r="B2" i="1"/>
  <c r="D2" i="1"/>
  <c r="Z1" i="1" l="1"/>
</calcChain>
</file>

<file path=xl/sharedStrings.xml><?xml version="1.0" encoding="utf-8"?>
<sst xmlns="http://schemas.openxmlformats.org/spreadsheetml/2006/main" count="20" uniqueCount="10">
  <si>
    <t>Contrat</t>
  </si>
  <si>
    <t>Offre</t>
  </si>
  <si>
    <t>Demande</t>
  </si>
  <si>
    <t>TYPE</t>
  </si>
  <si>
    <t>DATE</t>
  </si>
  <si>
    <t>SEMAINE</t>
  </si>
  <si>
    <t>Entrer année</t>
  </si>
  <si>
    <t>Entrer semaine</t>
  </si>
  <si>
    <t>TEMPS PASSAGE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</si>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</sst>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sz val="11"/>
      <color rgb="FF0070C0"/>
      <name val="Calibri"/>
      <family val="2"/>
      <scheme val="minor"/>
    </font>
    <font>
      <sz val="11"/>
      <color rgb="FF0070C0"/>
      <name val="Arial Black"/>
      <family val="2"/>
    </font>
    <font>
      <b/>
      <sz val="11"/>
      <color rgb="FFFF0000"/>
      <name val="Arial Black"/>
      <family val="2"/>
    </font>
    <font>
      <sz val="11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quotePrefix="1" applyBorder="1"/>
    <xf numFmtId="0" fontId="0" fillId="2" borderId="0" xfId="0" applyFill="1" applyBorder="1"/>
    <xf numFmtId="0" fontId="6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0" xfId="0" applyFont="1" applyBorder="1"/>
    <xf numFmtId="164" fontId="3" fillId="3" borderId="0" xfId="0" applyNumberFormat="1" applyFont="1" applyFill="1" applyBorder="1" applyAlignment="1">
      <alignment horizontal="center"/>
    </xf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D9"/>
  <sheetViews>
    <sheetView workbookViewId="0">
      <selection activeCell="C8" sqref="C8"/>
    </sheetView>
  </sheetViews>
  <sheetFormatPr baseColWidth="10" defaultRowHeight="15" x14ac:dyDescent="0.25"/>
  <sheetData>
    <row r="8" spans="3:4" x14ac:dyDescent="0.25">
      <c r="C8" s="1">
        <v>44197</v>
      </c>
      <c r="D8" s="1">
        <v>44561</v>
      </c>
    </row>
    <row r="9" spans="3:4" x14ac:dyDescent="0.25">
      <c r="C9" s="1">
        <v>44197</v>
      </c>
      <c r="D9" s="1">
        <v>44926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7"/>
  <sheetViews>
    <sheetView workbookViewId="0">
      <selection activeCell="W15" sqref="W15"/>
    </sheetView>
  </sheetViews>
  <sheetFormatPr baseColWidth="10" defaultRowHeight="15" x14ac:dyDescent="0.25"/>
  <cols>
    <col min="5" max="9" width="1.7109375" customWidth="1"/>
    <col min="11" max="16" width="1.7109375" customWidth="1"/>
    <col min="18" max="22" width="1.7109375" customWidth="1"/>
  </cols>
  <sheetData>
    <row r="1" spans="2:26" x14ac:dyDescent="0.25">
      <c r="Z1">
        <f>AVERAGEIFS(X6:X17,W6:W17,B2,J6:J17,D2,Q6:Q17,"&gt;="&amp;'Données indicateurs 1'!C8,Q6:Q17,"&lt;= "&amp;'Données indicateurs 1'!D8)</f>
        <v>3</v>
      </c>
    </row>
    <row r="2" spans="2:26" x14ac:dyDescent="0.25">
      <c r="B2">
        <f>'Indicateur - temps de passage'!B2</f>
        <v>43</v>
      </c>
      <c r="D2" t="str">
        <f>'Indicateur - temps de passage'!D2</f>
        <v>Contrat</v>
      </c>
    </row>
    <row r="3" spans="2:26" x14ac:dyDescent="0.25">
      <c r="B3">
        <f>'Indicateur - temps de passage'!B3</f>
        <v>2022</v>
      </c>
    </row>
    <row r="5" spans="2:26" x14ac:dyDescent="0.25">
      <c r="J5" s="2" t="s">
        <v>3</v>
      </c>
      <c r="K5" s="2"/>
      <c r="L5" s="2"/>
      <c r="M5" s="2"/>
      <c r="N5" s="2"/>
      <c r="O5" s="2"/>
      <c r="P5" s="2"/>
      <c r="Q5" s="2" t="s">
        <v>4</v>
      </c>
      <c r="R5" s="2"/>
      <c r="S5" s="2"/>
      <c r="T5" s="2"/>
      <c r="U5" s="2"/>
      <c r="V5" s="2"/>
      <c r="W5" s="2" t="s">
        <v>5</v>
      </c>
      <c r="X5" t="s">
        <v>8</v>
      </c>
    </row>
    <row r="6" spans="2:26" x14ac:dyDescent="0.25">
      <c r="J6" t="s">
        <v>0</v>
      </c>
      <c r="Q6" s="1">
        <v>44491</v>
      </c>
      <c r="W6" s="3">
        <f>WEEKNUM(Q6,2)</f>
        <v>43</v>
      </c>
      <c r="X6">
        <v>2</v>
      </c>
    </row>
    <row r="7" spans="2:26" x14ac:dyDescent="0.25">
      <c r="J7" t="s">
        <v>0</v>
      </c>
      <c r="Q7" s="1">
        <v>44857</v>
      </c>
      <c r="W7" s="3">
        <f t="shared" ref="W7:W17" si="0">WEEKNUM(Q7,2)</f>
        <v>43</v>
      </c>
      <c r="X7">
        <v>1</v>
      </c>
    </row>
    <row r="8" spans="2:26" x14ac:dyDescent="0.25">
      <c r="J8" t="s">
        <v>1</v>
      </c>
      <c r="Q8" s="1">
        <v>44858</v>
      </c>
      <c r="W8" s="3">
        <f t="shared" si="0"/>
        <v>44</v>
      </c>
      <c r="X8">
        <v>2</v>
      </c>
    </row>
    <row r="9" spans="2:26" x14ac:dyDescent="0.25">
      <c r="J9" t="s">
        <v>0</v>
      </c>
      <c r="Q9" s="1">
        <v>44859</v>
      </c>
      <c r="W9" s="3">
        <v>43</v>
      </c>
      <c r="X9">
        <v>3</v>
      </c>
    </row>
    <row r="10" spans="2:26" x14ac:dyDescent="0.25">
      <c r="J10" t="s">
        <v>0</v>
      </c>
      <c r="Q10" s="1">
        <v>44495</v>
      </c>
      <c r="W10" s="3">
        <f t="shared" si="0"/>
        <v>44</v>
      </c>
      <c r="X10">
        <v>4</v>
      </c>
    </row>
    <row r="11" spans="2:26" x14ac:dyDescent="0.25">
      <c r="J11" t="s">
        <v>0</v>
      </c>
      <c r="Q11" s="1">
        <v>44490</v>
      </c>
      <c r="W11" s="3">
        <f t="shared" si="0"/>
        <v>43</v>
      </c>
      <c r="X11">
        <v>4</v>
      </c>
    </row>
    <row r="12" spans="2:26" x14ac:dyDescent="0.25">
      <c r="J12" t="s">
        <v>2</v>
      </c>
      <c r="Q12" s="1">
        <v>44862</v>
      </c>
      <c r="W12" s="3">
        <f t="shared" si="0"/>
        <v>44</v>
      </c>
      <c r="X12">
        <v>2</v>
      </c>
    </row>
    <row r="13" spans="2:26" x14ac:dyDescent="0.25">
      <c r="J13" t="s">
        <v>1</v>
      </c>
      <c r="Q13" s="1">
        <v>44863</v>
      </c>
      <c r="W13" s="3">
        <f t="shared" si="0"/>
        <v>44</v>
      </c>
      <c r="X13">
        <v>2</v>
      </c>
    </row>
    <row r="14" spans="2:26" x14ac:dyDescent="0.25">
      <c r="J14" t="s">
        <v>0</v>
      </c>
      <c r="Q14" s="1">
        <v>44864</v>
      </c>
      <c r="W14" s="3">
        <v>43</v>
      </c>
      <c r="X14">
        <v>3</v>
      </c>
    </row>
    <row r="15" spans="2:26" ht="14.25" customHeight="1" x14ac:dyDescent="0.25">
      <c r="J15" t="s">
        <v>0</v>
      </c>
      <c r="Q15" s="1">
        <v>44500</v>
      </c>
      <c r="W15" s="3">
        <f t="shared" si="0"/>
        <v>44</v>
      </c>
      <c r="X15">
        <v>4</v>
      </c>
    </row>
    <row r="16" spans="2:26" x14ac:dyDescent="0.25">
      <c r="J16" t="s">
        <v>2</v>
      </c>
      <c r="Q16" s="1">
        <v>44866</v>
      </c>
      <c r="W16" s="3">
        <f t="shared" si="0"/>
        <v>45</v>
      </c>
      <c r="X16">
        <v>2</v>
      </c>
    </row>
    <row r="17" spans="10:24" x14ac:dyDescent="0.25">
      <c r="J17" t="s">
        <v>1</v>
      </c>
      <c r="Q17" s="1">
        <v>44867</v>
      </c>
      <c r="W17" s="3">
        <f t="shared" si="0"/>
        <v>45</v>
      </c>
      <c r="X17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workbookViewId="0">
      <selection activeCell="H15" sqref="H15"/>
    </sheetView>
  </sheetViews>
  <sheetFormatPr baseColWidth="10" defaultRowHeight="15" x14ac:dyDescent="0.25"/>
  <cols>
    <col min="1" max="1" width="19.42578125" style="4" customWidth="1"/>
    <col min="2" max="3" width="11.42578125" style="4"/>
    <col min="4" max="4" width="13.42578125" style="4" bestFit="1" customWidth="1"/>
    <col min="5" max="16384" width="11.42578125" style="4"/>
  </cols>
  <sheetData>
    <row r="2" spans="1:5" x14ac:dyDescent="0.25">
      <c r="A2" s="4" t="s">
        <v>7</v>
      </c>
      <c r="B2" s="6">
        <v>43</v>
      </c>
      <c r="D2" s="6" t="s">
        <v>0</v>
      </c>
    </row>
    <row r="3" spans="1:5" ht="18.75" x14ac:dyDescent="0.4">
      <c r="A3" s="4" t="s">
        <v>6</v>
      </c>
      <c r="B3" s="6">
        <v>2022</v>
      </c>
      <c r="D3" s="7"/>
    </row>
    <row r="4" spans="1:5" x14ac:dyDescent="0.25">
      <c r="A4" s="8"/>
    </row>
    <row r="5" spans="1:5" x14ac:dyDescent="0.25">
      <c r="A5" s="8"/>
      <c r="C5" s="5"/>
    </row>
    <row r="6" spans="1:5" x14ac:dyDescent="0.25">
      <c r="A6" s="8"/>
    </row>
    <row r="7" spans="1:5" x14ac:dyDescent="0.25">
      <c r="A7" s="8"/>
      <c r="E7" s="5"/>
    </row>
    <row r="8" spans="1:5" x14ac:dyDescent="0.25">
      <c r="A8" s="8"/>
      <c r="E8" s="5"/>
    </row>
    <row r="9" spans="1:5" x14ac:dyDescent="0.25">
      <c r="A9" s="8"/>
    </row>
    <row r="10" spans="1:5" x14ac:dyDescent="0.25">
      <c r="A10" s="8"/>
    </row>
    <row r="11" spans="1:5" ht="18.75" x14ac:dyDescent="0.4">
      <c r="A11" s="9"/>
    </row>
    <row r="12" spans="1:5" x14ac:dyDescent="0.25">
      <c r="A12" s="10"/>
    </row>
    <row r="13" spans="1:5" ht="16.5" x14ac:dyDescent="0.3">
      <c r="A13" s="11"/>
    </row>
    <row r="14" spans="1:5" x14ac:dyDescent="0.25">
      <c r="D14" s="10"/>
    </row>
    <row r="15" spans="1:5" ht="18.75" x14ac:dyDescent="0.4">
      <c r="C15" s="12" t="s">
        <v>9</v>
      </c>
      <c r="D15" s="12">
        <f>AVERAGEIFS('Suivi SES'!X6:X17,'Suivi SES'!Q6:Q17,"&gt;="&amp;DATE(B3,1,1),'Suivi SES'!Q6:Q17,"&lt;="&amp;DATE(B3,31,12),'Suivi SES'!W6:W17,B2,'Suivi SES'!J6:J17,D2)</f>
        <v>2.3333333333333335</v>
      </c>
    </row>
    <row r="16" spans="1:5" x14ac:dyDescent="0.25">
      <c r="D16" s="5"/>
    </row>
    <row r="19" spans="4:4" x14ac:dyDescent="0.25">
      <c r="D19" s="13"/>
    </row>
    <row r="20" spans="4:4" x14ac:dyDescent="0.25">
      <c r="D20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 indicateurs 1</vt:lpstr>
      <vt:lpstr>Suivi SES</vt:lpstr>
      <vt:lpstr>Indicateur - temps de passage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CIULLO Giovanni</dc:creator>
  <cp:lastModifiedBy>Vaucluse</cp:lastModifiedBy>
  <dcterms:created xsi:type="dcterms:W3CDTF">2022-01-13T08:34:08Z</dcterms:created>
  <dcterms:modified xsi:type="dcterms:W3CDTF">2022-01-17T07:05:18Z</dcterms:modified>
</cp:coreProperties>
</file>