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0" documentId="8_{79891BA0-8FAF-4410-AAAB-68674185AE6C}" xr6:coauthVersionLast="47" xr6:coauthVersionMax="47" xr10:uidLastSave="{00000000-0000-0000-0000-000000000000}"/>
  <bookViews>
    <workbookView xWindow="3120" yWindow="3120" windowWidth="21825" windowHeight="12045" xr2:uid="{00000000-000D-0000-FFFF-FFFF00000000}"/>
  </bookViews>
  <sheets>
    <sheet name="Priorité sécurité" sheetId="1" r:id="rId1"/>
  </sheets>
  <definedNames>
    <definedName name="_xlnm._FilterDatabase" localSheetId="0" hidden="1">'Priorité sécurité'!$A$1:$R$12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R12" i="1"/>
  <c r="R4" i="1" l="1"/>
  <c r="R11" i="1" l="1"/>
  <c r="R10" i="1"/>
  <c r="R9" i="1"/>
  <c r="R7" i="1"/>
  <c r="R6" i="1"/>
  <c r="R5" i="1"/>
  <c r="R3" i="1"/>
  <c r="R2" i="1" l="1"/>
  <c r="H5" i="1" l="1"/>
  <c r="J5" i="1"/>
  <c r="L5" i="1"/>
  <c r="E5" i="1"/>
  <c r="M5" i="1" l="1"/>
  <c r="H2" i="1" l="1"/>
  <c r="H8" i="1"/>
  <c r="H6" i="1"/>
  <c r="H7" i="1"/>
  <c r="H4" i="1"/>
  <c r="H3" i="1"/>
  <c r="H9" i="1"/>
  <c r="H10" i="1"/>
  <c r="H11" i="1"/>
  <c r="H12" i="1"/>
  <c r="E6" i="1" l="1"/>
  <c r="E3" i="1"/>
  <c r="E7" i="1"/>
  <c r="E8" i="1"/>
  <c r="E9" i="1"/>
  <c r="E10" i="1"/>
  <c r="E11" i="1"/>
  <c r="E12" i="1"/>
  <c r="E4" i="1"/>
  <c r="E2" i="1"/>
  <c r="J6" i="1" l="1"/>
  <c r="J2" i="1"/>
  <c r="J4" i="1"/>
  <c r="J3" i="1"/>
  <c r="J7" i="1"/>
  <c r="J8" i="1"/>
  <c r="J9" i="1"/>
  <c r="J10" i="1"/>
  <c r="J11" i="1"/>
  <c r="J12" i="1"/>
  <c r="L6" i="1"/>
  <c r="L2" i="1"/>
  <c r="L4" i="1"/>
  <c r="L3" i="1"/>
  <c r="L7" i="1"/>
  <c r="L8" i="1"/>
  <c r="L9" i="1"/>
  <c r="L10" i="1"/>
  <c r="L11" i="1"/>
  <c r="L12" i="1"/>
  <c r="M11" i="1" l="1"/>
  <c r="M8" i="1"/>
  <c r="M12" i="1"/>
  <c r="M6" i="1"/>
  <c r="M10" i="1"/>
  <c r="M3" i="1"/>
  <c r="M4" i="1"/>
  <c r="M9" i="1"/>
  <c r="M7" i="1"/>
  <c r="M2" i="1"/>
</calcChain>
</file>

<file path=xl/sharedStrings.xml><?xml version="1.0" encoding="utf-8"?>
<sst xmlns="http://schemas.openxmlformats.org/spreadsheetml/2006/main" count="97" uniqueCount="26">
  <si>
    <t>Efforts d'implantion (responsable)</t>
  </si>
  <si>
    <t>Équipe responsable (jour estimé)</t>
  </si>
  <si>
    <t>Impacts sur autres équipes
Collaborateur</t>
  </si>
  <si>
    <t>Efforts d'implantation (collaboreur)</t>
  </si>
  <si>
    <t>Équipe collaboratrice 
(jour estimé)</t>
  </si>
  <si>
    <t>Impacts opérationnels</t>
  </si>
  <si>
    <t>Efficence / valeur de sécurité additionnel</t>
  </si>
  <si>
    <t>Priorité</t>
  </si>
  <si>
    <t>% d'avancement</t>
  </si>
  <si>
    <t>Échéance</t>
  </si>
  <si>
    <t>Commentaires</t>
  </si>
  <si>
    <t>Très petit</t>
  </si>
  <si>
    <t xml:space="preserve"> </t>
  </si>
  <si>
    <t>Bas</t>
  </si>
  <si>
    <t>Élevé</t>
  </si>
  <si>
    <t>CARI</t>
  </si>
  <si>
    <t>Moyen</t>
  </si>
  <si>
    <t>Petit</t>
  </si>
  <si>
    <t>L'équipe des communications</t>
  </si>
  <si>
    <t>DSM</t>
  </si>
  <si>
    <t>Gros</t>
  </si>
  <si>
    <t xml:space="preserve">CARI, Infra, SI </t>
  </si>
  <si>
    <t>Très gros</t>
  </si>
  <si>
    <t>Indicateur</t>
  </si>
  <si>
    <t>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</si>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</sst>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 applyAlignment="1">
      <alignment wrapText="1"/>
    </xf>
    <xf numFmtId="1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/>
    </xf>
  </cellXfs>
  <cellStyles count="2">
    <cellStyle name="Normal" xfId="0" builtinId="0"/>
    <cellStyle name="Normal 4" xfId="1" xr:uid="{00000000-0005-0000-0000-000001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12"/>
  <sheetViews>
    <sheetView tabSelected="1" topLeftCell="B1" zoomScaleNormal="100" workbookViewId="0">
      <pane ySplit="1" topLeftCell="A2" activePane="bottomLeft" state="frozen"/>
      <selection pane="bottomLeft" activeCell="R2" sqref="R2"/>
    </sheetView>
  </sheetViews>
  <sheetFormatPr baseColWidth="10" defaultColWidth="11.42578125" defaultRowHeight="15" x14ac:dyDescent="0.25"/>
  <cols>
    <col min="1" max="1" width="80.42578125" style="4" customWidth="1"/>
    <col min="2" max="2" width="16.42578125" style="8" bestFit="1" customWidth="1"/>
    <col min="3" max="3" width="27.7109375" style="8" customWidth="1"/>
    <col min="4" max="4" width="20.7109375" style="8" hidden="1" customWidth="1"/>
    <col min="5" max="5" width="20.140625" style="8" hidden="1" customWidth="1"/>
    <col min="6" max="6" width="29.7109375" style="8" hidden="1" customWidth="1"/>
    <col min="7" max="7" width="22.42578125" style="8" hidden="1" customWidth="1"/>
    <col min="8" max="8" width="22.140625" style="8" hidden="1" customWidth="1"/>
    <col min="9" max="9" width="22.5703125" style="8" hidden="1" customWidth="1"/>
    <col min="10" max="10" width="7.28515625" style="1" hidden="1" customWidth="1"/>
    <col min="11" max="11" width="18.7109375" style="8" hidden="1" customWidth="1"/>
    <col min="12" max="12" width="6.140625" style="1" hidden="1" customWidth="1"/>
    <col min="13" max="13" width="12.7109375" style="1" hidden="1" customWidth="1"/>
    <col min="14" max="14" width="27.140625" style="1" bestFit="1" customWidth="1"/>
    <col min="15" max="15" width="24.140625" style="8" customWidth="1"/>
    <col min="16" max="16" width="11.7109375" style="1" bestFit="1" customWidth="1"/>
    <col min="17" max="17" width="77.28515625" style="1" hidden="1" customWidth="1"/>
    <col min="18" max="18" width="22.7109375" style="1" customWidth="1"/>
    <col min="19" max="16384" width="11.42578125" style="1"/>
  </cols>
  <sheetData>
    <row r="1" spans="1:18" s="9" customFormat="1" ht="87.75" customHeight="1" x14ac:dyDescent="0.3">
      <c r="A1" s="14" t="s">
        <v>25</v>
      </c>
      <c r="B1" s="10" t="s">
        <v>25</v>
      </c>
      <c r="C1" s="10" t="s">
        <v>25</v>
      </c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1"/>
      <c r="K1" s="10" t="s">
        <v>6</v>
      </c>
      <c r="L1" s="11"/>
      <c r="M1" s="12" t="s">
        <v>7</v>
      </c>
      <c r="N1" s="13" t="s">
        <v>25</v>
      </c>
      <c r="O1" s="13" t="s">
        <v>8</v>
      </c>
      <c r="P1" s="13" t="s">
        <v>9</v>
      </c>
      <c r="Q1" s="13" t="s">
        <v>10</v>
      </c>
      <c r="R1" s="13" t="s">
        <v>23</v>
      </c>
    </row>
    <row r="2" spans="1:18" ht="18.75" x14ac:dyDescent="0.3">
      <c r="A2" s="2" t="s">
        <v>24</v>
      </c>
      <c r="B2" s="7" t="s">
        <v>24</v>
      </c>
      <c r="C2" s="7" t="s">
        <v>24</v>
      </c>
      <c r="D2" s="7" t="s">
        <v>11</v>
      </c>
      <c r="E2" s="7">
        <f>IF(D2="Très petit",5,IF(D2="Petit",29,IF(D2="Moyen",57,IF(D2="Gros",114,IF(D2="Trèsgros",200,0)))))</f>
        <v>5</v>
      </c>
      <c r="F2" s="7"/>
      <c r="G2" s="7" t="s">
        <v>12</v>
      </c>
      <c r="H2" s="7">
        <f t="shared" ref="H2:H12" si="0">IF(G2="Très petit",0,IF(G2="Petit",9,IF(G2="Moyen",17,IF(G2="Gros",34,IF(G2="Très gros",51,0)))))</f>
        <v>0</v>
      </c>
      <c r="I2" s="7" t="s">
        <v>13</v>
      </c>
      <c r="J2" s="3">
        <f t="shared" ref="J2:J12" si="1">IF(I2="Élevé",5, IF(I2="Moyen",10, IF(I2="Bas",15,0)))</f>
        <v>15</v>
      </c>
      <c r="K2" s="7" t="s">
        <v>13</v>
      </c>
      <c r="L2" s="3">
        <f t="shared" ref="L2:L12" si="2">IF(K2="Élevé",15, IF(K2="Moyen",10, IF(K2="Bas",5,0)))</f>
        <v>5</v>
      </c>
      <c r="M2" s="3">
        <f t="shared" ref="M2:M12" si="3">H2+J2+L2</f>
        <v>20</v>
      </c>
      <c r="N2" s="2"/>
      <c r="O2" s="6">
        <v>1</v>
      </c>
      <c r="P2" s="5">
        <v>44926</v>
      </c>
      <c r="Q2" s="2"/>
      <c r="R2" s="15" t="str">
        <f t="shared" ref="R2:R12" ca="1" si="4">IF(O2&gt;=1,"[",P2-TODAY())</f>
        <v>[</v>
      </c>
    </row>
    <row r="3" spans="1:18" ht="18.75" x14ac:dyDescent="0.3">
      <c r="A3" s="2" t="s">
        <v>24</v>
      </c>
      <c r="B3" s="7" t="s">
        <v>24</v>
      </c>
      <c r="C3" s="7" t="s">
        <v>24</v>
      </c>
      <c r="D3" s="7" t="s">
        <v>22</v>
      </c>
      <c r="E3" s="7">
        <f t="shared" ref="E3:E12" si="5">IF(D3="Très petit",5,IF(D3="Petit",29,IF(D3="Moyen",57,IF(D3="Gros",114,IF(D3="Très gros",200,0)))))</f>
        <v>200</v>
      </c>
      <c r="F3" s="7"/>
      <c r="G3" s="7" t="s">
        <v>22</v>
      </c>
      <c r="H3" s="7">
        <f t="shared" si="0"/>
        <v>51</v>
      </c>
      <c r="I3" s="7" t="s">
        <v>13</v>
      </c>
      <c r="J3" s="3">
        <f t="shared" si="1"/>
        <v>15</v>
      </c>
      <c r="K3" s="7" t="s">
        <v>12</v>
      </c>
      <c r="L3" s="3">
        <f t="shared" si="2"/>
        <v>0</v>
      </c>
      <c r="M3" s="3">
        <f t="shared" si="3"/>
        <v>66</v>
      </c>
      <c r="N3" s="2"/>
      <c r="O3" s="6">
        <v>0</v>
      </c>
      <c r="P3" s="5">
        <v>1</v>
      </c>
      <c r="Q3" s="2"/>
      <c r="R3" s="15">
        <f t="shared" ca="1" si="4"/>
        <v>-44573</v>
      </c>
    </row>
    <row r="4" spans="1:18" ht="18.75" x14ac:dyDescent="0.3">
      <c r="A4" s="2" t="s">
        <v>24</v>
      </c>
      <c r="B4" s="7" t="s">
        <v>24</v>
      </c>
      <c r="C4" s="7" t="s">
        <v>24</v>
      </c>
      <c r="D4" s="7" t="s">
        <v>22</v>
      </c>
      <c r="E4" s="7">
        <f t="shared" si="5"/>
        <v>200</v>
      </c>
      <c r="F4" s="7"/>
      <c r="G4" s="7" t="s">
        <v>12</v>
      </c>
      <c r="H4" s="7">
        <f t="shared" si="0"/>
        <v>0</v>
      </c>
      <c r="I4" s="7" t="s">
        <v>13</v>
      </c>
      <c r="J4" s="3">
        <f t="shared" si="1"/>
        <v>15</v>
      </c>
      <c r="K4" s="7" t="s">
        <v>14</v>
      </c>
      <c r="L4" s="3">
        <f t="shared" si="2"/>
        <v>15</v>
      </c>
      <c r="M4" s="3">
        <f t="shared" si="3"/>
        <v>30</v>
      </c>
      <c r="N4" s="2"/>
      <c r="O4" s="6">
        <v>0.2</v>
      </c>
      <c r="P4" s="5">
        <v>44606</v>
      </c>
      <c r="Q4" s="2"/>
      <c r="R4" s="15">
        <f t="shared" ca="1" si="4"/>
        <v>32</v>
      </c>
    </row>
    <row r="5" spans="1:18" ht="18.75" x14ac:dyDescent="0.3">
      <c r="A5" s="2" t="s">
        <v>24</v>
      </c>
      <c r="B5" s="7" t="s">
        <v>24</v>
      </c>
      <c r="C5" s="7" t="s">
        <v>24</v>
      </c>
      <c r="D5" s="7" t="s">
        <v>20</v>
      </c>
      <c r="E5" s="7">
        <f t="shared" si="5"/>
        <v>114</v>
      </c>
      <c r="F5" s="7"/>
      <c r="G5" s="7" t="s">
        <v>12</v>
      </c>
      <c r="H5" s="7">
        <f t="shared" si="0"/>
        <v>0</v>
      </c>
      <c r="I5" s="7" t="s">
        <v>16</v>
      </c>
      <c r="J5" s="3">
        <f t="shared" si="1"/>
        <v>10</v>
      </c>
      <c r="K5" s="7" t="s">
        <v>14</v>
      </c>
      <c r="L5" s="3">
        <f t="shared" si="2"/>
        <v>15</v>
      </c>
      <c r="M5" s="3">
        <f t="shared" si="3"/>
        <v>25</v>
      </c>
      <c r="N5" s="2"/>
      <c r="O5" s="6">
        <v>0.8</v>
      </c>
      <c r="P5" s="5">
        <v>44561</v>
      </c>
      <c r="Q5" s="3"/>
      <c r="R5" s="15">
        <f t="shared" ca="1" si="4"/>
        <v>-13</v>
      </c>
    </row>
    <row r="6" spans="1:18" ht="66.75" customHeight="1" x14ac:dyDescent="0.3">
      <c r="A6" s="2" t="s">
        <v>24</v>
      </c>
      <c r="B6" s="7" t="s">
        <v>24</v>
      </c>
      <c r="C6" s="7" t="s">
        <v>24</v>
      </c>
      <c r="D6" s="7" t="s">
        <v>17</v>
      </c>
      <c r="E6" s="7">
        <f t="shared" si="5"/>
        <v>29</v>
      </c>
      <c r="F6" s="7" t="s">
        <v>21</v>
      </c>
      <c r="G6" s="7" t="s">
        <v>20</v>
      </c>
      <c r="H6" s="7">
        <f t="shared" si="0"/>
        <v>34</v>
      </c>
      <c r="I6" s="7" t="s">
        <v>14</v>
      </c>
      <c r="J6" s="3">
        <f t="shared" si="1"/>
        <v>5</v>
      </c>
      <c r="K6" s="7" t="s">
        <v>14</v>
      </c>
      <c r="L6" s="3">
        <f t="shared" si="2"/>
        <v>15</v>
      </c>
      <c r="M6" s="3">
        <f t="shared" si="3"/>
        <v>54</v>
      </c>
      <c r="N6" s="2"/>
      <c r="O6" s="6">
        <v>0</v>
      </c>
      <c r="P6" s="5">
        <v>45008</v>
      </c>
      <c r="Q6" s="2"/>
      <c r="R6" s="15">
        <f t="shared" ca="1" si="4"/>
        <v>434</v>
      </c>
    </row>
    <row r="7" spans="1:18" ht="18.75" x14ac:dyDescent="0.3">
      <c r="A7" s="2" t="s">
        <v>24</v>
      </c>
      <c r="B7" s="7" t="s">
        <v>24</v>
      </c>
      <c r="C7" s="7" t="s">
        <v>24</v>
      </c>
      <c r="D7" s="7" t="s">
        <v>16</v>
      </c>
      <c r="E7" s="7">
        <f t="shared" si="5"/>
        <v>57</v>
      </c>
      <c r="F7" s="7"/>
      <c r="G7" s="7" t="s">
        <v>12</v>
      </c>
      <c r="H7" s="7">
        <f t="shared" si="0"/>
        <v>0</v>
      </c>
      <c r="I7" s="7" t="s">
        <v>12</v>
      </c>
      <c r="J7" s="3">
        <f t="shared" si="1"/>
        <v>0</v>
      </c>
      <c r="K7" s="7" t="s">
        <v>12</v>
      </c>
      <c r="L7" s="3">
        <f t="shared" si="2"/>
        <v>0</v>
      </c>
      <c r="M7" s="3">
        <f t="shared" si="3"/>
        <v>0</v>
      </c>
      <c r="N7" s="2"/>
      <c r="O7" s="6">
        <v>0.8</v>
      </c>
      <c r="P7" s="5">
        <v>44561</v>
      </c>
      <c r="Q7" s="2"/>
      <c r="R7" s="15">
        <f t="shared" ca="1" si="4"/>
        <v>-13</v>
      </c>
    </row>
    <row r="8" spans="1:18" ht="62.25" customHeight="1" x14ac:dyDescent="0.3">
      <c r="A8" s="2" t="s">
        <v>24</v>
      </c>
      <c r="B8" s="7" t="s">
        <v>24</v>
      </c>
      <c r="C8" s="7" t="s">
        <v>24</v>
      </c>
      <c r="D8" s="7" t="s">
        <v>20</v>
      </c>
      <c r="E8" s="7">
        <f t="shared" si="5"/>
        <v>114</v>
      </c>
      <c r="F8" s="7"/>
      <c r="G8" s="7" t="s">
        <v>12</v>
      </c>
      <c r="H8" s="7">
        <f t="shared" si="0"/>
        <v>0</v>
      </c>
      <c r="I8" s="7" t="s">
        <v>12</v>
      </c>
      <c r="J8" s="3">
        <f t="shared" si="1"/>
        <v>0</v>
      </c>
      <c r="K8" s="7" t="s">
        <v>12</v>
      </c>
      <c r="L8" s="3">
        <f t="shared" si="2"/>
        <v>0</v>
      </c>
      <c r="M8" s="3">
        <f t="shared" si="3"/>
        <v>0</v>
      </c>
      <c r="N8" s="2"/>
      <c r="O8" s="6">
        <v>1</v>
      </c>
      <c r="P8" s="5">
        <v>44926</v>
      </c>
      <c r="Q8" s="2"/>
      <c r="R8" s="15" t="str">
        <f t="shared" ca="1" si="4"/>
        <v>[</v>
      </c>
    </row>
    <row r="9" spans="1:18" ht="18.75" x14ac:dyDescent="0.3">
      <c r="A9" s="2" t="s">
        <v>24</v>
      </c>
      <c r="B9" s="7" t="s">
        <v>24</v>
      </c>
      <c r="C9" s="7" t="s">
        <v>24</v>
      </c>
      <c r="D9" s="7" t="s">
        <v>16</v>
      </c>
      <c r="E9" s="7">
        <f t="shared" si="5"/>
        <v>57</v>
      </c>
      <c r="F9" s="7"/>
      <c r="G9" s="7" t="s">
        <v>12</v>
      </c>
      <c r="H9" s="7">
        <f t="shared" si="0"/>
        <v>0</v>
      </c>
      <c r="I9" s="7" t="s">
        <v>12</v>
      </c>
      <c r="J9" s="3">
        <f t="shared" si="1"/>
        <v>0</v>
      </c>
      <c r="K9" s="7" t="s">
        <v>12</v>
      </c>
      <c r="L9" s="3">
        <f t="shared" si="2"/>
        <v>0</v>
      </c>
      <c r="M9" s="3">
        <f t="shared" si="3"/>
        <v>0</v>
      </c>
      <c r="N9" s="2"/>
      <c r="O9" s="6">
        <v>0</v>
      </c>
      <c r="P9" s="5">
        <v>1</v>
      </c>
      <c r="Q9" s="2"/>
      <c r="R9" s="15">
        <f t="shared" ca="1" si="4"/>
        <v>-44573</v>
      </c>
    </row>
    <row r="10" spans="1:18" ht="18.75" x14ac:dyDescent="0.3">
      <c r="A10" s="2" t="s">
        <v>24</v>
      </c>
      <c r="B10" s="7" t="s">
        <v>24</v>
      </c>
      <c r="C10" s="7" t="s">
        <v>24</v>
      </c>
      <c r="D10" s="7" t="s">
        <v>11</v>
      </c>
      <c r="E10" s="7">
        <f t="shared" si="5"/>
        <v>5</v>
      </c>
      <c r="F10" s="7" t="s">
        <v>15</v>
      </c>
      <c r="G10" s="7" t="s">
        <v>17</v>
      </c>
      <c r="H10" s="7">
        <f t="shared" si="0"/>
        <v>9</v>
      </c>
      <c r="I10" s="7" t="s">
        <v>13</v>
      </c>
      <c r="J10" s="3">
        <f t="shared" si="1"/>
        <v>15</v>
      </c>
      <c r="K10" s="7" t="s">
        <v>16</v>
      </c>
      <c r="L10" s="3">
        <f t="shared" si="2"/>
        <v>10</v>
      </c>
      <c r="M10" s="3">
        <f t="shared" si="3"/>
        <v>34</v>
      </c>
      <c r="N10" s="2"/>
      <c r="O10" s="6">
        <v>0.8</v>
      </c>
      <c r="P10" s="5">
        <v>1</v>
      </c>
      <c r="Q10" s="2"/>
      <c r="R10" s="15">
        <f t="shared" ca="1" si="4"/>
        <v>-44573</v>
      </c>
    </row>
    <row r="11" spans="1:18" ht="18.75" x14ac:dyDescent="0.3">
      <c r="A11" s="2" t="s">
        <v>24</v>
      </c>
      <c r="B11" s="7" t="s">
        <v>24</v>
      </c>
      <c r="C11" s="7" t="s">
        <v>24</v>
      </c>
      <c r="D11" s="7" t="s">
        <v>11</v>
      </c>
      <c r="E11" s="7">
        <f t="shared" si="5"/>
        <v>5</v>
      </c>
      <c r="F11" s="7" t="s">
        <v>18</v>
      </c>
      <c r="G11" s="7" t="s">
        <v>17</v>
      </c>
      <c r="H11" s="7">
        <f t="shared" si="0"/>
        <v>9</v>
      </c>
      <c r="I11" s="7" t="s">
        <v>13</v>
      </c>
      <c r="J11" s="3">
        <f t="shared" si="1"/>
        <v>15</v>
      </c>
      <c r="K11" s="7" t="s">
        <v>16</v>
      </c>
      <c r="L11" s="3">
        <f t="shared" si="2"/>
        <v>10</v>
      </c>
      <c r="M11" s="3">
        <f t="shared" si="3"/>
        <v>34</v>
      </c>
      <c r="N11" s="2"/>
      <c r="O11" s="6">
        <v>0.25</v>
      </c>
      <c r="P11" s="5">
        <v>1</v>
      </c>
      <c r="Q11" s="2"/>
      <c r="R11" s="15">
        <f t="shared" ca="1" si="4"/>
        <v>-44573</v>
      </c>
    </row>
    <row r="12" spans="1:18" ht="18.75" x14ac:dyDescent="0.3">
      <c r="A12" s="2" t="s">
        <v>24</v>
      </c>
      <c r="B12" s="7" t="s">
        <v>24</v>
      </c>
      <c r="C12" s="7" t="s">
        <v>24</v>
      </c>
      <c r="D12" s="7" t="s">
        <v>17</v>
      </c>
      <c r="E12" s="7">
        <f t="shared" si="5"/>
        <v>29</v>
      </c>
      <c r="F12" s="7" t="s">
        <v>19</v>
      </c>
      <c r="G12" s="7" t="s">
        <v>17</v>
      </c>
      <c r="H12" s="7">
        <f t="shared" si="0"/>
        <v>9</v>
      </c>
      <c r="I12" s="7" t="s">
        <v>13</v>
      </c>
      <c r="J12" s="3">
        <f t="shared" si="1"/>
        <v>15</v>
      </c>
      <c r="K12" s="7" t="s">
        <v>14</v>
      </c>
      <c r="L12" s="3">
        <f t="shared" si="2"/>
        <v>15</v>
      </c>
      <c r="M12" s="3">
        <f t="shared" si="3"/>
        <v>39</v>
      </c>
      <c r="N12" s="2"/>
      <c r="O12" s="6">
        <v>1</v>
      </c>
      <c r="P12" s="5">
        <v>1</v>
      </c>
      <c r="Q12" s="2"/>
      <c r="R12" s="15" t="str">
        <f t="shared" ca="1" si="4"/>
        <v>[</v>
      </c>
    </row>
  </sheetData>
  <autoFilter ref="A1:R12" xr:uid="{00000000-0009-0000-0000-000000000000}"/>
  <sortState xmlns:xlrd2="http://schemas.microsoft.com/office/spreadsheetml/2017/richdata2" ref="A4:Q58">
    <sortCondition ref="E4:E58"/>
    <sortCondition ref="H4:H58"/>
    <sortCondition descending="1" ref="J4:J58"/>
    <sortCondition descending="1" ref="L4:L58"/>
  </sortState>
  <conditionalFormatting sqref="R2:R12">
    <cfRule type="expression" dxfId="0" priority="1" stopIfTrue="1">
      <formula>O2&gt;=1</formula>
    </cfRule>
  </conditionalFormatting>
  <dataValidations count="2">
    <dataValidation type="list" allowBlank="1" showInputMessage="1" showErrorMessage="1" sqref="I2:I12 K2:K12" xr:uid="{00000000-0002-0000-0000-000000000000}">
      <formula1>#REF!</formula1>
    </dataValidation>
    <dataValidation type="list" allowBlank="1" showInputMessage="1" showErrorMessage="1" sqref="G2:G12 D2:D12" xr:uid="{00000000-0002-0000-0000-000001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861FD09E-0C00-4E8D-BA42-346F38770906}">
            <x14:iconSet iconSet="4Arrows" showValue="0" custom="1">
              <x14:cfvo type="percent">
                <xm:f>0</xm:f>
              </x14:cfvo>
              <x14:cfvo type="num">
                <xm:f>30</xm:f>
              </x14:cfvo>
              <x14:cfvo type="num">
                <xm:f>60</xm:f>
              </x14:cfvo>
              <x14:cfvo type="num">
                <xm:f>80</xm:f>
              </x14:cfvo>
              <x14:cfIcon iconSet="3TrafficLights1" iconId="0"/>
              <x14:cfIcon iconSet="3Symbols" iconId="1"/>
              <x14:cfIcon iconSet="3TrafficLights1" iconId="1"/>
              <x14:cfIcon iconSet="3TrafficLights1" iconId="2"/>
            </x14:iconSet>
          </x14:cfRule>
          <xm:sqref>R2:R12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811A644D4C041B18BEDC7DA0602AA" ma:contentTypeVersion="7" ma:contentTypeDescription="Crée un document." ma:contentTypeScope="" ma:versionID="3cd27db33ee496ed3a4cf8a1901f4fa4">
  <xsd:schema xmlns:xsd="http://www.w3.org/2001/XMLSchema" xmlns:xs="http://www.w3.org/2001/XMLSchema" xmlns:p="http://schemas.microsoft.com/office/2006/metadata/properties" xmlns:ns2="bbbce246-8674-42ef-8a2b-e6daf98cb1a4" targetNamespace="http://schemas.microsoft.com/office/2006/metadata/properties" ma:root="true" ma:fieldsID="42a59faf2f3cbf0acdc674f3fe45fd6e" ns2:_="">
    <xsd:import namespace="bbbce246-8674-42ef-8a2b-e6daf98cb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e_x0020_de_x0020_rencontr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e246-8674-42ef-8a2b-e6daf98cb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de_x0020_rencontre" ma:index="14" ma:displayName="Date de rencontre" ma:format="DateOnly" ma:internalName="Date_x0020_de_x0020_rencontr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de_x0020_rencontre xmlns="bbbce246-8674-42ef-8a2b-e6daf98cb1a4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3641A8-0D07-454A-9A78-8777F54AE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ce246-8674-42ef-8a2b-e6daf98cb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5C5A85-726B-406A-8AF3-74E629960166}">
  <ds:schemaRefs>
    <ds:schemaRef ds:uri="http://purl.org/dc/terms/"/>
    <ds:schemaRef ds:uri="http://schemas.openxmlformats.org/package/2006/metadata/core-properties"/>
    <ds:schemaRef ds:uri="bbbce246-8674-42ef-8a2b-e6daf98cb1a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F1CBC7-B16D-4BDB-9543-08C8D98898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Priorité sécurité</vt:lpstr>
    </vt:vector>
  </TitlesOfParts>
  <Manager/>
  <Company>CISSS-CA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Jean-Guy Blais</dc:creator>
  <cp:keywords/>
  <dc:description/>
  <cp:lastModifiedBy>Daniel Colardelle</cp:lastModifiedBy>
  <cp:revision/>
  <dcterms:created xsi:type="dcterms:W3CDTF">2021-03-22T11:24:47Z</dcterms:created>
  <dcterms:modified xsi:type="dcterms:W3CDTF">2022-01-13T19:50:18Z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0x01010011C811A644D4C041B18BEDC7DA0602AA</vt:lpwstr>
  </property>
</Properties>
</file>