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4785" windowWidth="25440" windowHeight="15840" activeTab="1"/>
  </bookViews>
  <sheets>
    <sheet name="Suivi des remplaçement boitiers" sheetId="1" r:id="rId1"/>
    <sheet name="Suivi des Hors Parc" sheetId="3" r:id="rId2"/>
  </sheets>
  <definedNames>
    <definedName name="Dates">'Suivi des remplaçement boitiers'!$A$3:$A$30</definedName>
    <definedName name="H_Parc">'Suivi des remplaçement boitiers'!$D$3:$D$30</definedName>
    <definedName name="Immat">'Suivi des remplaçement boitiers'!$C$3:$C$30</definedName>
    <definedName name="N_Parc">'Suivi des remplaçement boitiers'!$B$3:$B$30</definedName>
    <definedName name="Stock">'Suivi des remplaçement boitiers'!$F$3:$F$30</definedName>
    <definedName name="Tablo">'Suivi des remplaçement boitiers'!$A$3:$H$30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 a="1"/>
  <c r="D4" i="3" s="1"/>
  <c r="C4" i="3" a="1"/>
  <c r="C4" i="3" s="1"/>
  <c r="D3" i="3" a="1"/>
  <c r="D5" i="3" a="1"/>
  <c r="D6" i="3" a="1"/>
  <c r="C3" i="3" a="1"/>
  <c r="C5" i="3" a="1"/>
  <c r="C6" i="3" a="1"/>
  <c r="B3" i="3" a="1"/>
  <c r="B5" i="3" a="1"/>
  <c r="B4" i="3" a="1"/>
  <c r="B6" i="3" a="1"/>
  <c r="D6" i="3" l="1"/>
  <c r="D5" i="3"/>
  <c r="D3" i="3"/>
  <c r="C6" i="3"/>
  <c r="C5" i="3"/>
  <c r="C3" i="3"/>
  <c r="B6" i="3"/>
  <c r="B4" i="3"/>
  <c r="B5" i="3"/>
  <c r="B3" i="3"/>
  <c r="G8" i="3" a="1"/>
  <c r="I10" i="3" a="1"/>
  <c r="I9" i="3" a="1"/>
  <c r="H7" i="3" a="1"/>
  <c r="I8" i="3" a="1"/>
  <c r="G7" i="3" a="1"/>
  <c r="I7" i="3" a="1"/>
  <c r="G9" i="3" a="1"/>
  <c r="G10" i="3" a="1"/>
  <c r="I11" i="3" a="1"/>
  <c r="H9" i="3" a="1"/>
  <c r="G11" i="3" a="1"/>
  <c r="H10" i="3" a="1"/>
  <c r="H11" i="3" a="1"/>
  <c r="H8" i="3" a="1"/>
  <c r="I11" i="3" l="1"/>
  <c r="H8" i="3"/>
  <c r="I8" i="3"/>
  <c r="I9" i="3"/>
  <c r="H11" i="3"/>
  <c r="H10" i="3"/>
  <c r="I7" i="3"/>
  <c r="G7" i="3"/>
  <c r="I10" i="3"/>
  <c r="G11" i="3"/>
  <c r="G10" i="3"/>
  <c r="H7" i="3"/>
  <c r="G8" i="3"/>
  <c r="H9" i="3"/>
  <c r="G9" i="3"/>
</calcChain>
</file>

<file path=xl/sharedStrings.xml><?xml version="1.0" encoding="utf-8"?>
<sst xmlns="http://schemas.openxmlformats.org/spreadsheetml/2006/main" count="34" uniqueCount="23">
  <si>
    <t>DATE</t>
  </si>
  <si>
    <t>N° PARC</t>
  </si>
  <si>
    <t>immat.</t>
  </si>
  <si>
    <t>HORS PARC</t>
  </si>
  <si>
    <t>Date demande par mail à DKV</t>
  </si>
  <si>
    <t>Date retour Télépéage des exploits</t>
  </si>
  <si>
    <t>Observations</t>
  </si>
  <si>
    <t>DATE
(Depuis le…)</t>
  </si>
  <si>
    <t>Suivi des boitiers Hors Parc</t>
  </si>
  <si>
    <t>Suivi des remplaçements des boitiers</t>
  </si>
  <si>
    <t>Date réception nouveau boitier</t>
  </si>
  <si>
    <t>HP 1</t>
  </si>
  <si>
    <t>HP 2</t>
  </si>
  <si>
    <t>HP 3</t>
  </si>
  <si>
    <t>HP 4</t>
  </si>
  <si>
    <t>a</t>
  </si>
  <si>
    <t>b</t>
  </si>
  <si>
    <t>c</t>
  </si>
  <si>
    <t>d</t>
  </si>
  <si>
    <t>e</t>
  </si>
  <si>
    <t>f</t>
  </si>
  <si>
    <t>g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</si>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</sst>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rgb="FFFE9900"/>
      <name val="Calibri"/>
      <family val="2"/>
      <scheme val="minor"/>
    </font>
    <font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0">
    <dxf>
      <numFmt numFmtId="0" formatCode="General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FE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au" pivot="0" count="2">
      <tableStyleElement type="wholeTable" dxfId="19"/>
      <tableStyleElement type="headerRow" dxfId="18"/>
    </tableStyle>
  </tableStyles>
  <colors>
    <mruColors>
      <color rgb="FFFE9900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12</xdr:row>
      <xdr:rowOff>76200</xdr:rowOff>
    </xdr:from>
    <xdr:to>
      <xdr:col>12</xdr:col>
      <xdr:colOff>514350</xdr:colOff>
      <xdr:row>46</xdr:row>
      <xdr:rowOff>123825</xdr:rowOff>
    </xdr:to>
    <xdr:sp macro="" textlink="">
      <xdr:nvSpPr>
        <xdr:cNvPr id="2" name="ZoneTexte 1"/>
        <xdr:cNvSpPr txBox="1"/>
      </xdr:nvSpPr>
      <xdr:spPr>
        <a:xfrm>
          <a:off x="2076450" y="3238500"/>
          <a:ext cx="10848975" cy="652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Re,</a:t>
          </a:r>
        </a:p>
        <a:p>
          <a:endParaRPr lang="fr-FR" sz="1100"/>
        </a:p>
        <a:p>
          <a:r>
            <a:rPr lang="fr-FR" sz="1100"/>
            <a:t>Alors toujours en formule matricielle, sur ton onglet Suivi des Hors Parc cellule B3</a:t>
          </a:r>
        </a:p>
        <a:p>
          <a:endParaRPr lang="fr-FR" sz="1100"/>
        </a:p>
        <a:p>
          <a:r>
            <a:rPr lang="fr-FR" sz="1100"/>
            <a:t>=SIERREUR(SI(NB.SI(TableauSuiviBoitiersEurope[HORS PARC];A3)&lt;=NB.SI(TableauSuiviBoitiersEurope[HORS PARC];A3);INDEX(TableauSuiviBoitiersEurope[DATE];PETITE.VALEUR(SI(TableauSuiviBoitiersEurope[HORS PARC]=A3;LIGNE(INDIRECT("1:"&amp;LIGNES(TableauSuiviBoitiersEurope[HORS PARC]))));NB.SI(TableauSuiviBoitiersEurope[HORS PARC];A3)));"");"")</a:t>
          </a:r>
        </a:p>
        <a:p>
          <a:endParaRPr lang="fr-FR" sz="1100"/>
        </a:p>
        <a:p>
          <a:r>
            <a:rPr lang="fr-FR"/>
            <a:t>=SIERREUR(SI(NB.SI(H_Parc;A3)&lt;=NB.SI(H_Parc;A3);INDEX(Dates;PETITE.VALEUR(SI(H_Parc=A3;LIGNE(INDIRECT("1:"&amp;LIGNES(H_Parc))));NB.SI(H_Parc;A3)));"");"")</a:t>
          </a:r>
        </a:p>
        <a:p>
          <a:endParaRPr lang="fr-FR" sz="1100"/>
        </a:p>
        <a:p>
          <a:r>
            <a:rPr lang="fr-FR" sz="1100"/>
            <a:t>=SIERREUR(SI(SI(NB.SI(H_Parc;A3)&lt;=NB.SI(H_Parc;A3);INDEX(Stock;PETITE.VALEUR(SI(H_Parc=A3;LIGNE(INDIRECT("1:"&amp;LIGNES(H_Parc))));NB.SI(H_Parc;A3)));"")&gt;0;SI(NB.SI(H_Parc;A3)&lt;=NB.SI(H_Parc;A3);INDEX(Stock;PETITE.VALEUR(SI(H_Parc=A3;LIGNE(INDIRECT("1:"&amp;LIGNES(H_Parc))));NB.SI(H_Parc;A3)));"");SI(NB.SI(H_Parc;A3)&lt;=NB.SI(H_Parc;A3);INDEX(Dates;PETITE.VALEUR(SI(H_Parc=A3;LIGNE(INDIRECT("1:"&amp;LIGNES(H_Parc))));NB.SI(H_Parc;A3)));""));"")</a:t>
          </a:r>
        </a:p>
        <a:p>
          <a:endParaRPr lang="fr-FR" sz="1100"/>
        </a:p>
        <a:p>
          <a:r>
            <a:rPr lang="fr-FR" sz="1100"/>
            <a:t>en cellule C3</a:t>
          </a:r>
        </a:p>
        <a:p>
          <a:r>
            <a:rPr lang="fr-FR" sz="1100"/>
            <a:t>=SIERREUR(SI(NB.SI(TableauSuiviBoitiersEurope[HORS PARC];A3)&lt;=NB.SI(TableauSuiviBoitiersEurope[HORS PARC];A3);INDEX(TableauSuiviBoitiersEurope[N° PARC];PETITE.VALEUR(SI(TableauSuiviBoitiersEurope[HORS PARC]=A3;LIGNE(INDIRECT("1:"&amp;LIGNES(TableauSuiviBoitiersEurope[HORS PARC]))));NB.SI(TableauSuiviBoitiersEurope[HORS PARC];A3)));"");"")</a:t>
          </a:r>
        </a:p>
        <a:p>
          <a:endParaRPr lang="fr-FR" sz="1100"/>
        </a:p>
        <a:p>
          <a:r>
            <a:rPr lang="fr-FR"/>
            <a:t>=SIERREUR(SI(NB.SI(H_Parc;A3)&lt;=NB.SI(H_Parc;A3);INDEX(N_Parc;PETITE.VALEUR(SI(H_Parc=A3;LIGNE(INDIRECT("1:"&amp;LIGNES(H_Parc))));NB.SI(H_Parc;A3)));"");"")</a:t>
          </a:r>
        </a:p>
        <a:p>
          <a:endParaRPr lang="fr-FR" sz="1100"/>
        </a:p>
        <a:p>
          <a:r>
            <a:rPr lang="fr-FR" sz="1100"/>
            <a:t>=SIERREUR(SI(SI(NB.SI(H_Parc;A3)&lt;=NB.SI(H_Parc;A3);INDEX(Stock;PETITE.VALEUR(SI(H_Parc=A3;LIGNE(INDIRECT("1:"&amp;LIGNES(H_Parc))));NB.SI(H_Parc;A3)));"")&gt;0;"Stock";SI(NB.SI(H_Parc;A3)&lt;=NB.SI(H_Parc;A3);INDEX(N_Parc;PETITE.VALEUR(SI(H_Parc=A3;LIGNE(INDIRECT("1:"&amp;LIGNES(H_Parc))));NB.SI(H_Parc;A3)));""));"")</a:t>
          </a:r>
        </a:p>
        <a:p>
          <a:endParaRPr lang="fr-FR" sz="1100"/>
        </a:p>
        <a:p>
          <a:endParaRPr lang="fr-FR" sz="1100"/>
        </a:p>
        <a:p>
          <a:r>
            <a:rPr lang="fr-FR" sz="1100"/>
            <a:t>et en cellule D3</a:t>
          </a:r>
        </a:p>
        <a:p>
          <a:r>
            <a:rPr lang="fr-FR" sz="1100"/>
            <a:t>=SIERREUR(SI(NB.SI(TableauSuiviBoitiersEurope[HORS PARC];A4)&lt;=NB.SI(TableauSuiviBoitiersEurope[HORS PARC];A4);INDEX(TableauSuiviBoitiersEurope[immat.];PETITE.VALEUR(SI(TableauSuiviBoitiersEurope[HORS PARC]=A4;LIGNE(INDIRECT("1:"&amp;LIGNES(TableauSuiviBoitiersEurope[HORS PARC]))));NB.SI(TableauSuiviBoitiersEurope[HORS PARC];A4)));"");"")</a:t>
          </a:r>
        </a:p>
        <a:p>
          <a:endParaRPr lang="fr-FR" sz="1100"/>
        </a:p>
        <a:p>
          <a:r>
            <a:rPr lang="fr-FR"/>
            <a:t>=SIERREUR(SI(NB.SI(H_Parc;A3)&lt;=NB.SI(H_Parc;A3);INDEX(Immat;PETITE.VALEUR(SI(H_Parc=A3;LIGNE(INDIRECT("1:"&amp;LIGNES(H_Parc))));NB.SI(H_Parc;A3)));"");"")</a:t>
          </a:r>
          <a:endParaRPr lang="fr-FR" sz="1100"/>
        </a:p>
        <a:p>
          <a:endParaRPr lang="fr-FR" sz="1100"/>
        </a:p>
        <a:p>
          <a:r>
            <a:rPr lang="fr-FR" sz="1100"/>
            <a:t>=SIERREUR(SI(SI(NB.SI(H_Parc;A3)&lt;=NB.SI(H_Parc;A3);INDEX(Stock;PETITE.VALEUR(SI(H_Parc=A3;LIGNE(INDIRECT("1:"&amp;LIGNES(H_Parc))));NB.SI(H_Parc;A3)));"")&gt;0;"";SI(NB.SI(H_Parc;A3)&lt;=NB.SI(H_Parc;A3);INDEX(Immat;PETITE.VALEUR(SI(H_Parc=A3;LIGNE(INDIRECT("1:"&amp;LIGNES(H_Parc))));NB.SI(H_Parc;A3)));""));""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SuiviBoitiersEurope" displayName="TableauSuiviBoitiersEurope" ref="A2:H9" totalsRowShown="0" headerRowDxfId="17" dataDxfId="16">
  <autoFilter ref="A2:H9"/>
  <sortState ref="A3:H9">
    <sortCondition ref="A2:A9"/>
  </sortState>
  <tableColumns count="8">
    <tableColumn id="1" name="DATE" dataDxfId="15"/>
    <tableColumn id="5" name="N° PARC" dataDxfId="14"/>
    <tableColumn id="6" name="immat." dataDxfId="13"/>
    <tableColumn id="7" name="HORS PARC" dataDxfId="12"/>
    <tableColumn id="8" name="Date demande par mail à DKV" dataDxfId="11"/>
    <tableColumn id="9" name="Date retour Télépéage des exploits" dataDxfId="10"/>
    <tableColumn id="10" name="Date réception nouveau boitier" dataDxfId="9"/>
    <tableColumn id="11" name="Observations" dataDxfId="8"/>
  </tableColumns>
  <tableStyleInfo name="Tableau" showFirstColumn="0" showLastColumn="0" showRowStripes="1" showColumnStripes="0"/>
</table>
</file>

<file path=xl/tables/table2.xml><?xml version="1.0" encoding="utf-8"?>
<table xmlns="http://schemas.openxmlformats.org/spreadsheetml/2006/main" id="3" name="TableauSuiviHorsParc" displayName="TableauSuiviHorsParc" ref="A2:F6" totalsRowShown="0" headerRowDxfId="7" dataDxfId="6">
  <autoFilter ref="A2:F6"/>
  <tableColumns count="6">
    <tableColumn id="1" name="HORS PARC" dataDxfId="5"/>
    <tableColumn id="13" name="DATE_x000a_(Depuis le…)" dataDxfId="2">
      <calculatedColumnFormula array="1">IFERROR(IF(COUNTIF(H_Parc,A3)&lt;=COUNTIF(H_Parc,A3),INDEX(Dates,SMALL(IF(H_Parc=A3,ROW(INDIRECT("1:"&amp;ROWS(H_Parc)))),COUNTIF(H_Parc,A3))),""),"")</calculatedColumnFormula>
    </tableColumn>
    <tableColumn id="2" name="N° PARC" dataDxfId="1">
      <calculatedColumnFormula array="1">IFERROR(IF(SUMPRODUCT((H_Parc=A3)*(Stock=MAX(Stock))*(Stock))&gt;0,"stock",IF(COUNTIF(H_Parc,A3)&lt;=COUNTIF(H_Parc,A3),INDEX(N_Parc,SMALL(IF(H_Parc=A3,ROW(INDIRECT("1:"&amp;ROWS(H_Parc)))),COUNTIF(H_Parc,A3))),"")),"")</calculatedColumnFormula>
    </tableColumn>
    <tableColumn id="12" name="immat." dataDxfId="0">
      <calculatedColumnFormula array="1">IFERROR(IF(SUMPRODUCT((H_Parc=A3)*(Stock=MAX(Stock))*(Stock))&gt;0,"",IF(COUNTIF(H_Parc,A3)&lt;=COUNTIF(H_Parc,A3),INDEX(Immat,SMALL(IF(H_Parc=A3,ROW(INDIRECT("1:"&amp;ROWS(H_Parc)))),COUNTIF(H_Parc,A3))),"")),"")</calculatedColumnFormula>
    </tableColumn>
    <tableColumn id="11" name="Observations" dataDxfId="4"/>
    <tableColumn id="3" name="Colonne1" dataDxfId="3"/>
  </tableColumns>
  <tableStyleInfo name="Tableau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workbookViewId="0">
      <pane ySplit="2" topLeftCell="A3" activePane="bottomLeft" state="frozen"/>
      <selection pane="bottomLeft" activeCell="S17" sqref="S17"/>
    </sheetView>
  </sheetViews>
  <sheetFormatPr baseColWidth="10" defaultRowHeight="15" x14ac:dyDescent="0.25"/>
  <cols>
    <col min="1" max="1" width="20.7109375" style="1" customWidth="1"/>
    <col min="2" max="2" width="13.28515625" style="1" customWidth="1"/>
    <col min="3" max="3" width="15.7109375" style="1" customWidth="1"/>
    <col min="4" max="4" width="13.28515625" style="1" customWidth="1"/>
    <col min="5" max="7" width="20.7109375" style="1" customWidth="1"/>
    <col min="8" max="8" width="35.7109375" style="1" customWidth="1"/>
    <col min="9" max="16384" width="11.42578125" style="1"/>
  </cols>
  <sheetData>
    <row r="1" spans="1:14" ht="50.1" customHeight="1" x14ac:dyDescent="0.25">
      <c r="A1" s="6" t="s">
        <v>9</v>
      </c>
      <c r="B1" s="6"/>
      <c r="C1" s="6"/>
      <c r="D1" s="6"/>
      <c r="E1" s="6"/>
      <c r="F1" s="6"/>
      <c r="G1" s="6"/>
      <c r="H1" s="6"/>
    </row>
    <row r="2" spans="1:14" ht="50.1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10</v>
      </c>
      <c r="H2" s="2" t="s">
        <v>6</v>
      </c>
    </row>
    <row r="3" spans="1:14" x14ac:dyDescent="0.25">
      <c r="A3" s="3">
        <v>43821</v>
      </c>
      <c r="B3" s="4">
        <v>105</v>
      </c>
      <c r="C3" s="1" t="s">
        <v>15</v>
      </c>
      <c r="D3" s="4" t="s">
        <v>11</v>
      </c>
      <c r="E3" s="3"/>
      <c r="F3" s="3"/>
      <c r="G3" s="3"/>
    </row>
    <row r="4" spans="1:14" x14ac:dyDescent="0.25">
      <c r="A4" s="3">
        <v>43957</v>
      </c>
      <c r="B4" s="4">
        <v>120</v>
      </c>
      <c r="C4" s="1" t="s">
        <v>16</v>
      </c>
      <c r="D4" s="4" t="s">
        <v>13</v>
      </c>
      <c r="E4" s="3"/>
      <c r="F4" s="3"/>
      <c r="G4" s="3"/>
    </row>
    <row r="5" spans="1:14" x14ac:dyDescent="0.25">
      <c r="A5" s="3">
        <v>44525</v>
      </c>
      <c r="B5" s="4">
        <v>102</v>
      </c>
      <c r="C5" s="1" t="s">
        <v>17</v>
      </c>
      <c r="D5" s="4" t="s">
        <v>12</v>
      </c>
      <c r="E5" s="3"/>
      <c r="F5" s="3">
        <v>44418</v>
      </c>
      <c r="G5" s="3"/>
    </row>
    <row r="6" spans="1:14" x14ac:dyDescent="0.25">
      <c r="A6" s="3">
        <v>44277</v>
      </c>
      <c r="B6" s="4">
        <v>119</v>
      </c>
      <c r="C6" s="1" t="s">
        <v>18</v>
      </c>
      <c r="D6" s="4" t="s">
        <v>12</v>
      </c>
      <c r="E6" s="3"/>
      <c r="F6" s="3">
        <v>44427</v>
      </c>
      <c r="G6" s="3"/>
      <c r="J6" s="3"/>
    </row>
    <row r="7" spans="1:14" x14ac:dyDescent="0.25">
      <c r="A7" s="3">
        <v>44373</v>
      </c>
      <c r="B7" s="4">
        <v>100</v>
      </c>
      <c r="C7" s="1" t="s">
        <v>19</v>
      </c>
      <c r="D7" s="4" t="s">
        <v>11</v>
      </c>
      <c r="E7" s="3"/>
      <c r="F7" s="3"/>
      <c r="G7" s="3"/>
    </row>
    <row r="8" spans="1:14" x14ac:dyDescent="0.25">
      <c r="A8" s="3">
        <v>44492</v>
      </c>
      <c r="B8" s="4">
        <v>272</v>
      </c>
      <c r="C8" s="1" t="s">
        <v>20</v>
      </c>
      <c r="D8" s="4" t="s">
        <v>12</v>
      </c>
      <c r="E8" s="3"/>
      <c r="F8" s="3"/>
      <c r="G8" s="3"/>
    </row>
    <row r="9" spans="1:14" x14ac:dyDescent="0.25">
      <c r="A9" s="3">
        <v>44373</v>
      </c>
      <c r="B9" s="4">
        <v>150</v>
      </c>
      <c r="C9" s="1" t="s">
        <v>21</v>
      </c>
      <c r="D9" s="4" t="s">
        <v>14</v>
      </c>
      <c r="E9" s="3"/>
      <c r="F9" s="3"/>
      <c r="G9" s="3"/>
      <c r="J9" s="3"/>
      <c r="N9" s="3"/>
    </row>
    <row r="14" spans="1:14" x14ac:dyDescent="0.25">
      <c r="J14" s="3"/>
    </row>
    <row r="16" spans="1:14" x14ac:dyDescent="0.25">
      <c r="J16" s="3"/>
    </row>
    <row r="21" spans="3:3" x14ac:dyDescent="0.25">
      <c r="C21"/>
    </row>
  </sheetData>
  <mergeCells count="1">
    <mergeCell ref="A1:H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workbookViewId="0">
      <pane ySplit="2" topLeftCell="A3" activePane="bottomLeft" state="frozen"/>
      <selection pane="bottomLeft" activeCell="H7" sqref="H7"/>
    </sheetView>
  </sheetViews>
  <sheetFormatPr baseColWidth="10" defaultRowHeight="15" x14ac:dyDescent="0.25"/>
  <cols>
    <col min="1" max="2" width="20.7109375" style="1" customWidth="1"/>
    <col min="3" max="3" width="13.28515625" style="1" customWidth="1"/>
    <col min="4" max="4" width="15.7109375" style="1" customWidth="1"/>
    <col min="5" max="5" width="35.7109375" style="1" customWidth="1"/>
    <col min="6" max="16384" width="11.42578125" style="1"/>
  </cols>
  <sheetData>
    <row r="1" spans="1:10" ht="50.1" customHeight="1" x14ac:dyDescent="0.25">
      <c r="A1" s="6" t="s">
        <v>8</v>
      </c>
      <c r="B1" s="6"/>
      <c r="C1" s="6"/>
      <c r="D1" s="6"/>
      <c r="E1" s="6"/>
    </row>
    <row r="2" spans="1:10" ht="50.1" customHeight="1" x14ac:dyDescent="0.25">
      <c r="A2" s="2" t="s">
        <v>3</v>
      </c>
      <c r="B2" s="2" t="s">
        <v>7</v>
      </c>
      <c r="C2" s="2" t="s">
        <v>1</v>
      </c>
      <c r="D2" s="2" t="s">
        <v>2</v>
      </c>
      <c r="E2" s="2" t="s">
        <v>6</v>
      </c>
      <c r="F2" s="5" t="s">
        <v>22</v>
      </c>
    </row>
    <row r="3" spans="1:10" x14ac:dyDescent="0.25">
      <c r="A3" s="4" t="s">
        <v>11</v>
      </c>
      <c r="B3" s="3">
        <f t="array" aca="1" ref="B3" ca="1">IFERROR(IF(COUNTIF(H_Parc,A3)&lt;=COUNTIF(H_Parc,A3),INDEX(Dates,SMALL(IF(H_Parc=A3,ROW(INDIRECT("1:"&amp;ROWS(H_Parc)))),COUNTIF(H_Parc,A3))),""),"")</f>
        <v>44373</v>
      </c>
      <c r="C3" s="4">
        <f t="array" aca="1" ref="C3" ca="1">IFERROR(IF(SUMPRODUCT((H_Parc=A3)*(Stock=MAX(Stock))*(Stock))&gt;0,"stock",IF(COUNTIF(H_Parc,A3)&lt;=COUNTIF(H_Parc,A3),INDEX(N_Parc,SMALL(IF(H_Parc=A3,ROW(INDIRECT("1:"&amp;ROWS(H_Parc)))),COUNTIF(H_Parc,A3))),"")),"")</f>
        <v>100</v>
      </c>
      <c r="D3" s="1" t="str">
        <f t="array" aca="1" ref="D3" ca="1">IFERROR(IF(SUMPRODUCT((H_Parc=A3)*(Stock=MAX(Stock))*(Stock))&gt;0,"",IF(COUNTIF(H_Parc,A3)&lt;=COUNTIF(H_Parc,A3),INDEX(Immat,SMALL(IF(H_Parc=A3,ROW(INDIRECT("1:"&amp;ROWS(H_Parc)))),COUNTIF(H_Parc,A3))),"")),"")</f>
        <v>e</v>
      </c>
      <c r="G3" s="3"/>
    </row>
    <row r="4" spans="1:10" x14ac:dyDescent="0.25">
      <c r="A4" s="4" t="s">
        <v>12</v>
      </c>
      <c r="B4" s="3">
        <f t="array" aca="1" ref="B4" ca="1">IFERROR(IF(COUNTIF(H_Parc,A4)&lt;=COUNTIF(H_Parc,A4),INDEX(Dates,SMALL(IF(H_Parc=A4,ROW(INDIRECT("1:"&amp;ROWS(H_Parc)))),COUNTIF(H_Parc,A4))),""),"")</f>
        <v>44492</v>
      </c>
      <c r="C4" s="4" t="str">
        <f t="array" aca="1" ref="C4" ca="1">IFERROR(IF(SUMPRODUCT((H_Parc=A4)*(Stock=MAX(Stock))*(Stock))&gt;0,"stock",IF(COUNTIF(H_Parc,A4)&lt;=COUNTIF(H_Parc,A4),INDEX(N_Parc,SMALL(IF(H_Parc=A4,ROW(INDIRECT("1:"&amp;ROWS(H_Parc)))),COUNTIF(H_Parc,A4))),"")),"")</f>
        <v>stock</v>
      </c>
      <c r="D4" s="1" t="str">
        <f t="array" aca="1" ref="D4" ca="1">IFERROR(IF(SUMPRODUCT((H_Parc=A4)*(Stock=MAX(Stock))*(Stock))&gt;0,"",IF(COUNTIF(H_Parc,A4)&lt;=COUNTIF(H_Parc,A4),INDEX(Immat,SMALL(IF(H_Parc=A4,ROW(INDIRECT("1:"&amp;ROWS(H_Parc)))),COUNTIF(H_Parc,A4))),"")),"")</f>
        <v/>
      </c>
      <c r="G4" s="3"/>
      <c r="H4" s="3"/>
      <c r="J4" s="3"/>
    </row>
    <row r="5" spans="1:10" x14ac:dyDescent="0.25">
      <c r="A5" s="4" t="s">
        <v>13</v>
      </c>
      <c r="B5" s="3">
        <f t="array" aca="1" ref="B5" ca="1">IFERROR(IF(COUNTIF(H_Parc,A5)&lt;=COUNTIF(H_Parc,A5),INDEX(Dates,SMALL(IF(H_Parc=A5,ROW(INDIRECT("1:"&amp;ROWS(H_Parc)))),COUNTIF(H_Parc,A5))),""),"")</f>
        <v>43957</v>
      </c>
      <c r="C5" s="4">
        <f t="array" aca="1" ref="C5" ca="1">IFERROR(IF(SUMPRODUCT((H_Parc=A5)*(Stock=MAX(Stock))*(Stock))&gt;0,"stock",IF(COUNTIF(H_Parc,A5)&lt;=COUNTIF(H_Parc,A5),INDEX(N_Parc,SMALL(IF(H_Parc=A5,ROW(INDIRECT("1:"&amp;ROWS(H_Parc)))),COUNTIF(H_Parc,A5))),"")),"")</f>
        <v>120</v>
      </c>
      <c r="D5" s="1" t="str">
        <f t="array" aca="1" ref="D5" ca="1">IFERROR(IF(SUMPRODUCT((H_Parc=A5)*(Stock=MAX(Stock))*(Stock))&gt;0,"",IF(COUNTIF(H_Parc,A5)&lt;=COUNTIF(H_Parc,A5),INDEX(Immat,SMALL(IF(H_Parc=A5,ROW(INDIRECT("1:"&amp;ROWS(H_Parc)))),COUNTIF(H_Parc,A5))),"")),"")</f>
        <v>b</v>
      </c>
      <c r="G5" s="3"/>
    </row>
    <row r="6" spans="1:10" x14ac:dyDescent="0.25">
      <c r="A6" s="4" t="s">
        <v>14</v>
      </c>
      <c r="B6" s="3">
        <f t="array" aca="1" ref="B6" ca="1">IFERROR(IF(COUNTIF(H_Parc,A6)&lt;=COUNTIF(H_Parc,A6),INDEX(Dates,SMALL(IF(H_Parc=A6,ROW(INDIRECT("1:"&amp;ROWS(H_Parc)))),COUNTIF(H_Parc,A6))),""),"")</f>
        <v>44373</v>
      </c>
      <c r="C6" s="4">
        <f t="array" aca="1" ref="C6" ca="1">IFERROR(IF(SUMPRODUCT((H_Parc=A6)*(Stock=MAX(Stock))*(Stock))&gt;0,"stock",IF(COUNTIF(H_Parc,A6)&lt;=COUNTIF(H_Parc,A6),INDEX(N_Parc,SMALL(IF(H_Parc=A6,ROW(INDIRECT("1:"&amp;ROWS(H_Parc)))),COUNTIF(H_Parc,A6))),"")),"")</f>
        <v>150</v>
      </c>
      <c r="D6" s="1" t="str">
        <f t="array" aca="1" ref="D6" ca="1">IFERROR(IF(SUMPRODUCT((H_Parc=A6)*(Stock=MAX(Stock))*(Stock))&gt;0,"",IF(COUNTIF(H_Parc,A6)&lt;=COUNTIF(H_Parc,A6),INDEX(Immat,SMALL(IF(H_Parc=A6,ROW(INDIRECT("1:"&amp;ROWS(H_Parc)))),COUNTIF(H_Parc,A6))),"")),"")</f>
        <v>g</v>
      </c>
      <c r="G6" s="3"/>
    </row>
    <row r="7" spans="1:10" x14ac:dyDescent="0.25">
      <c r="G7" s="3" t="str">
        <f t="array" aca="1" ref="G7" ca="1">IFERROR(IF(IF(COUNTIF(H_Parc,A7)&lt;=COUNTIF(H_Parc,A7),INDEX(Stock,SMALL(IF(H_Parc=A7,ROW(INDIRECT("1:"&amp;ROWS(H_Parc)))),COUNTIF(H_Parc,A7))),"")&gt;0,IF(COUNTIF(H_Parc,A7)&lt;=COUNTIF(H_Parc,A7),INDEX(Stock,SMALL(IF(H_Parc=A7,ROW(INDIRECT("1:"&amp;ROWS(H_Parc)))),COUNTIF(H_Parc,A7))),""),IF(COUNTIF(H_Parc,A7)&lt;=COUNTIF(H_Parc,A7),INDEX(Dates,SMALL(IF(H_Parc=A7,ROW(INDIRECT("1:"&amp;ROWS(H_Parc)))),COUNTIF(H_Parc,A7))),"")),"")</f>
        <v/>
      </c>
      <c r="H7" s="1" t="str">
        <f t="array" aca="1" ref="H7" ca="1">IFERROR(IF(IF(COUNTIF(H_Parc,A7)&lt;=COUNTIF(H_Parc,A7),INDEX(Stock,SMALL(IF(H_Parc=A7,ROW(INDIRECT("1:"&amp;ROWS(H_Parc)))),COUNTIF(H_Parc,A7))),"")&gt;0,"Stock",IF(COUNTIF(H_Parc,A7)&lt;=COUNTIF(H_Parc,A7),INDEX(N_Parc,SMALL(IF(H_Parc=A7,ROW(INDIRECT("1:"&amp;ROWS(H_Parc)))),COUNTIF(H_Parc,A7))),"")),"")</f>
        <v/>
      </c>
      <c r="I7" s="1" t="str">
        <f t="array" aca="1" ref="I7" ca="1">IFERROR(IF(IF(COUNTIF(H_Parc,A7)&lt;=COUNTIF(H_Parc,A7),INDEX(Stock,SMALL(IF(H_Parc=A7,ROW(INDIRECT("1:"&amp;ROWS(H_Parc)))),COUNTIF(H_Parc,A7))),"")&gt;0,"",IF(COUNTIF(H_Parc,A7)&lt;=COUNTIF(H_Parc,A7),INDEX(Immat,SMALL(IF(H_Parc=A7,ROW(INDIRECT("1:"&amp;ROWS(H_Parc)))),COUNTIF(H_Parc,A7))),"")),"")</f>
        <v/>
      </c>
    </row>
    <row r="8" spans="1:10" x14ac:dyDescent="0.25">
      <c r="G8" s="3" t="str">
        <f t="array" aca="1" ref="G8" ca="1">IFERROR(IF(IF(COUNTIF(H_Parc,A8)&lt;=COUNTIF(H_Parc,A8),INDEX(Stock,SMALL(IF(H_Parc=A8,ROW(INDIRECT("1:"&amp;ROWS(H_Parc)))),COUNTIF(H_Parc,A8))),"")&gt;0,IF(COUNTIF(H_Parc,A8)&lt;=COUNTIF(H_Parc,A8),INDEX(Stock,SMALL(IF(H_Parc=A8,ROW(INDIRECT("1:"&amp;ROWS(H_Parc)))),COUNTIF(H_Parc,A8))),""),IF(COUNTIF(H_Parc,A8)&lt;=COUNTIF(H_Parc,A8),INDEX(Dates,SMALL(IF(H_Parc=A8,ROW(INDIRECT("1:"&amp;ROWS(H_Parc)))),COUNTIF(H_Parc,A8))),"")),"")</f>
        <v/>
      </c>
      <c r="H8" s="1" t="str">
        <f t="array" aca="1" ref="H8" ca="1">IFERROR(IF(IF(COUNTIF(H_Parc,A8)&lt;=COUNTIF(H_Parc,A8),INDEX(Stock,SMALL(IF(H_Parc=A8,ROW(INDIRECT("1:"&amp;ROWS(H_Parc)))),COUNTIF(H_Parc,A8))),"")&gt;0,"Stock",IF(COUNTIF(H_Parc,A8)&lt;=COUNTIF(H_Parc,A8),INDEX(N_Parc,SMALL(IF(H_Parc=A8,ROW(INDIRECT("1:"&amp;ROWS(H_Parc)))),COUNTIF(H_Parc,A8))),"")),"")</f>
        <v/>
      </c>
      <c r="I8" s="1" t="str">
        <f t="array" aca="1" ref="I8" ca="1">IFERROR(IF(IF(COUNTIF(H_Parc,A8)&lt;=COUNTIF(H_Parc,A8),INDEX(Stock,SMALL(IF(H_Parc=A8,ROW(INDIRECT("1:"&amp;ROWS(H_Parc)))),COUNTIF(H_Parc,A8))),"")&gt;0,"",IF(COUNTIF(H_Parc,A8)&lt;=COUNTIF(H_Parc,A8),INDEX(Immat,SMALL(IF(H_Parc=A8,ROW(INDIRECT("1:"&amp;ROWS(H_Parc)))),COUNTIF(H_Parc,A8))),"")),"")</f>
        <v/>
      </c>
    </row>
    <row r="9" spans="1:10" x14ac:dyDescent="0.25">
      <c r="G9" s="3" t="str">
        <f t="array" aca="1" ref="G9" ca="1">IFERROR(IF(IF(COUNTIF(H_Parc,A9)&lt;=COUNTIF(H_Parc,A9),INDEX(Stock,SMALL(IF(H_Parc=A9,ROW(INDIRECT("1:"&amp;ROWS(H_Parc)))),COUNTIF(H_Parc,A9))),"")&gt;0,IF(COUNTIF(H_Parc,A9)&lt;=COUNTIF(H_Parc,A9),INDEX(Stock,SMALL(IF(H_Parc=A9,ROW(INDIRECT("1:"&amp;ROWS(H_Parc)))),COUNTIF(H_Parc,A9))),""),IF(COUNTIF(H_Parc,A9)&lt;=COUNTIF(H_Parc,A9),INDEX(Dates,SMALL(IF(H_Parc=A9,ROW(INDIRECT("1:"&amp;ROWS(H_Parc)))),COUNTIF(H_Parc,A9))),"")),"")</f>
        <v/>
      </c>
      <c r="H9" s="1" t="str">
        <f t="array" aca="1" ref="H9" ca="1">IFERROR(IF(IF(COUNTIF(H_Parc,A9)&lt;=COUNTIF(H_Parc,A9),INDEX(Stock,SMALL(IF(H_Parc=A9,ROW(INDIRECT("1:"&amp;ROWS(H_Parc)))),COUNTIF(H_Parc,A9))),"")&gt;0,"Stock",IF(COUNTIF(H_Parc,A9)&lt;=COUNTIF(H_Parc,A9),INDEX(N_Parc,SMALL(IF(H_Parc=A9,ROW(INDIRECT("1:"&amp;ROWS(H_Parc)))),COUNTIF(H_Parc,A9))),"")),"")</f>
        <v/>
      </c>
      <c r="I9" s="1" t="str">
        <f t="array" aca="1" ref="I9" ca="1">IFERROR(IF(IF(COUNTIF(H_Parc,A9)&lt;=COUNTIF(H_Parc,A9),INDEX(Stock,SMALL(IF(H_Parc=A9,ROW(INDIRECT("1:"&amp;ROWS(H_Parc)))),COUNTIF(H_Parc,A9))),"")&gt;0,"",IF(COUNTIF(H_Parc,A9)&lt;=COUNTIF(H_Parc,A9),INDEX(Immat,SMALL(IF(H_Parc=A9,ROW(INDIRECT("1:"&amp;ROWS(H_Parc)))),COUNTIF(H_Parc,A9))),"")),"")</f>
        <v/>
      </c>
    </row>
    <row r="10" spans="1:10" x14ac:dyDescent="0.25">
      <c r="G10" s="3" t="str">
        <f t="array" aca="1" ref="G10" ca="1">IFERROR(IF(IF(COUNTIF(H_Parc,A10)&lt;=COUNTIF(H_Parc,A10),INDEX(Stock,SMALL(IF(H_Parc=A10,ROW(INDIRECT("1:"&amp;ROWS(H_Parc)))),COUNTIF(H_Parc,A10))),"")&gt;0,IF(COUNTIF(H_Parc,A10)&lt;=COUNTIF(H_Parc,A10),INDEX(Stock,SMALL(IF(H_Parc=A10,ROW(INDIRECT("1:"&amp;ROWS(H_Parc)))),COUNTIF(H_Parc,A10))),""),IF(COUNTIF(H_Parc,A10)&lt;=COUNTIF(H_Parc,A10),INDEX(Dates,SMALL(IF(H_Parc=A10,ROW(INDIRECT("1:"&amp;ROWS(H_Parc)))),COUNTIF(H_Parc,A10))),"")),"")</f>
        <v/>
      </c>
      <c r="H10" s="1" t="str">
        <f t="array" aca="1" ref="H10" ca="1">IFERROR(IF(IF(COUNTIF(H_Parc,A10)&lt;=COUNTIF(H_Parc,A10),INDEX(Stock,SMALL(IF(H_Parc=A10,ROW(INDIRECT("1:"&amp;ROWS(H_Parc)))),COUNTIF(H_Parc,A10))),"")&gt;0,"Stock",IF(COUNTIF(H_Parc,A10)&lt;=COUNTIF(H_Parc,A10),INDEX(N_Parc,SMALL(IF(H_Parc=A10,ROW(INDIRECT("1:"&amp;ROWS(H_Parc)))),COUNTIF(H_Parc,A10))),"")),"")</f>
        <v/>
      </c>
      <c r="I10" s="1" t="str">
        <f t="array" aca="1" ref="I10" ca="1">IFERROR(IF(IF(COUNTIF(H_Parc,A10)&lt;=COUNTIF(H_Parc,A10),INDEX(Stock,SMALL(IF(H_Parc=A10,ROW(INDIRECT("1:"&amp;ROWS(H_Parc)))),COUNTIF(H_Parc,A10))),"")&gt;0,"",IF(COUNTIF(H_Parc,A10)&lt;=COUNTIF(H_Parc,A10),INDEX(Immat,SMALL(IF(H_Parc=A10,ROW(INDIRECT("1:"&amp;ROWS(H_Parc)))),COUNTIF(H_Parc,A10))),"")),"")</f>
        <v/>
      </c>
    </row>
    <row r="11" spans="1:10" x14ac:dyDescent="0.25">
      <c r="G11" s="3" t="str">
        <f t="array" aca="1" ref="G11" ca="1">IFERROR(IF(IF(COUNTIF(H_Parc,A11)&lt;=COUNTIF(H_Parc,A11),INDEX(Stock,SMALL(IF(H_Parc=A11,ROW(INDIRECT("1:"&amp;ROWS(H_Parc)))),COUNTIF(H_Parc,A11))),"")&gt;0,IF(COUNTIF(H_Parc,A11)&lt;=COUNTIF(H_Parc,A11),INDEX(Stock,SMALL(IF(H_Parc=A11,ROW(INDIRECT("1:"&amp;ROWS(H_Parc)))),COUNTIF(H_Parc,A11))),""),IF(COUNTIF(H_Parc,A11)&lt;=COUNTIF(H_Parc,A11),INDEX(Dates,SMALL(IF(H_Parc=A11,ROW(INDIRECT("1:"&amp;ROWS(H_Parc)))),COUNTIF(H_Parc,A11))),"")),"")</f>
        <v/>
      </c>
      <c r="H11" s="1" t="str">
        <f t="array" aca="1" ref="H11" ca="1">IFERROR(IF(IF(COUNTIF(H_Parc,A11)&lt;=COUNTIF(H_Parc,A11),INDEX(Stock,SMALL(IF(H_Parc=A11,ROW(INDIRECT("1:"&amp;ROWS(H_Parc)))),COUNTIF(H_Parc,A11))),"")&gt;0,"Stock",IF(COUNTIF(H_Parc,A11)&lt;=COUNTIF(H_Parc,A11),INDEX(N_Parc,SMALL(IF(H_Parc=A11,ROW(INDIRECT("1:"&amp;ROWS(H_Parc)))),COUNTIF(H_Parc,A11))),"")),"")</f>
        <v/>
      </c>
      <c r="I11" s="1" t="str">
        <f t="array" aca="1" ref="I11" ca="1">IFERROR(IF(IF(COUNTIF(H_Parc,A11)&lt;=COUNTIF(H_Parc,A11),INDEX(Stock,SMALL(IF(H_Parc=A11,ROW(INDIRECT("1:"&amp;ROWS(H_Parc)))),COUNTIF(H_Parc,A11))),"")&gt;0,"",IF(COUNTIF(H_Parc,A11)&lt;=COUNTIF(H_Parc,A11),INDEX(Immat,SMALL(IF(H_Parc=A11,ROW(INDIRECT("1:"&amp;ROWS(H_Parc)))),COUNTIF(H_Parc,A11))),"")),"")</f>
        <v/>
      </c>
    </row>
    <row r="12" spans="1:10" x14ac:dyDescent="0.25">
      <c r="G12" s="3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Suivi des remplaçement boitiers</vt:lpstr>
      <vt:lpstr>Suivi des Hors Parc</vt:lpstr>
      <vt:lpstr>Dates</vt:lpstr>
      <vt:lpstr>H_Parc</vt:lpstr>
      <vt:lpstr>Immat</vt:lpstr>
      <vt:lpstr>N_Parc</vt:lpstr>
      <vt:lpstr>Stock</vt:lpstr>
      <vt:lpstr>Tablo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Michel</cp:lastModifiedBy>
  <dcterms:created xsi:type="dcterms:W3CDTF">2021-11-09T08:23:26Z</dcterms:created>
  <dcterms:modified xsi:type="dcterms:W3CDTF">2022-01-12T09:18:13Z</dcterms:modified>
</cp:coreProperties>
</file>