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ard\Documents\000-BOUTIQUE MIRAMAS\"/>
    </mc:Choice>
  </mc:AlternateContent>
  <xr:revisionPtr revIDLastSave="0" documentId="13_ncr:1_{A1769C14-7325-4D2E-AF36-CB3F1F7F6E41}" xr6:coauthVersionLast="47" xr6:coauthVersionMax="47" xr10:uidLastSave="{00000000-0000-0000-0000-000000000000}"/>
  <bookViews>
    <workbookView xWindow="-120" yWindow="-120" windowWidth="24240" windowHeight="13140" activeTab="5" xr2:uid="{462A2BFB-BF62-4DAB-A9F6-9D28B7CA46DE}"/>
  </bookViews>
  <sheets>
    <sheet name="JANVIER 2022 " sheetId="15" r:id="rId1"/>
    <sheet name="FEVRIER 2022" sheetId="21" r:id="rId2"/>
    <sheet name="MARS 2022" sheetId="22" r:id="rId3"/>
    <sheet name="AVRIL 2022" sheetId="23" r:id="rId4"/>
    <sheet name="MAI 2022" sheetId="24" r:id="rId5"/>
    <sheet name="JUIN 2022" sheetId="25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5" l="1"/>
  <c r="E2" i="24"/>
  <c r="H5" i="23"/>
  <c r="I5" i="23" s="1"/>
  <c r="H6" i="23"/>
  <c r="I6" i="23"/>
  <c r="H7" i="23"/>
  <c r="I7" i="23"/>
  <c r="F3" i="23"/>
  <c r="F4" i="23"/>
  <c r="F5" i="23"/>
  <c r="F6" i="23"/>
  <c r="F7" i="23"/>
  <c r="E2" i="23"/>
  <c r="E2" i="22"/>
  <c r="E2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H37" i="15"/>
  <c r="I37" i="15" s="1"/>
  <c r="E2" i="21"/>
  <c r="I47" i="25"/>
  <c r="H47" i="25"/>
  <c r="G47" i="25"/>
  <c r="F47" i="25"/>
  <c r="I46" i="25"/>
  <c r="H46" i="25"/>
  <c r="G46" i="25"/>
  <c r="F46" i="25"/>
  <c r="I45" i="25"/>
  <c r="H45" i="25"/>
  <c r="G45" i="25"/>
  <c r="F45" i="25"/>
  <c r="I44" i="25"/>
  <c r="H44" i="25"/>
  <c r="G44" i="25"/>
  <c r="F44" i="25"/>
  <c r="I43" i="25"/>
  <c r="H43" i="25"/>
  <c r="G43" i="25"/>
  <c r="F43" i="25"/>
  <c r="I42" i="25"/>
  <c r="H42" i="25"/>
  <c r="G42" i="25"/>
  <c r="F42" i="25"/>
  <c r="I41" i="25"/>
  <c r="H41" i="25"/>
  <c r="G41" i="25"/>
  <c r="F41" i="25"/>
  <c r="I40" i="25"/>
  <c r="H40" i="25"/>
  <c r="G40" i="25"/>
  <c r="F40" i="25"/>
  <c r="I39" i="25"/>
  <c r="H39" i="25"/>
  <c r="G39" i="25"/>
  <c r="F39" i="25"/>
  <c r="I38" i="25"/>
  <c r="H38" i="25"/>
  <c r="G38" i="25"/>
  <c r="F38" i="25"/>
  <c r="I37" i="25"/>
  <c r="H37" i="25"/>
  <c r="G37" i="25"/>
  <c r="F37" i="25"/>
  <c r="I36" i="25"/>
  <c r="H36" i="25"/>
  <c r="G36" i="25"/>
  <c r="F36" i="25"/>
  <c r="I35" i="25"/>
  <c r="H35" i="25"/>
  <c r="G35" i="25"/>
  <c r="F35" i="25"/>
  <c r="I34" i="25"/>
  <c r="H34" i="25"/>
  <c r="F34" i="25"/>
  <c r="D34" i="25"/>
  <c r="G34" i="25" s="1"/>
  <c r="I33" i="25"/>
  <c r="H33" i="25"/>
  <c r="F33" i="25"/>
  <c r="D33" i="25"/>
  <c r="G33" i="25" s="1"/>
  <c r="I32" i="25"/>
  <c r="H32" i="25"/>
  <c r="F32" i="25"/>
  <c r="D32" i="25"/>
  <c r="G32" i="25" s="1"/>
  <c r="I31" i="25"/>
  <c r="H31" i="25"/>
  <c r="F31" i="25"/>
  <c r="D31" i="25"/>
  <c r="G31" i="25" s="1"/>
  <c r="I30" i="25"/>
  <c r="H30" i="25"/>
  <c r="F30" i="25"/>
  <c r="D30" i="25"/>
  <c r="G30" i="25" s="1"/>
  <c r="I29" i="25"/>
  <c r="H29" i="25"/>
  <c r="F29" i="25"/>
  <c r="D29" i="25"/>
  <c r="G29" i="25" s="1"/>
  <c r="I28" i="25"/>
  <c r="H28" i="25"/>
  <c r="F28" i="25"/>
  <c r="D28" i="25"/>
  <c r="G28" i="25" s="1"/>
  <c r="I27" i="25"/>
  <c r="H27" i="25"/>
  <c r="F27" i="25"/>
  <c r="D27" i="25"/>
  <c r="G27" i="25" s="1"/>
  <c r="I26" i="25"/>
  <c r="H26" i="25"/>
  <c r="F26" i="25"/>
  <c r="D26" i="25"/>
  <c r="G26" i="25" s="1"/>
  <c r="I25" i="25"/>
  <c r="H25" i="25"/>
  <c r="G25" i="25"/>
  <c r="F25" i="25"/>
  <c r="D25" i="25"/>
  <c r="I24" i="25"/>
  <c r="H24" i="25"/>
  <c r="F24" i="25"/>
  <c r="D24" i="25"/>
  <c r="G24" i="25" s="1"/>
  <c r="I23" i="25"/>
  <c r="H23" i="25"/>
  <c r="F23" i="25"/>
  <c r="D23" i="25"/>
  <c r="G23" i="25" s="1"/>
  <c r="I22" i="25"/>
  <c r="H22" i="25"/>
  <c r="F22" i="25"/>
  <c r="D22" i="25"/>
  <c r="G22" i="25" s="1"/>
  <c r="I21" i="25"/>
  <c r="H21" i="25"/>
  <c r="F21" i="25"/>
  <c r="D21" i="25"/>
  <c r="G21" i="25" s="1"/>
  <c r="I20" i="25"/>
  <c r="H20" i="25"/>
  <c r="F20" i="25"/>
  <c r="D20" i="25"/>
  <c r="G20" i="25" s="1"/>
  <c r="I19" i="25"/>
  <c r="H19" i="25"/>
  <c r="F19" i="25"/>
  <c r="D19" i="25"/>
  <c r="G19" i="25" s="1"/>
  <c r="I18" i="25"/>
  <c r="H18" i="25"/>
  <c r="G18" i="25"/>
  <c r="F18" i="25"/>
  <c r="D18" i="25"/>
  <c r="I17" i="25"/>
  <c r="H17" i="25"/>
  <c r="F17" i="25"/>
  <c r="D17" i="25"/>
  <c r="G17" i="25" s="1"/>
  <c r="I16" i="25"/>
  <c r="H16" i="25"/>
  <c r="F16" i="25"/>
  <c r="D16" i="25"/>
  <c r="G16" i="25" s="1"/>
  <c r="I15" i="25"/>
  <c r="H15" i="25"/>
  <c r="F15" i="25"/>
  <c r="D15" i="25"/>
  <c r="G15" i="25" s="1"/>
  <c r="I14" i="25"/>
  <c r="H14" i="25"/>
  <c r="F14" i="25"/>
  <c r="D14" i="25"/>
  <c r="G14" i="25" s="1"/>
  <c r="I13" i="25"/>
  <c r="H13" i="25"/>
  <c r="F13" i="25"/>
  <c r="D13" i="25"/>
  <c r="G13" i="25" s="1"/>
  <c r="H12" i="25"/>
  <c r="I12" i="25" s="1"/>
  <c r="F12" i="25"/>
  <c r="D12" i="25"/>
  <c r="G12" i="25" s="1"/>
  <c r="I11" i="25"/>
  <c r="H11" i="25"/>
  <c r="F11" i="25"/>
  <c r="D11" i="25"/>
  <c r="G11" i="25" s="1"/>
  <c r="I10" i="25"/>
  <c r="H10" i="25"/>
  <c r="F10" i="25"/>
  <c r="D10" i="25"/>
  <c r="G10" i="25" s="1"/>
  <c r="I9" i="25"/>
  <c r="H9" i="25"/>
  <c r="G9" i="25"/>
  <c r="F9" i="25"/>
  <c r="D9" i="25"/>
  <c r="I8" i="25"/>
  <c r="H8" i="25"/>
  <c r="F8" i="25"/>
  <c r="D8" i="25"/>
  <c r="G8" i="25" s="1"/>
  <c r="I7" i="25"/>
  <c r="H7" i="25"/>
  <c r="F7" i="25"/>
  <c r="D7" i="25"/>
  <c r="G7" i="25" s="1"/>
  <c r="H6" i="25"/>
  <c r="I6" i="25" s="1"/>
  <c r="F6" i="25"/>
  <c r="D6" i="25"/>
  <c r="G6" i="25" s="1"/>
  <c r="H5" i="25"/>
  <c r="I5" i="25" s="1"/>
  <c r="F5" i="25"/>
  <c r="D5" i="25"/>
  <c r="G5" i="25" s="1"/>
  <c r="I4" i="25"/>
  <c r="H4" i="25"/>
  <c r="F4" i="25"/>
  <c r="D4" i="25"/>
  <c r="G4" i="25" s="1"/>
  <c r="I3" i="25"/>
  <c r="H3" i="25"/>
  <c r="F3" i="25"/>
  <c r="D3" i="25"/>
  <c r="G3" i="25" s="1"/>
  <c r="A1" i="25"/>
  <c r="I47" i="24"/>
  <c r="H47" i="24"/>
  <c r="G47" i="24"/>
  <c r="F47" i="24"/>
  <c r="I46" i="24"/>
  <c r="H46" i="24"/>
  <c r="G46" i="24"/>
  <c r="F46" i="24"/>
  <c r="I45" i="24"/>
  <c r="H45" i="24"/>
  <c r="G45" i="24"/>
  <c r="F45" i="24"/>
  <c r="I44" i="24"/>
  <c r="H44" i="24"/>
  <c r="G44" i="24"/>
  <c r="F44" i="24"/>
  <c r="I43" i="24"/>
  <c r="H43" i="24"/>
  <c r="G43" i="24"/>
  <c r="F43" i="24"/>
  <c r="I42" i="24"/>
  <c r="H42" i="24"/>
  <c r="G42" i="24"/>
  <c r="F42" i="24"/>
  <c r="I41" i="24"/>
  <c r="H41" i="24"/>
  <c r="G41" i="24"/>
  <c r="F41" i="24"/>
  <c r="I40" i="24"/>
  <c r="H40" i="24"/>
  <c r="G40" i="24"/>
  <c r="F40" i="24"/>
  <c r="I39" i="24"/>
  <c r="H39" i="24"/>
  <c r="G39" i="24"/>
  <c r="F39" i="24"/>
  <c r="I38" i="24"/>
  <c r="H38" i="24"/>
  <c r="G38" i="24"/>
  <c r="F38" i="24"/>
  <c r="I37" i="24"/>
  <c r="H37" i="24"/>
  <c r="G37" i="24"/>
  <c r="F37" i="24"/>
  <c r="I36" i="24"/>
  <c r="H36" i="24"/>
  <c r="G36" i="24"/>
  <c r="F36" i="24"/>
  <c r="I35" i="24"/>
  <c r="H35" i="24"/>
  <c r="G35" i="24"/>
  <c r="F35" i="24"/>
  <c r="I34" i="24"/>
  <c r="H34" i="24"/>
  <c r="F34" i="24"/>
  <c r="D34" i="24"/>
  <c r="G34" i="24" s="1"/>
  <c r="I33" i="24"/>
  <c r="H33" i="24"/>
  <c r="F33" i="24"/>
  <c r="D33" i="24"/>
  <c r="G33" i="24" s="1"/>
  <c r="I32" i="24"/>
  <c r="H32" i="24"/>
  <c r="F32" i="24"/>
  <c r="D32" i="24"/>
  <c r="G32" i="24" s="1"/>
  <c r="I31" i="24"/>
  <c r="H31" i="24"/>
  <c r="F31" i="24"/>
  <c r="D31" i="24"/>
  <c r="G31" i="24" s="1"/>
  <c r="I30" i="24"/>
  <c r="H30" i="24"/>
  <c r="F30" i="24"/>
  <c r="D30" i="24"/>
  <c r="G30" i="24" s="1"/>
  <c r="I29" i="24"/>
  <c r="H29" i="24"/>
  <c r="G29" i="24"/>
  <c r="F29" i="24"/>
  <c r="D29" i="24"/>
  <c r="I28" i="24"/>
  <c r="H28" i="24"/>
  <c r="F28" i="24"/>
  <c r="D28" i="24"/>
  <c r="G28" i="24" s="1"/>
  <c r="I27" i="24"/>
  <c r="H27" i="24"/>
  <c r="F27" i="24"/>
  <c r="D27" i="24"/>
  <c r="G27" i="24" s="1"/>
  <c r="H26" i="24"/>
  <c r="I26" i="24" s="1"/>
  <c r="F26" i="24"/>
  <c r="D26" i="24"/>
  <c r="G26" i="24" s="1"/>
  <c r="H25" i="24"/>
  <c r="I25" i="24" s="1"/>
  <c r="F25" i="24"/>
  <c r="D25" i="24"/>
  <c r="G25" i="24" s="1"/>
  <c r="I24" i="24"/>
  <c r="H24" i="24"/>
  <c r="F24" i="24"/>
  <c r="D24" i="24"/>
  <c r="G24" i="24" s="1"/>
  <c r="I23" i="24"/>
  <c r="H23" i="24"/>
  <c r="F23" i="24"/>
  <c r="D23" i="24"/>
  <c r="G23" i="24" s="1"/>
  <c r="I22" i="24"/>
  <c r="H22" i="24"/>
  <c r="F22" i="24"/>
  <c r="D22" i="24"/>
  <c r="G22" i="24" s="1"/>
  <c r="I21" i="24"/>
  <c r="H21" i="24"/>
  <c r="F21" i="24"/>
  <c r="D21" i="24"/>
  <c r="G21" i="24" s="1"/>
  <c r="I20" i="24"/>
  <c r="H20" i="24"/>
  <c r="G20" i="24"/>
  <c r="F20" i="24"/>
  <c r="D20" i="24"/>
  <c r="I19" i="24"/>
  <c r="H19" i="24"/>
  <c r="F19" i="24"/>
  <c r="D19" i="24"/>
  <c r="G19" i="24" s="1"/>
  <c r="I18" i="24"/>
  <c r="H18" i="24"/>
  <c r="F18" i="24"/>
  <c r="D18" i="24"/>
  <c r="G18" i="24" s="1"/>
  <c r="I17" i="24"/>
  <c r="H17" i="24"/>
  <c r="F17" i="24"/>
  <c r="D17" i="24"/>
  <c r="G17" i="24" s="1"/>
  <c r="I16" i="24"/>
  <c r="H16" i="24"/>
  <c r="F16" i="24"/>
  <c r="D16" i="24"/>
  <c r="G16" i="24" s="1"/>
  <c r="I15" i="24"/>
  <c r="H15" i="24"/>
  <c r="F15" i="24"/>
  <c r="D15" i="24"/>
  <c r="G15" i="24" s="1"/>
  <c r="I14" i="24"/>
  <c r="H14" i="24"/>
  <c r="F14" i="24"/>
  <c r="D14" i="24"/>
  <c r="G14" i="24" s="1"/>
  <c r="I13" i="24"/>
  <c r="H13" i="24"/>
  <c r="G13" i="24"/>
  <c r="F13" i="24"/>
  <c r="D13" i="24"/>
  <c r="I12" i="24"/>
  <c r="H12" i="24"/>
  <c r="F12" i="24"/>
  <c r="D12" i="24"/>
  <c r="G12" i="24" s="1"/>
  <c r="I11" i="24"/>
  <c r="H11" i="24"/>
  <c r="F11" i="24"/>
  <c r="D11" i="24"/>
  <c r="G11" i="24" s="1"/>
  <c r="I10" i="24"/>
  <c r="H10" i="24"/>
  <c r="F10" i="24"/>
  <c r="D10" i="24"/>
  <c r="G10" i="24" s="1"/>
  <c r="I9" i="24"/>
  <c r="H9" i="24"/>
  <c r="F9" i="24"/>
  <c r="D9" i="24"/>
  <c r="G9" i="24" s="1"/>
  <c r="I8" i="24"/>
  <c r="H8" i="24"/>
  <c r="F8" i="24"/>
  <c r="D8" i="24"/>
  <c r="G8" i="24" s="1"/>
  <c r="H7" i="24"/>
  <c r="I7" i="24" s="1"/>
  <c r="F7" i="24"/>
  <c r="D7" i="24"/>
  <c r="G7" i="24" s="1"/>
  <c r="I6" i="24"/>
  <c r="H6" i="24"/>
  <c r="F6" i="24"/>
  <c r="D6" i="24"/>
  <c r="G6" i="24" s="1"/>
  <c r="I5" i="24"/>
  <c r="H5" i="24"/>
  <c r="F5" i="24"/>
  <c r="D5" i="24"/>
  <c r="G5" i="24" s="1"/>
  <c r="I4" i="24"/>
  <c r="H4" i="24"/>
  <c r="G4" i="24"/>
  <c r="F4" i="24"/>
  <c r="D4" i="24"/>
  <c r="I3" i="24"/>
  <c r="H3" i="24"/>
  <c r="F3" i="24"/>
  <c r="D3" i="24"/>
  <c r="G3" i="24" s="1"/>
  <c r="A1" i="24"/>
  <c r="I47" i="23"/>
  <c r="H47" i="23"/>
  <c r="G47" i="23"/>
  <c r="F47" i="23"/>
  <c r="I46" i="23"/>
  <c r="H46" i="23"/>
  <c r="G46" i="23"/>
  <c r="F46" i="23"/>
  <c r="I45" i="23"/>
  <c r="H45" i="23"/>
  <c r="G45" i="23"/>
  <c r="F45" i="23"/>
  <c r="I44" i="23"/>
  <c r="H44" i="23"/>
  <c r="G44" i="23"/>
  <c r="F44" i="23"/>
  <c r="I43" i="23"/>
  <c r="H43" i="23"/>
  <c r="G43" i="23"/>
  <c r="F43" i="23"/>
  <c r="I42" i="23"/>
  <c r="H42" i="23"/>
  <c r="G42" i="23"/>
  <c r="F42" i="23"/>
  <c r="I41" i="23"/>
  <c r="H41" i="23"/>
  <c r="G41" i="23"/>
  <c r="F41" i="23"/>
  <c r="I40" i="23"/>
  <c r="H40" i="23"/>
  <c r="G40" i="23"/>
  <c r="F40" i="23"/>
  <c r="I39" i="23"/>
  <c r="H39" i="23"/>
  <c r="G39" i="23"/>
  <c r="F39" i="23"/>
  <c r="I38" i="23"/>
  <c r="H38" i="23"/>
  <c r="G38" i="23"/>
  <c r="F38" i="23"/>
  <c r="I37" i="23"/>
  <c r="H37" i="23"/>
  <c r="G37" i="23"/>
  <c r="F37" i="23"/>
  <c r="I36" i="23"/>
  <c r="H36" i="23"/>
  <c r="G36" i="23"/>
  <c r="F36" i="23"/>
  <c r="I35" i="23"/>
  <c r="H35" i="23"/>
  <c r="G35" i="23"/>
  <c r="F35" i="23"/>
  <c r="I34" i="23"/>
  <c r="H34" i="23"/>
  <c r="F34" i="23"/>
  <c r="D34" i="23"/>
  <c r="G34" i="23" s="1"/>
  <c r="I33" i="23"/>
  <c r="H33" i="23"/>
  <c r="G33" i="23"/>
  <c r="F33" i="23"/>
  <c r="D33" i="23"/>
  <c r="I32" i="23"/>
  <c r="H32" i="23"/>
  <c r="F32" i="23"/>
  <c r="D32" i="23"/>
  <c r="G32" i="23" s="1"/>
  <c r="I31" i="23"/>
  <c r="H31" i="23"/>
  <c r="F31" i="23"/>
  <c r="D31" i="23"/>
  <c r="G31" i="23" s="1"/>
  <c r="I30" i="23"/>
  <c r="H30" i="23"/>
  <c r="F30" i="23"/>
  <c r="D30" i="23"/>
  <c r="G30" i="23" s="1"/>
  <c r="I29" i="23"/>
  <c r="H29" i="23"/>
  <c r="F29" i="23"/>
  <c r="D29" i="23"/>
  <c r="G29" i="23" s="1"/>
  <c r="I28" i="23"/>
  <c r="H28" i="23"/>
  <c r="F28" i="23"/>
  <c r="D28" i="23"/>
  <c r="G28" i="23" s="1"/>
  <c r="I27" i="23"/>
  <c r="H27" i="23"/>
  <c r="F27" i="23"/>
  <c r="D27" i="23"/>
  <c r="G27" i="23" s="1"/>
  <c r="I26" i="23"/>
  <c r="H26" i="23"/>
  <c r="G26" i="23"/>
  <c r="F26" i="23"/>
  <c r="D26" i="23"/>
  <c r="I25" i="23"/>
  <c r="H25" i="23"/>
  <c r="F25" i="23"/>
  <c r="D25" i="23"/>
  <c r="G25" i="23" s="1"/>
  <c r="I24" i="23"/>
  <c r="H24" i="23"/>
  <c r="F24" i="23"/>
  <c r="D24" i="23"/>
  <c r="G24" i="23" s="1"/>
  <c r="I23" i="23"/>
  <c r="H23" i="23"/>
  <c r="F23" i="23"/>
  <c r="D23" i="23"/>
  <c r="G23" i="23" s="1"/>
  <c r="I22" i="23"/>
  <c r="H22" i="23"/>
  <c r="F22" i="23"/>
  <c r="D22" i="23"/>
  <c r="G22" i="23" s="1"/>
  <c r="I21" i="23"/>
  <c r="H21" i="23"/>
  <c r="F21" i="23"/>
  <c r="D21" i="23"/>
  <c r="G21" i="23" s="1"/>
  <c r="I20" i="23"/>
  <c r="H20" i="23"/>
  <c r="F20" i="23"/>
  <c r="D20" i="23"/>
  <c r="G20" i="23" s="1"/>
  <c r="I19" i="23"/>
  <c r="H19" i="23"/>
  <c r="F19" i="23"/>
  <c r="D19" i="23"/>
  <c r="G19" i="23" s="1"/>
  <c r="I18" i="23"/>
  <c r="H18" i="23"/>
  <c r="F18" i="23"/>
  <c r="D18" i="23"/>
  <c r="G18" i="23" s="1"/>
  <c r="H17" i="23"/>
  <c r="I17" i="23" s="1"/>
  <c r="G17" i="23"/>
  <c r="F17" i="23"/>
  <c r="D17" i="23"/>
  <c r="I16" i="23"/>
  <c r="H16" i="23"/>
  <c r="F16" i="23"/>
  <c r="D16" i="23"/>
  <c r="G16" i="23" s="1"/>
  <c r="H15" i="23"/>
  <c r="I15" i="23" s="1"/>
  <c r="F15" i="23"/>
  <c r="D15" i="23"/>
  <c r="G15" i="23" s="1"/>
  <c r="I14" i="23"/>
  <c r="H14" i="23"/>
  <c r="F14" i="23"/>
  <c r="D14" i="23"/>
  <c r="G14" i="23" s="1"/>
  <c r="I13" i="23"/>
  <c r="H13" i="23"/>
  <c r="F13" i="23"/>
  <c r="D13" i="23"/>
  <c r="G13" i="23" s="1"/>
  <c r="I12" i="23"/>
  <c r="H12" i="23"/>
  <c r="F12" i="23"/>
  <c r="D12" i="23"/>
  <c r="G12" i="23" s="1"/>
  <c r="I11" i="23"/>
  <c r="H11" i="23"/>
  <c r="F11" i="23"/>
  <c r="D11" i="23"/>
  <c r="G11" i="23" s="1"/>
  <c r="I10" i="23"/>
  <c r="H10" i="23"/>
  <c r="G10" i="23"/>
  <c r="F10" i="23"/>
  <c r="D10" i="23"/>
  <c r="H9" i="23"/>
  <c r="I9" i="23" s="1"/>
  <c r="F9" i="23"/>
  <c r="D9" i="23"/>
  <c r="G9" i="23" s="1"/>
  <c r="H8" i="23"/>
  <c r="I8" i="23" s="1"/>
  <c r="F8" i="23"/>
  <c r="D8" i="23"/>
  <c r="G8" i="23" s="1"/>
  <c r="D7" i="23"/>
  <c r="G7" i="23" s="1"/>
  <c r="D6" i="23"/>
  <c r="G6" i="23" s="1"/>
  <c r="D5" i="23"/>
  <c r="G5" i="23" s="1"/>
  <c r="I4" i="23"/>
  <c r="H4" i="23"/>
  <c r="D4" i="23"/>
  <c r="G4" i="23" s="1"/>
  <c r="I3" i="23"/>
  <c r="H3" i="23"/>
  <c r="D3" i="23"/>
  <c r="G3" i="23" s="1"/>
  <c r="A1" i="23"/>
  <c r="I47" i="22"/>
  <c r="H47" i="22"/>
  <c r="G47" i="22"/>
  <c r="F47" i="22"/>
  <c r="I46" i="22"/>
  <c r="H46" i="22"/>
  <c r="G46" i="22"/>
  <c r="F46" i="22"/>
  <c r="I45" i="22"/>
  <c r="H45" i="22"/>
  <c r="G45" i="22"/>
  <c r="F45" i="22"/>
  <c r="I44" i="22"/>
  <c r="H44" i="22"/>
  <c r="G44" i="22"/>
  <c r="F44" i="22"/>
  <c r="I43" i="22"/>
  <c r="H43" i="22"/>
  <c r="G43" i="22"/>
  <c r="F43" i="22"/>
  <c r="I42" i="22"/>
  <c r="H42" i="22"/>
  <c r="G42" i="22"/>
  <c r="F42" i="22"/>
  <c r="I41" i="22"/>
  <c r="H41" i="22"/>
  <c r="G41" i="22"/>
  <c r="F41" i="22"/>
  <c r="I40" i="22"/>
  <c r="H40" i="22"/>
  <c r="G40" i="22"/>
  <c r="F40" i="22"/>
  <c r="I39" i="22"/>
  <c r="H39" i="22"/>
  <c r="G39" i="22"/>
  <c r="F39" i="22"/>
  <c r="I38" i="22"/>
  <c r="H38" i="22"/>
  <c r="G38" i="22"/>
  <c r="F38" i="22"/>
  <c r="I37" i="22"/>
  <c r="H37" i="22"/>
  <c r="G37" i="22"/>
  <c r="F37" i="22"/>
  <c r="I36" i="22"/>
  <c r="H36" i="22"/>
  <c r="G36" i="22"/>
  <c r="F36" i="22"/>
  <c r="I35" i="22"/>
  <c r="H35" i="22"/>
  <c r="G35" i="22"/>
  <c r="F35" i="22"/>
  <c r="I34" i="22"/>
  <c r="H34" i="22"/>
  <c r="F34" i="22"/>
  <c r="D34" i="22"/>
  <c r="G34" i="22" s="1"/>
  <c r="I33" i="22"/>
  <c r="H33" i="22"/>
  <c r="F33" i="22"/>
  <c r="D33" i="22"/>
  <c r="G33" i="22" s="1"/>
  <c r="I32" i="22"/>
  <c r="H32" i="22"/>
  <c r="F32" i="22"/>
  <c r="D32" i="22"/>
  <c r="G32" i="22" s="1"/>
  <c r="I31" i="22"/>
  <c r="H31" i="22"/>
  <c r="F31" i="22"/>
  <c r="D31" i="22"/>
  <c r="G31" i="22" s="1"/>
  <c r="I30" i="22"/>
  <c r="H30" i="22"/>
  <c r="F30" i="22"/>
  <c r="D30" i="22"/>
  <c r="G30" i="22" s="1"/>
  <c r="I29" i="22"/>
  <c r="H29" i="22"/>
  <c r="G29" i="22"/>
  <c r="F29" i="22"/>
  <c r="D29" i="22"/>
  <c r="I28" i="22"/>
  <c r="H28" i="22"/>
  <c r="F28" i="22"/>
  <c r="D28" i="22"/>
  <c r="G28" i="22" s="1"/>
  <c r="I27" i="22"/>
  <c r="H27" i="22"/>
  <c r="F27" i="22"/>
  <c r="D27" i="22"/>
  <c r="G27" i="22" s="1"/>
  <c r="I26" i="22"/>
  <c r="H26" i="22"/>
  <c r="F26" i="22"/>
  <c r="D26" i="22"/>
  <c r="G26" i="22" s="1"/>
  <c r="I25" i="22"/>
  <c r="H25" i="22"/>
  <c r="F25" i="22"/>
  <c r="D25" i="22"/>
  <c r="G25" i="22" s="1"/>
  <c r="I24" i="22"/>
  <c r="H24" i="22"/>
  <c r="F24" i="22"/>
  <c r="D24" i="22"/>
  <c r="G24" i="22" s="1"/>
  <c r="I23" i="22"/>
  <c r="H23" i="22"/>
  <c r="F23" i="22"/>
  <c r="D23" i="22"/>
  <c r="G23" i="22" s="1"/>
  <c r="I22" i="22"/>
  <c r="H22" i="22"/>
  <c r="F22" i="22"/>
  <c r="D22" i="22"/>
  <c r="G22" i="22" s="1"/>
  <c r="I21" i="22"/>
  <c r="H21" i="22"/>
  <c r="F21" i="22"/>
  <c r="D21" i="22"/>
  <c r="G21" i="22" s="1"/>
  <c r="I20" i="22"/>
  <c r="H20" i="22"/>
  <c r="G20" i="22"/>
  <c r="F20" i="22"/>
  <c r="D20" i="22"/>
  <c r="I19" i="22"/>
  <c r="H19" i="22"/>
  <c r="F19" i="22"/>
  <c r="D19" i="22"/>
  <c r="G19" i="22" s="1"/>
  <c r="I18" i="22"/>
  <c r="H18" i="22"/>
  <c r="F18" i="22"/>
  <c r="D18" i="22"/>
  <c r="G18" i="22" s="1"/>
  <c r="I17" i="22"/>
  <c r="H17" i="22"/>
  <c r="F17" i="22"/>
  <c r="D17" i="22"/>
  <c r="G17" i="22" s="1"/>
  <c r="I16" i="22"/>
  <c r="H16" i="22"/>
  <c r="F16" i="22"/>
  <c r="D16" i="22"/>
  <c r="G16" i="22" s="1"/>
  <c r="I15" i="22"/>
  <c r="H15" i="22"/>
  <c r="F15" i="22"/>
  <c r="D15" i="22"/>
  <c r="G15" i="22" s="1"/>
  <c r="I14" i="22"/>
  <c r="H14" i="22"/>
  <c r="F14" i="22"/>
  <c r="D14" i="22"/>
  <c r="G14" i="22" s="1"/>
  <c r="I13" i="22"/>
  <c r="H13" i="22"/>
  <c r="F13" i="22"/>
  <c r="D13" i="22"/>
  <c r="G13" i="22" s="1"/>
  <c r="I12" i="22"/>
  <c r="H12" i="22"/>
  <c r="F12" i="22"/>
  <c r="D12" i="22"/>
  <c r="G12" i="22" s="1"/>
  <c r="I11" i="22"/>
  <c r="H11" i="22"/>
  <c r="F11" i="22"/>
  <c r="D11" i="22"/>
  <c r="G11" i="22" s="1"/>
  <c r="I10" i="22"/>
  <c r="H10" i="22"/>
  <c r="F10" i="22"/>
  <c r="D10" i="22"/>
  <c r="G10" i="22" s="1"/>
  <c r="I9" i="22"/>
  <c r="H9" i="22"/>
  <c r="G9" i="22"/>
  <c r="F9" i="22"/>
  <c r="D9" i="22"/>
  <c r="H8" i="22"/>
  <c r="I8" i="22" s="1"/>
  <c r="F8" i="22"/>
  <c r="D8" i="22"/>
  <c r="G8" i="22" s="1"/>
  <c r="H7" i="22"/>
  <c r="I7" i="22" s="1"/>
  <c r="F7" i="22"/>
  <c r="D7" i="22"/>
  <c r="G7" i="22" s="1"/>
  <c r="I6" i="22"/>
  <c r="H6" i="22"/>
  <c r="F6" i="22"/>
  <c r="D6" i="22"/>
  <c r="G6" i="22" s="1"/>
  <c r="H5" i="22"/>
  <c r="I5" i="22" s="1"/>
  <c r="G5" i="22"/>
  <c r="F5" i="22"/>
  <c r="D5" i="22"/>
  <c r="I4" i="22"/>
  <c r="H4" i="22"/>
  <c r="F4" i="22"/>
  <c r="D4" i="22"/>
  <c r="G4" i="22" s="1"/>
  <c r="I3" i="22"/>
  <c r="H3" i="22"/>
  <c r="F3" i="22"/>
  <c r="D3" i="22"/>
  <c r="G3" i="22" s="1"/>
  <c r="A1" i="22"/>
  <c r="I47" i="21"/>
  <c r="H47" i="21"/>
  <c r="G47" i="21"/>
  <c r="F47" i="21"/>
  <c r="I46" i="21"/>
  <c r="H46" i="21"/>
  <c r="G46" i="21"/>
  <c r="F46" i="21"/>
  <c r="I45" i="21"/>
  <c r="H45" i="21"/>
  <c r="G45" i="21"/>
  <c r="F45" i="21"/>
  <c r="I44" i="21"/>
  <c r="H44" i="21"/>
  <c r="G44" i="21"/>
  <c r="F44" i="21"/>
  <c r="I43" i="21"/>
  <c r="H43" i="21"/>
  <c r="G43" i="21"/>
  <c r="F43" i="21"/>
  <c r="I42" i="21"/>
  <c r="H42" i="21"/>
  <c r="G42" i="21"/>
  <c r="F42" i="21"/>
  <c r="I41" i="21"/>
  <c r="H41" i="21"/>
  <c r="G41" i="21"/>
  <c r="F41" i="21"/>
  <c r="I40" i="21"/>
  <c r="H40" i="21"/>
  <c r="G40" i="21"/>
  <c r="F40" i="21"/>
  <c r="I39" i="21"/>
  <c r="H39" i="21"/>
  <c r="G39" i="21"/>
  <c r="F39" i="21"/>
  <c r="I38" i="21"/>
  <c r="H38" i="21"/>
  <c r="G38" i="21"/>
  <c r="F38" i="21"/>
  <c r="I37" i="21"/>
  <c r="H37" i="21"/>
  <c r="G37" i="21"/>
  <c r="F37" i="21"/>
  <c r="I36" i="21"/>
  <c r="H36" i="21"/>
  <c r="G36" i="21"/>
  <c r="F36" i="21"/>
  <c r="I35" i="21"/>
  <c r="H35" i="21"/>
  <c r="G35" i="21"/>
  <c r="F35" i="21"/>
  <c r="I34" i="21"/>
  <c r="H34" i="21"/>
  <c r="F34" i="21"/>
  <c r="D34" i="21"/>
  <c r="G34" i="21" s="1"/>
  <c r="I33" i="21"/>
  <c r="H33" i="21"/>
  <c r="F33" i="21"/>
  <c r="D33" i="21"/>
  <c r="G33" i="21" s="1"/>
  <c r="I32" i="21"/>
  <c r="H32" i="21"/>
  <c r="F32" i="21"/>
  <c r="D32" i="21"/>
  <c r="G32" i="21" s="1"/>
  <c r="I31" i="21"/>
  <c r="H31" i="21"/>
  <c r="F31" i="21"/>
  <c r="D31" i="21"/>
  <c r="G31" i="21" s="1"/>
  <c r="I30" i="21"/>
  <c r="H30" i="21"/>
  <c r="F30" i="21"/>
  <c r="D30" i="21"/>
  <c r="G30" i="21" s="1"/>
  <c r="I29" i="21"/>
  <c r="H29" i="21"/>
  <c r="G29" i="21"/>
  <c r="F29" i="21"/>
  <c r="D29" i="21"/>
  <c r="I28" i="21"/>
  <c r="H28" i="21"/>
  <c r="F28" i="21"/>
  <c r="D28" i="21"/>
  <c r="G28" i="21" s="1"/>
  <c r="I27" i="21"/>
  <c r="H27" i="21"/>
  <c r="F27" i="21"/>
  <c r="D27" i="21"/>
  <c r="G27" i="21" s="1"/>
  <c r="I26" i="21"/>
  <c r="H26" i="21"/>
  <c r="F26" i="21"/>
  <c r="D26" i="21"/>
  <c r="G26" i="21" s="1"/>
  <c r="I25" i="21"/>
  <c r="H25" i="21"/>
  <c r="F25" i="21"/>
  <c r="D25" i="21"/>
  <c r="G25" i="21" s="1"/>
  <c r="I24" i="21"/>
  <c r="H24" i="21"/>
  <c r="G24" i="21"/>
  <c r="F24" i="21"/>
  <c r="D24" i="21"/>
  <c r="I23" i="21"/>
  <c r="H23" i="21"/>
  <c r="F23" i="21"/>
  <c r="D23" i="21"/>
  <c r="G23" i="21" s="1"/>
  <c r="I22" i="21"/>
  <c r="H22" i="21"/>
  <c r="F22" i="21"/>
  <c r="D22" i="21"/>
  <c r="G22" i="21" s="1"/>
  <c r="I21" i="21"/>
  <c r="H21" i="21"/>
  <c r="F21" i="21"/>
  <c r="D21" i="21"/>
  <c r="G21" i="21" s="1"/>
  <c r="I20" i="21"/>
  <c r="H20" i="21"/>
  <c r="F20" i="21"/>
  <c r="D20" i="21"/>
  <c r="G20" i="21" s="1"/>
  <c r="I19" i="21"/>
  <c r="H19" i="21"/>
  <c r="F19" i="21"/>
  <c r="D19" i="21"/>
  <c r="G19" i="21" s="1"/>
  <c r="I18" i="21"/>
  <c r="H18" i="21"/>
  <c r="F18" i="21"/>
  <c r="D18" i="21"/>
  <c r="G18" i="21" s="1"/>
  <c r="I17" i="21"/>
  <c r="H17" i="21"/>
  <c r="F17" i="21"/>
  <c r="D17" i="21"/>
  <c r="G17" i="21" s="1"/>
  <c r="I16" i="21"/>
  <c r="H16" i="21"/>
  <c r="F16" i="21"/>
  <c r="D16" i="21"/>
  <c r="G16" i="21" s="1"/>
  <c r="I15" i="21"/>
  <c r="H15" i="21"/>
  <c r="F15" i="21"/>
  <c r="D15" i="21"/>
  <c r="G15" i="21" s="1"/>
  <c r="I14" i="21"/>
  <c r="H14" i="21"/>
  <c r="F14" i="21"/>
  <c r="D14" i="21"/>
  <c r="G14" i="21" s="1"/>
  <c r="I13" i="21"/>
  <c r="H13" i="21"/>
  <c r="G13" i="21"/>
  <c r="F13" i="21"/>
  <c r="D13" i="21"/>
  <c r="I12" i="21"/>
  <c r="H12" i="21"/>
  <c r="F12" i="21"/>
  <c r="D12" i="21"/>
  <c r="G12" i="21" s="1"/>
  <c r="I11" i="21"/>
  <c r="H11" i="21"/>
  <c r="F11" i="21"/>
  <c r="D11" i="21"/>
  <c r="G11" i="21" s="1"/>
  <c r="I10" i="21"/>
  <c r="H10" i="21"/>
  <c r="F10" i="21"/>
  <c r="D10" i="21"/>
  <c r="G10" i="21" s="1"/>
  <c r="I9" i="21"/>
  <c r="H9" i="21"/>
  <c r="F9" i="21"/>
  <c r="D9" i="21"/>
  <c r="G9" i="21" s="1"/>
  <c r="I8" i="21"/>
  <c r="H8" i="21"/>
  <c r="G8" i="21"/>
  <c r="F8" i="21"/>
  <c r="D8" i="21"/>
  <c r="I7" i="21"/>
  <c r="H7" i="21"/>
  <c r="F7" i="21"/>
  <c r="D7" i="21"/>
  <c r="G7" i="21" s="1"/>
  <c r="I6" i="21"/>
  <c r="H6" i="21"/>
  <c r="F6" i="21"/>
  <c r="D6" i="21"/>
  <c r="G6" i="21" s="1"/>
  <c r="H5" i="21"/>
  <c r="F5" i="21"/>
  <c r="D5" i="21"/>
  <c r="G5" i="21" s="1"/>
  <c r="I4" i="21"/>
  <c r="H4" i="21"/>
  <c r="F4" i="21"/>
  <c r="D4" i="21"/>
  <c r="G4" i="21" s="1"/>
  <c r="I3" i="21"/>
  <c r="H3" i="21"/>
  <c r="F3" i="21"/>
  <c r="D3" i="21"/>
  <c r="G3" i="21" s="1"/>
  <c r="A1" i="21"/>
  <c r="F8" i="15"/>
  <c r="I47" i="15"/>
  <c r="H47" i="15"/>
  <c r="F47" i="15"/>
  <c r="I46" i="15"/>
  <c r="H46" i="15"/>
  <c r="F46" i="15"/>
  <c r="I45" i="15"/>
  <c r="H45" i="15"/>
  <c r="F45" i="15"/>
  <c r="I44" i="15"/>
  <c r="H44" i="15"/>
  <c r="F44" i="15"/>
  <c r="I43" i="15"/>
  <c r="H43" i="15"/>
  <c r="F43" i="15"/>
  <c r="I42" i="15"/>
  <c r="H42" i="15"/>
  <c r="F42" i="15"/>
  <c r="I41" i="15"/>
  <c r="H41" i="15"/>
  <c r="F41" i="15"/>
  <c r="I40" i="15"/>
  <c r="H40" i="15"/>
  <c r="F40" i="15"/>
  <c r="I39" i="15"/>
  <c r="H39" i="15"/>
  <c r="F39" i="15"/>
  <c r="I38" i="15"/>
  <c r="H38" i="15"/>
  <c r="F38" i="15"/>
  <c r="F37" i="15"/>
  <c r="I36" i="15"/>
  <c r="H36" i="15"/>
  <c r="F36" i="15"/>
  <c r="H35" i="15"/>
  <c r="I35" i="15" s="1"/>
  <c r="F35" i="15"/>
  <c r="I34" i="15"/>
  <c r="H34" i="15"/>
  <c r="F34" i="15"/>
  <c r="D34" i="15"/>
  <c r="I33" i="15"/>
  <c r="H33" i="15"/>
  <c r="F33" i="15"/>
  <c r="D33" i="15"/>
  <c r="I32" i="15"/>
  <c r="H32" i="15"/>
  <c r="F32" i="15"/>
  <c r="D32" i="15"/>
  <c r="I31" i="15"/>
  <c r="H31" i="15"/>
  <c r="F31" i="15"/>
  <c r="D31" i="15"/>
  <c r="I30" i="15"/>
  <c r="H30" i="15"/>
  <c r="F30" i="15"/>
  <c r="D30" i="15"/>
  <c r="I29" i="15"/>
  <c r="H29" i="15"/>
  <c r="F29" i="15"/>
  <c r="D29" i="15"/>
  <c r="I28" i="15"/>
  <c r="H28" i="15"/>
  <c r="F28" i="15"/>
  <c r="D28" i="15"/>
  <c r="I27" i="15"/>
  <c r="H27" i="15"/>
  <c r="F27" i="15"/>
  <c r="D27" i="15"/>
  <c r="I26" i="15"/>
  <c r="H26" i="15"/>
  <c r="F26" i="15"/>
  <c r="D26" i="15"/>
  <c r="H25" i="15"/>
  <c r="I25" i="15" s="1"/>
  <c r="F25" i="15"/>
  <c r="D25" i="15"/>
  <c r="I24" i="15"/>
  <c r="H24" i="15"/>
  <c r="F24" i="15"/>
  <c r="D24" i="15"/>
  <c r="I23" i="15"/>
  <c r="H23" i="15"/>
  <c r="F23" i="15"/>
  <c r="D23" i="15"/>
  <c r="I22" i="15"/>
  <c r="H22" i="15"/>
  <c r="F22" i="15"/>
  <c r="D22" i="15"/>
  <c r="I21" i="15"/>
  <c r="H21" i="15"/>
  <c r="F21" i="15"/>
  <c r="D21" i="15"/>
  <c r="I20" i="15"/>
  <c r="H20" i="15"/>
  <c r="F20" i="15"/>
  <c r="D20" i="15"/>
  <c r="I19" i="15"/>
  <c r="H19" i="15"/>
  <c r="F19" i="15"/>
  <c r="D19" i="15"/>
  <c r="I18" i="15"/>
  <c r="H18" i="15"/>
  <c r="F18" i="15"/>
  <c r="D18" i="15"/>
  <c r="I17" i="15"/>
  <c r="H17" i="15"/>
  <c r="F17" i="15"/>
  <c r="D17" i="15"/>
  <c r="I16" i="15"/>
  <c r="H16" i="15"/>
  <c r="F16" i="15"/>
  <c r="D16" i="15"/>
  <c r="I15" i="15"/>
  <c r="H15" i="15"/>
  <c r="F15" i="15"/>
  <c r="D15" i="15"/>
  <c r="I14" i="15"/>
  <c r="H14" i="15"/>
  <c r="F14" i="15"/>
  <c r="D14" i="15"/>
  <c r="I13" i="15"/>
  <c r="H13" i="15"/>
  <c r="F13" i="15"/>
  <c r="D13" i="15"/>
  <c r="I12" i="15"/>
  <c r="H12" i="15"/>
  <c r="F12" i="15"/>
  <c r="D12" i="15"/>
  <c r="I11" i="15"/>
  <c r="H11" i="15"/>
  <c r="F11" i="15"/>
  <c r="D11" i="15"/>
  <c r="F10" i="15"/>
  <c r="D10" i="15"/>
  <c r="H10" i="15" s="1"/>
  <c r="I10" i="15" s="1"/>
  <c r="H9" i="15"/>
  <c r="I9" i="15" s="1"/>
  <c r="F9" i="15"/>
  <c r="D9" i="15"/>
  <c r="H8" i="15"/>
  <c r="I8" i="15" s="1"/>
  <c r="D8" i="15"/>
  <c r="F7" i="15"/>
  <c r="D7" i="15"/>
  <c r="H7" i="15" s="1"/>
  <c r="I7" i="15" s="1"/>
  <c r="F6" i="15"/>
  <c r="D6" i="15"/>
  <c r="H6" i="15" s="1"/>
  <c r="I6" i="15" s="1"/>
  <c r="H5" i="15"/>
  <c r="I5" i="15" s="1"/>
  <c r="F5" i="15"/>
  <c r="D5" i="15"/>
  <c r="H4" i="15"/>
  <c r="I4" i="15" s="1"/>
  <c r="F4" i="15"/>
  <c r="D4" i="15"/>
  <c r="G4" i="15" s="1"/>
  <c r="H3" i="15"/>
  <c r="I3" i="15" s="1"/>
  <c r="F3" i="15"/>
  <c r="D3" i="15"/>
  <c r="G3" i="15" s="1"/>
  <c r="A1" i="15"/>
  <c r="H2" i="25" l="1"/>
  <c r="I2" i="25"/>
  <c r="H2" i="21"/>
  <c r="I5" i="21"/>
  <c r="I2" i="21" s="1"/>
  <c r="I2" i="15"/>
  <c r="H2" i="15"/>
  <c r="H2" i="24"/>
  <c r="I2" i="24"/>
  <c r="H2" i="23"/>
  <c r="I2" i="23"/>
  <c r="I2" i="22"/>
  <c r="H2" i="22"/>
</calcChain>
</file>

<file path=xl/sharedStrings.xml><?xml version="1.0" encoding="utf-8"?>
<sst xmlns="http://schemas.openxmlformats.org/spreadsheetml/2006/main" count="438" uniqueCount="73">
  <si>
    <t>prix</t>
  </si>
  <si>
    <t>VENDU</t>
  </si>
  <si>
    <t>quantité</t>
  </si>
  <si>
    <t>réf</t>
  </si>
  <si>
    <t>Désignation</t>
  </si>
  <si>
    <t>Sup TIL 5</t>
  </si>
  <si>
    <t>Support "TILLANDSIA V" L 25 cm, H 22 cm, P 8 cm - bois flotté et palette</t>
  </si>
  <si>
    <t>L64</t>
  </si>
  <si>
    <t>Lampe " COEUR" H- 86cm -  en bois flotté. 1 ampoule sur 2 à votre choix .</t>
  </si>
  <si>
    <t>L73</t>
  </si>
  <si>
    <t>Lampe chevet "CAISSETTE" en bois de palette Lg 21cm l 16cm h 10cm</t>
  </si>
  <si>
    <t>LA79</t>
  </si>
  <si>
    <t>Lampe " 3 DOIGTS" en bois flotté  H= 70 cm- lg 50 cm</t>
  </si>
  <si>
    <t>L83</t>
  </si>
  <si>
    <t>Lampe (gauche) tablette Chevet A" CUBE" en bois de palette. L 25 cm, H17 cm, P11 cm</t>
  </si>
  <si>
    <t>L86</t>
  </si>
  <si>
    <t>Lampe " DOUBLE CŒUR"  H25 cm en bois de chêne.</t>
  </si>
  <si>
    <t>M n°1</t>
  </si>
  <si>
    <t>Miroir ovale 5 cm  + housse rouge en velourd - long 17 cm en bois flotté</t>
  </si>
  <si>
    <t>M n°2</t>
  </si>
  <si>
    <t>Miroir ovale 5 cm  + housse noire en velourd - long 11 cm en bois flotté</t>
  </si>
  <si>
    <t>M n°3</t>
  </si>
  <si>
    <t>Miroir ovale 5 cm  + housse verte en velourd - long 10 cm en bois flotté</t>
  </si>
  <si>
    <t>M n°4</t>
  </si>
  <si>
    <t>Miroir ovale 5 cm  + housse en velourd - long 17 cm en bois flotté</t>
  </si>
  <si>
    <t>PCS1</t>
  </si>
  <si>
    <t>Porte  12 CRAYONS COULEURS ou  STYLOS</t>
  </si>
  <si>
    <t>Sup 4 Bic</t>
  </si>
  <si>
    <t>Support 4 STYLOS BIC (base Corse)</t>
  </si>
  <si>
    <t>Sup 2 Bic</t>
  </si>
  <si>
    <t>Support 2 STYLOS BIC (base Corse)</t>
  </si>
  <si>
    <t>PCcoul R</t>
  </si>
  <si>
    <t xml:space="preserve">Porte 12 CRAYONS COULEURS </t>
  </si>
  <si>
    <t>Sup BicC</t>
  </si>
  <si>
    <t>DOUBLE Support Porte 4 STYLOS BIC (en Y)</t>
  </si>
  <si>
    <t>PEND-X</t>
  </si>
  <si>
    <t>PENDULE X balancier son BIG BEN  ( socle chêne )</t>
  </si>
  <si>
    <t>PEND-BB</t>
  </si>
  <si>
    <t>PENDULE à balancier avec le son BIG BEN ( socle chêne )</t>
  </si>
  <si>
    <t>PPh34</t>
  </si>
  <si>
    <t>Porte photo double base "2021 "en bois flotté (H 64cm, l=30cm)</t>
  </si>
  <si>
    <t>PPh35</t>
  </si>
  <si>
    <t>Porte photo  " CADRE " en bois flotté socle palette (H 60 cm x L 30 cm x P 14 cm)</t>
  </si>
  <si>
    <t>PPh36</t>
  </si>
  <si>
    <t>Porte photo  "  DIAISE" (H 60 cm x L 35 cm x P 8 cm)</t>
  </si>
  <si>
    <t>SupB12</t>
  </si>
  <si>
    <t>Support  "grosse bougie " être et  bois flotté  (H 21cm  Ø 30 cm)</t>
  </si>
  <si>
    <t>SupB14</t>
  </si>
  <si>
    <t>Support  bougie "sur PIEDS" (L 31 cm, H 10 cm, P9 cm)</t>
  </si>
  <si>
    <t>SupB15</t>
  </si>
  <si>
    <t>Support  bougie "NID" (L30 cm, H 9 cm, P14 cm)</t>
  </si>
  <si>
    <t>SupB16</t>
  </si>
  <si>
    <t>Support  bougie "PIED" (L17 cm, H 23 cm)</t>
  </si>
  <si>
    <t>SupB17</t>
  </si>
  <si>
    <t>Support  bougie "BOTTE" (L17 cm, H 20 cm)</t>
  </si>
  <si>
    <t>SupB18</t>
  </si>
  <si>
    <t>Support  bougie "BARQUE" (L30 cm, H 6 cm, P 9cm)</t>
  </si>
  <si>
    <t>SupB19</t>
  </si>
  <si>
    <t>Support  bougie "CUBE poignée" (L25 cm, H 10 cm, P 8 cm)</t>
  </si>
  <si>
    <t>SupB20</t>
  </si>
  <si>
    <t>Support  bougie "CUBE fly-tox" (L20 cm, H 6 cm, P 10 cm)</t>
  </si>
  <si>
    <t>SupB21</t>
  </si>
  <si>
    <t>Support  bougie "PHOTOPHORE" (Ø moyen 14 cm, H 20 cm )</t>
  </si>
  <si>
    <t>SupB22</t>
  </si>
  <si>
    <t>Support  bougie "4 étages" (Ø moyen 14 cm, H 20 cm )</t>
  </si>
  <si>
    <t>SupB23</t>
  </si>
  <si>
    <t>Support  bougie cube incliné 2 bougies</t>
  </si>
  <si>
    <t>Gérard           80 %</t>
  </si>
  <si>
    <t>Support de clés "OISEAU" (Lg 36 cm, H 17 cm, P 5 cm)</t>
  </si>
  <si>
    <t>SupClés10</t>
  </si>
  <si>
    <t>CONTRÔLE de FRAPPE</t>
  </si>
  <si>
    <t>Gérard  (bois flotté 2022)</t>
  </si>
  <si>
    <t>Comission  Sylvie  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</si>
</sst>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0"/>
      <color theme="0" tint="-0.149998474074526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thick">
        <color indexed="64"/>
      </left>
      <right style="thick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DashDot">
        <color indexed="64"/>
      </top>
      <bottom/>
      <diagonal/>
    </border>
    <border>
      <left style="thick">
        <color indexed="64"/>
      </left>
      <right style="thick">
        <color indexed="64"/>
      </right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DashDot">
        <color indexed="64"/>
      </bottom>
      <diagonal/>
    </border>
    <border>
      <left style="medium">
        <color indexed="64"/>
      </left>
      <right style="thick">
        <color indexed="64"/>
      </right>
      <top/>
      <bottom style="mediumDashDot">
        <color indexed="64"/>
      </bottom>
      <diagonal/>
    </border>
    <border>
      <left style="thick">
        <color indexed="64"/>
      </left>
      <right style="thick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 wrapText="1"/>
    </xf>
    <xf numFmtId="1" fontId="1" fillId="4" borderId="2" xfId="0" applyNumberFormat="1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left" vertical="center"/>
    </xf>
    <xf numFmtId="164" fontId="1" fillId="4" borderId="10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left" vertical="center" wrapText="1"/>
    </xf>
    <xf numFmtId="164" fontId="1" fillId="4" borderId="15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left" vertical="center" wrapText="1"/>
    </xf>
    <xf numFmtId="164" fontId="1" fillId="4" borderId="13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>
      <alignment horizontal="left" vertical="center" wrapText="1"/>
    </xf>
    <xf numFmtId="1" fontId="2" fillId="4" borderId="2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 applyProtection="1">
      <alignment horizontal="center" vertical="center"/>
      <protection hidden="1"/>
    </xf>
    <xf numFmtId="0" fontId="7" fillId="4" borderId="7" xfId="0" applyFont="1" applyFill="1" applyBorder="1" applyAlignment="1" applyProtection="1">
      <alignment horizontal="center" vertical="center"/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164" fontId="10" fillId="4" borderId="4" xfId="0" applyNumberFormat="1" applyFont="1" applyFill="1" applyBorder="1" applyAlignment="1" applyProtection="1">
      <alignment horizontal="center" vertical="center"/>
      <protection hidden="1"/>
    </xf>
    <xf numFmtId="9" fontId="7" fillId="3" borderId="16" xfId="0" applyNumberFormat="1" applyFont="1" applyFill="1" applyBorder="1" applyAlignment="1">
      <alignment horizontal="center" vertical="center" wrapText="1"/>
    </xf>
    <xf numFmtId="9" fontId="7" fillId="3" borderId="17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138"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auto="1"/>
      </font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B1FDB5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B1FDB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B1FDB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B1FDB5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auto="1"/>
      </font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B1FDB5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B1FDB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B1FDB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B1FDB5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auto="1"/>
      </font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B1FDB5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B1FDB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B1FDB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B1FDB5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auto="1"/>
      </font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B1FDB5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B1FDB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B1FDB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B1FDB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  <border>
        <left style="dashDot">
          <color rgb="FFFF0000"/>
        </left>
        <right style="dashDot">
          <color rgb="FFFF0000"/>
        </right>
        <top style="dashDot">
          <color rgb="FFFF0000"/>
        </top>
        <bottom style="dashDot">
          <color rgb="FFFF0000"/>
        </bottom>
      </border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auto="1"/>
      </font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B1FDB5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B1FDB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B1FDB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B1FDB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  <border>
        <left style="dashDot">
          <color rgb="FFFF0000"/>
        </left>
        <right style="dashDot">
          <color rgb="FFFF0000"/>
        </right>
        <top style="dashDot">
          <color rgb="FFFF0000"/>
        </top>
        <bottom style="dashDot">
          <color rgb="FFFF0000"/>
        </bottom>
      </border>
    </dxf>
    <dxf>
      <fill>
        <patternFill>
          <bgColor rgb="FFB1FDB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auto="1"/>
      </font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B1FDB5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B1FDB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B1FDB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B1FDB5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FF00"/>
      <color rgb="FF003300"/>
      <color rgb="FF99FF33"/>
      <color rgb="FFFF5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rd/Documents/7-EXCEL.........EXCEL...........fichiers%20EXCEL/A-Excel%202019-2020-%202021/2022%20EN%20COURS/2%20OK-2021-%20%20VENTES%20-bois%20flott&#233;%20ORIG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TE B FLOTTE au détail"/>
      <sheetName val="GENERAL"/>
      <sheetName val="LISTE de suivi DES PRODUITS"/>
      <sheetName val="OBJETS 2022"/>
      <sheetName val=" BOIS et DIVERS  NOEL 2022 "/>
      <sheetName val="VINTED"/>
      <sheetName val="PERGOLA"/>
      <sheetName val="ETIQUETTES PRIX"/>
      <sheetName val="STOCK ET PRIX"/>
      <sheetName val="Nbre pages sur site"/>
      <sheetName val="Photos  PUB"/>
      <sheetName val=" BOIS et DIVERS  NOEL 2021 "/>
      <sheetName val=" BOIS et DIVERS  NOEL 2020"/>
      <sheetName val="OBJETS 2021"/>
      <sheetName val="OBJETS- 2020"/>
      <sheetName val="OBJETS- 2019"/>
      <sheetName val="Texte du secret"/>
      <sheetName val="Feuil3"/>
      <sheetName val="Texte Traîneaux, Sapins...etc"/>
      <sheetName val="CREATEURS BOUTIQUE ISTRES"/>
      <sheetName val="VENTES 2018 "/>
      <sheetName val="VENTES 2017 "/>
    </sheetNames>
    <sheetDataSet>
      <sheetData sheetId="0"/>
      <sheetData sheetId="1"/>
      <sheetData sheetId="2">
        <row r="162">
          <cell r="I162">
            <v>12</v>
          </cell>
        </row>
        <row r="174">
          <cell r="I174">
            <v>54</v>
          </cell>
        </row>
        <row r="177">
          <cell r="I177">
            <v>45</v>
          </cell>
        </row>
        <row r="180">
          <cell r="I180">
            <v>180</v>
          </cell>
        </row>
        <row r="182">
          <cell r="I182">
            <v>32</v>
          </cell>
        </row>
        <row r="184">
          <cell r="I184">
            <v>43</v>
          </cell>
        </row>
        <row r="197">
          <cell r="I197">
            <v>14</v>
          </cell>
        </row>
        <row r="198">
          <cell r="I198">
            <v>12</v>
          </cell>
        </row>
        <row r="199">
          <cell r="I199">
            <v>12</v>
          </cell>
        </row>
        <row r="200">
          <cell r="I200">
            <v>12</v>
          </cell>
        </row>
        <row r="201">
          <cell r="I201">
            <v>18</v>
          </cell>
        </row>
        <row r="209">
          <cell r="I209">
            <v>14</v>
          </cell>
        </row>
        <row r="210">
          <cell r="I210">
            <v>8</v>
          </cell>
        </row>
        <row r="223">
          <cell r="I223">
            <v>15</v>
          </cell>
        </row>
        <row r="229">
          <cell r="I229">
            <v>10</v>
          </cell>
        </row>
        <row r="236">
          <cell r="I236">
            <v>75</v>
          </cell>
        </row>
        <row r="238">
          <cell r="I238">
            <v>90</v>
          </cell>
        </row>
        <row r="245">
          <cell r="I245">
            <v>29</v>
          </cell>
        </row>
        <row r="246">
          <cell r="I246">
            <v>49</v>
          </cell>
        </row>
        <row r="247">
          <cell r="I247">
            <v>39</v>
          </cell>
        </row>
        <row r="263">
          <cell r="I263">
            <v>39</v>
          </cell>
        </row>
        <row r="265">
          <cell r="I265">
            <v>39</v>
          </cell>
        </row>
        <row r="266">
          <cell r="I266">
            <v>39</v>
          </cell>
        </row>
        <row r="267">
          <cell r="I267">
            <v>25</v>
          </cell>
        </row>
        <row r="268">
          <cell r="I268">
            <v>25</v>
          </cell>
        </row>
        <row r="269">
          <cell r="I269">
            <v>14</v>
          </cell>
        </row>
        <row r="270">
          <cell r="I270">
            <v>24</v>
          </cell>
        </row>
        <row r="271">
          <cell r="I271">
            <v>19</v>
          </cell>
        </row>
        <row r="272">
          <cell r="I272">
            <v>29</v>
          </cell>
        </row>
        <row r="273">
          <cell r="I273">
            <v>39</v>
          </cell>
        </row>
        <row r="274">
          <cell r="I274">
            <v>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9587-B512-4803-8EDE-F4E44A3404E0}">
  <sheetPr>
    <tabColor rgb="FF99FF33"/>
  </sheetPr>
  <dimension ref="A1:I47"/>
  <sheetViews>
    <sheetView zoomScale="80" zoomScaleNormal="80" workbookViewId="0">
      <selection activeCell="E7" sqref="E7"/>
    </sheetView>
  </sheetViews>
  <sheetFormatPr baseColWidth="10" defaultRowHeight="15" x14ac:dyDescent="0.25"/>
  <cols>
    <col min="2" max="2" width="22.85546875" customWidth="1"/>
    <col min="3" max="3" width="121.42578125" customWidth="1"/>
    <col min="4" max="4" width="20.5703125" customWidth="1"/>
    <col min="5" max="5" width="15.42578125" customWidth="1"/>
    <col min="6" max="6" width="15" customWidth="1"/>
    <col min="7" max="7" width="12.42578125" customWidth="1"/>
    <col min="8" max="8" width="21" customWidth="1"/>
    <col min="9" max="9" width="20.7109375" customWidth="1"/>
    <col min="11" max="11" width="34.140625" customWidth="1"/>
  </cols>
  <sheetData>
    <row r="1" spans="1:9" ht="70.5" customHeight="1" thickTop="1" thickBot="1" x14ac:dyDescent="0.3">
      <c r="A1" s="6">
        <f>SUM(A3:A47)</f>
        <v>32</v>
      </c>
      <c r="B1" s="7" t="s">
        <v>3</v>
      </c>
      <c r="C1" s="1" t="s">
        <v>71</v>
      </c>
      <c r="D1" s="1" t="s">
        <v>0</v>
      </c>
      <c r="E1" s="1" t="s">
        <v>1</v>
      </c>
      <c r="F1" s="9" t="s">
        <v>70</v>
      </c>
      <c r="G1" s="35" t="s">
        <v>72</v>
      </c>
      <c r="H1" s="36"/>
      <c r="I1" s="8" t="s">
        <v>67</v>
      </c>
    </row>
    <row r="2" spans="1:9" ht="43.5" customHeight="1" thickTop="1" thickBot="1" x14ac:dyDescent="0.3">
      <c r="A2" s="2" t="s">
        <v>2</v>
      </c>
      <c r="B2" s="7"/>
      <c r="C2" s="1" t="s">
        <v>4</v>
      </c>
      <c r="D2" s="1"/>
      <c r="E2" s="3">
        <f>SUMIF(E3:E47,1)</f>
        <v>0</v>
      </c>
      <c r="F2" s="3"/>
      <c r="G2" s="4">
        <v>20</v>
      </c>
      <c r="H2" s="33">
        <f>SUM(H3:H47)</f>
        <v>0</v>
      </c>
      <c r="I2" s="6">
        <f>SUM(I3:I47)</f>
        <v>0</v>
      </c>
    </row>
    <row r="3" spans="1:9" ht="43.5" customHeight="1" thickTop="1" thickBot="1" x14ac:dyDescent="0.3">
      <c r="A3" s="10">
        <v>1</v>
      </c>
      <c r="B3" s="11" t="s">
        <v>69</v>
      </c>
      <c r="C3" s="12" t="s">
        <v>68</v>
      </c>
      <c r="D3" s="13">
        <f>'[1]LISTE de suivi DES PRODUITS'!$I$162</f>
        <v>12</v>
      </c>
      <c r="E3" s="5"/>
      <c r="F3" s="37" t="str">
        <f t="shared" ref="F3:F47" si="0">IF(E3&gt;1,"AIE…PAS BON","-")</f>
        <v>-</v>
      </c>
      <c r="G3" s="38">
        <f t="shared" ref="G3:G47" si="1">D3*G$2/100</f>
        <v>2.4</v>
      </c>
      <c r="H3" s="32">
        <f t="shared" ref="H3:H47" si="2">SUMIF(E3,1,G3)</f>
        <v>0</v>
      </c>
      <c r="I3" s="31">
        <f t="shared" ref="I3:I47" si="3">SUMIF(E3,1,H3)*4</f>
        <v>0</v>
      </c>
    </row>
    <row r="4" spans="1:9" ht="35.1" customHeight="1" thickBot="1" x14ac:dyDescent="0.3">
      <c r="A4" s="10">
        <v>1</v>
      </c>
      <c r="B4" s="11" t="s">
        <v>5</v>
      </c>
      <c r="C4" s="14" t="s">
        <v>6</v>
      </c>
      <c r="D4" s="13">
        <f>'[1]LISTE de suivi DES PRODUITS'!$I$162</f>
        <v>12</v>
      </c>
      <c r="E4" s="5"/>
      <c r="F4" s="37" t="str">
        <f t="shared" si="0"/>
        <v>-</v>
      </c>
      <c r="G4" s="38">
        <f t="shared" si="1"/>
        <v>2.4</v>
      </c>
      <c r="H4" s="31">
        <f t="shared" si="2"/>
        <v>0</v>
      </c>
      <c r="I4" s="31">
        <f t="shared" si="3"/>
        <v>0</v>
      </c>
    </row>
    <row r="5" spans="1:9" ht="35.1" customHeight="1" thickBot="1" x14ac:dyDescent="0.3">
      <c r="A5" s="10">
        <v>1</v>
      </c>
      <c r="B5" s="11" t="s">
        <v>7</v>
      </c>
      <c r="C5" s="15" t="s">
        <v>8</v>
      </c>
      <c r="D5" s="13">
        <f>'[1]LISTE de suivi DES PRODUITS'!$I$174</f>
        <v>54</v>
      </c>
      <c r="E5" s="5"/>
      <c r="F5" s="37" t="str">
        <f>IF(E5&gt;1,"AIE…PAS BON","-")</f>
        <v>-</v>
      </c>
      <c r="G5" s="38">
        <f t="shared" si="1"/>
        <v>10.8</v>
      </c>
      <c r="H5" s="31">
        <f t="shared" si="2"/>
        <v>0</v>
      </c>
      <c r="I5" s="31">
        <f t="shared" si="3"/>
        <v>0</v>
      </c>
    </row>
    <row r="6" spans="1:9" ht="35.1" customHeight="1" thickBot="1" x14ac:dyDescent="0.3">
      <c r="A6" s="10">
        <v>1</v>
      </c>
      <c r="B6" s="11" t="s">
        <v>9</v>
      </c>
      <c r="C6" s="15" t="s">
        <v>10</v>
      </c>
      <c r="D6" s="13">
        <f>'[1]LISTE de suivi DES PRODUITS'!$I$177</f>
        <v>45</v>
      </c>
      <c r="E6" s="5"/>
      <c r="F6" s="37" t="str">
        <f t="shared" si="0"/>
        <v>-</v>
      </c>
      <c r="G6" s="38">
        <f t="shared" si="1"/>
        <v>9</v>
      </c>
      <c r="H6" s="31">
        <f t="shared" si="2"/>
        <v>0</v>
      </c>
      <c r="I6" s="31">
        <f t="shared" si="3"/>
        <v>0</v>
      </c>
    </row>
    <row r="7" spans="1:9" ht="35.1" customHeight="1" thickBot="1" x14ac:dyDescent="0.3">
      <c r="A7" s="16">
        <v>1</v>
      </c>
      <c r="B7" s="17" t="s">
        <v>11</v>
      </c>
      <c r="C7" s="18" t="s">
        <v>12</v>
      </c>
      <c r="D7" s="19">
        <f>'[1]LISTE de suivi DES PRODUITS'!$I$180</f>
        <v>180</v>
      </c>
      <c r="E7" s="5"/>
      <c r="F7" s="37" t="str">
        <f t="shared" si="0"/>
        <v>-</v>
      </c>
      <c r="G7" s="38">
        <f t="shared" si="1"/>
        <v>36</v>
      </c>
      <c r="H7" s="31">
        <f t="shared" si="2"/>
        <v>0</v>
      </c>
      <c r="I7" s="31">
        <f t="shared" si="3"/>
        <v>0</v>
      </c>
    </row>
    <row r="8" spans="1:9" ht="35.1" customHeight="1" thickBot="1" x14ac:dyDescent="0.3">
      <c r="A8" s="10">
        <v>1</v>
      </c>
      <c r="B8" s="11" t="s">
        <v>13</v>
      </c>
      <c r="C8" s="15" t="s">
        <v>14</v>
      </c>
      <c r="D8" s="13">
        <f>'[1]LISTE de suivi DES PRODUITS'!$I$182</f>
        <v>32</v>
      </c>
      <c r="E8" s="5"/>
      <c r="F8" s="37" t="str">
        <f t="shared" si="0"/>
        <v>-</v>
      </c>
      <c r="G8" s="38">
        <f t="shared" si="1"/>
        <v>6.4</v>
      </c>
      <c r="H8" s="31">
        <f t="shared" si="2"/>
        <v>0</v>
      </c>
      <c r="I8" s="31">
        <f t="shared" si="3"/>
        <v>0</v>
      </c>
    </row>
    <row r="9" spans="1:9" ht="35.1" customHeight="1" thickBot="1" x14ac:dyDescent="0.3">
      <c r="A9" s="24">
        <v>1</v>
      </c>
      <c r="B9" s="25" t="s">
        <v>15</v>
      </c>
      <c r="C9" s="26" t="s">
        <v>16</v>
      </c>
      <c r="D9" s="27">
        <f>'[1]LISTE de suivi DES PRODUITS'!$I$184</f>
        <v>43</v>
      </c>
      <c r="E9" s="5"/>
      <c r="F9" s="37" t="str">
        <f t="shared" si="0"/>
        <v>-</v>
      </c>
      <c r="G9" s="38">
        <f t="shared" si="1"/>
        <v>8.6</v>
      </c>
      <c r="H9" s="31">
        <f t="shared" si="2"/>
        <v>0</v>
      </c>
      <c r="I9" s="31">
        <f t="shared" si="3"/>
        <v>0</v>
      </c>
    </row>
    <row r="10" spans="1:9" ht="35.1" customHeight="1" thickBot="1" x14ac:dyDescent="0.3">
      <c r="A10" s="10">
        <v>1</v>
      </c>
      <c r="B10" s="11" t="s">
        <v>17</v>
      </c>
      <c r="C10" s="28" t="s">
        <v>18</v>
      </c>
      <c r="D10" s="13">
        <f>'[1]LISTE de suivi DES PRODUITS'!$I$197</f>
        <v>14</v>
      </c>
      <c r="E10" s="5"/>
      <c r="F10" s="37" t="str">
        <f t="shared" si="0"/>
        <v>-</v>
      </c>
      <c r="G10" s="38">
        <f t="shared" si="1"/>
        <v>2.8</v>
      </c>
      <c r="H10" s="31">
        <f t="shared" si="2"/>
        <v>0</v>
      </c>
      <c r="I10" s="31">
        <f t="shared" si="3"/>
        <v>0</v>
      </c>
    </row>
    <row r="11" spans="1:9" ht="35.1" customHeight="1" thickBot="1" x14ac:dyDescent="0.3">
      <c r="A11" s="10">
        <v>1</v>
      </c>
      <c r="B11" s="11" t="s">
        <v>19</v>
      </c>
      <c r="C11" s="28" t="s">
        <v>20</v>
      </c>
      <c r="D11" s="13">
        <f>'[1]LISTE de suivi DES PRODUITS'!$I$198</f>
        <v>12</v>
      </c>
      <c r="E11" s="5"/>
      <c r="F11" s="37" t="str">
        <f t="shared" si="0"/>
        <v>-</v>
      </c>
      <c r="G11" s="38">
        <f t="shared" si="1"/>
        <v>2.4</v>
      </c>
      <c r="H11" s="31">
        <f t="shared" si="2"/>
        <v>0</v>
      </c>
      <c r="I11" s="31">
        <f t="shared" si="3"/>
        <v>0</v>
      </c>
    </row>
    <row r="12" spans="1:9" ht="35.1" customHeight="1" thickBot="1" x14ac:dyDescent="0.3">
      <c r="A12" s="10">
        <v>1</v>
      </c>
      <c r="B12" s="11" t="s">
        <v>21</v>
      </c>
      <c r="C12" s="28" t="s">
        <v>22</v>
      </c>
      <c r="D12" s="13">
        <f>'[1]LISTE de suivi DES PRODUITS'!$I$199</f>
        <v>12</v>
      </c>
      <c r="E12" s="5"/>
      <c r="F12" s="37" t="str">
        <f t="shared" si="0"/>
        <v>-</v>
      </c>
      <c r="G12" s="38">
        <f t="shared" si="1"/>
        <v>2.4</v>
      </c>
      <c r="H12" s="31">
        <f t="shared" si="2"/>
        <v>0</v>
      </c>
      <c r="I12" s="31">
        <f t="shared" si="3"/>
        <v>0</v>
      </c>
    </row>
    <row r="13" spans="1:9" ht="35.1" customHeight="1" thickBot="1" x14ac:dyDescent="0.3">
      <c r="A13" s="10">
        <v>1</v>
      </c>
      <c r="B13" s="11" t="s">
        <v>23</v>
      </c>
      <c r="C13" s="28" t="s">
        <v>24</v>
      </c>
      <c r="D13" s="13">
        <f>'[1]LISTE de suivi DES PRODUITS'!$I$200</f>
        <v>12</v>
      </c>
      <c r="E13" s="5"/>
      <c r="F13" s="37" t="str">
        <f t="shared" si="0"/>
        <v>-</v>
      </c>
      <c r="G13" s="38">
        <f t="shared" si="1"/>
        <v>2.4</v>
      </c>
      <c r="H13" s="31">
        <f t="shared" si="2"/>
        <v>0</v>
      </c>
      <c r="I13" s="31">
        <f t="shared" si="3"/>
        <v>0</v>
      </c>
    </row>
    <row r="14" spans="1:9" ht="35.1" customHeight="1" thickBot="1" x14ac:dyDescent="0.3">
      <c r="A14" s="10">
        <v>1</v>
      </c>
      <c r="B14" s="11" t="s">
        <v>25</v>
      </c>
      <c r="C14" s="14" t="s">
        <v>26</v>
      </c>
      <c r="D14" s="13">
        <f>'[1]LISTE de suivi DES PRODUITS'!$I$201</f>
        <v>18</v>
      </c>
      <c r="E14" s="5"/>
      <c r="F14" s="37" t="str">
        <f t="shared" si="0"/>
        <v>-</v>
      </c>
      <c r="G14" s="38">
        <f t="shared" si="1"/>
        <v>3.6</v>
      </c>
      <c r="H14" s="31">
        <f t="shared" si="2"/>
        <v>0</v>
      </c>
      <c r="I14" s="31">
        <f t="shared" si="3"/>
        <v>0</v>
      </c>
    </row>
    <row r="15" spans="1:9" ht="35.1" customHeight="1" thickBot="1" x14ac:dyDescent="0.3">
      <c r="A15" s="10">
        <v>1</v>
      </c>
      <c r="B15" s="11" t="s">
        <v>27</v>
      </c>
      <c r="C15" s="14" t="s">
        <v>28</v>
      </c>
      <c r="D15" s="13">
        <f>'[1]LISTE de suivi DES PRODUITS'!$I$209</f>
        <v>14</v>
      </c>
      <c r="E15" s="5"/>
      <c r="F15" s="37" t="str">
        <f t="shared" si="0"/>
        <v>-</v>
      </c>
      <c r="G15" s="38">
        <f t="shared" si="1"/>
        <v>2.8</v>
      </c>
      <c r="H15" s="31">
        <f t="shared" si="2"/>
        <v>0</v>
      </c>
      <c r="I15" s="31">
        <f t="shared" si="3"/>
        <v>0</v>
      </c>
    </row>
    <row r="16" spans="1:9" ht="35.1" customHeight="1" thickBot="1" x14ac:dyDescent="0.3">
      <c r="A16" s="10">
        <v>1</v>
      </c>
      <c r="B16" s="11" t="s">
        <v>29</v>
      </c>
      <c r="C16" s="14" t="s">
        <v>30</v>
      </c>
      <c r="D16" s="13">
        <f>'[1]LISTE de suivi DES PRODUITS'!$I$210</f>
        <v>8</v>
      </c>
      <c r="E16" s="5"/>
      <c r="F16" s="37" t="str">
        <f t="shared" si="0"/>
        <v>-</v>
      </c>
      <c r="G16" s="38">
        <f t="shared" si="1"/>
        <v>1.6</v>
      </c>
      <c r="H16" s="31">
        <f t="shared" si="2"/>
        <v>0</v>
      </c>
      <c r="I16" s="31">
        <f t="shared" si="3"/>
        <v>0</v>
      </c>
    </row>
    <row r="17" spans="1:9" ht="35.1" customHeight="1" thickBot="1" x14ac:dyDescent="0.3">
      <c r="A17" s="10">
        <v>1</v>
      </c>
      <c r="B17" s="11" t="s">
        <v>31</v>
      </c>
      <c r="C17" s="15" t="s">
        <v>32</v>
      </c>
      <c r="D17" s="13">
        <f>'[1]LISTE de suivi DES PRODUITS'!$I$223</f>
        <v>15</v>
      </c>
      <c r="E17" s="5"/>
      <c r="F17" s="37" t="str">
        <f t="shared" si="0"/>
        <v>-</v>
      </c>
      <c r="G17" s="38">
        <f t="shared" si="1"/>
        <v>3</v>
      </c>
      <c r="H17" s="31">
        <f t="shared" si="2"/>
        <v>0</v>
      </c>
      <c r="I17" s="31">
        <f t="shared" si="3"/>
        <v>0</v>
      </c>
    </row>
    <row r="18" spans="1:9" ht="35.1" customHeight="1" thickBot="1" x14ac:dyDescent="0.3">
      <c r="A18" s="10">
        <v>1</v>
      </c>
      <c r="B18" s="11" t="s">
        <v>33</v>
      </c>
      <c r="C18" s="15" t="s">
        <v>34</v>
      </c>
      <c r="D18" s="13">
        <f>'[1]LISTE de suivi DES PRODUITS'!$I$229</f>
        <v>10</v>
      </c>
      <c r="E18" s="5"/>
      <c r="F18" s="37" t="str">
        <f t="shared" si="0"/>
        <v>-</v>
      </c>
      <c r="G18" s="38">
        <f t="shared" si="1"/>
        <v>2</v>
      </c>
      <c r="H18" s="31">
        <f t="shared" si="2"/>
        <v>0</v>
      </c>
      <c r="I18" s="31">
        <f t="shared" si="3"/>
        <v>0</v>
      </c>
    </row>
    <row r="19" spans="1:9" ht="35.1" customHeight="1" thickBot="1" x14ac:dyDescent="0.3">
      <c r="A19" s="10">
        <v>1</v>
      </c>
      <c r="B19" s="11" t="s">
        <v>35</v>
      </c>
      <c r="C19" s="15" t="s">
        <v>36</v>
      </c>
      <c r="D19" s="13">
        <f>'[1]LISTE de suivi DES PRODUITS'!$I$236</f>
        <v>75</v>
      </c>
      <c r="E19" s="5"/>
      <c r="F19" s="37" t="str">
        <f t="shared" si="0"/>
        <v>-</v>
      </c>
      <c r="G19" s="38">
        <f t="shared" si="1"/>
        <v>15</v>
      </c>
      <c r="H19" s="31">
        <f t="shared" si="2"/>
        <v>0</v>
      </c>
      <c r="I19" s="31">
        <f t="shared" si="3"/>
        <v>0</v>
      </c>
    </row>
    <row r="20" spans="1:9" ht="35.1" customHeight="1" thickBot="1" x14ac:dyDescent="0.3">
      <c r="A20" s="10">
        <v>1</v>
      </c>
      <c r="B20" s="29" t="s">
        <v>37</v>
      </c>
      <c r="C20" s="15" t="s">
        <v>38</v>
      </c>
      <c r="D20" s="13">
        <f>'[1]LISTE de suivi DES PRODUITS'!$I$238</f>
        <v>90</v>
      </c>
      <c r="E20" s="5"/>
      <c r="F20" s="37" t="str">
        <f t="shared" si="0"/>
        <v>-</v>
      </c>
      <c r="G20" s="38">
        <f t="shared" si="1"/>
        <v>18</v>
      </c>
      <c r="H20" s="31">
        <f t="shared" si="2"/>
        <v>0</v>
      </c>
      <c r="I20" s="31">
        <f t="shared" si="3"/>
        <v>0</v>
      </c>
    </row>
    <row r="21" spans="1:9" ht="35.1" customHeight="1" thickBot="1" x14ac:dyDescent="0.3">
      <c r="A21" s="10">
        <v>1</v>
      </c>
      <c r="B21" s="11" t="s">
        <v>39</v>
      </c>
      <c r="C21" s="15" t="s">
        <v>40</v>
      </c>
      <c r="D21" s="13">
        <f>'[1]LISTE de suivi DES PRODUITS'!$I$245</f>
        <v>29</v>
      </c>
      <c r="E21" s="5"/>
      <c r="F21" s="37" t="str">
        <f t="shared" si="0"/>
        <v>-</v>
      </c>
      <c r="G21" s="38">
        <f t="shared" si="1"/>
        <v>5.8</v>
      </c>
      <c r="H21" s="31">
        <f t="shared" si="2"/>
        <v>0</v>
      </c>
      <c r="I21" s="31">
        <f t="shared" si="3"/>
        <v>0</v>
      </c>
    </row>
    <row r="22" spans="1:9" ht="35.1" customHeight="1" thickBot="1" x14ac:dyDescent="0.3">
      <c r="A22" s="10">
        <v>1</v>
      </c>
      <c r="B22" s="11" t="s">
        <v>41</v>
      </c>
      <c r="C22" s="15" t="s">
        <v>42</v>
      </c>
      <c r="D22" s="13">
        <f>'[1]LISTE de suivi DES PRODUITS'!$I$246</f>
        <v>49</v>
      </c>
      <c r="E22" s="5"/>
      <c r="F22" s="37" t="str">
        <f t="shared" si="0"/>
        <v>-</v>
      </c>
      <c r="G22" s="38">
        <f t="shared" si="1"/>
        <v>9.8000000000000007</v>
      </c>
      <c r="H22" s="31">
        <f t="shared" si="2"/>
        <v>0</v>
      </c>
      <c r="I22" s="31">
        <f t="shared" si="3"/>
        <v>0</v>
      </c>
    </row>
    <row r="23" spans="1:9" ht="35.1" customHeight="1" thickBot="1" x14ac:dyDescent="0.3">
      <c r="A23" s="10">
        <v>1</v>
      </c>
      <c r="B23" s="11" t="s">
        <v>43</v>
      </c>
      <c r="C23" s="15" t="s">
        <v>44</v>
      </c>
      <c r="D23" s="13">
        <f>'[1]LISTE de suivi DES PRODUITS'!$I$247</f>
        <v>39</v>
      </c>
      <c r="E23" s="5"/>
      <c r="F23" s="37" t="str">
        <f t="shared" si="0"/>
        <v>-</v>
      </c>
      <c r="G23" s="38">
        <f t="shared" si="1"/>
        <v>7.8</v>
      </c>
      <c r="H23" s="31">
        <f t="shared" si="2"/>
        <v>0</v>
      </c>
      <c r="I23" s="31">
        <f t="shared" si="3"/>
        <v>0</v>
      </c>
    </row>
    <row r="24" spans="1:9" ht="35.1" customHeight="1" thickBot="1" x14ac:dyDescent="0.3">
      <c r="A24" s="10">
        <v>1</v>
      </c>
      <c r="B24" s="11" t="s">
        <v>45</v>
      </c>
      <c r="C24" s="14" t="s">
        <v>46</v>
      </c>
      <c r="D24" s="13">
        <f>'[1]LISTE de suivi DES PRODUITS'!$I$263</f>
        <v>39</v>
      </c>
      <c r="E24" s="5"/>
      <c r="F24" s="37" t="str">
        <f t="shared" si="0"/>
        <v>-</v>
      </c>
      <c r="G24" s="38">
        <f t="shared" si="1"/>
        <v>7.8</v>
      </c>
      <c r="H24" s="31">
        <f t="shared" si="2"/>
        <v>0</v>
      </c>
      <c r="I24" s="31">
        <f t="shared" si="3"/>
        <v>0</v>
      </c>
    </row>
    <row r="25" spans="1:9" ht="35.1" customHeight="1" thickBot="1" x14ac:dyDescent="0.3">
      <c r="A25" s="10">
        <v>1</v>
      </c>
      <c r="B25" s="29" t="s">
        <v>47</v>
      </c>
      <c r="C25" s="14" t="s">
        <v>48</v>
      </c>
      <c r="D25" s="13">
        <f>'[1]LISTE de suivi DES PRODUITS'!$I$265</f>
        <v>39</v>
      </c>
      <c r="E25" s="5"/>
      <c r="F25" s="37" t="str">
        <f t="shared" si="0"/>
        <v>-</v>
      </c>
      <c r="G25" s="38">
        <f t="shared" si="1"/>
        <v>7.8</v>
      </c>
      <c r="H25" s="31">
        <f t="shared" si="2"/>
        <v>0</v>
      </c>
      <c r="I25" s="31">
        <f t="shared" si="3"/>
        <v>0</v>
      </c>
    </row>
    <row r="26" spans="1:9" ht="35.1" customHeight="1" thickBot="1" x14ac:dyDescent="0.3">
      <c r="A26" s="10">
        <v>1</v>
      </c>
      <c r="B26" s="29" t="s">
        <v>49</v>
      </c>
      <c r="C26" s="14" t="s">
        <v>50</v>
      </c>
      <c r="D26" s="13">
        <f>'[1]LISTE de suivi DES PRODUITS'!$I$266</f>
        <v>39</v>
      </c>
      <c r="E26" s="5"/>
      <c r="F26" s="37" t="str">
        <f t="shared" si="0"/>
        <v>-</v>
      </c>
      <c r="G26" s="38">
        <f t="shared" si="1"/>
        <v>7.8</v>
      </c>
      <c r="H26" s="31">
        <f t="shared" si="2"/>
        <v>0</v>
      </c>
      <c r="I26" s="31">
        <f t="shared" si="3"/>
        <v>0</v>
      </c>
    </row>
    <row r="27" spans="1:9" ht="35.1" customHeight="1" thickBot="1" x14ac:dyDescent="0.3">
      <c r="A27" s="10">
        <v>1</v>
      </c>
      <c r="B27" s="29" t="s">
        <v>51</v>
      </c>
      <c r="C27" s="14" t="s">
        <v>52</v>
      </c>
      <c r="D27" s="13">
        <f>'[1]LISTE de suivi DES PRODUITS'!$I$267</f>
        <v>25</v>
      </c>
      <c r="E27" s="5"/>
      <c r="F27" s="37" t="str">
        <f t="shared" si="0"/>
        <v>-</v>
      </c>
      <c r="G27" s="38">
        <f t="shared" si="1"/>
        <v>5</v>
      </c>
      <c r="H27" s="31">
        <f t="shared" si="2"/>
        <v>0</v>
      </c>
      <c r="I27" s="31">
        <f t="shared" si="3"/>
        <v>0</v>
      </c>
    </row>
    <row r="28" spans="1:9" ht="35.1" customHeight="1" thickBot="1" x14ac:dyDescent="0.3">
      <c r="A28" s="10">
        <v>1</v>
      </c>
      <c r="B28" s="29" t="s">
        <v>53</v>
      </c>
      <c r="C28" s="14" t="s">
        <v>54</v>
      </c>
      <c r="D28" s="13">
        <f>'[1]LISTE de suivi DES PRODUITS'!$I$268</f>
        <v>25</v>
      </c>
      <c r="E28" s="5"/>
      <c r="F28" s="37" t="str">
        <f t="shared" si="0"/>
        <v>-</v>
      </c>
      <c r="G28" s="38">
        <f t="shared" si="1"/>
        <v>5</v>
      </c>
      <c r="H28" s="31">
        <f t="shared" si="2"/>
        <v>0</v>
      </c>
      <c r="I28" s="31">
        <f t="shared" si="3"/>
        <v>0</v>
      </c>
    </row>
    <row r="29" spans="1:9" ht="35.1" customHeight="1" thickBot="1" x14ac:dyDescent="0.3">
      <c r="A29" s="10">
        <v>1</v>
      </c>
      <c r="B29" s="29" t="s">
        <v>55</v>
      </c>
      <c r="C29" s="14" t="s">
        <v>56</v>
      </c>
      <c r="D29" s="13">
        <f>'[1]LISTE de suivi DES PRODUITS'!$I$269</f>
        <v>14</v>
      </c>
      <c r="E29" s="5"/>
      <c r="F29" s="37" t="str">
        <f t="shared" si="0"/>
        <v>-</v>
      </c>
      <c r="G29" s="38">
        <f t="shared" si="1"/>
        <v>2.8</v>
      </c>
      <c r="H29" s="31">
        <f t="shared" si="2"/>
        <v>0</v>
      </c>
      <c r="I29" s="31">
        <f t="shared" si="3"/>
        <v>0</v>
      </c>
    </row>
    <row r="30" spans="1:9" ht="35.1" customHeight="1" thickBot="1" x14ac:dyDescent="0.3">
      <c r="A30" s="10">
        <v>1</v>
      </c>
      <c r="B30" s="29" t="s">
        <v>57</v>
      </c>
      <c r="C30" s="14" t="s">
        <v>58</v>
      </c>
      <c r="D30" s="13">
        <f>'[1]LISTE de suivi DES PRODUITS'!$I$270</f>
        <v>24</v>
      </c>
      <c r="E30" s="5"/>
      <c r="F30" s="37" t="str">
        <f t="shared" si="0"/>
        <v>-</v>
      </c>
      <c r="G30" s="38">
        <f t="shared" si="1"/>
        <v>4.8</v>
      </c>
      <c r="H30" s="31">
        <f t="shared" si="2"/>
        <v>0</v>
      </c>
      <c r="I30" s="31">
        <f t="shared" si="3"/>
        <v>0</v>
      </c>
    </row>
    <row r="31" spans="1:9" ht="35.1" customHeight="1" thickBot="1" x14ac:dyDescent="0.3">
      <c r="A31" s="10">
        <v>1</v>
      </c>
      <c r="B31" s="29" t="s">
        <v>59</v>
      </c>
      <c r="C31" s="14" t="s">
        <v>60</v>
      </c>
      <c r="D31" s="13">
        <f>'[1]LISTE de suivi DES PRODUITS'!$I$271</f>
        <v>19</v>
      </c>
      <c r="E31" s="5"/>
      <c r="F31" s="37" t="str">
        <f t="shared" si="0"/>
        <v>-</v>
      </c>
      <c r="G31" s="38">
        <f t="shared" si="1"/>
        <v>3.8</v>
      </c>
      <c r="H31" s="31">
        <f t="shared" si="2"/>
        <v>0</v>
      </c>
      <c r="I31" s="31">
        <f t="shared" si="3"/>
        <v>0</v>
      </c>
    </row>
    <row r="32" spans="1:9" ht="35.1" customHeight="1" thickBot="1" x14ac:dyDescent="0.3">
      <c r="A32" s="10">
        <v>1</v>
      </c>
      <c r="B32" s="29" t="s">
        <v>61</v>
      </c>
      <c r="C32" s="14" t="s">
        <v>62</v>
      </c>
      <c r="D32" s="13">
        <f>'[1]LISTE de suivi DES PRODUITS'!$I$272</f>
        <v>29</v>
      </c>
      <c r="E32" s="5"/>
      <c r="F32" s="37" t="str">
        <f t="shared" si="0"/>
        <v>-</v>
      </c>
      <c r="G32" s="38">
        <f t="shared" si="1"/>
        <v>5.8</v>
      </c>
      <c r="H32" s="31">
        <f t="shared" si="2"/>
        <v>0</v>
      </c>
      <c r="I32" s="31">
        <f t="shared" si="3"/>
        <v>0</v>
      </c>
    </row>
    <row r="33" spans="1:9" ht="35.1" customHeight="1" thickBot="1" x14ac:dyDescent="0.3">
      <c r="A33" s="10">
        <v>1</v>
      </c>
      <c r="B33" s="29" t="s">
        <v>63</v>
      </c>
      <c r="C33" s="14" t="s">
        <v>64</v>
      </c>
      <c r="D33" s="13">
        <f>'[1]LISTE de suivi DES PRODUITS'!$I$273</f>
        <v>39</v>
      </c>
      <c r="E33" s="5"/>
      <c r="F33" s="37" t="str">
        <f t="shared" si="0"/>
        <v>-</v>
      </c>
      <c r="G33" s="38">
        <f t="shared" si="1"/>
        <v>7.8</v>
      </c>
      <c r="H33" s="31">
        <f t="shared" si="2"/>
        <v>0</v>
      </c>
      <c r="I33" s="31">
        <f t="shared" si="3"/>
        <v>0</v>
      </c>
    </row>
    <row r="34" spans="1:9" ht="35.1" customHeight="1" thickBot="1" x14ac:dyDescent="0.3">
      <c r="A34" s="10">
        <v>1</v>
      </c>
      <c r="B34" s="29" t="s">
        <v>65</v>
      </c>
      <c r="C34" s="14" t="s">
        <v>66</v>
      </c>
      <c r="D34" s="13">
        <f>'[1]LISTE de suivi DES PRODUITS'!$I$274</f>
        <v>12</v>
      </c>
      <c r="E34" s="5"/>
      <c r="F34" s="37" t="str">
        <f t="shared" si="0"/>
        <v>-</v>
      </c>
      <c r="G34" s="38">
        <f t="shared" si="1"/>
        <v>2.4</v>
      </c>
      <c r="H34" s="31">
        <f t="shared" si="2"/>
        <v>0</v>
      </c>
      <c r="I34" s="31">
        <f t="shared" si="3"/>
        <v>0</v>
      </c>
    </row>
    <row r="35" spans="1:9" ht="35.1" customHeight="1" thickBot="1" x14ac:dyDescent="0.3">
      <c r="A35" s="10"/>
      <c r="B35" s="29"/>
      <c r="C35" s="14"/>
      <c r="D35" s="13">
        <v>20</v>
      </c>
      <c r="E35" s="5"/>
      <c r="F35" s="37" t="str">
        <f t="shared" si="0"/>
        <v>-</v>
      </c>
      <c r="G35" s="38">
        <f t="shared" si="1"/>
        <v>4</v>
      </c>
      <c r="H35" s="31">
        <f t="shared" si="2"/>
        <v>0</v>
      </c>
      <c r="I35" s="31">
        <f t="shared" si="3"/>
        <v>0</v>
      </c>
    </row>
    <row r="36" spans="1:9" ht="35.1" customHeight="1" thickBot="1" x14ac:dyDescent="0.3">
      <c r="A36" s="10"/>
      <c r="B36" s="29"/>
      <c r="C36" s="14"/>
      <c r="D36" s="13">
        <v>10</v>
      </c>
      <c r="E36" s="5"/>
      <c r="F36" s="37" t="str">
        <f t="shared" si="0"/>
        <v>-</v>
      </c>
      <c r="G36" s="38">
        <f t="shared" si="1"/>
        <v>2</v>
      </c>
      <c r="H36" s="31">
        <f t="shared" si="2"/>
        <v>0</v>
      </c>
      <c r="I36" s="31">
        <f t="shared" si="3"/>
        <v>0</v>
      </c>
    </row>
    <row r="37" spans="1:9" ht="35.1" customHeight="1" thickBot="1" x14ac:dyDescent="0.3">
      <c r="A37" s="10"/>
      <c r="B37" s="29"/>
      <c r="C37" s="14"/>
      <c r="D37" s="13">
        <v>20</v>
      </c>
      <c r="E37" s="5"/>
      <c r="F37" s="37" t="str">
        <f t="shared" si="0"/>
        <v>-</v>
      </c>
      <c r="G37" s="38">
        <f t="shared" si="1"/>
        <v>4</v>
      </c>
      <c r="H37" s="31">
        <f t="shared" si="2"/>
        <v>0</v>
      </c>
      <c r="I37" s="31">
        <f t="shared" si="3"/>
        <v>0</v>
      </c>
    </row>
    <row r="38" spans="1:9" ht="35.1" customHeight="1" thickBot="1" x14ac:dyDescent="0.3">
      <c r="A38" s="10"/>
      <c r="B38" s="29"/>
      <c r="C38" s="14"/>
      <c r="D38" s="13">
        <v>20</v>
      </c>
      <c r="E38" s="5"/>
      <c r="F38" s="37" t="str">
        <f t="shared" si="0"/>
        <v>-</v>
      </c>
      <c r="G38" s="38">
        <f t="shared" si="1"/>
        <v>4</v>
      </c>
      <c r="H38" s="31">
        <f t="shared" si="2"/>
        <v>0</v>
      </c>
      <c r="I38" s="31">
        <f t="shared" si="3"/>
        <v>0</v>
      </c>
    </row>
    <row r="39" spans="1:9" ht="35.1" customHeight="1" thickBot="1" x14ac:dyDescent="0.3">
      <c r="A39" s="10"/>
      <c r="B39" s="29"/>
      <c r="C39" s="14"/>
      <c r="D39" s="13">
        <v>40</v>
      </c>
      <c r="E39" s="5"/>
      <c r="F39" s="37" t="str">
        <f t="shared" si="0"/>
        <v>-</v>
      </c>
      <c r="G39" s="38">
        <f t="shared" si="1"/>
        <v>8</v>
      </c>
      <c r="H39" s="31">
        <f t="shared" si="2"/>
        <v>0</v>
      </c>
      <c r="I39" s="31">
        <f t="shared" si="3"/>
        <v>0</v>
      </c>
    </row>
    <row r="40" spans="1:9" ht="35.1" customHeight="1" thickBot="1" x14ac:dyDescent="0.3">
      <c r="A40" s="10"/>
      <c r="B40" s="29"/>
      <c r="C40" s="14"/>
      <c r="D40" s="13">
        <v>30</v>
      </c>
      <c r="E40" s="5"/>
      <c r="F40" s="37" t="str">
        <f t="shared" si="0"/>
        <v>-</v>
      </c>
      <c r="G40" s="38">
        <f t="shared" si="1"/>
        <v>6</v>
      </c>
      <c r="H40" s="31">
        <f t="shared" si="2"/>
        <v>0</v>
      </c>
      <c r="I40" s="31">
        <f t="shared" si="3"/>
        <v>0</v>
      </c>
    </row>
    <row r="41" spans="1:9" ht="35.1" customHeight="1" thickBot="1" x14ac:dyDescent="0.3">
      <c r="A41" s="10"/>
      <c r="B41" s="29"/>
      <c r="C41" s="14"/>
      <c r="D41" s="13"/>
      <c r="E41" s="5"/>
      <c r="F41" s="37" t="str">
        <f t="shared" si="0"/>
        <v>-</v>
      </c>
      <c r="G41" s="38">
        <f t="shared" si="1"/>
        <v>0</v>
      </c>
      <c r="H41" s="31">
        <f t="shared" si="2"/>
        <v>0</v>
      </c>
      <c r="I41" s="31">
        <f t="shared" si="3"/>
        <v>0</v>
      </c>
    </row>
    <row r="42" spans="1:9" ht="35.1" customHeight="1" thickBot="1" x14ac:dyDescent="0.3">
      <c r="A42" s="10"/>
      <c r="B42" s="29"/>
      <c r="C42" s="14"/>
      <c r="D42" s="13"/>
      <c r="E42" s="5"/>
      <c r="F42" s="37" t="str">
        <f t="shared" si="0"/>
        <v>-</v>
      </c>
      <c r="G42" s="38">
        <f t="shared" si="1"/>
        <v>0</v>
      </c>
      <c r="H42" s="31">
        <f t="shared" si="2"/>
        <v>0</v>
      </c>
      <c r="I42" s="31">
        <f t="shared" si="3"/>
        <v>0</v>
      </c>
    </row>
    <row r="43" spans="1:9" ht="35.1" customHeight="1" thickBot="1" x14ac:dyDescent="0.3">
      <c r="A43" s="10"/>
      <c r="B43" s="29"/>
      <c r="C43" s="14"/>
      <c r="D43" s="13"/>
      <c r="E43" s="5"/>
      <c r="F43" s="37" t="str">
        <f t="shared" si="0"/>
        <v>-</v>
      </c>
      <c r="G43" s="38">
        <f t="shared" si="1"/>
        <v>0</v>
      </c>
      <c r="H43" s="31">
        <f t="shared" si="2"/>
        <v>0</v>
      </c>
      <c r="I43" s="31">
        <f t="shared" si="3"/>
        <v>0</v>
      </c>
    </row>
    <row r="44" spans="1:9" ht="35.1" customHeight="1" thickBot="1" x14ac:dyDescent="0.3">
      <c r="A44" s="10"/>
      <c r="B44" s="29"/>
      <c r="C44" s="14"/>
      <c r="D44" s="13"/>
      <c r="E44" s="5"/>
      <c r="F44" s="37" t="str">
        <f t="shared" si="0"/>
        <v>-</v>
      </c>
      <c r="G44" s="38">
        <f t="shared" si="1"/>
        <v>0</v>
      </c>
      <c r="H44" s="31">
        <f t="shared" si="2"/>
        <v>0</v>
      </c>
      <c r="I44" s="31">
        <f t="shared" si="3"/>
        <v>0</v>
      </c>
    </row>
    <row r="45" spans="1:9" ht="35.1" customHeight="1" thickBot="1" x14ac:dyDescent="0.3">
      <c r="A45" s="10"/>
      <c r="B45" s="29"/>
      <c r="C45" s="14"/>
      <c r="D45" s="13"/>
      <c r="E45" s="5"/>
      <c r="F45" s="37" t="str">
        <f t="shared" si="0"/>
        <v>-</v>
      </c>
      <c r="G45" s="34">
        <f t="shared" si="1"/>
        <v>0</v>
      </c>
      <c r="H45" s="31">
        <f t="shared" si="2"/>
        <v>0</v>
      </c>
      <c r="I45" s="31">
        <f t="shared" si="3"/>
        <v>0</v>
      </c>
    </row>
    <row r="46" spans="1:9" ht="35.1" customHeight="1" thickBot="1" x14ac:dyDescent="0.3">
      <c r="A46" s="10"/>
      <c r="B46" s="29"/>
      <c r="C46" s="14"/>
      <c r="D46" s="13"/>
      <c r="E46" s="5"/>
      <c r="F46" s="37" t="str">
        <f t="shared" si="0"/>
        <v>-</v>
      </c>
      <c r="G46" s="34">
        <f t="shared" si="1"/>
        <v>0</v>
      </c>
      <c r="H46" s="31">
        <f t="shared" si="2"/>
        <v>0</v>
      </c>
      <c r="I46" s="31">
        <f t="shared" si="3"/>
        <v>0</v>
      </c>
    </row>
    <row r="47" spans="1:9" ht="35.1" customHeight="1" thickBot="1" x14ac:dyDescent="0.3">
      <c r="A47" s="10"/>
      <c r="B47" s="29"/>
      <c r="C47" s="14"/>
      <c r="D47" s="13"/>
      <c r="E47" s="5"/>
      <c r="F47" s="37" t="str">
        <f t="shared" si="0"/>
        <v>-</v>
      </c>
      <c r="G47" s="34">
        <f t="shared" si="1"/>
        <v>0</v>
      </c>
      <c r="H47" s="31">
        <f t="shared" si="2"/>
        <v>0</v>
      </c>
      <c r="I47" s="31">
        <f t="shared" si="3"/>
        <v>0</v>
      </c>
    </row>
  </sheetData>
  <sheetProtection sheet="1" objects="1" scenarios="1"/>
  <protectedRanges>
    <protectedRange sqref="E3:E47" name="Plage1"/>
  </protectedRanges>
  <mergeCells count="1">
    <mergeCell ref="G1:H1"/>
  </mergeCells>
  <conditionalFormatting sqref="A3">
    <cfRule type="containsText" dxfId="137" priority="30" operator="containsText" text="BOUTIQUE">
      <formula>NOT(ISERROR(SEARCH("BOUTIQUE",A3)))</formula>
    </cfRule>
  </conditionalFormatting>
  <conditionalFormatting sqref="A3">
    <cfRule type="containsText" dxfId="136" priority="29" operator="containsText" text="MIALLET">
      <formula>NOT(ISERROR(SEARCH("MIALLET",A3)))</formula>
    </cfRule>
  </conditionalFormatting>
  <conditionalFormatting sqref="A4">
    <cfRule type="containsText" dxfId="135" priority="28" operator="containsText" text="BOUTIQUE">
      <formula>NOT(ISERROR(SEARCH("BOUTIQUE",A4)))</formula>
    </cfRule>
  </conditionalFormatting>
  <conditionalFormatting sqref="A4">
    <cfRule type="containsText" dxfId="134" priority="27" operator="containsText" text="MIALLET">
      <formula>NOT(ISERROR(SEARCH("MIALLET",A4)))</formula>
    </cfRule>
  </conditionalFormatting>
  <conditionalFormatting sqref="A5:A7 A9:A34">
    <cfRule type="containsText" dxfId="133" priority="26" operator="containsText" text="BOUTIQUE">
      <formula>NOT(ISERROR(SEARCH("BOUTIQUE",A5)))</formula>
    </cfRule>
  </conditionalFormatting>
  <conditionalFormatting sqref="A5:A7 A9:A34">
    <cfRule type="containsText" dxfId="132" priority="25" operator="containsText" text="MIALLET">
      <formula>NOT(ISERROR(SEARCH("MIALLET",A5)))</formula>
    </cfRule>
  </conditionalFormatting>
  <conditionalFormatting sqref="G3:G47">
    <cfRule type="cellIs" dxfId="131" priority="1" operator="greaterThan">
      <formula>0</formula>
    </cfRule>
    <cfRule type="cellIs" dxfId="130" priority="24" operator="equal">
      <formula>0</formula>
    </cfRule>
  </conditionalFormatting>
  <conditionalFormatting sqref="A35:A47">
    <cfRule type="containsText" dxfId="129" priority="23" operator="containsText" text="BOUTIQUE">
      <formula>NOT(ISERROR(SEARCH("BOUTIQUE",A35)))</formula>
    </cfRule>
  </conditionalFormatting>
  <conditionalFormatting sqref="A35:A47">
    <cfRule type="containsText" dxfId="128" priority="22" operator="containsText" text="MIALLET">
      <formula>NOT(ISERROR(SEARCH("MIALLET",A35)))</formula>
    </cfRule>
  </conditionalFormatting>
  <conditionalFormatting sqref="H3:I47">
    <cfRule type="cellIs" dxfId="127" priority="21" operator="equal">
      <formula>0</formula>
    </cfRule>
  </conditionalFormatting>
  <conditionalFormatting sqref="E3:E47">
    <cfRule type="cellIs" dxfId="126" priority="17" operator="greaterThan">
      <formula>1</formula>
    </cfRule>
    <cfRule type="cellIs" dxfId="125" priority="18" operator="lessThanOrEqual">
      <formula>0</formula>
    </cfRule>
    <cfRule type="cellIs" dxfId="124" priority="19" operator="equal">
      <formula>1</formula>
    </cfRule>
    <cfRule type="cellIs" dxfId="123" priority="20" operator="equal">
      <formula>0</formula>
    </cfRule>
  </conditionalFormatting>
  <conditionalFormatting sqref="F3:F4 F10:F47">
    <cfRule type="containsText" dxfId="122" priority="14" operator="containsText" text="AIE...PAS BON">
      <formula>NOT(ISERROR(SEARCH("AIE...PAS BON",F3)))</formula>
    </cfRule>
    <cfRule type="containsText" dxfId="121" priority="15" operator="containsText" text="OK">
      <formula>NOT(ISERROR(SEARCH("OK",F3)))</formula>
    </cfRule>
    <cfRule type="containsText" dxfId="120" priority="16" operator="containsText" text="&quot;AIE...PAS BON&quot;">
      <formula>NOT(ISERROR(SEARCH("""AIE...PAS BON""",F3)))</formula>
    </cfRule>
  </conditionalFormatting>
  <conditionalFormatting sqref="F3:F4 F10:F47">
    <cfRule type="cellIs" dxfId="119" priority="13" operator="equal">
      <formula>1</formula>
    </cfRule>
  </conditionalFormatting>
  <conditionalFormatting sqref="H3:H47">
    <cfRule type="cellIs" dxfId="118" priority="12" operator="greaterThan">
      <formula>0</formula>
    </cfRule>
  </conditionalFormatting>
  <conditionalFormatting sqref="H2">
    <cfRule type="cellIs" dxfId="117" priority="9" operator="equal">
      <formula>0</formula>
    </cfRule>
  </conditionalFormatting>
  <conditionalFormatting sqref="H2">
    <cfRule type="cellIs" dxfId="116" priority="8" operator="greaterThan">
      <formula>0</formula>
    </cfRule>
  </conditionalFormatting>
  <conditionalFormatting sqref="A8">
    <cfRule type="containsText" dxfId="115" priority="7" operator="containsText" text="BOUTIQUE">
      <formula>NOT(ISERROR(SEARCH("BOUTIQUE",A8)))</formula>
    </cfRule>
  </conditionalFormatting>
  <conditionalFormatting sqref="A8">
    <cfRule type="containsText" dxfId="114" priority="6" operator="containsText" text="MIALLET">
      <formula>NOT(ISERROR(SEARCH("MIALLET",A8)))</formula>
    </cfRule>
  </conditionalFormatting>
  <conditionalFormatting sqref="F3:F47">
    <cfRule type="containsText" dxfId="113" priority="3" operator="containsText" text="AIE...PAS BON">
      <formula>NOT(ISERROR(SEARCH("AIE...PAS BON",F3)))</formula>
    </cfRule>
    <cfRule type="containsText" dxfId="112" priority="4" operator="containsText" text="OK">
      <formula>NOT(ISERROR(SEARCH("OK",F3)))</formula>
    </cfRule>
    <cfRule type="containsText" dxfId="111" priority="5" operator="containsText" text="&quot;AIE...PAS BON&quot;">
      <formula>NOT(ISERROR(SEARCH("""AIE...PAS BON""",F3)))</formula>
    </cfRule>
  </conditionalFormatting>
  <conditionalFormatting sqref="F3:F47">
    <cfRule type="cellIs" dxfId="110" priority="2" operator="equal">
      <formula>1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A239A-3787-41BD-B980-5A401CC088FA}">
  <sheetPr>
    <tabColor rgb="FFFFC000"/>
  </sheetPr>
  <dimension ref="A1:I47"/>
  <sheetViews>
    <sheetView zoomScale="80" zoomScaleNormal="80" workbookViewId="0">
      <selection activeCell="E2" sqref="E2"/>
    </sheetView>
  </sheetViews>
  <sheetFormatPr baseColWidth="10" defaultRowHeight="15" x14ac:dyDescent="0.25"/>
  <cols>
    <col min="2" max="2" width="22.85546875" customWidth="1"/>
    <col min="3" max="3" width="121.42578125" customWidth="1"/>
    <col min="4" max="4" width="20.5703125" customWidth="1"/>
    <col min="5" max="5" width="15.42578125" customWidth="1"/>
    <col min="6" max="6" width="15" customWidth="1"/>
    <col min="7" max="7" width="12.42578125" customWidth="1"/>
    <col min="8" max="8" width="21" customWidth="1"/>
    <col min="9" max="9" width="20.7109375" customWidth="1"/>
    <col min="11" max="11" width="34.140625" customWidth="1"/>
  </cols>
  <sheetData>
    <row r="1" spans="1:9" ht="70.5" customHeight="1" thickTop="1" thickBot="1" x14ac:dyDescent="0.3">
      <c r="A1" s="6">
        <f>SUM(A3:A47)</f>
        <v>32</v>
      </c>
      <c r="B1" s="7" t="s">
        <v>3</v>
      </c>
      <c r="C1" s="1" t="s">
        <v>71</v>
      </c>
      <c r="D1" s="1" t="s">
        <v>0</v>
      </c>
      <c r="E1" s="1" t="s">
        <v>1</v>
      </c>
      <c r="F1" s="9" t="s">
        <v>70</v>
      </c>
      <c r="G1" s="35" t="s">
        <v>72</v>
      </c>
      <c r="H1" s="36"/>
      <c r="I1" s="8" t="s">
        <v>67</v>
      </c>
    </row>
    <row r="2" spans="1:9" ht="43.5" customHeight="1" thickTop="1" thickBot="1" x14ac:dyDescent="0.3">
      <c r="A2" s="2" t="s">
        <v>2</v>
      </c>
      <c r="B2" s="7"/>
      <c r="C2" s="1" t="s">
        <v>4</v>
      </c>
      <c r="D2" s="1"/>
      <c r="E2" s="3">
        <f>SUMIF(E3:E47,1)</f>
        <v>1</v>
      </c>
      <c r="F2" s="3"/>
      <c r="G2" s="4">
        <v>20</v>
      </c>
      <c r="H2" s="33">
        <f>SUM(H3:H47)</f>
        <v>10.8</v>
      </c>
      <c r="I2" s="6">
        <f>SUM(I3:I47)</f>
        <v>43.2</v>
      </c>
    </row>
    <row r="3" spans="1:9" ht="43.5" customHeight="1" thickTop="1" thickBot="1" x14ac:dyDescent="0.3">
      <c r="A3" s="10">
        <v>1</v>
      </c>
      <c r="B3" s="11" t="s">
        <v>69</v>
      </c>
      <c r="C3" s="12" t="s">
        <v>68</v>
      </c>
      <c r="D3" s="13">
        <f>'[1]LISTE de suivi DES PRODUITS'!$I$162</f>
        <v>12</v>
      </c>
      <c r="E3" s="5"/>
      <c r="F3" s="37" t="str">
        <f t="shared" ref="F3:F47" si="0">IF(E3&gt;1,"AIE…PAS BON","-")</f>
        <v>-</v>
      </c>
      <c r="G3" s="38">
        <f t="shared" ref="G3:G47" si="1">D3*G$2/100</f>
        <v>2.4</v>
      </c>
      <c r="H3" s="32">
        <f t="shared" ref="H3:H47" si="2">SUMIF(E3,1,G3)</f>
        <v>0</v>
      </c>
      <c r="I3" s="31">
        <f t="shared" ref="I3:I47" si="3">SUMIF(E3,1,H3)*4</f>
        <v>0</v>
      </c>
    </row>
    <row r="4" spans="1:9" ht="35.1" customHeight="1" thickBot="1" x14ac:dyDescent="0.3">
      <c r="A4" s="10">
        <v>1</v>
      </c>
      <c r="B4" s="11" t="s">
        <v>5</v>
      </c>
      <c r="C4" s="14" t="s">
        <v>6</v>
      </c>
      <c r="D4" s="13">
        <f>'[1]LISTE de suivi DES PRODUITS'!$I$162</f>
        <v>12</v>
      </c>
      <c r="E4" s="5"/>
      <c r="F4" s="37" t="str">
        <f t="shared" si="0"/>
        <v>-</v>
      </c>
      <c r="G4" s="38">
        <f t="shared" si="1"/>
        <v>2.4</v>
      </c>
      <c r="H4" s="31">
        <f t="shared" si="2"/>
        <v>0</v>
      </c>
      <c r="I4" s="31">
        <f t="shared" si="3"/>
        <v>0</v>
      </c>
    </row>
    <row r="5" spans="1:9" ht="35.1" customHeight="1" thickBot="1" x14ac:dyDescent="0.3">
      <c r="A5" s="10">
        <v>1</v>
      </c>
      <c r="B5" s="11" t="s">
        <v>7</v>
      </c>
      <c r="C5" s="15" t="s">
        <v>8</v>
      </c>
      <c r="D5" s="13">
        <f>'[1]LISTE de suivi DES PRODUITS'!$I$174</f>
        <v>54</v>
      </c>
      <c r="E5" s="5">
        <v>1</v>
      </c>
      <c r="F5" s="37" t="str">
        <f>IF(E5&gt;1,"AIE…PAS BON","-")</f>
        <v>-</v>
      </c>
      <c r="G5" s="38">
        <f t="shared" si="1"/>
        <v>10.8</v>
      </c>
      <c r="H5" s="31">
        <f t="shared" si="2"/>
        <v>10.8</v>
      </c>
      <c r="I5" s="31">
        <f t="shared" si="3"/>
        <v>43.2</v>
      </c>
    </row>
    <row r="6" spans="1:9" ht="35.1" customHeight="1" thickBot="1" x14ac:dyDescent="0.3">
      <c r="A6" s="10">
        <v>1</v>
      </c>
      <c r="B6" s="11" t="s">
        <v>9</v>
      </c>
      <c r="C6" s="15" t="s">
        <v>10</v>
      </c>
      <c r="D6" s="13">
        <f>'[1]LISTE de suivi DES PRODUITS'!$I$177</f>
        <v>45</v>
      </c>
      <c r="E6" s="5"/>
      <c r="F6" s="37" t="str">
        <f t="shared" si="0"/>
        <v>-</v>
      </c>
      <c r="G6" s="38">
        <f t="shared" si="1"/>
        <v>9</v>
      </c>
      <c r="H6" s="31">
        <f t="shared" si="2"/>
        <v>0</v>
      </c>
      <c r="I6" s="31">
        <f t="shared" si="3"/>
        <v>0</v>
      </c>
    </row>
    <row r="7" spans="1:9" ht="35.1" customHeight="1" x14ac:dyDescent="0.25">
      <c r="A7" s="16">
        <v>1</v>
      </c>
      <c r="B7" s="17" t="s">
        <v>11</v>
      </c>
      <c r="C7" s="18" t="s">
        <v>12</v>
      </c>
      <c r="D7" s="19">
        <f>'[1]LISTE de suivi DES PRODUITS'!$I$180</f>
        <v>180</v>
      </c>
      <c r="E7" s="5">
        <v>2</v>
      </c>
      <c r="F7" s="37" t="str">
        <f t="shared" si="0"/>
        <v>AIE…PAS BON</v>
      </c>
      <c r="G7" s="38">
        <f t="shared" si="1"/>
        <v>36</v>
      </c>
      <c r="H7" s="31">
        <f t="shared" si="2"/>
        <v>0</v>
      </c>
      <c r="I7" s="31">
        <f t="shared" si="3"/>
        <v>0</v>
      </c>
    </row>
    <row r="8" spans="1:9" ht="35.1" customHeight="1" thickBot="1" x14ac:dyDescent="0.3">
      <c r="A8" s="20">
        <v>1</v>
      </c>
      <c r="B8" s="21" t="s">
        <v>13</v>
      </c>
      <c r="C8" s="22" t="s">
        <v>14</v>
      </c>
      <c r="D8" s="23">
        <f>'[1]LISTE de suivi DES PRODUITS'!$I$182</f>
        <v>32</v>
      </c>
      <c r="E8" s="5">
        <v>0</v>
      </c>
      <c r="F8" s="37" t="str">
        <f t="shared" si="0"/>
        <v>-</v>
      </c>
      <c r="G8" s="38">
        <f t="shared" si="1"/>
        <v>6.4</v>
      </c>
      <c r="H8" s="31">
        <f t="shared" si="2"/>
        <v>0</v>
      </c>
      <c r="I8" s="31">
        <f t="shared" si="3"/>
        <v>0</v>
      </c>
    </row>
    <row r="9" spans="1:9" ht="35.1" customHeight="1" thickBot="1" x14ac:dyDescent="0.3">
      <c r="A9" s="24">
        <v>1</v>
      </c>
      <c r="B9" s="25" t="s">
        <v>15</v>
      </c>
      <c r="C9" s="26" t="s">
        <v>16</v>
      </c>
      <c r="D9" s="27">
        <f>'[1]LISTE de suivi DES PRODUITS'!$I$184</f>
        <v>43</v>
      </c>
      <c r="E9" s="5">
        <v>0</v>
      </c>
      <c r="F9" s="37" t="str">
        <f t="shared" si="0"/>
        <v>-</v>
      </c>
      <c r="G9" s="38">
        <f t="shared" si="1"/>
        <v>8.6</v>
      </c>
      <c r="H9" s="31">
        <f t="shared" si="2"/>
        <v>0</v>
      </c>
      <c r="I9" s="31">
        <f t="shared" si="3"/>
        <v>0</v>
      </c>
    </row>
    <row r="10" spans="1:9" ht="35.1" customHeight="1" thickBot="1" x14ac:dyDescent="0.3">
      <c r="A10" s="10">
        <v>1</v>
      </c>
      <c r="B10" s="11" t="s">
        <v>17</v>
      </c>
      <c r="C10" s="28" t="s">
        <v>18</v>
      </c>
      <c r="D10" s="13">
        <f>'[1]LISTE de suivi DES PRODUITS'!$I$197</f>
        <v>14</v>
      </c>
      <c r="E10" s="5">
        <v>0</v>
      </c>
      <c r="F10" s="37" t="str">
        <f t="shared" si="0"/>
        <v>-</v>
      </c>
      <c r="G10" s="38">
        <f t="shared" si="1"/>
        <v>2.8</v>
      </c>
      <c r="H10" s="31">
        <f t="shared" si="2"/>
        <v>0</v>
      </c>
      <c r="I10" s="31">
        <f t="shared" si="3"/>
        <v>0</v>
      </c>
    </row>
    <row r="11" spans="1:9" ht="35.1" customHeight="1" thickBot="1" x14ac:dyDescent="0.3">
      <c r="A11" s="10">
        <v>1</v>
      </c>
      <c r="B11" s="11" t="s">
        <v>19</v>
      </c>
      <c r="C11" s="28" t="s">
        <v>20</v>
      </c>
      <c r="D11" s="13">
        <f>'[1]LISTE de suivi DES PRODUITS'!$I$198</f>
        <v>12</v>
      </c>
      <c r="E11" s="5"/>
      <c r="F11" s="37" t="str">
        <f t="shared" si="0"/>
        <v>-</v>
      </c>
      <c r="G11" s="34">
        <f t="shared" si="1"/>
        <v>2.4</v>
      </c>
      <c r="H11" s="31">
        <f t="shared" si="2"/>
        <v>0</v>
      </c>
      <c r="I11" s="31">
        <f t="shared" si="3"/>
        <v>0</v>
      </c>
    </row>
    <row r="12" spans="1:9" ht="35.1" customHeight="1" thickBot="1" x14ac:dyDescent="0.3">
      <c r="A12" s="10">
        <v>1</v>
      </c>
      <c r="B12" s="11" t="s">
        <v>21</v>
      </c>
      <c r="C12" s="28" t="s">
        <v>22</v>
      </c>
      <c r="D12" s="13">
        <f>'[1]LISTE de suivi DES PRODUITS'!$I$199</f>
        <v>12</v>
      </c>
      <c r="E12" s="5">
        <v>0</v>
      </c>
      <c r="F12" s="37" t="str">
        <f t="shared" si="0"/>
        <v>-</v>
      </c>
      <c r="G12" s="34">
        <f t="shared" si="1"/>
        <v>2.4</v>
      </c>
      <c r="H12" s="31">
        <f t="shared" si="2"/>
        <v>0</v>
      </c>
      <c r="I12" s="31">
        <f t="shared" si="3"/>
        <v>0</v>
      </c>
    </row>
    <row r="13" spans="1:9" ht="35.1" customHeight="1" thickBot="1" x14ac:dyDescent="0.3">
      <c r="A13" s="10">
        <v>1</v>
      </c>
      <c r="B13" s="11" t="s">
        <v>23</v>
      </c>
      <c r="C13" s="28" t="s">
        <v>24</v>
      </c>
      <c r="D13" s="13">
        <f>'[1]LISTE de suivi DES PRODUITS'!$I$200</f>
        <v>12</v>
      </c>
      <c r="E13" s="5"/>
      <c r="F13" s="37" t="str">
        <f t="shared" si="0"/>
        <v>-</v>
      </c>
      <c r="G13" s="34">
        <f t="shared" si="1"/>
        <v>2.4</v>
      </c>
      <c r="H13" s="31">
        <f t="shared" si="2"/>
        <v>0</v>
      </c>
      <c r="I13" s="31">
        <f t="shared" si="3"/>
        <v>0</v>
      </c>
    </row>
    <row r="14" spans="1:9" ht="35.1" customHeight="1" thickBot="1" x14ac:dyDescent="0.3">
      <c r="A14" s="10">
        <v>1</v>
      </c>
      <c r="B14" s="11" t="s">
        <v>25</v>
      </c>
      <c r="C14" s="14" t="s">
        <v>26</v>
      </c>
      <c r="D14" s="13">
        <f>'[1]LISTE de suivi DES PRODUITS'!$I$201</f>
        <v>18</v>
      </c>
      <c r="E14" s="5">
        <v>0</v>
      </c>
      <c r="F14" s="37" t="str">
        <f t="shared" si="0"/>
        <v>-</v>
      </c>
      <c r="G14" s="34">
        <f t="shared" si="1"/>
        <v>3.6</v>
      </c>
      <c r="H14" s="31">
        <f t="shared" si="2"/>
        <v>0</v>
      </c>
      <c r="I14" s="31">
        <f t="shared" si="3"/>
        <v>0</v>
      </c>
    </row>
    <row r="15" spans="1:9" ht="35.1" customHeight="1" thickBot="1" x14ac:dyDescent="0.3">
      <c r="A15" s="10">
        <v>1</v>
      </c>
      <c r="B15" s="11" t="s">
        <v>27</v>
      </c>
      <c r="C15" s="14" t="s">
        <v>28</v>
      </c>
      <c r="D15" s="13">
        <f>'[1]LISTE de suivi DES PRODUITS'!$I$209</f>
        <v>14</v>
      </c>
      <c r="E15" s="5"/>
      <c r="F15" s="37" t="str">
        <f t="shared" si="0"/>
        <v>-</v>
      </c>
      <c r="G15" s="34">
        <f t="shared" si="1"/>
        <v>2.8</v>
      </c>
      <c r="H15" s="31">
        <f t="shared" si="2"/>
        <v>0</v>
      </c>
      <c r="I15" s="31">
        <f t="shared" si="3"/>
        <v>0</v>
      </c>
    </row>
    <row r="16" spans="1:9" ht="35.1" customHeight="1" thickBot="1" x14ac:dyDescent="0.3">
      <c r="A16" s="10">
        <v>1</v>
      </c>
      <c r="B16" s="11" t="s">
        <v>29</v>
      </c>
      <c r="C16" s="14" t="s">
        <v>30</v>
      </c>
      <c r="D16" s="13">
        <f>'[1]LISTE de suivi DES PRODUITS'!$I$210</f>
        <v>8</v>
      </c>
      <c r="E16" s="5"/>
      <c r="F16" s="37" t="str">
        <f t="shared" si="0"/>
        <v>-</v>
      </c>
      <c r="G16" s="34">
        <f t="shared" si="1"/>
        <v>1.6</v>
      </c>
      <c r="H16" s="31">
        <f t="shared" si="2"/>
        <v>0</v>
      </c>
      <c r="I16" s="31">
        <f t="shared" si="3"/>
        <v>0</v>
      </c>
    </row>
    <row r="17" spans="1:9" ht="35.1" customHeight="1" thickBot="1" x14ac:dyDescent="0.3">
      <c r="A17" s="10">
        <v>1</v>
      </c>
      <c r="B17" s="11" t="s">
        <v>31</v>
      </c>
      <c r="C17" s="15" t="s">
        <v>32</v>
      </c>
      <c r="D17" s="13">
        <f>'[1]LISTE de suivi DES PRODUITS'!$I$223</f>
        <v>15</v>
      </c>
      <c r="E17" s="5"/>
      <c r="F17" s="37" t="str">
        <f t="shared" si="0"/>
        <v>-</v>
      </c>
      <c r="G17" s="34">
        <f t="shared" si="1"/>
        <v>3</v>
      </c>
      <c r="H17" s="31">
        <f t="shared" si="2"/>
        <v>0</v>
      </c>
      <c r="I17" s="31">
        <f t="shared" si="3"/>
        <v>0</v>
      </c>
    </row>
    <row r="18" spans="1:9" ht="35.1" customHeight="1" thickBot="1" x14ac:dyDescent="0.3">
      <c r="A18" s="10">
        <v>1</v>
      </c>
      <c r="B18" s="11" t="s">
        <v>33</v>
      </c>
      <c r="C18" s="15" t="s">
        <v>34</v>
      </c>
      <c r="D18" s="13">
        <f>'[1]LISTE de suivi DES PRODUITS'!$I$229</f>
        <v>10</v>
      </c>
      <c r="E18" s="5"/>
      <c r="F18" s="37" t="str">
        <f t="shared" si="0"/>
        <v>-</v>
      </c>
      <c r="G18" s="34">
        <f t="shared" si="1"/>
        <v>2</v>
      </c>
      <c r="H18" s="31">
        <f t="shared" si="2"/>
        <v>0</v>
      </c>
      <c r="I18" s="31">
        <f t="shared" si="3"/>
        <v>0</v>
      </c>
    </row>
    <row r="19" spans="1:9" ht="35.1" customHeight="1" thickBot="1" x14ac:dyDescent="0.3">
      <c r="A19" s="10">
        <v>1</v>
      </c>
      <c r="B19" s="11" t="s">
        <v>35</v>
      </c>
      <c r="C19" s="15" t="s">
        <v>36</v>
      </c>
      <c r="D19" s="13">
        <f>'[1]LISTE de suivi DES PRODUITS'!$I$236</f>
        <v>75</v>
      </c>
      <c r="E19" s="5"/>
      <c r="F19" s="37" t="str">
        <f t="shared" si="0"/>
        <v>-</v>
      </c>
      <c r="G19" s="34">
        <f t="shared" si="1"/>
        <v>15</v>
      </c>
      <c r="H19" s="31">
        <f t="shared" si="2"/>
        <v>0</v>
      </c>
      <c r="I19" s="31">
        <f t="shared" si="3"/>
        <v>0</v>
      </c>
    </row>
    <row r="20" spans="1:9" ht="35.1" customHeight="1" thickBot="1" x14ac:dyDescent="0.3">
      <c r="A20" s="10">
        <v>1</v>
      </c>
      <c r="B20" s="29" t="s">
        <v>37</v>
      </c>
      <c r="C20" s="15" t="s">
        <v>38</v>
      </c>
      <c r="D20" s="13">
        <f>'[1]LISTE de suivi DES PRODUITS'!$I$238</f>
        <v>90</v>
      </c>
      <c r="E20" s="5"/>
      <c r="F20" s="37" t="str">
        <f t="shared" si="0"/>
        <v>-</v>
      </c>
      <c r="G20" s="34">
        <f t="shared" si="1"/>
        <v>18</v>
      </c>
      <c r="H20" s="31">
        <f t="shared" si="2"/>
        <v>0</v>
      </c>
      <c r="I20" s="31">
        <f t="shared" si="3"/>
        <v>0</v>
      </c>
    </row>
    <row r="21" spans="1:9" ht="35.1" customHeight="1" thickBot="1" x14ac:dyDescent="0.3">
      <c r="A21" s="10">
        <v>1</v>
      </c>
      <c r="B21" s="11" t="s">
        <v>39</v>
      </c>
      <c r="C21" s="15" t="s">
        <v>40</v>
      </c>
      <c r="D21" s="13">
        <f>'[1]LISTE de suivi DES PRODUITS'!$I$245</f>
        <v>29</v>
      </c>
      <c r="E21" s="5"/>
      <c r="F21" s="37" t="str">
        <f t="shared" si="0"/>
        <v>-</v>
      </c>
      <c r="G21" s="34">
        <f t="shared" si="1"/>
        <v>5.8</v>
      </c>
      <c r="H21" s="31">
        <f t="shared" si="2"/>
        <v>0</v>
      </c>
      <c r="I21" s="31">
        <f t="shared" si="3"/>
        <v>0</v>
      </c>
    </row>
    <row r="22" spans="1:9" ht="35.1" customHeight="1" thickBot="1" x14ac:dyDescent="0.3">
      <c r="A22" s="10">
        <v>1</v>
      </c>
      <c r="B22" s="11" t="s">
        <v>41</v>
      </c>
      <c r="C22" s="15" t="s">
        <v>42</v>
      </c>
      <c r="D22" s="13">
        <f>'[1]LISTE de suivi DES PRODUITS'!$I$246</f>
        <v>49</v>
      </c>
      <c r="E22" s="5"/>
      <c r="F22" s="37" t="str">
        <f t="shared" si="0"/>
        <v>-</v>
      </c>
      <c r="G22" s="34">
        <f t="shared" si="1"/>
        <v>9.8000000000000007</v>
      </c>
      <c r="H22" s="31">
        <f t="shared" si="2"/>
        <v>0</v>
      </c>
      <c r="I22" s="31">
        <f t="shared" si="3"/>
        <v>0</v>
      </c>
    </row>
    <row r="23" spans="1:9" ht="35.1" customHeight="1" thickBot="1" x14ac:dyDescent="0.3">
      <c r="A23" s="10">
        <v>1</v>
      </c>
      <c r="B23" s="11" t="s">
        <v>43</v>
      </c>
      <c r="C23" s="15" t="s">
        <v>44</v>
      </c>
      <c r="D23" s="13">
        <f>'[1]LISTE de suivi DES PRODUITS'!$I$247</f>
        <v>39</v>
      </c>
      <c r="E23" s="5"/>
      <c r="F23" s="37" t="str">
        <f t="shared" si="0"/>
        <v>-</v>
      </c>
      <c r="G23" s="34">
        <f t="shared" si="1"/>
        <v>7.8</v>
      </c>
      <c r="H23" s="31">
        <f t="shared" si="2"/>
        <v>0</v>
      </c>
      <c r="I23" s="31">
        <f t="shared" si="3"/>
        <v>0</v>
      </c>
    </row>
    <row r="24" spans="1:9" ht="35.1" customHeight="1" thickBot="1" x14ac:dyDescent="0.3">
      <c r="A24" s="10">
        <v>1</v>
      </c>
      <c r="B24" s="11" t="s">
        <v>45</v>
      </c>
      <c r="C24" s="14" t="s">
        <v>46</v>
      </c>
      <c r="D24" s="13">
        <f>'[1]LISTE de suivi DES PRODUITS'!$I$263</f>
        <v>39</v>
      </c>
      <c r="E24" s="5"/>
      <c r="F24" s="37" t="str">
        <f t="shared" si="0"/>
        <v>-</v>
      </c>
      <c r="G24" s="34">
        <f t="shared" si="1"/>
        <v>7.8</v>
      </c>
      <c r="H24" s="31">
        <f t="shared" si="2"/>
        <v>0</v>
      </c>
      <c r="I24" s="31">
        <f t="shared" si="3"/>
        <v>0</v>
      </c>
    </row>
    <row r="25" spans="1:9" ht="35.1" customHeight="1" thickBot="1" x14ac:dyDescent="0.3">
      <c r="A25" s="10">
        <v>1</v>
      </c>
      <c r="B25" s="29" t="s">
        <v>47</v>
      </c>
      <c r="C25" s="14" t="s">
        <v>48</v>
      </c>
      <c r="D25" s="13">
        <f>'[1]LISTE de suivi DES PRODUITS'!$I$265</f>
        <v>39</v>
      </c>
      <c r="E25" s="5"/>
      <c r="F25" s="37" t="str">
        <f t="shared" si="0"/>
        <v>-</v>
      </c>
      <c r="G25" s="34">
        <f t="shared" si="1"/>
        <v>7.8</v>
      </c>
      <c r="H25" s="31">
        <f t="shared" si="2"/>
        <v>0</v>
      </c>
      <c r="I25" s="31">
        <f t="shared" si="3"/>
        <v>0</v>
      </c>
    </row>
    <row r="26" spans="1:9" ht="35.1" customHeight="1" thickBot="1" x14ac:dyDescent="0.3">
      <c r="A26" s="10">
        <v>1</v>
      </c>
      <c r="B26" s="29" t="s">
        <v>49</v>
      </c>
      <c r="C26" s="14" t="s">
        <v>50</v>
      </c>
      <c r="D26" s="13">
        <f>'[1]LISTE de suivi DES PRODUITS'!$I$266</f>
        <v>39</v>
      </c>
      <c r="E26" s="5"/>
      <c r="F26" s="37" t="str">
        <f t="shared" si="0"/>
        <v>-</v>
      </c>
      <c r="G26" s="34">
        <f t="shared" si="1"/>
        <v>7.8</v>
      </c>
      <c r="H26" s="31">
        <f t="shared" si="2"/>
        <v>0</v>
      </c>
      <c r="I26" s="31">
        <f t="shared" si="3"/>
        <v>0</v>
      </c>
    </row>
    <row r="27" spans="1:9" ht="35.1" customHeight="1" thickBot="1" x14ac:dyDescent="0.3">
      <c r="A27" s="10">
        <v>1</v>
      </c>
      <c r="B27" s="29" t="s">
        <v>51</v>
      </c>
      <c r="C27" s="14" t="s">
        <v>52</v>
      </c>
      <c r="D27" s="13">
        <f>'[1]LISTE de suivi DES PRODUITS'!$I$267</f>
        <v>25</v>
      </c>
      <c r="E27" s="5"/>
      <c r="F27" s="37" t="str">
        <f t="shared" si="0"/>
        <v>-</v>
      </c>
      <c r="G27" s="34">
        <f t="shared" si="1"/>
        <v>5</v>
      </c>
      <c r="H27" s="31">
        <f t="shared" si="2"/>
        <v>0</v>
      </c>
      <c r="I27" s="31">
        <f t="shared" si="3"/>
        <v>0</v>
      </c>
    </row>
    <row r="28" spans="1:9" ht="35.1" customHeight="1" thickBot="1" x14ac:dyDescent="0.3">
      <c r="A28" s="10">
        <v>1</v>
      </c>
      <c r="B28" s="29" t="s">
        <v>53</v>
      </c>
      <c r="C28" s="14" t="s">
        <v>54</v>
      </c>
      <c r="D28" s="13">
        <f>'[1]LISTE de suivi DES PRODUITS'!$I$268</f>
        <v>25</v>
      </c>
      <c r="E28" s="5"/>
      <c r="F28" s="37" t="str">
        <f t="shared" si="0"/>
        <v>-</v>
      </c>
      <c r="G28" s="34">
        <f t="shared" si="1"/>
        <v>5</v>
      </c>
      <c r="H28" s="31">
        <f t="shared" si="2"/>
        <v>0</v>
      </c>
      <c r="I28" s="31">
        <f t="shared" si="3"/>
        <v>0</v>
      </c>
    </row>
    <row r="29" spans="1:9" ht="35.1" customHeight="1" thickBot="1" x14ac:dyDescent="0.3">
      <c r="A29" s="10">
        <v>1</v>
      </c>
      <c r="B29" s="29" t="s">
        <v>55</v>
      </c>
      <c r="C29" s="14" t="s">
        <v>56</v>
      </c>
      <c r="D29" s="13">
        <f>'[1]LISTE de suivi DES PRODUITS'!$I$269</f>
        <v>14</v>
      </c>
      <c r="E29" s="5"/>
      <c r="F29" s="37" t="str">
        <f t="shared" si="0"/>
        <v>-</v>
      </c>
      <c r="G29" s="34">
        <f t="shared" si="1"/>
        <v>2.8</v>
      </c>
      <c r="H29" s="31">
        <f t="shared" si="2"/>
        <v>0</v>
      </c>
      <c r="I29" s="31">
        <f t="shared" si="3"/>
        <v>0</v>
      </c>
    </row>
    <row r="30" spans="1:9" ht="35.1" customHeight="1" thickBot="1" x14ac:dyDescent="0.3">
      <c r="A30" s="10">
        <v>1</v>
      </c>
      <c r="B30" s="29" t="s">
        <v>57</v>
      </c>
      <c r="C30" s="14" t="s">
        <v>58</v>
      </c>
      <c r="D30" s="13">
        <f>'[1]LISTE de suivi DES PRODUITS'!$I$270</f>
        <v>24</v>
      </c>
      <c r="E30" s="5"/>
      <c r="F30" s="37" t="str">
        <f t="shared" si="0"/>
        <v>-</v>
      </c>
      <c r="G30" s="34">
        <f t="shared" si="1"/>
        <v>4.8</v>
      </c>
      <c r="H30" s="31">
        <f t="shared" si="2"/>
        <v>0</v>
      </c>
      <c r="I30" s="31">
        <f t="shared" si="3"/>
        <v>0</v>
      </c>
    </row>
    <row r="31" spans="1:9" ht="35.1" customHeight="1" thickBot="1" x14ac:dyDescent="0.3">
      <c r="A31" s="10">
        <v>1</v>
      </c>
      <c r="B31" s="29" t="s">
        <v>59</v>
      </c>
      <c r="C31" s="14" t="s">
        <v>60</v>
      </c>
      <c r="D31" s="13">
        <f>'[1]LISTE de suivi DES PRODUITS'!$I$271</f>
        <v>19</v>
      </c>
      <c r="E31" s="5"/>
      <c r="F31" s="37" t="str">
        <f t="shared" si="0"/>
        <v>-</v>
      </c>
      <c r="G31" s="34">
        <f t="shared" si="1"/>
        <v>3.8</v>
      </c>
      <c r="H31" s="31">
        <f t="shared" si="2"/>
        <v>0</v>
      </c>
      <c r="I31" s="31">
        <f t="shared" si="3"/>
        <v>0</v>
      </c>
    </row>
    <row r="32" spans="1:9" ht="35.1" customHeight="1" thickBot="1" x14ac:dyDescent="0.3">
      <c r="A32" s="10">
        <v>1</v>
      </c>
      <c r="B32" s="29" t="s">
        <v>61</v>
      </c>
      <c r="C32" s="14" t="s">
        <v>62</v>
      </c>
      <c r="D32" s="13">
        <f>'[1]LISTE de suivi DES PRODUITS'!$I$272</f>
        <v>29</v>
      </c>
      <c r="E32" s="5"/>
      <c r="F32" s="37" t="str">
        <f t="shared" si="0"/>
        <v>-</v>
      </c>
      <c r="G32" s="34">
        <f t="shared" si="1"/>
        <v>5.8</v>
      </c>
      <c r="H32" s="31">
        <f t="shared" si="2"/>
        <v>0</v>
      </c>
      <c r="I32" s="31">
        <f t="shared" si="3"/>
        <v>0</v>
      </c>
    </row>
    <row r="33" spans="1:9" ht="35.1" customHeight="1" thickBot="1" x14ac:dyDescent="0.3">
      <c r="A33" s="10">
        <v>1</v>
      </c>
      <c r="B33" s="29" t="s">
        <v>63</v>
      </c>
      <c r="C33" s="14" t="s">
        <v>64</v>
      </c>
      <c r="D33" s="13">
        <f>'[1]LISTE de suivi DES PRODUITS'!$I$273</f>
        <v>39</v>
      </c>
      <c r="E33" s="5"/>
      <c r="F33" s="37" t="str">
        <f t="shared" si="0"/>
        <v>-</v>
      </c>
      <c r="G33" s="34">
        <f t="shared" si="1"/>
        <v>7.8</v>
      </c>
      <c r="H33" s="31">
        <f t="shared" si="2"/>
        <v>0</v>
      </c>
      <c r="I33" s="31">
        <f t="shared" si="3"/>
        <v>0</v>
      </c>
    </row>
    <row r="34" spans="1:9" ht="35.1" customHeight="1" thickBot="1" x14ac:dyDescent="0.3">
      <c r="A34" s="10">
        <v>1</v>
      </c>
      <c r="B34" s="29" t="s">
        <v>65</v>
      </c>
      <c r="C34" s="14" t="s">
        <v>66</v>
      </c>
      <c r="D34" s="13">
        <f>'[1]LISTE de suivi DES PRODUITS'!$I$274</f>
        <v>12</v>
      </c>
      <c r="E34" s="5"/>
      <c r="F34" s="37" t="str">
        <f t="shared" si="0"/>
        <v>-</v>
      </c>
      <c r="G34" s="34">
        <f t="shared" si="1"/>
        <v>2.4</v>
      </c>
      <c r="H34" s="31">
        <f t="shared" si="2"/>
        <v>0</v>
      </c>
      <c r="I34" s="31">
        <f t="shared" si="3"/>
        <v>0</v>
      </c>
    </row>
    <row r="35" spans="1:9" ht="35.1" customHeight="1" thickBot="1" x14ac:dyDescent="0.3">
      <c r="A35" s="10"/>
      <c r="B35" s="29"/>
      <c r="C35" s="14"/>
      <c r="D35" s="13"/>
      <c r="E35" s="5"/>
      <c r="F35" s="37" t="str">
        <f t="shared" si="0"/>
        <v>-</v>
      </c>
      <c r="G35" s="34">
        <f t="shared" si="1"/>
        <v>0</v>
      </c>
      <c r="H35" s="31">
        <f t="shared" si="2"/>
        <v>0</v>
      </c>
      <c r="I35" s="31">
        <f t="shared" si="3"/>
        <v>0</v>
      </c>
    </row>
    <row r="36" spans="1:9" ht="35.1" customHeight="1" thickBot="1" x14ac:dyDescent="0.3">
      <c r="A36" s="10"/>
      <c r="B36" s="29"/>
      <c r="C36" s="14"/>
      <c r="D36" s="13"/>
      <c r="E36" s="5"/>
      <c r="F36" s="37" t="str">
        <f t="shared" si="0"/>
        <v>-</v>
      </c>
      <c r="G36" s="34">
        <f t="shared" si="1"/>
        <v>0</v>
      </c>
      <c r="H36" s="31">
        <f t="shared" si="2"/>
        <v>0</v>
      </c>
      <c r="I36" s="31">
        <f t="shared" si="3"/>
        <v>0</v>
      </c>
    </row>
    <row r="37" spans="1:9" ht="35.1" customHeight="1" thickBot="1" x14ac:dyDescent="0.3">
      <c r="A37" s="10"/>
      <c r="B37" s="29"/>
      <c r="C37" s="14"/>
      <c r="D37" s="13"/>
      <c r="E37" s="5"/>
      <c r="F37" s="37" t="str">
        <f t="shared" si="0"/>
        <v>-</v>
      </c>
      <c r="G37" s="34">
        <f t="shared" si="1"/>
        <v>0</v>
      </c>
      <c r="H37" s="31">
        <f t="shared" si="2"/>
        <v>0</v>
      </c>
      <c r="I37" s="31">
        <f t="shared" si="3"/>
        <v>0</v>
      </c>
    </row>
    <row r="38" spans="1:9" ht="35.1" customHeight="1" thickBot="1" x14ac:dyDescent="0.3">
      <c r="A38" s="10"/>
      <c r="B38" s="29"/>
      <c r="C38" s="14"/>
      <c r="D38" s="13"/>
      <c r="E38" s="5"/>
      <c r="F38" s="37" t="str">
        <f t="shared" si="0"/>
        <v>-</v>
      </c>
      <c r="G38" s="34">
        <f t="shared" si="1"/>
        <v>0</v>
      </c>
      <c r="H38" s="31">
        <f t="shared" si="2"/>
        <v>0</v>
      </c>
      <c r="I38" s="31">
        <f t="shared" si="3"/>
        <v>0</v>
      </c>
    </row>
    <row r="39" spans="1:9" ht="35.1" customHeight="1" thickBot="1" x14ac:dyDescent="0.3">
      <c r="A39" s="10"/>
      <c r="B39" s="29"/>
      <c r="C39" s="14"/>
      <c r="D39" s="13"/>
      <c r="E39" s="5"/>
      <c r="F39" s="37" t="str">
        <f t="shared" si="0"/>
        <v>-</v>
      </c>
      <c r="G39" s="34">
        <f t="shared" si="1"/>
        <v>0</v>
      </c>
      <c r="H39" s="31">
        <f t="shared" si="2"/>
        <v>0</v>
      </c>
      <c r="I39" s="31">
        <f t="shared" si="3"/>
        <v>0</v>
      </c>
    </row>
    <row r="40" spans="1:9" ht="35.1" customHeight="1" thickBot="1" x14ac:dyDescent="0.3">
      <c r="A40" s="10"/>
      <c r="B40" s="29"/>
      <c r="C40" s="14"/>
      <c r="D40" s="13"/>
      <c r="E40" s="5"/>
      <c r="F40" s="37" t="str">
        <f t="shared" si="0"/>
        <v>-</v>
      </c>
      <c r="G40" s="34">
        <f t="shared" si="1"/>
        <v>0</v>
      </c>
      <c r="H40" s="31">
        <f t="shared" si="2"/>
        <v>0</v>
      </c>
      <c r="I40" s="31">
        <f t="shared" si="3"/>
        <v>0</v>
      </c>
    </row>
    <row r="41" spans="1:9" ht="35.1" customHeight="1" thickBot="1" x14ac:dyDescent="0.3">
      <c r="A41" s="10"/>
      <c r="B41" s="29"/>
      <c r="C41" s="14"/>
      <c r="D41" s="13"/>
      <c r="E41" s="5"/>
      <c r="F41" s="37" t="str">
        <f t="shared" si="0"/>
        <v>-</v>
      </c>
      <c r="G41" s="34">
        <f t="shared" si="1"/>
        <v>0</v>
      </c>
      <c r="H41" s="31">
        <f t="shared" si="2"/>
        <v>0</v>
      </c>
      <c r="I41" s="31">
        <f t="shared" si="3"/>
        <v>0</v>
      </c>
    </row>
    <row r="42" spans="1:9" ht="35.1" customHeight="1" thickBot="1" x14ac:dyDescent="0.3">
      <c r="A42" s="10"/>
      <c r="B42" s="29"/>
      <c r="C42" s="14"/>
      <c r="D42" s="13"/>
      <c r="E42" s="5"/>
      <c r="F42" s="37" t="str">
        <f t="shared" si="0"/>
        <v>-</v>
      </c>
      <c r="G42" s="34">
        <f t="shared" si="1"/>
        <v>0</v>
      </c>
      <c r="H42" s="31">
        <f t="shared" si="2"/>
        <v>0</v>
      </c>
      <c r="I42" s="31">
        <f t="shared" si="3"/>
        <v>0</v>
      </c>
    </row>
    <row r="43" spans="1:9" ht="35.1" customHeight="1" thickBot="1" x14ac:dyDescent="0.3">
      <c r="A43" s="10"/>
      <c r="B43" s="29"/>
      <c r="C43" s="14"/>
      <c r="D43" s="13"/>
      <c r="E43" s="5"/>
      <c r="F43" s="37" t="str">
        <f t="shared" si="0"/>
        <v>-</v>
      </c>
      <c r="G43" s="34">
        <f t="shared" si="1"/>
        <v>0</v>
      </c>
      <c r="H43" s="31">
        <f t="shared" si="2"/>
        <v>0</v>
      </c>
      <c r="I43" s="31">
        <f t="shared" si="3"/>
        <v>0</v>
      </c>
    </row>
    <row r="44" spans="1:9" ht="35.1" customHeight="1" thickBot="1" x14ac:dyDescent="0.3">
      <c r="A44" s="10"/>
      <c r="B44" s="29"/>
      <c r="C44" s="14"/>
      <c r="D44" s="13"/>
      <c r="E44" s="5"/>
      <c r="F44" s="37" t="str">
        <f t="shared" si="0"/>
        <v>-</v>
      </c>
      <c r="G44" s="34">
        <f t="shared" si="1"/>
        <v>0</v>
      </c>
      <c r="H44" s="31">
        <f t="shared" si="2"/>
        <v>0</v>
      </c>
      <c r="I44" s="31">
        <f t="shared" si="3"/>
        <v>0</v>
      </c>
    </row>
    <row r="45" spans="1:9" ht="35.1" customHeight="1" thickBot="1" x14ac:dyDescent="0.3">
      <c r="A45" s="10"/>
      <c r="B45" s="29"/>
      <c r="C45" s="14"/>
      <c r="D45" s="13"/>
      <c r="E45" s="5"/>
      <c r="F45" s="37" t="str">
        <f t="shared" si="0"/>
        <v>-</v>
      </c>
      <c r="G45" s="34">
        <f t="shared" si="1"/>
        <v>0</v>
      </c>
      <c r="H45" s="31">
        <f t="shared" si="2"/>
        <v>0</v>
      </c>
      <c r="I45" s="31">
        <f t="shared" si="3"/>
        <v>0</v>
      </c>
    </row>
    <row r="46" spans="1:9" ht="35.1" customHeight="1" thickBot="1" x14ac:dyDescent="0.3">
      <c r="A46" s="10"/>
      <c r="B46" s="29"/>
      <c r="C46" s="14"/>
      <c r="D46" s="13"/>
      <c r="E46" s="5"/>
      <c r="F46" s="37" t="str">
        <f t="shared" si="0"/>
        <v>-</v>
      </c>
      <c r="G46" s="34">
        <f t="shared" si="1"/>
        <v>0</v>
      </c>
      <c r="H46" s="31">
        <f t="shared" si="2"/>
        <v>0</v>
      </c>
      <c r="I46" s="31">
        <f t="shared" si="3"/>
        <v>0</v>
      </c>
    </row>
    <row r="47" spans="1:9" ht="35.1" customHeight="1" thickBot="1" x14ac:dyDescent="0.3">
      <c r="A47" s="10"/>
      <c r="B47" s="29"/>
      <c r="C47" s="14"/>
      <c r="D47" s="13"/>
      <c r="E47" s="5"/>
      <c r="F47" s="37" t="str">
        <f t="shared" si="0"/>
        <v>-</v>
      </c>
      <c r="G47" s="34">
        <f t="shared" si="1"/>
        <v>0</v>
      </c>
      <c r="H47" s="31">
        <f t="shared" si="2"/>
        <v>0</v>
      </c>
      <c r="I47" s="31">
        <f t="shared" si="3"/>
        <v>0</v>
      </c>
    </row>
  </sheetData>
  <sheetProtection sheet="1" objects="1" scenarios="1"/>
  <protectedRanges>
    <protectedRange sqref="E3:E47" name="Plage1"/>
  </protectedRanges>
  <mergeCells count="1">
    <mergeCell ref="G1:H1"/>
  </mergeCells>
  <conditionalFormatting sqref="A3">
    <cfRule type="containsText" dxfId="109" priority="23" operator="containsText" text="BOUTIQUE">
      <formula>NOT(ISERROR(SEARCH("BOUTIQUE",A3)))</formula>
    </cfRule>
  </conditionalFormatting>
  <conditionalFormatting sqref="A3">
    <cfRule type="containsText" dxfId="108" priority="22" operator="containsText" text="MIALLET">
      <formula>NOT(ISERROR(SEARCH("MIALLET",A3)))</formula>
    </cfRule>
  </conditionalFormatting>
  <conditionalFormatting sqref="A4">
    <cfRule type="containsText" dxfId="107" priority="21" operator="containsText" text="BOUTIQUE">
      <formula>NOT(ISERROR(SEARCH("BOUTIQUE",A4)))</formula>
    </cfRule>
  </conditionalFormatting>
  <conditionalFormatting sqref="A4">
    <cfRule type="containsText" dxfId="106" priority="20" operator="containsText" text="MIALLET">
      <formula>NOT(ISERROR(SEARCH("MIALLET",A4)))</formula>
    </cfRule>
  </conditionalFormatting>
  <conditionalFormatting sqref="A5:A34">
    <cfRule type="containsText" dxfId="105" priority="19" operator="containsText" text="BOUTIQUE">
      <formula>NOT(ISERROR(SEARCH("BOUTIQUE",A5)))</formula>
    </cfRule>
  </conditionalFormatting>
  <conditionalFormatting sqref="A5:A34">
    <cfRule type="containsText" dxfId="104" priority="18" operator="containsText" text="MIALLET">
      <formula>NOT(ISERROR(SEARCH("MIALLET",A5)))</formula>
    </cfRule>
  </conditionalFormatting>
  <conditionalFormatting sqref="G3:G47">
    <cfRule type="cellIs" dxfId="103" priority="1" operator="greaterThan">
      <formula>0</formula>
    </cfRule>
    <cfRule type="cellIs" dxfId="102" priority="17" operator="equal">
      <formula>0</formula>
    </cfRule>
  </conditionalFormatting>
  <conditionalFormatting sqref="A35:A47">
    <cfRule type="containsText" dxfId="101" priority="16" operator="containsText" text="BOUTIQUE">
      <formula>NOT(ISERROR(SEARCH("BOUTIQUE",A35)))</formula>
    </cfRule>
  </conditionalFormatting>
  <conditionalFormatting sqref="A35:A47">
    <cfRule type="containsText" dxfId="100" priority="15" operator="containsText" text="MIALLET">
      <formula>NOT(ISERROR(SEARCH("MIALLET",A35)))</formula>
    </cfRule>
  </conditionalFormatting>
  <conditionalFormatting sqref="H3:I47">
    <cfRule type="cellIs" dxfId="99" priority="14" operator="equal">
      <formula>0</formula>
    </cfRule>
  </conditionalFormatting>
  <conditionalFormatting sqref="E3:E47">
    <cfRule type="cellIs" dxfId="98" priority="10" operator="greaterThan">
      <formula>1</formula>
    </cfRule>
    <cfRule type="cellIs" dxfId="97" priority="11" operator="lessThanOrEqual">
      <formula>0</formula>
    </cfRule>
    <cfRule type="cellIs" dxfId="96" priority="12" operator="equal">
      <formula>1</formula>
    </cfRule>
    <cfRule type="cellIs" dxfId="95" priority="13" operator="equal">
      <formula>0</formula>
    </cfRule>
  </conditionalFormatting>
  <conditionalFormatting sqref="F3:F47">
    <cfRule type="containsText" dxfId="94" priority="7" operator="containsText" text="AIE...PAS BON">
      <formula>NOT(ISERROR(SEARCH("AIE...PAS BON",F3)))</formula>
    </cfRule>
    <cfRule type="containsText" dxfId="93" priority="8" operator="containsText" text="OK">
      <formula>NOT(ISERROR(SEARCH("OK",F3)))</formula>
    </cfRule>
    <cfRule type="containsText" dxfId="92" priority="9" operator="containsText" text="&quot;AIE...PAS BON&quot;">
      <formula>NOT(ISERROR(SEARCH("""AIE...PAS BON""",F3)))</formula>
    </cfRule>
  </conditionalFormatting>
  <conditionalFormatting sqref="F3:F47">
    <cfRule type="cellIs" dxfId="91" priority="6" operator="equal">
      <formula>1</formula>
    </cfRule>
  </conditionalFormatting>
  <conditionalFormatting sqref="H3:H47">
    <cfRule type="cellIs" dxfId="90" priority="5" operator="greaterThan">
      <formula>0</formula>
    </cfRule>
  </conditionalFormatting>
  <conditionalFormatting sqref="H2">
    <cfRule type="cellIs" dxfId="89" priority="4" operator="equal">
      <formula>0</formula>
    </cfRule>
  </conditionalFormatting>
  <conditionalFormatting sqref="H2">
    <cfRule type="cellIs" dxfId="88" priority="3" operator="greater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9E2B0-CB8A-41E6-A9A8-BEB333928458}">
  <sheetPr>
    <tabColor rgb="FF00B0F0"/>
  </sheetPr>
  <dimension ref="A1:I47"/>
  <sheetViews>
    <sheetView zoomScale="80" zoomScaleNormal="80" workbookViewId="0">
      <selection activeCell="F7" sqref="F7"/>
    </sheetView>
  </sheetViews>
  <sheetFormatPr baseColWidth="10" defaultRowHeight="15" x14ac:dyDescent="0.25"/>
  <cols>
    <col min="2" max="2" width="22.85546875" customWidth="1"/>
    <col min="3" max="3" width="121.42578125" customWidth="1"/>
    <col min="4" max="4" width="20.5703125" customWidth="1"/>
    <col min="5" max="5" width="15.42578125" customWidth="1"/>
    <col min="6" max="6" width="15" customWidth="1"/>
    <col min="7" max="7" width="12.42578125" customWidth="1"/>
    <col min="8" max="8" width="21" customWidth="1"/>
    <col min="9" max="9" width="20.7109375" customWidth="1"/>
    <col min="11" max="11" width="34.140625" customWidth="1"/>
  </cols>
  <sheetData>
    <row r="1" spans="1:9" ht="70.5" customHeight="1" thickTop="1" thickBot="1" x14ac:dyDescent="0.3">
      <c r="A1" s="6">
        <f>SUM(A3:A47)</f>
        <v>32</v>
      </c>
      <c r="B1" s="7" t="s">
        <v>3</v>
      </c>
      <c r="C1" s="1" t="s">
        <v>71</v>
      </c>
      <c r="D1" s="1" t="s">
        <v>0</v>
      </c>
      <c r="E1" s="1" t="s">
        <v>1</v>
      </c>
      <c r="F1" s="9" t="s">
        <v>70</v>
      </c>
      <c r="G1" s="35" t="s">
        <v>72</v>
      </c>
      <c r="H1" s="36"/>
      <c r="I1" s="8" t="s">
        <v>67</v>
      </c>
    </row>
    <row r="2" spans="1:9" ht="43.5" customHeight="1" thickTop="1" thickBot="1" x14ac:dyDescent="0.3">
      <c r="A2" s="2" t="s">
        <v>2</v>
      </c>
      <c r="B2" s="7"/>
      <c r="C2" s="1" t="s">
        <v>4</v>
      </c>
      <c r="D2" s="1"/>
      <c r="E2" s="3">
        <f>SUMIF(E3:E47,1)</f>
        <v>0</v>
      </c>
      <c r="F2" s="3"/>
      <c r="G2" s="4">
        <v>20</v>
      </c>
      <c r="H2" s="33">
        <f>SUM(H4:H57)</f>
        <v>0</v>
      </c>
      <c r="I2" s="6">
        <f>SUM(I4:I57)</f>
        <v>0</v>
      </c>
    </row>
    <row r="3" spans="1:9" ht="43.5" customHeight="1" thickTop="1" thickBot="1" x14ac:dyDescent="0.3">
      <c r="A3" s="10">
        <v>1</v>
      </c>
      <c r="B3" s="11" t="s">
        <v>69</v>
      </c>
      <c r="C3" s="12" t="s">
        <v>68</v>
      </c>
      <c r="D3" s="13">
        <f>'[1]LISTE de suivi DES PRODUITS'!$I$162</f>
        <v>12</v>
      </c>
      <c r="E3" s="5"/>
      <c r="F3" s="30" t="str">
        <f t="shared" ref="F3:F47" si="0">IF(E3&gt;1,"AIE…PAS BON","-")</f>
        <v>-</v>
      </c>
      <c r="G3" s="34">
        <f t="shared" ref="G3:G47" si="1">D3*G$2/100</f>
        <v>2.4</v>
      </c>
      <c r="H3" s="32">
        <f t="shared" ref="H3:H47" si="2">SUMIF(E3,1,G3)</f>
        <v>0</v>
      </c>
      <c r="I3" s="31">
        <f t="shared" ref="I3:I47" si="3">SUMIF(E3,1,H3)*4</f>
        <v>0</v>
      </c>
    </row>
    <row r="4" spans="1:9" ht="35.1" customHeight="1" thickBot="1" x14ac:dyDescent="0.3">
      <c r="A4" s="10">
        <v>1</v>
      </c>
      <c r="B4" s="11" t="s">
        <v>5</v>
      </c>
      <c r="C4" s="14" t="s">
        <v>6</v>
      </c>
      <c r="D4" s="13">
        <f>'[1]LISTE de suivi DES PRODUITS'!$I$162</f>
        <v>12</v>
      </c>
      <c r="E4" s="5"/>
      <c r="F4" s="30" t="str">
        <f t="shared" si="0"/>
        <v>-</v>
      </c>
      <c r="G4" s="34">
        <f t="shared" si="1"/>
        <v>2.4</v>
      </c>
      <c r="H4" s="31">
        <f t="shared" si="2"/>
        <v>0</v>
      </c>
      <c r="I4" s="31">
        <f t="shared" si="3"/>
        <v>0</v>
      </c>
    </row>
    <row r="5" spans="1:9" ht="35.1" customHeight="1" thickBot="1" x14ac:dyDescent="0.3">
      <c r="A5" s="10">
        <v>1</v>
      </c>
      <c r="B5" s="11" t="s">
        <v>7</v>
      </c>
      <c r="C5" s="15" t="s">
        <v>8</v>
      </c>
      <c r="D5" s="13">
        <f>'[1]LISTE de suivi DES PRODUITS'!$I$174</f>
        <v>54</v>
      </c>
      <c r="E5" s="5"/>
      <c r="F5" s="30" t="str">
        <f>IF(E5&gt;1,"AIE…PAS BON","-")</f>
        <v>-</v>
      </c>
      <c r="G5" s="34">
        <f t="shared" si="1"/>
        <v>10.8</v>
      </c>
      <c r="H5" s="31">
        <f t="shared" si="2"/>
        <v>0</v>
      </c>
      <c r="I5" s="31">
        <f t="shared" si="3"/>
        <v>0</v>
      </c>
    </row>
    <row r="6" spans="1:9" ht="35.1" customHeight="1" thickBot="1" x14ac:dyDescent="0.3">
      <c r="A6" s="10">
        <v>1</v>
      </c>
      <c r="B6" s="11" t="s">
        <v>9</v>
      </c>
      <c r="C6" s="15" t="s">
        <v>10</v>
      </c>
      <c r="D6" s="13">
        <f>'[1]LISTE de suivi DES PRODUITS'!$I$177</f>
        <v>45</v>
      </c>
      <c r="E6" s="5"/>
      <c r="F6" s="30" t="str">
        <f t="shared" si="0"/>
        <v>-</v>
      </c>
      <c r="G6" s="34">
        <f t="shared" si="1"/>
        <v>9</v>
      </c>
      <c r="H6" s="31">
        <f t="shared" si="2"/>
        <v>0</v>
      </c>
      <c r="I6" s="31">
        <f t="shared" si="3"/>
        <v>0</v>
      </c>
    </row>
    <row r="7" spans="1:9" ht="35.1" customHeight="1" x14ac:dyDescent="0.25">
      <c r="A7" s="16">
        <v>1</v>
      </c>
      <c r="B7" s="17" t="s">
        <v>11</v>
      </c>
      <c r="C7" s="18" t="s">
        <v>12</v>
      </c>
      <c r="D7" s="19">
        <f>'[1]LISTE de suivi DES PRODUITS'!$I$180</f>
        <v>180</v>
      </c>
      <c r="E7" s="5"/>
      <c r="F7" s="30" t="str">
        <f t="shared" si="0"/>
        <v>-</v>
      </c>
      <c r="G7" s="34">
        <f t="shared" si="1"/>
        <v>36</v>
      </c>
      <c r="H7" s="31">
        <f t="shared" si="2"/>
        <v>0</v>
      </c>
      <c r="I7" s="31">
        <f t="shared" si="3"/>
        <v>0</v>
      </c>
    </row>
    <row r="8" spans="1:9" ht="35.1" customHeight="1" thickBot="1" x14ac:dyDescent="0.3">
      <c r="A8" s="20">
        <v>1</v>
      </c>
      <c r="B8" s="21" t="s">
        <v>13</v>
      </c>
      <c r="C8" s="22" t="s">
        <v>14</v>
      </c>
      <c r="D8" s="23">
        <f>'[1]LISTE de suivi DES PRODUITS'!$I$182</f>
        <v>32</v>
      </c>
      <c r="E8" s="5"/>
      <c r="F8" s="30" t="str">
        <f t="shared" si="0"/>
        <v>-</v>
      </c>
      <c r="G8" s="34">
        <f t="shared" si="1"/>
        <v>6.4</v>
      </c>
      <c r="H8" s="31">
        <f t="shared" si="2"/>
        <v>0</v>
      </c>
      <c r="I8" s="31">
        <f t="shared" si="3"/>
        <v>0</v>
      </c>
    </row>
    <row r="9" spans="1:9" ht="35.1" customHeight="1" thickBot="1" x14ac:dyDescent="0.3">
      <c r="A9" s="24">
        <v>1</v>
      </c>
      <c r="B9" s="25" t="s">
        <v>15</v>
      </c>
      <c r="C9" s="26" t="s">
        <v>16</v>
      </c>
      <c r="D9" s="27">
        <f>'[1]LISTE de suivi DES PRODUITS'!$I$184</f>
        <v>43</v>
      </c>
      <c r="E9" s="5"/>
      <c r="F9" s="30" t="str">
        <f t="shared" si="0"/>
        <v>-</v>
      </c>
      <c r="G9" s="34">
        <f t="shared" si="1"/>
        <v>8.6</v>
      </c>
      <c r="H9" s="31">
        <f t="shared" si="2"/>
        <v>0</v>
      </c>
      <c r="I9" s="31">
        <f t="shared" si="3"/>
        <v>0</v>
      </c>
    </row>
    <row r="10" spans="1:9" ht="35.1" customHeight="1" thickBot="1" x14ac:dyDescent="0.3">
      <c r="A10" s="10">
        <v>1</v>
      </c>
      <c r="B10" s="11" t="s">
        <v>17</v>
      </c>
      <c r="C10" s="28" t="s">
        <v>18</v>
      </c>
      <c r="D10" s="13">
        <f>'[1]LISTE de suivi DES PRODUITS'!$I$197</f>
        <v>14</v>
      </c>
      <c r="E10" s="5"/>
      <c r="F10" s="30" t="str">
        <f t="shared" si="0"/>
        <v>-</v>
      </c>
      <c r="G10" s="34">
        <f t="shared" si="1"/>
        <v>2.8</v>
      </c>
      <c r="H10" s="31">
        <f t="shared" si="2"/>
        <v>0</v>
      </c>
      <c r="I10" s="31">
        <f t="shared" si="3"/>
        <v>0</v>
      </c>
    </row>
    <row r="11" spans="1:9" ht="35.1" customHeight="1" thickBot="1" x14ac:dyDescent="0.3">
      <c r="A11" s="10">
        <v>1</v>
      </c>
      <c r="B11" s="11" t="s">
        <v>19</v>
      </c>
      <c r="C11" s="28" t="s">
        <v>20</v>
      </c>
      <c r="D11" s="13">
        <f>'[1]LISTE de suivi DES PRODUITS'!$I$198</f>
        <v>12</v>
      </c>
      <c r="E11" s="5"/>
      <c r="F11" s="30" t="str">
        <f t="shared" si="0"/>
        <v>-</v>
      </c>
      <c r="G11" s="34">
        <f t="shared" si="1"/>
        <v>2.4</v>
      </c>
      <c r="H11" s="31">
        <f t="shared" si="2"/>
        <v>0</v>
      </c>
      <c r="I11" s="31">
        <f t="shared" si="3"/>
        <v>0</v>
      </c>
    </row>
    <row r="12" spans="1:9" ht="35.1" customHeight="1" thickBot="1" x14ac:dyDescent="0.3">
      <c r="A12" s="10">
        <v>1</v>
      </c>
      <c r="B12" s="11" t="s">
        <v>21</v>
      </c>
      <c r="C12" s="28" t="s">
        <v>22</v>
      </c>
      <c r="D12" s="13">
        <f>'[1]LISTE de suivi DES PRODUITS'!$I$199</f>
        <v>12</v>
      </c>
      <c r="E12" s="5"/>
      <c r="F12" s="30" t="str">
        <f t="shared" si="0"/>
        <v>-</v>
      </c>
      <c r="G12" s="34">
        <f t="shared" si="1"/>
        <v>2.4</v>
      </c>
      <c r="H12" s="31">
        <f t="shared" si="2"/>
        <v>0</v>
      </c>
      <c r="I12" s="31">
        <f t="shared" si="3"/>
        <v>0</v>
      </c>
    </row>
    <row r="13" spans="1:9" ht="35.1" customHeight="1" thickBot="1" x14ac:dyDescent="0.3">
      <c r="A13" s="10">
        <v>1</v>
      </c>
      <c r="B13" s="11" t="s">
        <v>23</v>
      </c>
      <c r="C13" s="28" t="s">
        <v>24</v>
      </c>
      <c r="D13" s="13">
        <f>'[1]LISTE de suivi DES PRODUITS'!$I$200</f>
        <v>12</v>
      </c>
      <c r="E13" s="5"/>
      <c r="F13" s="30" t="str">
        <f t="shared" si="0"/>
        <v>-</v>
      </c>
      <c r="G13" s="34">
        <f t="shared" si="1"/>
        <v>2.4</v>
      </c>
      <c r="H13" s="31">
        <f t="shared" si="2"/>
        <v>0</v>
      </c>
      <c r="I13" s="31">
        <f t="shared" si="3"/>
        <v>0</v>
      </c>
    </row>
    <row r="14" spans="1:9" ht="35.1" customHeight="1" thickBot="1" x14ac:dyDescent="0.3">
      <c r="A14" s="10">
        <v>1</v>
      </c>
      <c r="B14" s="11" t="s">
        <v>25</v>
      </c>
      <c r="C14" s="14" t="s">
        <v>26</v>
      </c>
      <c r="D14" s="13">
        <f>'[1]LISTE de suivi DES PRODUITS'!$I$201</f>
        <v>18</v>
      </c>
      <c r="E14" s="5"/>
      <c r="F14" s="30" t="str">
        <f t="shared" si="0"/>
        <v>-</v>
      </c>
      <c r="G14" s="34">
        <f t="shared" si="1"/>
        <v>3.6</v>
      </c>
      <c r="H14" s="31">
        <f t="shared" si="2"/>
        <v>0</v>
      </c>
      <c r="I14" s="31">
        <f t="shared" si="3"/>
        <v>0</v>
      </c>
    </row>
    <row r="15" spans="1:9" ht="35.1" customHeight="1" thickBot="1" x14ac:dyDescent="0.3">
      <c r="A15" s="10">
        <v>1</v>
      </c>
      <c r="B15" s="11" t="s">
        <v>27</v>
      </c>
      <c r="C15" s="14" t="s">
        <v>28</v>
      </c>
      <c r="D15" s="13">
        <f>'[1]LISTE de suivi DES PRODUITS'!$I$209</f>
        <v>14</v>
      </c>
      <c r="E15" s="5"/>
      <c r="F15" s="30" t="str">
        <f t="shared" si="0"/>
        <v>-</v>
      </c>
      <c r="G15" s="34">
        <f t="shared" si="1"/>
        <v>2.8</v>
      </c>
      <c r="H15" s="31">
        <f t="shared" si="2"/>
        <v>0</v>
      </c>
      <c r="I15" s="31">
        <f t="shared" si="3"/>
        <v>0</v>
      </c>
    </row>
    <row r="16" spans="1:9" ht="35.1" customHeight="1" thickBot="1" x14ac:dyDescent="0.3">
      <c r="A16" s="10">
        <v>1</v>
      </c>
      <c r="B16" s="11" t="s">
        <v>29</v>
      </c>
      <c r="C16" s="14" t="s">
        <v>30</v>
      </c>
      <c r="D16" s="13">
        <f>'[1]LISTE de suivi DES PRODUITS'!$I$210</f>
        <v>8</v>
      </c>
      <c r="E16" s="5"/>
      <c r="F16" s="30" t="str">
        <f t="shared" si="0"/>
        <v>-</v>
      </c>
      <c r="G16" s="34">
        <f t="shared" si="1"/>
        <v>1.6</v>
      </c>
      <c r="H16" s="31">
        <f t="shared" si="2"/>
        <v>0</v>
      </c>
      <c r="I16" s="31">
        <f t="shared" si="3"/>
        <v>0</v>
      </c>
    </row>
    <row r="17" spans="1:9" ht="35.1" customHeight="1" thickBot="1" x14ac:dyDescent="0.3">
      <c r="A17" s="10">
        <v>1</v>
      </c>
      <c r="B17" s="11" t="s">
        <v>31</v>
      </c>
      <c r="C17" s="15" t="s">
        <v>32</v>
      </c>
      <c r="D17" s="13">
        <f>'[1]LISTE de suivi DES PRODUITS'!$I$223</f>
        <v>15</v>
      </c>
      <c r="E17" s="5"/>
      <c r="F17" s="30" t="str">
        <f t="shared" si="0"/>
        <v>-</v>
      </c>
      <c r="G17" s="34">
        <f t="shared" si="1"/>
        <v>3</v>
      </c>
      <c r="H17" s="31">
        <f t="shared" si="2"/>
        <v>0</v>
      </c>
      <c r="I17" s="31">
        <f t="shared" si="3"/>
        <v>0</v>
      </c>
    </row>
    <row r="18" spans="1:9" ht="35.1" customHeight="1" thickBot="1" x14ac:dyDescent="0.3">
      <c r="A18" s="10">
        <v>1</v>
      </c>
      <c r="B18" s="11" t="s">
        <v>33</v>
      </c>
      <c r="C18" s="15" t="s">
        <v>34</v>
      </c>
      <c r="D18" s="13">
        <f>'[1]LISTE de suivi DES PRODUITS'!$I$229</f>
        <v>10</v>
      </c>
      <c r="E18" s="5"/>
      <c r="F18" s="30" t="str">
        <f t="shared" si="0"/>
        <v>-</v>
      </c>
      <c r="G18" s="34">
        <f t="shared" si="1"/>
        <v>2</v>
      </c>
      <c r="H18" s="31">
        <f t="shared" si="2"/>
        <v>0</v>
      </c>
      <c r="I18" s="31">
        <f t="shared" si="3"/>
        <v>0</v>
      </c>
    </row>
    <row r="19" spans="1:9" ht="35.1" customHeight="1" thickBot="1" x14ac:dyDescent="0.3">
      <c r="A19" s="10">
        <v>1</v>
      </c>
      <c r="B19" s="11" t="s">
        <v>35</v>
      </c>
      <c r="C19" s="15" t="s">
        <v>36</v>
      </c>
      <c r="D19" s="13">
        <f>'[1]LISTE de suivi DES PRODUITS'!$I$236</f>
        <v>75</v>
      </c>
      <c r="E19" s="5"/>
      <c r="F19" s="30" t="str">
        <f t="shared" si="0"/>
        <v>-</v>
      </c>
      <c r="G19" s="34">
        <f t="shared" si="1"/>
        <v>15</v>
      </c>
      <c r="H19" s="31">
        <f t="shared" si="2"/>
        <v>0</v>
      </c>
      <c r="I19" s="31">
        <f t="shared" si="3"/>
        <v>0</v>
      </c>
    </row>
    <row r="20" spans="1:9" ht="35.1" customHeight="1" thickBot="1" x14ac:dyDescent="0.3">
      <c r="A20" s="10">
        <v>1</v>
      </c>
      <c r="B20" s="29" t="s">
        <v>37</v>
      </c>
      <c r="C20" s="15" t="s">
        <v>38</v>
      </c>
      <c r="D20" s="13">
        <f>'[1]LISTE de suivi DES PRODUITS'!$I$238</f>
        <v>90</v>
      </c>
      <c r="E20" s="5"/>
      <c r="F20" s="30" t="str">
        <f t="shared" si="0"/>
        <v>-</v>
      </c>
      <c r="G20" s="34">
        <f t="shared" si="1"/>
        <v>18</v>
      </c>
      <c r="H20" s="31">
        <f t="shared" si="2"/>
        <v>0</v>
      </c>
      <c r="I20" s="31">
        <f t="shared" si="3"/>
        <v>0</v>
      </c>
    </row>
    <row r="21" spans="1:9" ht="35.1" customHeight="1" thickBot="1" x14ac:dyDescent="0.3">
      <c r="A21" s="10">
        <v>1</v>
      </c>
      <c r="B21" s="11" t="s">
        <v>39</v>
      </c>
      <c r="C21" s="15" t="s">
        <v>40</v>
      </c>
      <c r="D21" s="13">
        <f>'[1]LISTE de suivi DES PRODUITS'!$I$245</f>
        <v>29</v>
      </c>
      <c r="E21" s="5"/>
      <c r="F21" s="30" t="str">
        <f t="shared" si="0"/>
        <v>-</v>
      </c>
      <c r="G21" s="34">
        <f t="shared" si="1"/>
        <v>5.8</v>
      </c>
      <c r="H21" s="31">
        <f t="shared" si="2"/>
        <v>0</v>
      </c>
      <c r="I21" s="31">
        <f t="shared" si="3"/>
        <v>0</v>
      </c>
    </row>
    <row r="22" spans="1:9" ht="35.1" customHeight="1" thickBot="1" x14ac:dyDescent="0.3">
      <c r="A22" s="10">
        <v>1</v>
      </c>
      <c r="B22" s="11" t="s">
        <v>41</v>
      </c>
      <c r="C22" s="15" t="s">
        <v>42</v>
      </c>
      <c r="D22" s="13">
        <f>'[1]LISTE de suivi DES PRODUITS'!$I$246</f>
        <v>49</v>
      </c>
      <c r="E22" s="5"/>
      <c r="F22" s="30" t="str">
        <f t="shared" si="0"/>
        <v>-</v>
      </c>
      <c r="G22" s="34">
        <f t="shared" si="1"/>
        <v>9.8000000000000007</v>
      </c>
      <c r="H22" s="31">
        <f t="shared" si="2"/>
        <v>0</v>
      </c>
      <c r="I22" s="31">
        <f t="shared" si="3"/>
        <v>0</v>
      </c>
    </row>
    <row r="23" spans="1:9" ht="35.1" customHeight="1" thickBot="1" x14ac:dyDescent="0.3">
      <c r="A23" s="10">
        <v>1</v>
      </c>
      <c r="B23" s="11" t="s">
        <v>43</v>
      </c>
      <c r="C23" s="15" t="s">
        <v>44</v>
      </c>
      <c r="D23" s="13">
        <f>'[1]LISTE de suivi DES PRODUITS'!$I$247</f>
        <v>39</v>
      </c>
      <c r="E23" s="5"/>
      <c r="F23" s="30" t="str">
        <f t="shared" si="0"/>
        <v>-</v>
      </c>
      <c r="G23" s="34">
        <f t="shared" si="1"/>
        <v>7.8</v>
      </c>
      <c r="H23" s="31">
        <f t="shared" si="2"/>
        <v>0</v>
      </c>
      <c r="I23" s="31">
        <f t="shared" si="3"/>
        <v>0</v>
      </c>
    </row>
    <row r="24" spans="1:9" ht="35.1" customHeight="1" thickBot="1" x14ac:dyDescent="0.3">
      <c r="A24" s="10">
        <v>1</v>
      </c>
      <c r="B24" s="11" t="s">
        <v>45</v>
      </c>
      <c r="C24" s="14" t="s">
        <v>46</v>
      </c>
      <c r="D24" s="13">
        <f>'[1]LISTE de suivi DES PRODUITS'!$I$263</f>
        <v>39</v>
      </c>
      <c r="E24" s="5"/>
      <c r="F24" s="30" t="str">
        <f t="shared" si="0"/>
        <v>-</v>
      </c>
      <c r="G24" s="34">
        <f t="shared" si="1"/>
        <v>7.8</v>
      </c>
      <c r="H24" s="31">
        <f t="shared" si="2"/>
        <v>0</v>
      </c>
      <c r="I24" s="31">
        <f t="shared" si="3"/>
        <v>0</v>
      </c>
    </row>
    <row r="25" spans="1:9" ht="35.1" customHeight="1" thickBot="1" x14ac:dyDescent="0.3">
      <c r="A25" s="10">
        <v>1</v>
      </c>
      <c r="B25" s="29" t="s">
        <v>47</v>
      </c>
      <c r="C25" s="14" t="s">
        <v>48</v>
      </c>
      <c r="D25" s="13">
        <f>'[1]LISTE de suivi DES PRODUITS'!$I$265</f>
        <v>39</v>
      </c>
      <c r="E25" s="5"/>
      <c r="F25" s="30" t="str">
        <f t="shared" si="0"/>
        <v>-</v>
      </c>
      <c r="G25" s="34">
        <f t="shared" si="1"/>
        <v>7.8</v>
      </c>
      <c r="H25" s="31">
        <f t="shared" si="2"/>
        <v>0</v>
      </c>
      <c r="I25" s="31">
        <f t="shared" si="3"/>
        <v>0</v>
      </c>
    </row>
    <row r="26" spans="1:9" ht="35.1" customHeight="1" thickBot="1" x14ac:dyDescent="0.3">
      <c r="A26" s="10">
        <v>1</v>
      </c>
      <c r="B26" s="29" t="s">
        <v>49</v>
      </c>
      <c r="C26" s="14" t="s">
        <v>50</v>
      </c>
      <c r="D26" s="13">
        <f>'[1]LISTE de suivi DES PRODUITS'!$I$266</f>
        <v>39</v>
      </c>
      <c r="E26" s="5"/>
      <c r="F26" s="30" t="str">
        <f t="shared" si="0"/>
        <v>-</v>
      </c>
      <c r="G26" s="34">
        <f t="shared" si="1"/>
        <v>7.8</v>
      </c>
      <c r="H26" s="31">
        <f t="shared" si="2"/>
        <v>0</v>
      </c>
      <c r="I26" s="31">
        <f t="shared" si="3"/>
        <v>0</v>
      </c>
    </row>
    <row r="27" spans="1:9" ht="35.1" customHeight="1" thickBot="1" x14ac:dyDescent="0.3">
      <c r="A27" s="10">
        <v>1</v>
      </c>
      <c r="B27" s="29" t="s">
        <v>51</v>
      </c>
      <c r="C27" s="14" t="s">
        <v>52</v>
      </c>
      <c r="D27" s="13">
        <f>'[1]LISTE de suivi DES PRODUITS'!$I$267</f>
        <v>25</v>
      </c>
      <c r="E27" s="5"/>
      <c r="F27" s="30" t="str">
        <f t="shared" si="0"/>
        <v>-</v>
      </c>
      <c r="G27" s="34">
        <f t="shared" si="1"/>
        <v>5</v>
      </c>
      <c r="H27" s="31">
        <f t="shared" si="2"/>
        <v>0</v>
      </c>
      <c r="I27" s="31">
        <f t="shared" si="3"/>
        <v>0</v>
      </c>
    </row>
    <row r="28" spans="1:9" ht="35.1" customHeight="1" thickBot="1" x14ac:dyDescent="0.3">
      <c r="A28" s="10">
        <v>1</v>
      </c>
      <c r="B28" s="29" t="s">
        <v>53</v>
      </c>
      <c r="C28" s="14" t="s">
        <v>54</v>
      </c>
      <c r="D28" s="13">
        <f>'[1]LISTE de suivi DES PRODUITS'!$I$268</f>
        <v>25</v>
      </c>
      <c r="E28" s="5"/>
      <c r="F28" s="30" t="str">
        <f t="shared" si="0"/>
        <v>-</v>
      </c>
      <c r="G28" s="34">
        <f t="shared" si="1"/>
        <v>5</v>
      </c>
      <c r="H28" s="31">
        <f t="shared" si="2"/>
        <v>0</v>
      </c>
      <c r="I28" s="31">
        <f t="shared" si="3"/>
        <v>0</v>
      </c>
    </row>
    <row r="29" spans="1:9" ht="35.1" customHeight="1" thickBot="1" x14ac:dyDescent="0.3">
      <c r="A29" s="10">
        <v>1</v>
      </c>
      <c r="B29" s="29" t="s">
        <v>55</v>
      </c>
      <c r="C29" s="14" t="s">
        <v>56</v>
      </c>
      <c r="D29" s="13">
        <f>'[1]LISTE de suivi DES PRODUITS'!$I$269</f>
        <v>14</v>
      </c>
      <c r="E29" s="5"/>
      <c r="F29" s="30" t="str">
        <f t="shared" si="0"/>
        <v>-</v>
      </c>
      <c r="G29" s="34">
        <f t="shared" si="1"/>
        <v>2.8</v>
      </c>
      <c r="H29" s="31">
        <f t="shared" si="2"/>
        <v>0</v>
      </c>
      <c r="I29" s="31">
        <f t="shared" si="3"/>
        <v>0</v>
      </c>
    </row>
    <row r="30" spans="1:9" ht="35.1" customHeight="1" thickBot="1" x14ac:dyDescent="0.3">
      <c r="A30" s="10">
        <v>1</v>
      </c>
      <c r="B30" s="29" t="s">
        <v>57</v>
      </c>
      <c r="C30" s="14" t="s">
        <v>58</v>
      </c>
      <c r="D30" s="13">
        <f>'[1]LISTE de suivi DES PRODUITS'!$I$270</f>
        <v>24</v>
      </c>
      <c r="E30" s="5"/>
      <c r="F30" s="30" t="str">
        <f t="shared" si="0"/>
        <v>-</v>
      </c>
      <c r="G30" s="34">
        <f t="shared" si="1"/>
        <v>4.8</v>
      </c>
      <c r="H30" s="31">
        <f t="shared" si="2"/>
        <v>0</v>
      </c>
      <c r="I30" s="31">
        <f t="shared" si="3"/>
        <v>0</v>
      </c>
    </row>
    <row r="31" spans="1:9" ht="35.1" customHeight="1" thickBot="1" x14ac:dyDescent="0.3">
      <c r="A31" s="10">
        <v>1</v>
      </c>
      <c r="B31" s="29" t="s">
        <v>59</v>
      </c>
      <c r="C31" s="14" t="s">
        <v>60</v>
      </c>
      <c r="D31" s="13">
        <f>'[1]LISTE de suivi DES PRODUITS'!$I$271</f>
        <v>19</v>
      </c>
      <c r="E31" s="5"/>
      <c r="F31" s="30" t="str">
        <f t="shared" si="0"/>
        <v>-</v>
      </c>
      <c r="G31" s="34">
        <f t="shared" si="1"/>
        <v>3.8</v>
      </c>
      <c r="H31" s="31">
        <f t="shared" si="2"/>
        <v>0</v>
      </c>
      <c r="I31" s="31">
        <f t="shared" si="3"/>
        <v>0</v>
      </c>
    </row>
    <row r="32" spans="1:9" ht="35.1" customHeight="1" thickBot="1" x14ac:dyDescent="0.3">
      <c r="A32" s="10">
        <v>1</v>
      </c>
      <c r="B32" s="29" t="s">
        <v>61</v>
      </c>
      <c r="C32" s="14" t="s">
        <v>62</v>
      </c>
      <c r="D32" s="13">
        <f>'[1]LISTE de suivi DES PRODUITS'!$I$272</f>
        <v>29</v>
      </c>
      <c r="E32" s="5"/>
      <c r="F32" s="30" t="str">
        <f t="shared" si="0"/>
        <v>-</v>
      </c>
      <c r="G32" s="34">
        <f t="shared" si="1"/>
        <v>5.8</v>
      </c>
      <c r="H32" s="31">
        <f t="shared" si="2"/>
        <v>0</v>
      </c>
      <c r="I32" s="31">
        <f t="shared" si="3"/>
        <v>0</v>
      </c>
    </row>
    <row r="33" spans="1:9" ht="35.1" customHeight="1" thickBot="1" x14ac:dyDescent="0.3">
      <c r="A33" s="10">
        <v>1</v>
      </c>
      <c r="B33" s="29" t="s">
        <v>63</v>
      </c>
      <c r="C33" s="14" t="s">
        <v>64</v>
      </c>
      <c r="D33" s="13">
        <f>'[1]LISTE de suivi DES PRODUITS'!$I$273</f>
        <v>39</v>
      </c>
      <c r="E33" s="5"/>
      <c r="F33" s="30" t="str">
        <f t="shared" si="0"/>
        <v>-</v>
      </c>
      <c r="G33" s="34">
        <f t="shared" si="1"/>
        <v>7.8</v>
      </c>
      <c r="H33" s="31">
        <f t="shared" si="2"/>
        <v>0</v>
      </c>
      <c r="I33" s="31">
        <f t="shared" si="3"/>
        <v>0</v>
      </c>
    </row>
    <row r="34" spans="1:9" ht="35.1" customHeight="1" thickBot="1" x14ac:dyDescent="0.3">
      <c r="A34" s="10">
        <v>1</v>
      </c>
      <c r="B34" s="29" t="s">
        <v>65</v>
      </c>
      <c r="C34" s="14" t="s">
        <v>66</v>
      </c>
      <c r="D34" s="13">
        <f>'[1]LISTE de suivi DES PRODUITS'!$I$274</f>
        <v>12</v>
      </c>
      <c r="E34" s="5"/>
      <c r="F34" s="30" t="str">
        <f t="shared" si="0"/>
        <v>-</v>
      </c>
      <c r="G34" s="34">
        <f t="shared" si="1"/>
        <v>2.4</v>
      </c>
      <c r="H34" s="31">
        <f t="shared" si="2"/>
        <v>0</v>
      </c>
      <c r="I34" s="31">
        <f t="shared" si="3"/>
        <v>0</v>
      </c>
    </row>
    <row r="35" spans="1:9" ht="35.1" customHeight="1" thickBot="1" x14ac:dyDescent="0.3">
      <c r="A35" s="10"/>
      <c r="B35" s="29"/>
      <c r="C35" s="14"/>
      <c r="D35" s="13"/>
      <c r="E35" s="5"/>
      <c r="F35" s="30" t="str">
        <f t="shared" si="0"/>
        <v>-</v>
      </c>
      <c r="G35" s="34">
        <f t="shared" si="1"/>
        <v>0</v>
      </c>
      <c r="H35" s="31">
        <f t="shared" si="2"/>
        <v>0</v>
      </c>
      <c r="I35" s="31">
        <f t="shared" si="3"/>
        <v>0</v>
      </c>
    </row>
    <row r="36" spans="1:9" ht="35.1" customHeight="1" thickBot="1" x14ac:dyDescent="0.3">
      <c r="A36" s="10"/>
      <c r="B36" s="29"/>
      <c r="C36" s="14"/>
      <c r="D36" s="13"/>
      <c r="E36" s="5"/>
      <c r="F36" s="30" t="str">
        <f t="shared" si="0"/>
        <v>-</v>
      </c>
      <c r="G36" s="34">
        <f t="shared" si="1"/>
        <v>0</v>
      </c>
      <c r="H36" s="31">
        <f t="shared" si="2"/>
        <v>0</v>
      </c>
      <c r="I36" s="31">
        <f t="shared" si="3"/>
        <v>0</v>
      </c>
    </row>
    <row r="37" spans="1:9" ht="35.1" customHeight="1" thickBot="1" x14ac:dyDescent="0.3">
      <c r="A37" s="10"/>
      <c r="B37" s="29"/>
      <c r="C37" s="14"/>
      <c r="D37" s="13"/>
      <c r="E37" s="5"/>
      <c r="F37" s="30" t="str">
        <f t="shared" si="0"/>
        <v>-</v>
      </c>
      <c r="G37" s="34">
        <f t="shared" si="1"/>
        <v>0</v>
      </c>
      <c r="H37" s="31">
        <f t="shared" si="2"/>
        <v>0</v>
      </c>
      <c r="I37" s="31">
        <f t="shared" si="3"/>
        <v>0</v>
      </c>
    </row>
    <row r="38" spans="1:9" ht="35.1" customHeight="1" thickBot="1" x14ac:dyDescent="0.3">
      <c r="A38" s="10"/>
      <c r="B38" s="29"/>
      <c r="C38" s="14"/>
      <c r="D38" s="13"/>
      <c r="E38" s="5"/>
      <c r="F38" s="30" t="str">
        <f t="shared" si="0"/>
        <v>-</v>
      </c>
      <c r="G38" s="34">
        <f t="shared" si="1"/>
        <v>0</v>
      </c>
      <c r="H38" s="31">
        <f t="shared" si="2"/>
        <v>0</v>
      </c>
      <c r="I38" s="31">
        <f t="shared" si="3"/>
        <v>0</v>
      </c>
    </row>
    <row r="39" spans="1:9" ht="35.1" customHeight="1" thickBot="1" x14ac:dyDescent="0.3">
      <c r="A39" s="10"/>
      <c r="B39" s="29"/>
      <c r="C39" s="14"/>
      <c r="D39" s="13"/>
      <c r="E39" s="5"/>
      <c r="F39" s="30" t="str">
        <f t="shared" si="0"/>
        <v>-</v>
      </c>
      <c r="G39" s="34">
        <f t="shared" si="1"/>
        <v>0</v>
      </c>
      <c r="H39" s="31">
        <f t="shared" si="2"/>
        <v>0</v>
      </c>
      <c r="I39" s="31">
        <f t="shared" si="3"/>
        <v>0</v>
      </c>
    </row>
    <row r="40" spans="1:9" ht="35.1" customHeight="1" thickBot="1" x14ac:dyDescent="0.3">
      <c r="A40" s="10"/>
      <c r="B40" s="29"/>
      <c r="C40" s="14"/>
      <c r="D40" s="13"/>
      <c r="E40" s="5"/>
      <c r="F40" s="30" t="str">
        <f t="shared" si="0"/>
        <v>-</v>
      </c>
      <c r="G40" s="34">
        <f t="shared" si="1"/>
        <v>0</v>
      </c>
      <c r="H40" s="31">
        <f t="shared" si="2"/>
        <v>0</v>
      </c>
      <c r="I40" s="31">
        <f t="shared" si="3"/>
        <v>0</v>
      </c>
    </row>
    <row r="41" spans="1:9" ht="35.1" customHeight="1" thickBot="1" x14ac:dyDescent="0.3">
      <c r="A41" s="10"/>
      <c r="B41" s="29"/>
      <c r="C41" s="14"/>
      <c r="D41" s="13"/>
      <c r="E41" s="5"/>
      <c r="F41" s="30" t="str">
        <f t="shared" si="0"/>
        <v>-</v>
      </c>
      <c r="G41" s="34">
        <f t="shared" si="1"/>
        <v>0</v>
      </c>
      <c r="H41" s="31">
        <f t="shared" si="2"/>
        <v>0</v>
      </c>
      <c r="I41" s="31">
        <f t="shared" si="3"/>
        <v>0</v>
      </c>
    </row>
    <row r="42" spans="1:9" ht="35.1" customHeight="1" thickBot="1" x14ac:dyDescent="0.3">
      <c r="A42" s="10"/>
      <c r="B42" s="29"/>
      <c r="C42" s="14"/>
      <c r="D42" s="13"/>
      <c r="E42" s="5"/>
      <c r="F42" s="30" t="str">
        <f t="shared" si="0"/>
        <v>-</v>
      </c>
      <c r="G42" s="34">
        <f t="shared" si="1"/>
        <v>0</v>
      </c>
      <c r="H42" s="31">
        <f t="shared" si="2"/>
        <v>0</v>
      </c>
      <c r="I42" s="31">
        <f t="shared" si="3"/>
        <v>0</v>
      </c>
    </row>
    <row r="43" spans="1:9" ht="35.1" customHeight="1" thickBot="1" x14ac:dyDescent="0.3">
      <c r="A43" s="10"/>
      <c r="B43" s="29"/>
      <c r="C43" s="14"/>
      <c r="D43" s="13"/>
      <c r="E43" s="5"/>
      <c r="F43" s="30" t="str">
        <f t="shared" si="0"/>
        <v>-</v>
      </c>
      <c r="G43" s="34">
        <f t="shared" si="1"/>
        <v>0</v>
      </c>
      <c r="H43" s="31">
        <f t="shared" si="2"/>
        <v>0</v>
      </c>
      <c r="I43" s="31">
        <f t="shared" si="3"/>
        <v>0</v>
      </c>
    </row>
    <row r="44" spans="1:9" ht="35.1" customHeight="1" thickBot="1" x14ac:dyDescent="0.3">
      <c r="A44" s="10"/>
      <c r="B44" s="29"/>
      <c r="C44" s="14"/>
      <c r="D44" s="13"/>
      <c r="E44" s="5"/>
      <c r="F44" s="30" t="str">
        <f t="shared" si="0"/>
        <v>-</v>
      </c>
      <c r="G44" s="34">
        <f t="shared" si="1"/>
        <v>0</v>
      </c>
      <c r="H44" s="31">
        <f t="shared" si="2"/>
        <v>0</v>
      </c>
      <c r="I44" s="31">
        <f t="shared" si="3"/>
        <v>0</v>
      </c>
    </row>
    <row r="45" spans="1:9" ht="35.1" customHeight="1" thickBot="1" x14ac:dyDescent="0.3">
      <c r="A45" s="10"/>
      <c r="B45" s="29"/>
      <c r="C45" s="14"/>
      <c r="D45" s="13"/>
      <c r="E45" s="5"/>
      <c r="F45" s="30" t="str">
        <f t="shared" si="0"/>
        <v>-</v>
      </c>
      <c r="G45" s="34">
        <f t="shared" si="1"/>
        <v>0</v>
      </c>
      <c r="H45" s="31">
        <f t="shared" si="2"/>
        <v>0</v>
      </c>
      <c r="I45" s="31">
        <f t="shared" si="3"/>
        <v>0</v>
      </c>
    </row>
    <row r="46" spans="1:9" ht="35.1" customHeight="1" thickBot="1" x14ac:dyDescent="0.3">
      <c r="A46" s="10"/>
      <c r="B46" s="29"/>
      <c r="C46" s="14"/>
      <c r="D46" s="13"/>
      <c r="E46" s="5"/>
      <c r="F46" s="30" t="str">
        <f t="shared" si="0"/>
        <v>-</v>
      </c>
      <c r="G46" s="34">
        <f t="shared" si="1"/>
        <v>0</v>
      </c>
      <c r="H46" s="31">
        <f t="shared" si="2"/>
        <v>0</v>
      </c>
      <c r="I46" s="31">
        <f t="shared" si="3"/>
        <v>0</v>
      </c>
    </row>
    <row r="47" spans="1:9" ht="35.1" customHeight="1" thickBot="1" x14ac:dyDescent="0.3">
      <c r="A47" s="10"/>
      <c r="B47" s="29"/>
      <c r="C47" s="14"/>
      <c r="D47" s="13"/>
      <c r="E47" s="5"/>
      <c r="F47" s="30" t="str">
        <f t="shared" si="0"/>
        <v>-</v>
      </c>
      <c r="G47" s="34">
        <f t="shared" si="1"/>
        <v>0</v>
      </c>
      <c r="H47" s="31">
        <f t="shared" si="2"/>
        <v>0</v>
      </c>
      <c r="I47" s="31">
        <f t="shared" si="3"/>
        <v>0</v>
      </c>
    </row>
  </sheetData>
  <sheetProtection sheet="1" objects="1" scenarios="1"/>
  <protectedRanges>
    <protectedRange sqref="E3:E47" name="Plage1"/>
  </protectedRanges>
  <mergeCells count="1">
    <mergeCell ref="G1:H1"/>
  </mergeCells>
  <conditionalFormatting sqref="A3">
    <cfRule type="containsText" dxfId="87" priority="22" operator="containsText" text="BOUTIQUE">
      <formula>NOT(ISERROR(SEARCH("BOUTIQUE",A3)))</formula>
    </cfRule>
  </conditionalFormatting>
  <conditionalFormatting sqref="A3">
    <cfRule type="containsText" dxfId="86" priority="21" operator="containsText" text="MIALLET">
      <formula>NOT(ISERROR(SEARCH("MIALLET",A3)))</formula>
    </cfRule>
  </conditionalFormatting>
  <conditionalFormatting sqref="A4">
    <cfRule type="containsText" dxfId="85" priority="20" operator="containsText" text="BOUTIQUE">
      <formula>NOT(ISERROR(SEARCH("BOUTIQUE",A4)))</formula>
    </cfRule>
  </conditionalFormatting>
  <conditionalFormatting sqref="A4">
    <cfRule type="containsText" dxfId="84" priority="19" operator="containsText" text="MIALLET">
      <formula>NOT(ISERROR(SEARCH("MIALLET",A4)))</formula>
    </cfRule>
  </conditionalFormatting>
  <conditionalFormatting sqref="A5:A34">
    <cfRule type="containsText" dxfId="83" priority="18" operator="containsText" text="BOUTIQUE">
      <formula>NOT(ISERROR(SEARCH("BOUTIQUE",A5)))</formula>
    </cfRule>
  </conditionalFormatting>
  <conditionalFormatting sqref="A5:A34">
    <cfRule type="containsText" dxfId="82" priority="17" operator="containsText" text="MIALLET">
      <formula>NOT(ISERROR(SEARCH("MIALLET",A5)))</formula>
    </cfRule>
  </conditionalFormatting>
  <conditionalFormatting sqref="G3:G47">
    <cfRule type="cellIs" dxfId="81" priority="16" operator="equal">
      <formula>0</formula>
    </cfRule>
  </conditionalFormatting>
  <conditionalFormatting sqref="A35:A47">
    <cfRule type="containsText" dxfId="80" priority="15" operator="containsText" text="BOUTIQUE">
      <formula>NOT(ISERROR(SEARCH("BOUTIQUE",A35)))</formula>
    </cfRule>
  </conditionalFormatting>
  <conditionalFormatting sqref="A35:A47">
    <cfRule type="containsText" dxfId="79" priority="14" operator="containsText" text="MIALLET">
      <formula>NOT(ISERROR(SEARCH("MIALLET",A35)))</formula>
    </cfRule>
  </conditionalFormatting>
  <conditionalFormatting sqref="H3:I47">
    <cfRule type="cellIs" dxfId="78" priority="13" operator="equal">
      <formula>0</formula>
    </cfRule>
  </conditionalFormatting>
  <conditionalFormatting sqref="E3:E47">
    <cfRule type="cellIs" dxfId="77" priority="9" operator="greaterThan">
      <formula>1</formula>
    </cfRule>
    <cfRule type="cellIs" dxfId="76" priority="10" operator="lessThanOrEqual">
      <formula>0</formula>
    </cfRule>
    <cfRule type="cellIs" dxfId="75" priority="11" operator="equal">
      <formula>1</formula>
    </cfRule>
    <cfRule type="cellIs" dxfId="74" priority="12" operator="equal">
      <formula>0</formula>
    </cfRule>
  </conditionalFormatting>
  <conditionalFormatting sqref="F3:F47">
    <cfRule type="containsText" dxfId="73" priority="6" operator="containsText" text="AIE...PAS BON">
      <formula>NOT(ISERROR(SEARCH("AIE...PAS BON",F3)))</formula>
    </cfRule>
    <cfRule type="containsText" dxfId="72" priority="7" operator="containsText" text="OK">
      <formula>NOT(ISERROR(SEARCH("OK",F3)))</formula>
    </cfRule>
    <cfRule type="containsText" dxfId="71" priority="8" operator="containsText" text="&quot;AIE...PAS BON&quot;">
      <formula>NOT(ISERROR(SEARCH("""AIE...PAS BON""",F3)))</formula>
    </cfRule>
  </conditionalFormatting>
  <conditionalFormatting sqref="F3:F47">
    <cfRule type="cellIs" dxfId="70" priority="5" operator="equal">
      <formula>1</formula>
    </cfRule>
  </conditionalFormatting>
  <conditionalFormatting sqref="H3:H47">
    <cfRule type="cellIs" dxfId="69" priority="4" operator="greaterThan">
      <formula>0</formula>
    </cfRule>
  </conditionalFormatting>
  <conditionalFormatting sqref="H2">
    <cfRule type="cellIs" dxfId="68" priority="3" operator="equal">
      <formula>0</formula>
    </cfRule>
  </conditionalFormatting>
  <conditionalFormatting sqref="H2">
    <cfRule type="cellIs" dxfId="67" priority="2" operator="greaterThan">
      <formula>0</formula>
    </cfRule>
  </conditionalFormatting>
  <conditionalFormatting sqref="F3:G47">
    <cfRule type="cellIs" dxfId="66" priority="1" operator="greater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6E855-0FA0-469C-9668-7395F17F3520}">
  <sheetPr>
    <tabColor theme="5" tint="-0.249977111117893"/>
  </sheetPr>
  <dimension ref="A1:I47"/>
  <sheetViews>
    <sheetView zoomScale="80" zoomScaleNormal="80" workbookViewId="0">
      <selection activeCell="E8" sqref="E8"/>
    </sheetView>
  </sheetViews>
  <sheetFormatPr baseColWidth="10" defaultRowHeight="15" x14ac:dyDescent="0.25"/>
  <cols>
    <col min="2" max="2" width="22.85546875" customWidth="1"/>
    <col min="3" max="3" width="121.42578125" customWidth="1"/>
    <col min="4" max="4" width="20.5703125" customWidth="1"/>
    <col min="5" max="5" width="15.42578125" customWidth="1"/>
    <col min="6" max="6" width="15" customWidth="1"/>
    <col min="7" max="7" width="12.42578125" customWidth="1"/>
    <col min="8" max="8" width="21" customWidth="1"/>
    <col min="9" max="9" width="20.7109375" customWidth="1"/>
    <col min="11" max="11" width="34.140625" customWidth="1"/>
  </cols>
  <sheetData>
    <row r="1" spans="1:9" ht="70.5" customHeight="1" thickTop="1" thickBot="1" x14ac:dyDescent="0.3">
      <c r="A1" s="6">
        <f>SUM(A3:A47)</f>
        <v>32</v>
      </c>
      <c r="B1" s="7" t="s">
        <v>3</v>
      </c>
      <c r="C1" s="1" t="s">
        <v>71</v>
      </c>
      <c r="D1" s="1" t="s">
        <v>0</v>
      </c>
      <c r="E1" s="1" t="s">
        <v>1</v>
      </c>
      <c r="F1" s="9" t="s">
        <v>70</v>
      </c>
      <c r="G1" s="35" t="s">
        <v>72</v>
      </c>
      <c r="H1" s="36"/>
      <c r="I1" s="8" t="s">
        <v>67</v>
      </c>
    </row>
    <row r="2" spans="1:9" ht="43.5" customHeight="1" thickTop="1" thickBot="1" x14ac:dyDescent="0.3">
      <c r="A2" s="2" t="s">
        <v>2</v>
      </c>
      <c r="B2" s="7"/>
      <c r="C2" s="1" t="s">
        <v>4</v>
      </c>
      <c r="D2" s="1"/>
      <c r="E2" s="3">
        <f>SUMIF(E3:E47,1)</f>
        <v>0</v>
      </c>
      <c r="F2" s="3"/>
      <c r="G2" s="4">
        <v>20</v>
      </c>
      <c r="H2" s="33">
        <f>SUM(H4:H57)</f>
        <v>0</v>
      </c>
      <c r="I2" s="6">
        <f>SUM(I4:I57)</f>
        <v>0</v>
      </c>
    </row>
    <row r="3" spans="1:9" ht="43.5" customHeight="1" thickTop="1" thickBot="1" x14ac:dyDescent="0.3">
      <c r="A3" s="10">
        <v>1</v>
      </c>
      <c r="B3" s="11" t="s">
        <v>69</v>
      </c>
      <c r="C3" s="12" t="s">
        <v>68</v>
      </c>
      <c r="D3" s="13">
        <f>'[1]LISTE de suivi DES PRODUITS'!$I$162</f>
        <v>12</v>
      </c>
      <c r="E3" s="5"/>
      <c r="F3" s="30" t="str">
        <f t="shared" ref="F3:F47" si="0">IF(E3&gt;1,"AIE…PAS BON","-")</f>
        <v>-</v>
      </c>
      <c r="G3" s="34">
        <f t="shared" ref="G3:G47" si="1">D3*G$2/100</f>
        <v>2.4</v>
      </c>
      <c r="H3" s="32">
        <f t="shared" ref="H3:H47" si="2">SUMIF(E3,1,G3)</f>
        <v>0</v>
      </c>
      <c r="I3" s="31">
        <f t="shared" ref="I3:I47" si="3">SUMIF(E3,1,H3)*4</f>
        <v>0</v>
      </c>
    </row>
    <row r="4" spans="1:9" ht="35.1" customHeight="1" thickBot="1" x14ac:dyDescent="0.3">
      <c r="A4" s="10">
        <v>1</v>
      </c>
      <c r="B4" s="11" t="s">
        <v>5</v>
      </c>
      <c r="C4" s="14" t="s">
        <v>6</v>
      </c>
      <c r="D4" s="13">
        <f>'[1]LISTE de suivi DES PRODUITS'!$I$162</f>
        <v>12</v>
      </c>
      <c r="E4" s="5"/>
      <c r="F4" s="30" t="str">
        <f t="shared" si="0"/>
        <v>-</v>
      </c>
      <c r="G4" s="34">
        <f t="shared" si="1"/>
        <v>2.4</v>
      </c>
      <c r="H4" s="31">
        <f t="shared" si="2"/>
        <v>0</v>
      </c>
      <c r="I4" s="31">
        <f t="shared" si="3"/>
        <v>0</v>
      </c>
    </row>
    <row r="5" spans="1:9" ht="35.1" customHeight="1" thickBot="1" x14ac:dyDescent="0.3">
      <c r="A5" s="10">
        <v>1</v>
      </c>
      <c r="B5" s="11" t="s">
        <v>7</v>
      </c>
      <c r="C5" s="15" t="s">
        <v>8</v>
      </c>
      <c r="D5" s="13">
        <f>'[1]LISTE de suivi DES PRODUITS'!$I$174</f>
        <v>54</v>
      </c>
      <c r="E5" s="5"/>
      <c r="F5" s="30" t="str">
        <f t="shared" si="0"/>
        <v>-</v>
      </c>
      <c r="G5" s="34">
        <f t="shared" si="1"/>
        <v>10.8</v>
      </c>
      <c r="H5" s="31">
        <f t="shared" ref="H5:H7" si="4">SUMIF(E5,1,G5)</f>
        <v>0</v>
      </c>
      <c r="I5" s="31">
        <f t="shared" ref="I5:I7" si="5">SUMIF(E5,1,H5)*4</f>
        <v>0</v>
      </c>
    </row>
    <row r="6" spans="1:9" ht="35.1" customHeight="1" thickBot="1" x14ac:dyDescent="0.3">
      <c r="A6" s="10">
        <v>1</v>
      </c>
      <c r="B6" s="11" t="s">
        <v>9</v>
      </c>
      <c r="C6" s="15" t="s">
        <v>10</v>
      </c>
      <c r="D6" s="13">
        <f>'[1]LISTE de suivi DES PRODUITS'!$I$177</f>
        <v>45</v>
      </c>
      <c r="E6" s="5"/>
      <c r="F6" s="30" t="str">
        <f t="shared" si="0"/>
        <v>-</v>
      </c>
      <c r="G6" s="34">
        <f t="shared" si="1"/>
        <v>9</v>
      </c>
      <c r="H6" s="31">
        <f t="shared" si="4"/>
        <v>0</v>
      </c>
      <c r="I6" s="31">
        <f t="shared" si="5"/>
        <v>0</v>
      </c>
    </row>
    <row r="7" spans="1:9" ht="35.1" customHeight="1" x14ac:dyDescent="0.25">
      <c r="A7" s="16">
        <v>1</v>
      </c>
      <c r="B7" s="17" t="s">
        <v>11</v>
      </c>
      <c r="C7" s="18" t="s">
        <v>12</v>
      </c>
      <c r="D7" s="19">
        <f>'[1]LISTE de suivi DES PRODUITS'!$I$180</f>
        <v>180</v>
      </c>
      <c r="E7" s="5"/>
      <c r="F7" s="30" t="str">
        <f t="shared" si="0"/>
        <v>-</v>
      </c>
      <c r="G7" s="34">
        <f t="shared" si="1"/>
        <v>36</v>
      </c>
      <c r="H7" s="31">
        <f t="shared" si="4"/>
        <v>0</v>
      </c>
      <c r="I7" s="31">
        <f t="shared" si="5"/>
        <v>0</v>
      </c>
    </row>
    <row r="8" spans="1:9" ht="35.1" customHeight="1" thickBot="1" x14ac:dyDescent="0.3">
      <c r="A8" s="20">
        <v>1</v>
      </c>
      <c r="B8" s="21" t="s">
        <v>13</v>
      </c>
      <c r="C8" s="22" t="s">
        <v>14</v>
      </c>
      <c r="D8" s="23">
        <f>'[1]LISTE de suivi DES PRODUITS'!$I$182</f>
        <v>32</v>
      </c>
      <c r="E8" s="5"/>
      <c r="F8" s="30" t="str">
        <f t="shared" si="0"/>
        <v>-</v>
      </c>
      <c r="G8" s="34">
        <f t="shared" si="1"/>
        <v>6.4</v>
      </c>
      <c r="H8" s="31">
        <f t="shared" si="2"/>
        <v>0</v>
      </c>
      <c r="I8" s="31">
        <f t="shared" si="3"/>
        <v>0</v>
      </c>
    </row>
    <row r="9" spans="1:9" ht="35.1" customHeight="1" thickBot="1" x14ac:dyDescent="0.3">
      <c r="A9" s="24">
        <v>1</v>
      </c>
      <c r="B9" s="25" t="s">
        <v>15</v>
      </c>
      <c r="C9" s="26" t="s">
        <v>16</v>
      </c>
      <c r="D9" s="27">
        <f>'[1]LISTE de suivi DES PRODUITS'!$I$184</f>
        <v>43</v>
      </c>
      <c r="E9" s="5"/>
      <c r="F9" s="30" t="str">
        <f t="shared" si="0"/>
        <v>-</v>
      </c>
      <c r="G9" s="34">
        <f t="shared" si="1"/>
        <v>8.6</v>
      </c>
      <c r="H9" s="31">
        <f t="shared" si="2"/>
        <v>0</v>
      </c>
      <c r="I9" s="31">
        <f t="shared" si="3"/>
        <v>0</v>
      </c>
    </row>
    <row r="10" spans="1:9" ht="35.1" customHeight="1" thickBot="1" x14ac:dyDescent="0.3">
      <c r="A10" s="10">
        <v>1</v>
      </c>
      <c r="B10" s="11" t="s">
        <v>17</v>
      </c>
      <c r="C10" s="28" t="s">
        <v>18</v>
      </c>
      <c r="D10" s="13">
        <f>'[1]LISTE de suivi DES PRODUITS'!$I$197</f>
        <v>14</v>
      </c>
      <c r="E10" s="5"/>
      <c r="F10" s="30" t="str">
        <f t="shared" si="0"/>
        <v>-</v>
      </c>
      <c r="G10" s="34">
        <f t="shared" si="1"/>
        <v>2.8</v>
      </c>
      <c r="H10" s="31">
        <f t="shared" si="2"/>
        <v>0</v>
      </c>
      <c r="I10" s="31">
        <f t="shared" si="3"/>
        <v>0</v>
      </c>
    </row>
    <row r="11" spans="1:9" ht="35.1" customHeight="1" thickBot="1" x14ac:dyDescent="0.3">
      <c r="A11" s="10">
        <v>1</v>
      </c>
      <c r="B11" s="11" t="s">
        <v>19</v>
      </c>
      <c r="C11" s="28" t="s">
        <v>20</v>
      </c>
      <c r="D11" s="13">
        <f>'[1]LISTE de suivi DES PRODUITS'!$I$198</f>
        <v>12</v>
      </c>
      <c r="E11" s="5"/>
      <c r="F11" s="30" t="str">
        <f t="shared" si="0"/>
        <v>-</v>
      </c>
      <c r="G11" s="34">
        <f t="shared" si="1"/>
        <v>2.4</v>
      </c>
      <c r="H11" s="31">
        <f t="shared" si="2"/>
        <v>0</v>
      </c>
      <c r="I11" s="31">
        <f t="shared" si="3"/>
        <v>0</v>
      </c>
    </row>
    <row r="12" spans="1:9" ht="35.1" customHeight="1" thickBot="1" x14ac:dyDescent="0.3">
      <c r="A12" s="10">
        <v>1</v>
      </c>
      <c r="B12" s="11" t="s">
        <v>21</v>
      </c>
      <c r="C12" s="28" t="s">
        <v>22</v>
      </c>
      <c r="D12" s="13">
        <f>'[1]LISTE de suivi DES PRODUITS'!$I$199</f>
        <v>12</v>
      </c>
      <c r="E12" s="5"/>
      <c r="F12" s="30" t="str">
        <f t="shared" si="0"/>
        <v>-</v>
      </c>
      <c r="G12" s="34">
        <f t="shared" si="1"/>
        <v>2.4</v>
      </c>
      <c r="H12" s="31">
        <f t="shared" si="2"/>
        <v>0</v>
      </c>
      <c r="I12" s="31">
        <f t="shared" si="3"/>
        <v>0</v>
      </c>
    </row>
    <row r="13" spans="1:9" ht="35.1" customHeight="1" thickBot="1" x14ac:dyDescent="0.3">
      <c r="A13" s="10">
        <v>1</v>
      </c>
      <c r="B13" s="11" t="s">
        <v>23</v>
      </c>
      <c r="C13" s="28" t="s">
        <v>24</v>
      </c>
      <c r="D13" s="13">
        <f>'[1]LISTE de suivi DES PRODUITS'!$I$200</f>
        <v>12</v>
      </c>
      <c r="E13" s="5"/>
      <c r="F13" s="30" t="str">
        <f t="shared" si="0"/>
        <v>-</v>
      </c>
      <c r="G13" s="34">
        <f t="shared" si="1"/>
        <v>2.4</v>
      </c>
      <c r="H13" s="31">
        <f t="shared" si="2"/>
        <v>0</v>
      </c>
      <c r="I13" s="31">
        <f t="shared" si="3"/>
        <v>0</v>
      </c>
    </row>
    <row r="14" spans="1:9" ht="35.1" customHeight="1" thickBot="1" x14ac:dyDescent="0.3">
      <c r="A14" s="10">
        <v>1</v>
      </c>
      <c r="B14" s="11" t="s">
        <v>25</v>
      </c>
      <c r="C14" s="14" t="s">
        <v>26</v>
      </c>
      <c r="D14" s="13">
        <f>'[1]LISTE de suivi DES PRODUITS'!$I$201</f>
        <v>18</v>
      </c>
      <c r="E14" s="5"/>
      <c r="F14" s="30" t="str">
        <f t="shared" si="0"/>
        <v>-</v>
      </c>
      <c r="G14" s="34">
        <f t="shared" si="1"/>
        <v>3.6</v>
      </c>
      <c r="H14" s="31">
        <f t="shared" si="2"/>
        <v>0</v>
      </c>
      <c r="I14" s="31">
        <f t="shared" si="3"/>
        <v>0</v>
      </c>
    </row>
    <row r="15" spans="1:9" ht="35.1" customHeight="1" thickBot="1" x14ac:dyDescent="0.3">
      <c r="A15" s="10">
        <v>1</v>
      </c>
      <c r="B15" s="11" t="s">
        <v>27</v>
      </c>
      <c r="C15" s="14" t="s">
        <v>28</v>
      </c>
      <c r="D15" s="13">
        <f>'[1]LISTE de suivi DES PRODUITS'!$I$209</f>
        <v>14</v>
      </c>
      <c r="E15" s="5"/>
      <c r="F15" s="30" t="str">
        <f t="shared" si="0"/>
        <v>-</v>
      </c>
      <c r="G15" s="34">
        <f t="shared" si="1"/>
        <v>2.8</v>
      </c>
      <c r="H15" s="31">
        <f t="shared" si="2"/>
        <v>0</v>
      </c>
      <c r="I15" s="31">
        <f t="shared" si="3"/>
        <v>0</v>
      </c>
    </row>
    <row r="16" spans="1:9" ht="35.1" customHeight="1" thickBot="1" x14ac:dyDescent="0.3">
      <c r="A16" s="10">
        <v>1</v>
      </c>
      <c r="B16" s="11" t="s">
        <v>29</v>
      </c>
      <c r="C16" s="14" t="s">
        <v>30</v>
      </c>
      <c r="D16" s="13">
        <f>'[1]LISTE de suivi DES PRODUITS'!$I$210</f>
        <v>8</v>
      </c>
      <c r="E16" s="5"/>
      <c r="F16" s="30" t="str">
        <f t="shared" si="0"/>
        <v>-</v>
      </c>
      <c r="G16" s="34">
        <f t="shared" si="1"/>
        <v>1.6</v>
      </c>
      <c r="H16" s="31">
        <f t="shared" si="2"/>
        <v>0</v>
      </c>
      <c r="I16" s="31">
        <f t="shared" si="3"/>
        <v>0</v>
      </c>
    </row>
    <row r="17" spans="1:9" ht="35.1" customHeight="1" thickBot="1" x14ac:dyDescent="0.3">
      <c r="A17" s="10">
        <v>1</v>
      </c>
      <c r="B17" s="11" t="s">
        <v>31</v>
      </c>
      <c r="C17" s="15" t="s">
        <v>32</v>
      </c>
      <c r="D17" s="13">
        <f>'[1]LISTE de suivi DES PRODUITS'!$I$223</f>
        <v>15</v>
      </c>
      <c r="F17" s="30" t="str">
        <f>IF(E5&gt;1,"AIE…PAS BON","-")</f>
        <v>-</v>
      </c>
      <c r="G17" s="34">
        <f t="shared" si="1"/>
        <v>3</v>
      </c>
      <c r="H17" s="31">
        <f>SUMIF(E5,1,G17)</f>
        <v>0</v>
      </c>
      <c r="I17" s="31">
        <f>SUMIF(E5,1,H17)*4</f>
        <v>0</v>
      </c>
    </row>
    <row r="18" spans="1:9" ht="35.1" customHeight="1" thickBot="1" x14ac:dyDescent="0.3">
      <c r="A18" s="10">
        <v>1</v>
      </c>
      <c r="B18" s="11" t="s">
        <v>33</v>
      </c>
      <c r="C18" s="15" t="s">
        <v>34</v>
      </c>
      <c r="D18" s="13">
        <f>'[1]LISTE de suivi DES PRODUITS'!$I$229</f>
        <v>10</v>
      </c>
      <c r="E18" s="5"/>
      <c r="F18" s="30" t="str">
        <f t="shared" si="0"/>
        <v>-</v>
      </c>
      <c r="G18" s="34">
        <f t="shared" si="1"/>
        <v>2</v>
      </c>
      <c r="H18" s="31">
        <f t="shared" si="2"/>
        <v>0</v>
      </c>
      <c r="I18" s="31">
        <f t="shared" si="3"/>
        <v>0</v>
      </c>
    </row>
    <row r="19" spans="1:9" ht="35.1" customHeight="1" thickBot="1" x14ac:dyDescent="0.3">
      <c r="A19" s="10">
        <v>1</v>
      </c>
      <c r="B19" s="11" t="s">
        <v>35</v>
      </c>
      <c r="C19" s="15" t="s">
        <v>36</v>
      </c>
      <c r="D19" s="13">
        <f>'[1]LISTE de suivi DES PRODUITS'!$I$236</f>
        <v>75</v>
      </c>
      <c r="E19" s="5"/>
      <c r="F19" s="30" t="str">
        <f t="shared" si="0"/>
        <v>-</v>
      </c>
      <c r="G19" s="34">
        <f t="shared" si="1"/>
        <v>15</v>
      </c>
      <c r="H19" s="31">
        <f t="shared" si="2"/>
        <v>0</v>
      </c>
      <c r="I19" s="31">
        <f t="shared" si="3"/>
        <v>0</v>
      </c>
    </row>
    <row r="20" spans="1:9" ht="35.1" customHeight="1" thickBot="1" x14ac:dyDescent="0.3">
      <c r="A20" s="10">
        <v>1</v>
      </c>
      <c r="B20" s="29" t="s">
        <v>37</v>
      </c>
      <c r="C20" s="15" t="s">
        <v>38</v>
      </c>
      <c r="D20" s="13">
        <f>'[1]LISTE de suivi DES PRODUITS'!$I$238</f>
        <v>90</v>
      </c>
      <c r="E20" s="5"/>
      <c r="F20" s="30" t="str">
        <f t="shared" si="0"/>
        <v>-</v>
      </c>
      <c r="G20" s="34">
        <f t="shared" si="1"/>
        <v>18</v>
      </c>
      <c r="H20" s="31">
        <f t="shared" si="2"/>
        <v>0</v>
      </c>
      <c r="I20" s="31">
        <f t="shared" si="3"/>
        <v>0</v>
      </c>
    </row>
    <row r="21" spans="1:9" ht="35.1" customHeight="1" thickBot="1" x14ac:dyDescent="0.3">
      <c r="A21" s="10">
        <v>1</v>
      </c>
      <c r="B21" s="11" t="s">
        <v>39</v>
      </c>
      <c r="C21" s="15" t="s">
        <v>40</v>
      </c>
      <c r="D21" s="13">
        <f>'[1]LISTE de suivi DES PRODUITS'!$I$245</f>
        <v>29</v>
      </c>
      <c r="E21" s="5"/>
      <c r="F21" s="30" t="str">
        <f t="shared" si="0"/>
        <v>-</v>
      </c>
      <c r="G21" s="34">
        <f t="shared" si="1"/>
        <v>5.8</v>
      </c>
      <c r="H21" s="31">
        <f t="shared" si="2"/>
        <v>0</v>
      </c>
      <c r="I21" s="31">
        <f t="shared" si="3"/>
        <v>0</v>
      </c>
    </row>
    <row r="22" spans="1:9" ht="35.1" customHeight="1" thickBot="1" x14ac:dyDescent="0.3">
      <c r="A22" s="10">
        <v>1</v>
      </c>
      <c r="B22" s="11" t="s">
        <v>41</v>
      </c>
      <c r="C22" s="15" t="s">
        <v>42</v>
      </c>
      <c r="D22" s="13">
        <f>'[1]LISTE de suivi DES PRODUITS'!$I$246</f>
        <v>49</v>
      </c>
      <c r="E22" s="5"/>
      <c r="F22" s="30" t="str">
        <f t="shared" si="0"/>
        <v>-</v>
      </c>
      <c r="G22" s="34">
        <f t="shared" si="1"/>
        <v>9.8000000000000007</v>
      </c>
      <c r="H22" s="31">
        <f t="shared" si="2"/>
        <v>0</v>
      </c>
      <c r="I22" s="31">
        <f t="shared" si="3"/>
        <v>0</v>
      </c>
    </row>
    <row r="23" spans="1:9" ht="35.1" customHeight="1" thickBot="1" x14ac:dyDescent="0.3">
      <c r="A23" s="10">
        <v>1</v>
      </c>
      <c r="B23" s="11" t="s">
        <v>43</v>
      </c>
      <c r="C23" s="15" t="s">
        <v>44</v>
      </c>
      <c r="D23" s="13">
        <f>'[1]LISTE de suivi DES PRODUITS'!$I$247</f>
        <v>39</v>
      </c>
      <c r="E23" s="5"/>
      <c r="F23" s="30" t="str">
        <f t="shared" si="0"/>
        <v>-</v>
      </c>
      <c r="G23" s="34">
        <f t="shared" si="1"/>
        <v>7.8</v>
      </c>
      <c r="H23" s="31">
        <f t="shared" si="2"/>
        <v>0</v>
      </c>
      <c r="I23" s="31">
        <f t="shared" si="3"/>
        <v>0</v>
      </c>
    </row>
    <row r="24" spans="1:9" ht="35.1" customHeight="1" thickBot="1" x14ac:dyDescent="0.3">
      <c r="A24" s="10">
        <v>1</v>
      </c>
      <c r="B24" s="11" t="s">
        <v>45</v>
      </c>
      <c r="C24" s="14" t="s">
        <v>46</v>
      </c>
      <c r="D24" s="13">
        <f>'[1]LISTE de suivi DES PRODUITS'!$I$263</f>
        <v>39</v>
      </c>
      <c r="E24" s="5"/>
      <c r="F24" s="30" t="str">
        <f t="shared" si="0"/>
        <v>-</v>
      </c>
      <c r="G24" s="34">
        <f t="shared" si="1"/>
        <v>7.8</v>
      </c>
      <c r="H24" s="31">
        <f t="shared" si="2"/>
        <v>0</v>
      </c>
      <c r="I24" s="31">
        <f t="shared" si="3"/>
        <v>0</v>
      </c>
    </row>
    <row r="25" spans="1:9" ht="35.1" customHeight="1" thickBot="1" x14ac:dyDescent="0.3">
      <c r="A25" s="10">
        <v>1</v>
      </c>
      <c r="B25" s="29" t="s">
        <v>47</v>
      </c>
      <c r="C25" s="14" t="s">
        <v>48</v>
      </c>
      <c r="D25" s="13">
        <f>'[1]LISTE de suivi DES PRODUITS'!$I$265</f>
        <v>39</v>
      </c>
      <c r="E25" s="5"/>
      <c r="F25" s="30" t="str">
        <f t="shared" si="0"/>
        <v>-</v>
      </c>
      <c r="G25" s="34">
        <f t="shared" si="1"/>
        <v>7.8</v>
      </c>
      <c r="H25" s="31">
        <f t="shared" si="2"/>
        <v>0</v>
      </c>
      <c r="I25" s="31">
        <f t="shared" si="3"/>
        <v>0</v>
      </c>
    </row>
    <row r="26" spans="1:9" ht="35.1" customHeight="1" thickBot="1" x14ac:dyDescent="0.3">
      <c r="A26" s="10">
        <v>1</v>
      </c>
      <c r="B26" s="29" t="s">
        <v>49</v>
      </c>
      <c r="C26" s="14" t="s">
        <v>50</v>
      </c>
      <c r="D26" s="13">
        <f>'[1]LISTE de suivi DES PRODUITS'!$I$266</f>
        <v>39</v>
      </c>
      <c r="E26" s="5"/>
      <c r="F26" s="30" t="str">
        <f t="shared" si="0"/>
        <v>-</v>
      </c>
      <c r="G26" s="34">
        <f t="shared" si="1"/>
        <v>7.8</v>
      </c>
      <c r="H26" s="31">
        <f t="shared" si="2"/>
        <v>0</v>
      </c>
      <c r="I26" s="31">
        <f t="shared" si="3"/>
        <v>0</v>
      </c>
    </row>
    <row r="27" spans="1:9" ht="35.1" customHeight="1" thickBot="1" x14ac:dyDescent="0.3">
      <c r="A27" s="10">
        <v>1</v>
      </c>
      <c r="B27" s="29" t="s">
        <v>51</v>
      </c>
      <c r="C27" s="14" t="s">
        <v>52</v>
      </c>
      <c r="D27" s="13">
        <f>'[1]LISTE de suivi DES PRODUITS'!$I$267</f>
        <v>25</v>
      </c>
      <c r="E27" s="5"/>
      <c r="F27" s="30" t="str">
        <f t="shared" si="0"/>
        <v>-</v>
      </c>
      <c r="G27" s="34">
        <f t="shared" si="1"/>
        <v>5</v>
      </c>
      <c r="H27" s="31">
        <f t="shared" si="2"/>
        <v>0</v>
      </c>
      <c r="I27" s="31">
        <f t="shared" si="3"/>
        <v>0</v>
      </c>
    </row>
    <row r="28" spans="1:9" ht="35.1" customHeight="1" thickBot="1" x14ac:dyDescent="0.3">
      <c r="A28" s="10">
        <v>1</v>
      </c>
      <c r="B28" s="29" t="s">
        <v>53</v>
      </c>
      <c r="C28" s="14" t="s">
        <v>54</v>
      </c>
      <c r="D28" s="13">
        <f>'[1]LISTE de suivi DES PRODUITS'!$I$268</f>
        <v>25</v>
      </c>
      <c r="E28" s="5"/>
      <c r="F28" s="30" t="str">
        <f t="shared" si="0"/>
        <v>-</v>
      </c>
      <c r="G28" s="34">
        <f t="shared" si="1"/>
        <v>5</v>
      </c>
      <c r="H28" s="31">
        <f t="shared" si="2"/>
        <v>0</v>
      </c>
      <c r="I28" s="31">
        <f t="shared" si="3"/>
        <v>0</v>
      </c>
    </row>
    <row r="29" spans="1:9" ht="35.1" customHeight="1" thickBot="1" x14ac:dyDescent="0.3">
      <c r="A29" s="10">
        <v>1</v>
      </c>
      <c r="B29" s="29" t="s">
        <v>55</v>
      </c>
      <c r="C29" s="14" t="s">
        <v>56</v>
      </c>
      <c r="D29" s="13">
        <f>'[1]LISTE de suivi DES PRODUITS'!$I$269</f>
        <v>14</v>
      </c>
      <c r="E29" s="5"/>
      <c r="F29" s="30" t="str">
        <f t="shared" si="0"/>
        <v>-</v>
      </c>
      <c r="G29" s="34">
        <f t="shared" si="1"/>
        <v>2.8</v>
      </c>
      <c r="H29" s="31">
        <f t="shared" si="2"/>
        <v>0</v>
      </c>
      <c r="I29" s="31">
        <f t="shared" si="3"/>
        <v>0</v>
      </c>
    </row>
    <row r="30" spans="1:9" ht="35.1" customHeight="1" thickBot="1" x14ac:dyDescent="0.3">
      <c r="A30" s="10">
        <v>1</v>
      </c>
      <c r="B30" s="29" t="s">
        <v>57</v>
      </c>
      <c r="C30" s="14" t="s">
        <v>58</v>
      </c>
      <c r="D30" s="13">
        <f>'[1]LISTE de suivi DES PRODUITS'!$I$270</f>
        <v>24</v>
      </c>
      <c r="E30" s="5"/>
      <c r="F30" s="30" t="str">
        <f t="shared" si="0"/>
        <v>-</v>
      </c>
      <c r="G30" s="34">
        <f t="shared" si="1"/>
        <v>4.8</v>
      </c>
      <c r="H30" s="31">
        <f t="shared" si="2"/>
        <v>0</v>
      </c>
      <c r="I30" s="31">
        <f t="shared" si="3"/>
        <v>0</v>
      </c>
    </row>
    <row r="31" spans="1:9" ht="35.1" customHeight="1" thickBot="1" x14ac:dyDescent="0.3">
      <c r="A31" s="10">
        <v>1</v>
      </c>
      <c r="B31" s="29" t="s">
        <v>59</v>
      </c>
      <c r="C31" s="14" t="s">
        <v>60</v>
      </c>
      <c r="D31" s="13">
        <f>'[1]LISTE de suivi DES PRODUITS'!$I$271</f>
        <v>19</v>
      </c>
      <c r="E31" s="5"/>
      <c r="F31" s="30" t="str">
        <f t="shared" si="0"/>
        <v>-</v>
      </c>
      <c r="G31" s="34">
        <f t="shared" si="1"/>
        <v>3.8</v>
      </c>
      <c r="H31" s="31">
        <f t="shared" si="2"/>
        <v>0</v>
      </c>
      <c r="I31" s="31">
        <f t="shared" si="3"/>
        <v>0</v>
      </c>
    </row>
    <row r="32" spans="1:9" ht="35.1" customHeight="1" thickBot="1" x14ac:dyDescent="0.3">
      <c r="A32" s="10">
        <v>1</v>
      </c>
      <c r="B32" s="29" t="s">
        <v>61</v>
      </c>
      <c r="C32" s="14" t="s">
        <v>62</v>
      </c>
      <c r="D32" s="13">
        <f>'[1]LISTE de suivi DES PRODUITS'!$I$272</f>
        <v>29</v>
      </c>
      <c r="E32" s="5"/>
      <c r="F32" s="30" t="str">
        <f t="shared" si="0"/>
        <v>-</v>
      </c>
      <c r="G32" s="34">
        <f t="shared" si="1"/>
        <v>5.8</v>
      </c>
      <c r="H32" s="31">
        <f t="shared" si="2"/>
        <v>0</v>
      </c>
      <c r="I32" s="31">
        <f t="shared" si="3"/>
        <v>0</v>
      </c>
    </row>
    <row r="33" spans="1:9" ht="35.1" customHeight="1" thickBot="1" x14ac:dyDescent="0.3">
      <c r="A33" s="10">
        <v>1</v>
      </c>
      <c r="B33" s="29" t="s">
        <v>63</v>
      </c>
      <c r="C33" s="14" t="s">
        <v>64</v>
      </c>
      <c r="D33" s="13">
        <f>'[1]LISTE de suivi DES PRODUITS'!$I$273</f>
        <v>39</v>
      </c>
      <c r="E33" s="5"/>
      <c r="F33" s="30" t="str">
        <f t="shared" si="0"/>
        <v>-</v>
      </c>
      <c r="G33" s="34">
        <f t="shared" si="1"/>
        <v>7.8</v>
      </c>
      <c r="H33" s="31">
        <f t="shared" si="2"/>
        <v>0</v>
      </c>
      <c r="I33" s="31">
        <f t="shared" si="3"/>
        <v>0</v>
      </c>
    </row>
    <row r="34" spans="1:9" ht="35.1" customHeight="1" thickBot="1" x14ac:dyDescent="0.3">
      <c r="A34" s="10">
        <v>1</v>
      </c>
      <c r="B34" s="29" t="s">
        <v>65</v>
      </c>
      <c r="C34" s="14" t="s">
        <v>66</v>
      </c>
      <c r="D34" s="13">
        <f>'[1]LISTE de suivi DES PRODUITS'!$I$274</f>
        <v>12</v>
      </c>
      <c r="E34" s="5"/>
      <c r="F34" s="30" t="str">
        <f t="shared" si="0"/>
        <v>-</v>
      </c>
      <c r="G34" s="34">
        <f t="shared" si="1"/>
        <v>2.4</v>
      </c>
      <c r="H34" s="31">
        <f t="shared" si="2"/>
        <v>0</v>
      </c>
      <c r="I34" s="31">
        <f t="shared" si="3"/>
        <v>0</v>
      </c>
    </row>
    <row r="35" spans="1:9" ht="35.1" customHeight="1" thickBot="1" x14ac:dyDescent="0.3">
      <c r="A35" s="10"/>
      <c r="B35" s="29"/>
      <c r="C35" s="14"/>
      <c r="D35" s="13"/>
      <c r="E35" s="5"/>
      <c r="F35" s="30" t="str">
        <f t="shared" si="0"/>
        <v>-</v>
      </c>
      <c r="G35" s="34">
        <f t="shared" si="1"/>
        <v>0</v>
      </c>
      <c r="H35" s="31">
        <f t="shared" si="2"/>
        <v>0</v>
      </c>
      <c r="I35" s="31">
        <f t="shared" si="3"/>
        <v>0</v>
      </c>
    </row>
    <row r="36" spans="1:9" ht="35.1" customHeight="1" thickBot="1" x14ac:dyDescent="0.3">
      <c r="A36" s="10"/>
      <c r="B36" s="29"/>
      <c r="C36" s="14"/>
      <c r="D36" s="13"/>
      <c r="E36" s="5"/>
      <c r="F36" s="30" t="str">
        <f t="shared" si="0"/>
        <v>-</v>
      </c>
      <c r="G36" s="34">
        <f t="shared" si="1"/>
        <v>0</v>
      </c>
      <c r="H36" s="31">
        <f t="shared" si="2"/>
        <v>0</v>
      </c>
      <c r="I36" s="31">
        <f t="shared" si="3"/>
        <v>0</v>
      </c>
    </row>
    <row r="37" spans="1:9" ht="35.1" customHeight="1" thickBot="1" x14ac:dyDescent="0.3">
      <c r="A37" s="10"/>
      <c r="B37" s="29"/>
      <c r="C37" s="14"/>
      <c r="D37" s="13"/>
      <c r="E37" s="5"/>
      <c r="F37" s="30" t="str">
        <f t="shared" si="0"/>
        <v>-</v>
      </c>
      <c r="G37" s="34">
        <f t="shared" si="1"/>
        <v>0</v>
      </c>
      <c r="H37" s="31">
        <f t="shared" si="2"/>
        <v>0</v>
      </c>
      <c r="I37" s="31">
        <f t="shared" si="3"/>
        <v>0</v>
      </c>
    </row>
    <row r="38" spans="1:9" ht="35.1" customHeight="1" thickBot="1" x14ac:dyDescent="0.3">
      <c r="A38" s="10"/>
      <c r="B38" s="29"/>
      <c r="C38" s="14"/>
      <c r="D38" s="13"/>
      <c r="E38" s="5"/>
      <c r="F38" s="30" t="str">
        <f t="shared" si="0"/>
        <v>-</v>
      </c>
      <c r="G38" s="34">
        <f t="shared" si="1"/>
        <v>0</v>
      </c>
      <c r="H38" s="31">
        <f t="shared" si="2"/>
        <v>0</v>
      </c>
      <c r="I38" s="31">
        <f t="shared" si="3"/>
        <v>0</v>
      </c>
    </row>
    <row r="39" spans="1:9" ht="35.1" customHeight="1" thickBot="1" x14ac:dyDescent="0.3">
      <c r="A39" s="10"/>
      <c r="B39" s="29"/>
      <c r="C39" s="14"/>
      <c r="D39" s="13"/>
      <c r="E39" s="5"/>
      <c r="F39" s="30" t="str">
        <f t="shared" si="0"/>
        <v>-</v>
      </c>
      <c r="G39" s="34">
        <f t="shared" si="1"/>
        <v>0</v>
      </c>
      <c r="H39" s="31">
        <f t="shared" si="2"/>
        <v>0</v>
      </c>
      <c r="I39" s="31">
        <f t="shared" si="3"/>
        <v>0</v>
      </c>
    </row>
    <row r="40" spans="1:9" ht="35.1" customHeight="1" thickBot="1" x14ac:dyDescent="0.3">
      <c r="A40" s="10"/>
      <c r="B40" s="29"/>
      <c r="C40" s="14"/>
      <c r="D40" s="13"/>
      <c r="E40" s="5"/>
      <c r="F40" s="30" t="str">
        <f t="shared" si="0"/>
        <v>-</v>
      </c>
      <c r="G40" s="34">
        <f t="shared" si="1"/>
        <v>0</v>
      </c>
      <c r="H40" s="31">
        <f t="shared" si="2"/>
        <v>0</v>
      </c>
      <c r="I40" s="31">
        <f t="shared" si="3"/>
        <v>0</v>
      </c>
    </row>
    <row r="41" spans="1:9" ht="35.1" customHeight="1" thickBot="1" x14ac:dyDescent="0.3">
      <c r="A41" s="10"/>
      <c r="B41" s="29"/>
      <c r="C41" s="14"/>
      <c r="D41" s="13"/>
      <c r="E41" s="5"/>
      <c r="F41" s="30" t="str">
        <f t="shared" si="0"/>
        <v>-</v>
      </c>
      <c r="G41" s="34">
        <f t="shared" si="1"/>
        <v>0</v>
      </c>
      <c r="H41" s="31">
        <f t="shared" si="2"/>
        <v>0</v>
      </c>
      <c r="I41" s="31">
        <f t="shared" si="3"/>
        <v>0</v>
      </c>
    </row>
    <row r="42" spans="1:9" ht="35.1" customHeight="1" thickBot="1" x14ac:dyDescent="0.3">
      <c r="A42" s="10"/>
      <c r="B42" s="29"/>
      <c r="C42" s="14"/>
      <c r="D42" s="13"/>
      <c r="E42" s="5"/>
      <c r="F42" s="30" t="str">
        <f t="shared" si="0"/>
        <v>-</v>
      </c>
      <c r="G42" s="34">
        <f t="shared" si="1"/>
        <v>0</v>
      </c>
      <c r="H42" s="31">
        <f t="shared" si="2"/>
        <v>0</v>
      </c>
      <c r="I42" s="31">
        <f t="shared" si="3"/>
        <v>0</v>
      </c>
    </row>
    <row r="43" spans="1:9" ht="35.1" customHeight="1" thickBot="1" x14ac:dyDescent="0.3">
      <c r="A43" s="10"/>
      <c r="B43" s="29"/>
      <c r="C43" s="14"/>
      <c r="D43" s="13"/>
      <c r="E43" s="5"/>
      <c r="F43" s="30" t="str">
        <f t="shared" si="0"/>
        <v>-</v>
      </c>
      <c r="G43" s="34">
        <f t="shared" si="1"/>
        <v>0</v>
      </c>
      <c r="H43" s="31">
        <f t="shared" si="2"/>
        <v>0</v>
      </c>
      <c r="I43" s="31">
        <f t="shared" si="3"/>
        <v>0</v>
      </c>
    </row>
    <row r="44" spans="1:9" ht="35.1" customHeight="1" thickBot="1" x14ac:dyDescent="0.3">
      <c r="A44" s="10"/>
      <c r="B44" s="29"/>
      <c r="C44" s="14"/>
      <c r="D44" s="13"/>
      <c r="E44" s="5"/>
      <c r="F44" s="30" t="str">
        <f t="shared" si="0"/>
        <v>-</v>
      </c>
      <c r="G44" s="34">
        <f t="shared" si="1"/>
        <v>0</v>
      </c>
      <c r="H44" s="31">
        <f t="shared" si="2"/>
        <v>0</v>
      </c>
      <c r="I44" s="31">
        <f t="shared" si="3"/>
        <v>0</v>
      </c>
    </row>
    <row r="45" spans="1:9" ht="35.1" customHeight="1" thickBot="1" x14ac:dyDescent="0.3">
      <c r="A45" s="10"/>
      <c r="B45" s="29"/>
      <c r="C45" s="14"/>
      <c r="D45" s="13"/>
      <c r="E45" s="5"/>
      <c r="F45" s="30" t="str">
        <f t="shared" si="0"/>
        <v>-</v>
      </c>
      <c r="G45" s="34">
        <f t="shared" si="1"/>
        <v>0</v>
      </c>
      <c r="H45" s="31">
        <f t="shared" si="2"/>
        <v>0</v>
      </c>
      <c r="I45" s="31">
        <f t="shared" si="3"/>
        <v>0</v>
      </c>
    </row>
    <row r="46" spans="1:9" ht="35.1" customHeight="1" thickBot="1" x14ac:dyDescent="0.3">
      <c r="A46" s="10"/>
      <c r="B46" s="29"/>
      <c r="C46" s="14"/>
      <c r="D46" s="13"/>
      <c r="E46" s="5"/>
      <c r="F46" s="30" t="str">
        <f t="shared" si="0"/>
        <v>-</v>
      </c>
      <c r="G46" s="34">
        <f t="shared" si="1"/>
        <v>0</v>
      </c>
      <c r="H46" s="31">
        <f t="shared" si="2"/>
        <v>0</v>
      </c>
      <c r="I46" s="31">
        <f t="shared" si="3"/>
        <v>0</v>
      </c>
    </row>
    <row r="47" spans="1:9" ht="35.1" customHeight="1" thickBot="1" x14ac:dyDescent="0.3">
      <c r="A47" s="10"/>
      <c r="B47" s="29"/>
      <c r="C47" s="14"/>
      <c r="D47" s="13"/>
      <c r="E47" s="5"/>
      <c r="F47" s="30" t="str">
        <f t="shared" si="0"/>
        <v>-</v>
      </c>
      <c r="G47" s="34">
        <f t="shared" si="1"/>
        <v>0</v>
      </c>
      <c r="H47" s="31">
        <f t="shared" si="2"/>
        <v>0</v>
      </c>
      <c r="I47" s="31">
        <f t="shared" si="3"/>
        <v>0</v>
      </c>
    </row>
  </sheetData>
  <sheetProtection sheet="1" objects="1" scenarios="1"/>
  <protectedRanges>
    <protectedRange sqref="E18:E47 E3:E16" name="Plage1"/>
  </protectedRanges>
  <mergeCells count="1">
    <mergeCell ref="G1:H1"/>
  </mergeCells>
  <conditionalFormatting sqref="A3">
    <cfRule type="containsText" dxfId="65" priority="22" operator="containsText" text="BOUTIQUE">
      <formula>NOT(ISERROR(SEARCH("BOUTIQUE",A3)))</formula>
    </cfRule>
  </conditionalFormatting>
  <conditionalFormatting sqref="A3">
    <cfRule type="containsText" dxfId="64" priority="21" operator="containsText" text="MIALLET">
      <formula>NOT(ISERROR(SEARCH("MIALLET",A3)))</formula>
    </cfRule>
  </conditionalFormatting>
  <conditionalFormatting sqref="A4">
    <cfRule type="containsText" dxfId="63" priority="20" operator="containsText" text="BOUTIQUE">
      <formula>NOT(ISERROR(SEARCH("BOUTIQUE",A4)))</formula>
    </cfRule>
  </conditionalFormatting>
  <conditionalFormatting sqref="A4">
    <cfRule type="containsText" dxfId="62" priority="19" operator="containsText" text="MIALLET">
      <formula>NOT(ISERROR(SEARCH("MIALLET",A4)))</formula>
    </cfRule>
  </conditionalFormatting>
  <conditionalFormatting sqref="A5:A34">
    <cfRule type="containsText" dxfId="61" priority="18" operator="containsText" text="BOUTIQUE">
      <formula>NOT(ISERROR(SEARCH("BOUTIQUE",A5)))</formula>
    </cfRule>
  </conditionalFormatting>
  <conditionalFormatting sqref="A5:A34">
    <cfRule type="containsText" dxfId="60" priority="17" operator="containsText" text="MIALLET">
      <formula>NOT(ISERROR(SEARCH("MIALLET",A5)))</formula>
    </cfRule>
  </conditionalFormatting>
  <conditionalFormatting sqref="G3:G47">
    <cfRule type="cellIs" dxfId="59" priority="16" operator="equal">
      <formula>0</formula>
    </cfRule>
  </conditionalFormatting>
  <conditionalFormatting sqref="A35:A47">
    <cfRule type="containsText" dxfId="58" priority="15" operator="containsText" text="BOUTIQUE">
      <formula>NOT(ISERROR(SEARCH("BOUTIQUE",A35)))</formula>
    </cfRule>
  </conditionalFormatting>
  <conditionalFormatting sqref="A35:A47">
    <cfRule type="containsText" dxfId="57" priority="14" operator="containsText" text="MIALLET">
      <formula>NOT(ISERROR(SEARCH("MIALLET",A35)))</formula>
    </cfRule>
  </conditionalFormatting>
  <conditionalFormatting sqref="H3:I47">
    <cfRule type="cellIs" dxfId="56" priority="13" operator="equal">
      <formula>0</formula>
    </cfRule>
  </conditionalFormatting>
  <conditionalFormatting sqref="E18:E47 E3:E16">
    <cfRule type="cellIs" dxfId="55" priority="9" operator="greaterThan">
      <formula>1</formula>
    </cfRule>
    <cfRule type="cellIs" dxfId="54" priority="10" operator="lessThanOrEqual">
      <formula>0</formula>
    </cfRule>
    <cfRule type="cellIs" dxfId="53" priority="11" operator="equal">
      <formula>1</formula>
    </cfRule>
    <cfRule type="cellIs" dxfId="52" priority="12" operator="equal">
      <formula>0</formula>
    </cfRule>
  </conditionalFormatting>
  <conditionalFormatting sqref="F3:F47">
    <cfRule type="containsText" dxfId="51" priority="6" operator="containsText" text="AIE...PAS BON">
      <formula>NOT(ISERROR(SEARCH("AIE...PAS BON",F3)))</formula>
    </cfRule>
    <cfRule type="containsText" dxfId="50" priority="7" operator="containsText" text="OK">
      <formula>NOT(ISERROR(SEARCH("OK",F3)))</formula>
    </cfRule>
    <cfRule type="containsText" dxfId="49" priority="8" operator="containsText" text="&quot;AIE...PAS BON&quot;">
      <formula>NOT(ISERROR(SEARCH("""AIE...PAS BON""",F3)))</formula>
    </cfRule>
  </conditionalFormatting>
  <conditionalFormatting sqref="F3:F47">
    <cfRule type="cellIs" dxfId="48" priority="5" operator="equal">
      <formula>1</formula>
    </cfRule>
  </conditionalFormatting>
  <conditionalFormatting sqref="H3:H47">
    <cfRule type="cellIs" dxfId="47" priority="4" operator="greaterThan">
      <formula>0</formula>
    </cfRule>
  </conditionalFormatting>
  <conditionalFormatting sqref="H2">
    <cfRule type="cellIs" dxfId="46" priority="3" operator="equal">
      <formula>0</formula>
    </cfRule>
  </conditionalFormatting>
  <conditionalFormatting sqref="H2">
    <cfRule type="cellIs" dxfId="45" priority="2" operator="greaterThan">
      <formula>0</formula>
    </cfRule>
  </conditionalFormatting>
  <conditionalFormatting sqref="F3:G47">
    <cfRule type="cellIs" dxfId="44" priority="1" operator="greater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A3ED8-8B00-4083-B4A6-E1DFF8FA1EC2}">
  <sheetPr>
    <tabColor rgb="FF7030A0"/>
  </sheetPr>
  <dimension ref="A1:I47"/>
  <sheetViews>
    <sheetView zoomScale="80" zoomScaleNormal="80" workbookViewId="0">
      <selection activeCell="E6" sqref="E6"/>
    </sheetView>
  </sheetViews>
  <sheetFormatPr baseColWidth="10" defaultRowHeight="15" x14ac:dyDescent="0.25"/>
  <cols>
    <col min="2" max="2" width="22.85546875" customWidth="1"/>
    <col min="3" max="3" width="121.42578125" customWidth="1"/>
    <col min="4" max="4" width="20.5703125" customWidth="1"/>
    <col min="5" max="5" width="15.42578125" customWidth="1"/>
    <col min="6" max="6" width="15" customWidth="1"/>
    <col min="7" max="7" width="12.42578125" customWidth="1"/>
    <col min="8" max="8" width="21" customWidth="1"/>
    <col min="9" max="9" width="20.7109375" customWidth="1"/>
    <col min="11" max="11" width="34.140625" customWidth="1"/>
  </cols>
  <sheetData>
    <row r="1" spans="1:9" ht="70.5" customHeight="1" thickTop="1" thickBot="1" x14ac:dyDescent="0.3">
      <c r="A1" s="6">
        <f>SUM(A3:A47)</f>
        <v>32</v>
      </c>
      <c r="B1" s="7" t="s">
        <v>3</v>
      </c>
      <c r="C1" s="1" t="s">
        <v>71</v>
      </c>
      <c r="D1" s="1" t="s">
        <v>0</v>
      </c>
      <c r="E1" s="1" t="s">
        <v>1</v>
      </c>
      <c r="F1" s="9" t="s">
        <v>70</v>
      </c>
      <c r="G1" s="35" t="s">
        <v>72</v>
      </c>
      <c r="H1" s="36"/>
      <c r="I1" s="8" t="s">
        <v>67</v>
      </c>
    </row>
    <row r="2" spans="1:9" ht="43.5" customHeight="1" thickTop="1" thickBot="1" x14ac:dyDescent="0.3">
      <c r="A2" s="2" t="s">
        <v>2</v>
      </c>
      <c r="B2" s="7"/>
      <c r="C2" s="1" t="s">
        <v>4</v>
      </c>
      <c r="D2" s="1"/>
      <c r="E2" s="3">
        <f>SUMIF(E3:E47,1)</f>
        <v>0</v>
      </c>
      <c r="F2" s="3"/>
      <c r="G2" s="4">
        <v>20</v>
      </c>
      <c r="H2" s="33">
        <f>SUM(H4:H57)</f>
        <v>0</v>
      </c>
      <c r="I2" s="6">
        <f>SUM(I4:I57)</f>
        <v>0</v>
      </c>
    </row>
    <row r="3" spans="1:9" ht="43.5" customHeight="1" thickTop="1" thickBot="1" x14ac:dyDescent="0.3">
      <c r="A3" s="10">
        <v>1</v>
      </c>
      <c r="B3" s="11" t="s">
        <v>69</v>
      </c>
      <c r="C3" s="12" t="s">
        <v>68</v>
      </c>
      <c r="D3" s="13">
        <f>'[1]LISTE de suivi DES PRODUITS'!$I$162</f>
        <v>12</v>
      </c>
      <c r="E3" s="5"/>
      <c r="F3" s="30" t="str">
        <f t="shared" ref="F3:F47" si="0">IF(E3&gt;1,"AIE…PAS BON","-")</f>
        <v>-</v>
      </c>
      <c r="G3" s="34">
        <f t="shared" ref="G3:G47" si="1">D3*G$2/100</f>
        <v>2.4</v>
      </c>
      <c r="H3" s="32">
        <f t="shared" ref="H3:H47" si="2">SUMIF(E3,1,G3)</f>
        <v>0</v>
      </c>
      <c r="I3" s="31">
        <f t="shared" ref="I3:I47" si="3">SUMIF(E3,1,H3)*4</f>
        <v>0</v>
      </c>
    </row>
    <row r="4" spans="1:9" ht="35.1" customHeight="1" thickBot="1" x14ac:dyDescent="0.3">
      <c r="A4" s="10">
        <v>1</v>
      </c>
      <c r="B4" s="11" t="s">
        <v>5</v>
      </c>
      <c r="C4" s="14" t="s">
        <v>6</v>
      </c>
      <c r="D4" s="13">
        <f>'[1]LISTE de suivi DES PRODUITS'!$I$162</f>
        <v>12</v>
      </c>
      <c r="E4" s="5"/>
      <c r="F4" s="30" t="str">
        <f t="shared" si="0"/>
        <v>-</v>
      </c>
      <c r="G4" s="34">
        <f t="shared" si="1"/>
        <v>2.4</v>
      </c>
      <c r="H4" s="31">
        <f t="shared" si="2"/>
        <v>0</v>
      </c>
      <c r="I4" s="31">
        <f t="shared" si="3"/>
        <v>0</v>
      </c>
    </row>
    <row r="5" spans="1:9" ht="35.1" customHeight="1" thickBot="1" x14ac:dyDescent="0.3">
      <c r="A5" s="10">
        <v>1</v>
      </c>
      <c r="B5" s="11" t="s">
        <v>7</v>
      </c>
      <c r="C5" s="15" t="s">
        <v>8</v>
      </c>
      <c r="D5" s="13">
        <f>'[1]LISTE de suivi DES PRODUITS'!$I$174</f>
        <v>54</v>
      </c>
      <c r="E5" s="5"/>
      <c r="F5" s="30" t="str">
        <f>IF(E5&gt;1,"AIE…PAS BON","-")</f>
        <v>-</v>
      </c>
      <c r="G5" s="34">
        <f t="shared" si="1"/>
        <v>10.8</v>
      </c>
      <c r="H5" s="31">
        <f t="shared" si="2"/>
        <v>0</v>
      </c>
      <c r="I5" s="31">
        <f t="shared" si="3"/>
        <v>0</v>
      </c>
    </row>
    <row r="6" spans="1:9" ht="35.1" customHeight="1" thickBot="1" x14ac:dyDescent="0.3">
      <c r="A6" s="10">
        <v>1</v>
      </c>
      <c r="B6" s="11" t="s">
        <v>9</v>
      </c>
      <c r="C6" s="15" t="s">
        <v>10</v>
      </c>
      <c r="D6" s="13">
        <f>'[1]LISTE de suivi DES PRODUITS'!$I$177</f>
        <v>45</v>
      </c>
      <c r="E6" s="5"/>
      <c r="F6" s="30" t="str">
        <f t="shared" si="0"/>
        <v>-</v>
      </c>
      <c r="G6" s="34">
        <f t="shared" si="1"/>
        <v>9</v>
      </c>
      <c r="H6" s="31">
        <f t="shared" si="2"/>
        <v>0</v>
      </c>
      <c r="I6" s="31">
        <f t="shared" si="3"/>
        <v>0</v>
      </c>
    </row>
    <row r="7" spans="1:9" ht="35.1" customHeight="1" x14ac:dyDescent="0.25">
      <c r="A7" s="16">
        <v>1</v>
      </c>
      <c r="B7" s="17" t="s">
        <v>11</v>
      </c>
      <c r="C7" s="18" t="s">
        <v>12</v>
      </c>
      <c r="D7" s="19">
        <f>'[1]LISTE de suivi DES PRODUITS'!$I$180</f>
        <v>180</v>
      </c>
      <c r="E7" s="5"/>
      <c r="F7" s="30" t="str">
        <f t="shared" si="0"/>
        <v>-</v>
      </c>
      <c r="G7" s="34">
        <f t="shared" si="1"/>
        <v>36</v>
      </c>
      <c r="H7" s="31">
        <f t="shared" si="2"/>
        <v>0</v>
      </c>
      <c r="I7" s="31">
        <f t="shared" si="3"/>
        <v>0</v>
      </c>
    </row>
    <row r="8" spans="1:9" ht="35.1" customHeight="1" thickBot="1" x14ac:dyDescent="0.3">
      <c r="A8" s="20">
        <v>1</v>
      </c>
      <c r="B8" s="21" t="s">
        <v>13</v>
      </c>
      <c r="C8" s="22" t="s">
        <v>14</v>
      </c>
      <c r="D8" s="23">
        <f>'[1]LISTE de suivi DES PRODUITS'!$I$182</f>
        <v>32</v>
      </c>
      <c r="E8" s="5"/>
      <c r="F8" s="30" t="str">
        <f t="shared" si="0"/>
        <v>-</v>
      </c>
      <c r="G8" s="34">
        <f t="shared" si="1"/>
        <v>6.4</v>
      </c>
      <c r="H8" s="31">
        <f t="shared" si="2"/>
        <v>0</v>
      </c>
      <c r="I8" s="31">
        <f t="shared" si="3"/>
        <v>0</v>
      </c>
    </row>
    <row r="9" spans="1:9" ht="35.1" customHeight="1" thickBot="1" x14ac:dyDescent="0.3">
      <c r="A9" s="24">
        <v>1</v>
      </c>
      <c r="B9" s="25" t="s">
        <v>15</v>
      </c>
      <c r="C9" s="26" t="s">
        <v>16</v>
      </c>
      <c r="D9" s="27">
        <f>'[1]LISTE de suivi DES PRODUITS'!$I$184</f>
        <v>43</v>
      </c>
      <c r="E9" s="5"/>
      <c r="F9" s="30" t="str">
        <f t="shared" si="0"/>
        <v>-</v>
      </c>
      <c r="G9" s="34">
        <f t="shared" si="1"/>
        <v>8.6</v>
      </c>
      <c r="H9" s="31">
        <f t="shared" si="2"/>
        <v>0</v>
      </c>
      <c r="I9" s="31">
        <f t="shared" si="3"/>
        <v>0</v>
      </c>
    </row>
    <row r="10" spans="1:9" ht="35.1" customHeight="1" thickBot="1" x14ac:dyDescent="0.3">
      <c r="A10" s="10">
        <v>1</v>
      </c>
      <c r="B10" s="11" t="s">
        <v>17</v>
      </c>
      <c r="C10" s="28" t="s">
        <v>18</v>
      </c>
      <c r="D10" s="13">
        <f>'[1]LISTE de suivi DES PRODUITS'!$I$197</f>
        <v>14</v>
      </c>
      <c r="E10" s="5"/>
      <c r="F10" s="30" t="str">
        <f t="shared" si="0"/>
        <v>-</v>
      </c>
      <c r="G10" s="34">
        <f t="shared" si="1"/>
        <v>2.8</v>
      </c>
      <c r="H10" s="31">
        <f t="shared" si="2"/>
        <v>0</v>
      </c>
      <c r="I10" s="31">
        <f t="shared" si="3"/>
        <v>0</v>
      </c>
    </row>
    <row r="11" spans="1:9" ht="35.1" customHeight="1" thickBot="1" x14ac:dyDescent="0.3">
      <c r="A11" s="10">
        <v>1</v>
      </c>
      <c r="B11" s="11" t="s">
        <v>19</v>
      </c>
      <c r="C11" s="28" t="s">
        <v>20</v>
      </c>
      <c r="D11" s="13">
        <f>'[1]LISTE de suivi DES PRODUITS'!$I$198</f>
        <v>12</v>
      </c>
      <c r="E11" s="5"/>
      <c r="F11" s="30" t="str">
        <f t="shared" si="0"/>
        <v>-</v>
      </c>
      <c r="G11" s="34">
        <f t="shared" si="1"/>
        <v>2.4</v>
      </c>
      <c r="H11" s="31">
        <f t="shared" si="2"/>
        <v>0</v>
      </c>
      <c r="I11" s="31">
        <f t="shared" si="3"/>
        <v>0</v>
      </c>
    </row>
    <row r="12" spans="1:9" ht="35.1" customHeight="1" thickBot="1" x14ac:dyDescent="0.3">
      <c r="A12" s="10">
        <v>1</v>
      </c>
      <c r="B12" s="11" t="s">
        <v>21</v>
      </c>
      <c r="C12" s="28" t="s">
        <v>22</v>
      </c>
      <c r="D12" s="13">
        <f>'[1]LISTE de suivi DES PRODUITS'!$I$199</f>
        <v>12</v>
      </c>
      <c r="E12" s="5"/>
      <c r="F12" s="30" t="str">
        <f t="shared" si="0"/>
        <v>-</v>
      </c>
      <c r="G12" s="34">
        <f t="shared" si="1"/>
        <v>2.4</v>
      </c>
      <c r="H12" s="31">
        <f t="shared" si="2"/>
        <v>0</v>
      </c>
      <c r="I12" s="31">
        <f t="shared" si="3"/>
        <v>0</v>
      </c>
    </row>
    <row r="13" spans="1:9" ht="35.1" customHeight="1" thickBot="1" x14ac:dyDescent="0.3">
      <c r="A13" s="10">
        <v>1</v>
      </c>
      <c r="B13" s="11" t="s">
        <v>23</v>
      </c>
      <c r="C13" s="28" t="s">
        <v>24</v>
      </c>
      <c r="D13" s="13">
        <f>'[1]LISTE de suivi DES PRODUITS'!$I$200</f>
        <v>12</v>
      </c>
      <c r="E13" s="5"/>
      <c r="F13" s="30" t="str">
        <f t="shared" si="0"/>
        <v>-</v>
      </c>
      <c r="G13" s="34">
        <f t="shared" si="1"/>
        <v>2.4</v>
      </c>
      <c r="H13" s="31">
        <f t="shared" si="2"/>
        <v>0</v>
      </c>
      <c r="I13" s="31">
        <f t="shared" si="3"/>
        <v>0</v>
      </c>
    </row>
    <row r="14" spans="1:9" ht="35.1" customHeight="1" thickBot="1" x14ac:dyDescent="0.3">
      <c r="A14" s="10">
        <v>1</v>
      </c>
      <c r="B14" s="11" t="s">
        <v>25</v>
      </c>
      <c r="C14" s="14" t="s">
        <v>26</v>
      </c>
      <c r="D14" s="13">
        <f>'[1]LISTE de suivi DES PRODUITS'!$I$201</f>
        <v>18</v>
      </c>
      <c r="E14" s="5"/>
      <c r="F14" s="30" t="str">
        <f t="shared" si="0"/>
        <v>-</v>
      </c>
      <c r="G14" s="34">
        <f t="shared" si="1"/>
        <v>3.6</v>
      </c>
      <c r="H14" s="31">
        <f t="shared" si="2"/>
        <v>0</v>
      </c>
      <c r="I14" s="31">
        <f t="shared" si="3"/>
        <v>0</v>
      </c>
    </row>
    <row r="15" spans="1:9" ht="35.1" customHeight="1" thickBot="1" x14ac:dyDescent="0.3">
      <c r="A15" s="10">
        <v>1</v>
      </c>
      <c r="B15" s="11" t="s">
        <v>27</v>
      </c>
      <c r="C15" s="14" t="s">
        <v>28</v>
      </c>
      <c r="D15" s="13">
        <f>'[1]LISTE de suivi DES PRODUITS'!$I$209</f>
        <v>14</v>
      </c>
      <c r="E15" s="5"/>
      <c r="F15" s="30" t="str">
        <f t="shared" si="0"/>
        <v>-</v>
      </c>
      <c r="G15" s="34">
        <f t="shared" si="1"/>
        <v>2.8</v>
      </c>
      <c r="H15" s="31">
        <f t="shared" si="2"/>
        <v>0</v>
      </c>
      <c r="I15" s="31">
        <f t="shared" si="3"/>
        <v>0</v>
      </c>
    </row>
    <row r="16" spans="1:9" ht="35.1" customHeight="1" thickBot="1" x14ac:dyDescent="0.3">
      <c r="A16" s="10">
        <v>1</v>
      </c>
      <c r="B16" s="11" t="s">
        <v>29</v>
      </c>
      <c r="C16" s="14" t="s">
        <v>30</v>
      </c>
      <c r="D16" s="13">
        <f>'[1]LISTE de suivi DES PRODUITS'!$I$210</f>
        <v>8</v>
      </c>
      <c r="E16" s="5"/>
      <c r="F16" s="30" t="str">
        <f t="shared" si="0"/>
        <v>-</v>
      </c>
      <c r="G16" s="34">
        <f t="shared" si="1"/>
        <v>1.6</v>
      </c>
      <c r="H16" s="31">
        <f t="shared" si="2"/>
        <v>0</v>
      </c>
      <c r="I16" s="31">
        <f t="shared" si="3"/>
        <v>0</v>
      </c>
    </row>
    <row r="17" spans="1:9" ht="35.1" customHeight="1" thickBot="1" x14ac:dyDescent="0.3">
      <c r="A17" s="10">
        <v>1</v>
      </c>
      <c r="B17" s="11" t="s">
        <v>31</v>
      </c>
      <c r="C17" s="15" t="s">
        <v>32</v>
      </c>
      <c r="D17" s="13">
        <f>'[1]LISTE de suivi DES PRODUITS'!$I$223</f>
        <v>15</v>
      </c>
      <c r="E17" s="5"/>
      <c r="F17" s="30" t="str">
        <f t="shared" si="0"/>
        <v>-</v>
      </c>
      <c r="G17" s="34">
        <f t="shared" si="1"/>
        <v>3</v>
      </c>
      <c r="H17" s="31">
        <f t="shared" si="2"/>
        <v>0</v>
      </c>
      <c r="I17" s="31">
        <f t="shared" si="3"/>
        <v>0</v>
      </c>
    </row>
    <row r="18" spans="1:9" ht="35.1" customHeight="1" thickBot="1" x14ac:dyDescent="0.3">
      <c r="A18" s="10">
        <v>1</v>
      </c>
      <c r="B18" s="11" t="s">
        <v>33</v>
      </c>
      <c r="C18" s="15" t="s">
        <v>34</v>
      </c>
      <c r="D18" s="13">
        <f>'[1]LISTE de suivi DES PRODUITS'!$I$229</f>
        <v>10</v>
      </c>
      <c r="E18" s="5"/>
      <c r="F18" s="30" t="str">
        <f t="shared" si="0"/>
        <v>-</v>
      </c>
      <c r="G18" s="34">
        <f t="shared" si="1"/>
        <v>2</v>
      </c>
      <c r="H18" s="31">
        <f t="shared" si="2"/>
        <v>0</v>
      </c>
      <c r="I18" s="31">
        <f t="shared" si="3"/>
        <v>0</v>
      </c>
    </row>
    <row r="19" spans="1:9" ht="35.1" customHeight="1" thickBot="1" x14ac:dyDescent="0.3">
      <c r="A19" s="10">
        <v>1</v>
      </c>
      <c r="B19" s="11" t="s">
        <v>35</v>
      </c>
      <c r="C19" s="15" t="s">
        <v>36</v>
      </c>
      <c r="D19" s="13">
        <f>'[1]LISTE de suivi DES PRODUITS'!$I$236</f>
        <v>75</v>
      </c>
      <c r="E19" s="5"/>
      <c r="F19" s="30" t="str">
        <f t="shared" si="0"/>
        <v>-</v>
      </c>
      <c r="G19" s="34">
        <f t="shared" si="1"/>
        <v>15</v>
      </c>
      <c r="H19" s="31">
        <f t="shared" si="2"/>
        <v>0</v>
      </c>
      <c r="I19" s="31">
        <f t="shared" si="3"/>
        <v>0</v>
      </c>
    </row>
    <row r="20" spans="1:9" ht="35.1" customHeight="1" thickBot="1" x14ac:dyDescent="0.3">
      <c r="A20" s="10">
        <v>1</v>
      </c>
      <c r="B20" s="29" t="s">
        <v>37</v>
      </c>
      <c r="C20" s="15" t="s">
        <v>38</v>
      </c>
      <c r="D20" s="13">
        <f>'[1]LISTE de suivi DES PRODUITS'!$I$238</f>
        <v>90</v>
      </c>
      <c r="E20" s="5"/>
      <c r="F20" s="30" t="str">
        <f t="shared" si="0"/>
        <v>-</v>
      </c>
      <c r="G20" s="34">
        <f t="shared" si="1"/>
        <v>18</v>
      </c>
      <c r="H20" s="31">
        <f t="shared" si="2"/>
        <v>0</v>
      </c>
      <c r="I20" s="31">
        <f t="shared" si="3"/>
        <v>0</v>
      </c>
    </row>
    <row r="21" spans="1:9" ht="35.1" customHeight="1" thickBot="1" x14ac:dyDescent="0.3">
      <c r="A21" s="10">
        <v>1</v>
      </c>
      <c r="B21" s="11" t="s">
        <v>39</v>
      </c>
      <c r="C21" s="15" t="s">
        <v>40</v>
      </c>
      <c r="D21" s="13">
        <f>'[1]LISTE de suivi DES PRODUITS'!$I$245</f>
        <v>29</v>
      </c>
      <c r="E21" s="5"/>
      <c r="F21" s="30" t="str">
        <f t="shared" si="0"/>
        <v>-</v>
      </c>
      <c r="G21" s="34">
        <f t="shared" si="1"/>
        <v>5.8</v>
      </c>
      <c r="H21" s="31">
        <f t="shared" si="2"/>
        <v>0</v>
      </c>
      <c r="I21" s="31">
        <f t="shared" si="3"/>
        <v>0</v>
      </c>
    </row>
    <row r="22" spans="1:9" ht="35.1" customHeight="1" thickBot="1" x14ac:dyDescent="0.3">
      <c r="A22" s="10">
        <v>1</v>
      </c>
      <c r="B22" s="11" t="s">
        <v>41</v>
      </c>
      <c r="C22" s="15" t="s">
        <v>42</v>
      </c>
      <c r="D22" s="13">
        <f>'[1]LISTE de suivi DES PRODUITS'!$I$246</f>
        <v>49</v>
      </c>
      <c r="E22" s="5"/>
      <c r="F22" s="30" t="str">
        <f t="shared" si="0"/>
        <v>-</v>
      </c>
      <c r="G22" s="34">
        <f t="shared" si="1"/>
        <v>9.8000000000000007</v>
      </c>
      <c r="H22" s="31">
        <f t="shared" si="2"/>
        <v>0</v>
      </c>
      <c r="I22" s="31">
        <f t="shared" si="3"/>
        <v>0</v>
      </c>
    </row>
    <row r="23" spans="1:9" ht="35.1" customHeight="1" thickBot="1" x14ac:dyDescent="0.3">
      <c r="A23" s="10">
        <v>1</v>
      </c>
      <c r="B23" s="11" t="s">
        <v>43</v>
      </c>
      <c r="C23" s="15" t="s">
        <v>44</v>
      </c>
      <c r="D23" s="13">
        <f>'[1]LISTE de suivi DES PRODUITS'!$I$247</f>
        <v>39</v>
      </c>
      <c r="E23" s="5"/>
      <c r="F23" s="30" t="str">
        <f t="shared" si="0"/>
        <v>-</v>
      </c>
      <c r="G23" s="34">
        <f t="shared" si="1"/>
        <v>7.8</v>
      </c>
      <c r="H23" s="31">
        <f t="shared" si="2"/>
        <v>0</v>
      </c>
      <c r="I23" s="31">
        <f t="shared" si="3"/>
        <v>0</v>
      </c>
    </row>
    <row r="24" spans="1:9" ht="35.1" customHeight="1" thickBot="1" x14ac:dyDescent="0.3">
      <c r="A24" s="10">
        <v>1</v>
      </c>
      <c r="B24" s="11" t="s">
        <v>45</v>
      </c>
      <c r="C24" s="14" t="s">
        <v>46</v>
      </c>
      <c r="D24" s="13">
        <f>'[1]LISTE de suivi DES PRODUITS'!$I$263</f>
        <v>39</v>
      </c>
      <c r="E24" s="5"/>
      <c r="F24" s="30" t="str">
        <f t="shared" si="0"/>
        <v>-</v>
      </c>
      <c r="G24" s="34">
        <f t="shared" si="1"/>
        <v>7.8</v>
      </c>
      <c r="H24" s="31">
        <f t="shared" si="2"/>
        <v>0</v>
      </c>
      <c r="I24" s="31">
        <f t="shared" si="3"/>
        <v>0</v>
      </c>
    </row>
    <row r="25" spans="1:9" ht="35.1" customHeight="1" thickBot="1" x14ac:dyDescent="0.3">
      <c r="A25" s="10">
        <v>1</v>
      </c>
      <c r="B25" s="29" t="s">
        <v>47</v>
      </c>
      <c r="C25" s="14" t="s">
        <v>48</v>
      </c>
      <c r="D25" s="13">
        <f>'[1]LISTE de suivi DES PRODUITS'!$I$265</f>
        <v>39</v>
      </c>
      <c r="E25" s="39"/>
      <c r="F25" s="30" t="str">
        <f t="shared" si="0"/>
        <v>-</v>
      </c>
      <c r="G25" s="34">
        <f t="shared" si="1"/>
        <v>7.8</v>
      </c>
      <c r="H25" s="31">
        <f t="shared" si="2"/>
        <v>0</v>
      </c>
      <c r="I25" s="31">
        <f t="shared" si="3"/>
        <v>0</v>
      </c>
    </row>
    <row r="26" spans="1:9" ht="35.1" customHeight="1" thickBot="1" x14ac:dyDescent="0.3">
      <c r="A26" s="10">
        <v>1</v>
      </c>
      <c r="B26" s="29" t="s">
        <v>49</v>
      </c>
      <c r="C26" s="14" t="s">
        <v>50</v>
      </c>
      <c r="D26" s="13">
        <f>'[1]LISTE de suivi DES PRODUITS'!$I$266</f>
        <v>39</v>
      </c>
      <c r="E26" s="39"/>
      <c r="F26" s="30" t="str">
        <f t="shared" si="0"/>
        <v>-</v>
      </c>
      <c r="G26" s="34">
        <f t="shared" si="1"/>
        <v>7.8</v>
      </c>
      <c r="H26" s="31">
        <f t="shared" si="2"/>
        <v>0</v>
      </c>
      <c r="I26" s="31">
        <f t="shared" si="3"/>
        <v>0</v>
      </c>
    </row>
    <row r="27" spans="1:9" ht="35.1" customHeight="1" thickBot="1" x14ac:dyDescent="0.3">
      <c r="A27" s="10">
        <v>1</v>
      </c>
      <c r="B27" s="29" t="s">
        <v>51</v>
      </c>
      <c r="C27" s="14" t="s">
        <v>52</v>
      </c>
      <c r="D27" s="13">
        <f>'[1]LISTE de suivi DES PRODUITS'!$I$267</f>
        <v>25</v>
      </c>
      <c r="E27" s="39"/>
      <c r="F27" s="30" t="str">
        <f t="shared" si="0"/>
        <v>-</v>
      </c>
      <c r="G27" s="34">
        <f t="shared" si="1"/>
        <v>5</v>
      </c>
      <c r="H27" s="31">
        <f t="shared" si="2"/>
        <v>0</v>
      </c>
      <c r="I27" s="31">
        <f t="shared" si="3"/>
        <v>0</v>
      </c>
    </row>
    <row r="28" spans="1:9" ht="35.1" customHeight="1" thickBot="1" x14ac:dyDescent="0.3">
      <c r="A28" s="10">
        <v>1</v>
      </c>
      <c r="B28" s="29" t="s">
        <v>53</v>
      </c>
      <c r="C28" s="14" t="s">
        <v>54</v>
      </c>
      <c r="D28" s="13">
        <f>'[1]LISTE de suivi DES PRODUITS'!$I$268</f>
        <v>25</v>
      </c>
      <c r="E28" s="39"/>
      <c r="F28" s="30" t="str">
        <f t="shared" si="0"/>
        <v>-</v>
      </c>
      <c r="G28" s="34">
        <f t="shared" si="1"/>
        <v>5</v>
      </c>
      <c r="H28" s="31">
        <f t="shared" si="2"/>
        <v>0</v>
      </c>
      <c r="I28" s="31">
        <f t="shared" si="3"/>
        <v>0</v>
      </c>
    </row>
    <row r="29" spans="1:9" ht="35.1" customHeight="1" thickBot="1" x14ac:dyDescent="0.3">
      <c r="A29" s="10">
        <v>1</v>
      </c>
      <c r="B29" s="29" t="s">
        <v>55</v>
      </c>
      <c r="C29" s="14" t="s">
        <v>56</v>
      </c>
      <c r="D29" s="13">
        <f>'[1]LISTE de suivi DES PRODUITS'!$I$269</f>
        <v>14</v>
      </c>
      <c r="E29" s="39"/>
      <c r="F29" s="30" t="str">
        <f t="shared" si="0"/>
        <v>-</v>
      </c>
      <c r="G29" s="34">
        <f t="shared" si="1"/>
        <v>2.8</v>
      </c>
      <c r="H29" s="31">
        <f t="shared" si="2"/>
        <v>0</v>
      </c>
      <c r="I29" s="31">
        <f t="shared" si="3"/>
        <v>0</v>
      </c>
    </row>
    <row r="30" spans="1:9" ht="35.1" customHeight="1" thickBot="1" x14ac:dyDescent="0.3">
      <c r="A30" s="10">
        <v>1</v>
      </c>
      <c r="B30" s="29" t="s">
        <v>57</v>
      </c>
      <c r="C30" s="14" t="s">
        <v>58</v>
      </c>
      <c r="D30" s="13">
        <f>'[1]LISTE de suivi DES PRODUITS'!$I$270</f>
        <v>24</v>
      </c>
      <c r="E30" s="39"/>
      <c r="F30" s="30" t="str">
        <f t="shared" si="0"/>
        <v>-</v>
      </c>
      <c r="G30" s="34">
        <f t="shared" si="1"/>
        <v>4.8</v>
      </c>
      <c r="H30" s="31">
        <f t="shared" si="2"/>
        <v>0</v>
      </c>
      <c r="I30" s="31">
        <f t="shared" si="3"/>
        <v>0</v>
      </c>
    </row>
    <row r="31" spans="1:9" ht="35.1" customHeight="1" thickBot="1" x14ac:dyDescent="0.3">
      <c r="A31" s="10">
        <v>1</v>
      </c>
      <c r="B31" s="29" t="s">
        <v>59</v>
      </c>
      <c r="C31" s="14" t="s">
        <v>60</v>
      </c>
      <c r="D31" s="13">
        <f>'[1]LISTE de suivi DES PRODUITS'!$I$271</f>
        <v>19</v>
      </c>
      <c r="E31" s="39"/>
      <c r="F31" s="30" t="str">
        <f t="shared" si="0"/>
        <v>-</v>
      </c>
      <c r="G31" s="34">
        <f t="shared" si="1"/>
        <v>3.8</v>
      </c>
      <c r="H31" s="31">
        <f t="shared" si="2"/>
        <v>0</v>
      </c>
      <c r="I31" s="31">
        <f t="shared" si="3"/>
        <v>0</v>
      </c>
    </row>
    <row r="32" spans="1:9" ht="35.1" customHeight="1" thickBot="1" x14ac:dyDescent="0.3">
      <c r="A32" s="10">
        <v>1</v>
      </c>
      <c r="B32" s="29" t="s">
        <v>61</v>
      </c>
      <c r="C32" s="14" t="s">
        <v>62</v>
      </c>
      <c r="D32" s="13">
        <f>'[1]LISTE de suivi DES PRODUITS'!$I$272</f>
        <v>29</v>
      </c>
      <c r="E32" s="39"/>
      <c r="F32" s="30" t="str">
        <f t="shared" si="0"/>
        <v>-</v>
      </c>
      <c r="G32" s="34">
        <f t="shared" si="1"/>
        <v>5.8</v>
      </c>
      <c r="H32" s="31">
        <f t="shared" si="2"/>
        <v>0</v>
      </c>
      <c r="I32" s="31">
        <f t="shared" si="3"/>
        <v>0</v>
      </c>
    </row>
    <row r="33" spans="1:9" ht="35.1" customHeight="1" thickBot="1" x14ac:dyDescent="0.3">
      <c r="A33" s="10">
        <v>1</v>
      </c>
      <c r="B33" s="29" t="s">
        <v>63</v>
      </c>
      <c r="C33" s="14" t="s">
        <v>64</v>
      </c>
      <c r="D33" s="13">
        <f>'[1]LISTE de suivi DES PRODUITS'!$I$273</f>
        <v>39</v>
      </c>
      <c r="E33" s="39"/>
      <c r="F33" s="30" t="str">
        <f t="shared" si="0"/>
        <v>-</v>
      </c>
      <c r="G33" s="34">
        <f t="shared" si="1"/>
        <v>7.8</v>
      </c>
      <c r="H33" s="31">
        <f t="shared" si="2"/>
        <v>0</v>
      </c>
      <c r="I33" s="31">
        <f t="shared" si="3"/>
        <v>0</v>
      </c>
    </row>
    <row r="34" spans="1:9" ht="35.1" customHeight="1" thickBot="1" x14ac:dyDescent="0.3">
      <c r="A34" s="10">
        <v>1</v>
      </c>
      <c r="B34" s="29" t="s">
        <v>65</v>
      </c>
      <c r="C34" s="14" t="s">
        <v>66</v>
      </c>
      <c r="D34" s="13">
        <f>'[1]LISTE de suivi DES PRODUITS'!$I$274</f>
        <v>12</v>
      </c>
      <c r="E34" s="39"/>
      <c r="F34" s="30" t="str">
        <f t="shared" si="0"/>
        <v>-</v>
      </c>
      <c r="G34" s="34">
        <f t="shared" si="1"/>
        <v>2.4</v>
      </c>
      <c r="H34" s="31">
        <f t="shared" si="2"/>
        <v>0</v>
      </c>
      <c r="I34" s="31">
        <f t="shared" si="3"/>
        <v>0</v>
      </c>
    </row>
    <row r="35" spans="1:9" ht="35.1" customHeight="1" thickBot="1" x14ac:dyDescent="0.3">
      <c r="A35" s="10"/>
      <c r="B35" s="29"/>
      <c r="C35" s="14"/>
      <c r="D35" s="13"/>
      <c r="E35" s="39"/>
      <c r="F35" s="30" t="str">
        <f t="shared" si="0"/>
        <v>-</v>
      </c>
      <c r="G35" s="34">
        <f t="shared" si="1"/>
        <v>0</v>
      </c>
      <c r="H35" s="31">
        <f t="shared" si="2"/>
        <v>0</v>
      </c>
      <c r="I35" s="31">
        <f t="shared" si="3"/>
        <v>0</v>
      </c>
    </row>
    <row r="36" spans="1:9" ht="35.1" customHeight="1" thickBot="1" x14ac:dyDescent="0.3">
      <c r="A36" s="10"/>
      <c r="B36" s="29"/>
      <c r="C36" s="14"/>
      <c r="D36" s="13"/>
      <c r="E36" s="39"/>
      <c r="F36" s="30" t="str">
        <f t="shared" si="0"/>
        <v>-</v>
      </c>
      <c r="G36" s="34">
        <f t="shared" si="1"/>
        <v>0</v>
      </c>
      <c r="H36" s="31">
        <f t="shared" si="2"/>
        <v>0</v>
      </c>
      <c r="I36" s="31">
        <f t="shared" si="3"/>
        <v>0</v>
      </c>
    </row>
    <row r="37" spans="1:9" ht="35.1" customHeight="1" thickBot="1" x14ac:dyDescent="0.3">
      <c r="A37" s="10"/>
      <c r="B37" s="29"/>
      <c r="C37" s="14"/>
      <c r="D37" s="13"/>
      <c r="E37" s="5"/>
      <c r="F37" s="30" t="str">
        <f t="shared" si="0"/>
        <v>-</v>
      </c>
      <c r="G37" s="34">
        <f t="shared" si="1"/>
        <v>0</v>
      </c>
      <c r="H37" s="31">
        <f t="shared" si="2"/>
        <v>0</v>
      </c>
      <c r="I37" s="31">
        <f t="shared" si="3"/>
        <v>0</v>
      </c>
    </row>
    <row r="38" spans="1:9" ht="35.1" customHeight="1" thickBot="1" x14ac:dyDescent="0.3">
      <c r="A38" s="10"/>
      <c r="B38" s="29"/>
      <c r="C38" s="14"/>
      <c r="D38" s="13"/>
      <c r="E38" s="5"/>
      <c r="F38" s="30" t="str">
        <f t="shared" si="0"/>
        <v>-</v>
      </c>
      <c r="G38" s="34">
        <f t="shared" si="1"/>
        <v>0</v>
      </c>
      <c r="H38" s="31">
        <f t="shared" si="2"/>
        <v>0</v>
      </c>
      <c r="I38" s="31">
        <f t="shared" si="3"/>
        <v>0</v>
      </c>
    </row>
    <row r="39" spans="1:9" ht="35.1" customHeight="1" thickBot="1" x14ac:dyDescent="0.3">
      <c r="A39" s="10"/>
      <c r="B39" s="29"/>
      <c r="C39" s="14"/>
      <c r="D39" s="13"/>
      <c r="E39" s="5"/>
      <c r="F39" s="30" t="str">
        <f t="shared" si="0"/>
        <v>-</v>
      </c>
      <c r="G39" s="34">
        <f t="shared" si="1"/>
        <v>0</v>
      </c>
      <c r="H39" s="31">
        <f t="shared" si="2"/>
        <v>0</v>
      </c>
      <c r="I39" s="31">
        <f t="shared" si="3"/>
        <v>0</v>
      </c>
    </row>
    <row r="40" spans="1:9" ht="35.1" customHeight="1" thickBot="1" x14ac:dyDescent="0.3">
      <c r="A40" s="10"/>
      <c r="B40" s="29"/>
      <c r="C40" s="14"/>
      <c r="D40" s="13"/>
      <c r="E40" s="5"/>
      <c r="F40" s="30" t="str">
        <f t="shared" si="0"/>
        <v>-</v>
      </c>
      <c r="G40" s="34">
        <f t="shared" si="1"/>
        <v>0</v>
      </c>
      <c r="H40" s="31">
        <f t="shared" si="2"/>
        <v>0</v>
      </c>
      <c r="I40" s="31">
        <f t="shared" si="3"/>
        <v>0</v>
      </c>
    </row>
    <row r="41" spans="1:9" ht="35.1" customHeight="1" thickBot="1" x14ac:dyDescent="0.3">
      <c r="A41" s="10"/>
      <c r="B41" s="29"/>
      <c r="C41" s="14"/>
      <c r="D41" s="13"/>
      <c r="E41" s="5"/>
      <c r="F41" s="30" t="str">
        <f t="shared" si="0"/>
        <v>-</v>
      </c>
      <c r="G41" s="34">
        <f t="shared" si="1"/>
        <v>0</v>
      </c>
      <c r="H41" s="31">
        <f t="shared" si="2"/>
        <v>0</v>
      </c>
      <c r="I41" s="31">
        <f t="shared" si="3"/>
        <v>0</v>
      </c>
    </row>
    <row r="42" spans="1:9" ht="35.1" customHeight="1" thickBot="1" x14ac:dyDescent="0.3">
      <c r="A42" s="10"/>
      <c r="B42" s="29"/>
      <c r="C42" s="14"/>
      <c r="D42" s="13"/>
      <c r="E42" s="5"/>
      <c r="F42" s="30" t="str">
        <f t="shared" si="0"/>
        <v>-</v>
      </c>
      <c r="G42" s="34">
        <f t="shared" si="1"/>
        <v>0</v>
      </c>
      <c r="H42" s="31">
        <f t="shared" si="2"/>
        <v>0</v>
      </c>
      <c r="I42" s="31">
        <f t="shared" si="3"/>
        <v>0</v>
      </c>
    </row>
    <row r="43" spans="1:9" ht="35.1" customHeight="1" thickBot="1" x14ac:dyDescent="0.3">
      <c r="A43" s="10"/>
      <c r="B43" s="29"/>
      <c r="C43" s="14"/>
      <c r="D43" s="13"/>
      <c r="E43" s="5"/>
      <c r="F43" s="30" t="str">
        <f t="shared" si="0"/>
        <v>-</v>
      </c>
      <c r="G43" s="34">
        <f t="shared" si="1"/>
        <v>0</v>
      </c>
      <c r="H43" s="31">
        <f t="shared" si="2"/>
        <v>0</v>
      </c>
      <c r="I43" s="31">
        <f t="shared" si="3"/>
        <v>0</v>
      </c>
    </row>
    <row r="44" spans="1:9" ht="35.1" customHeight="1" thickBot="1" x14ac:dyDescent="0.3">
      <c r="A44" s="10"/>
      <c r="B44" s="29"/>
      <c r="C44" s="14"/>
      <c r="D44" s="13"/>
      <c r="E44" s="5"/>
      <c r="F44" s="30" t="str">
        <f t="shared" si="0"/>
        <v>-</v>
      </c>
      <c r="G44" s="34">
        <f t="shared" si="1"/>
        <v>0</v>
      </c>
      <c r="H44" s="31">
        <f t="shared" si="2"/>
        <v>0</v>
      </c>
      <c r="I44" s="31">
        <f t="shared" si="3"/>
        <v>0</v>
      </c>
    </row>
    <row r="45" spans="1:9" ht="35.1" customHeight="1" thickBot="1" x14ac:dyDescent="0.3">
      <c r="A45" s="10"/>
      <c r="B45" s="29"/>
      <c r="C45" s="14"/>
      <c r="D45" s="13"/>
      <c r="E45" s="5"/>
      <c r="F45" s="30" t="str">
        <f t="shared" si="0"/>
        <v>-</v>
      </c>
      <c r="G45" s="34">
        <f t="shared" si="1"/>
        <v>0</v>
      </c>
      <c r="H45" s="31">
        <f t="shared" si="2"/>
        <v>0</v>
      </c>
      <c r="I45" s="31">
        <f t="shared" si="3"/>
        <v>0</v>
      </c>
    </row>
    <row r="46" spans="1:9" ht="35.1" customHeight="1" thickBot="1" x14ac:dyDescent="0.3">
      <c r="A46" s="10"/>
      <c r="B46" s="29"/>
      <c r="C46" s="14"/>
      <c r="D46" s="13"/>
      <c r="E46" s="5"/>
      <c r="F46" s="30" t="str">
        <f t="shared" si="0"/>
        <v>-</v>
      </c>
      <c r="G46" s="34">
        <f t="shared" si="1"/>
        <v>0</v>
      </c>
      <c r="H46" s="31">
        <f t="shared" si="2"/>
        <v>0</v>
      </c>
      <c r="I46" s="31">
        <f t="shared" si="3"/>
        <v>0</v>
      </c>
    </row>
    <row r="47" spans="1:9" ht="35.1" customHeight="1" thickBot="1" x14ac:dyDescent="0.3">
      <c r="A47" s="10"/>
      <c r="B47" s="29"/>
      <c r="C47" s="14"/>
      <c r="D47" s="13"/>
      <c r="E47" s="5"/>
      <c r="F47" s="30" t="str">
        <f t="shared" si="0"/>
        <v>-</v>
      </c>
      <c r="G47" s="34">
        <f t="shared" si="1"/>
        <v>0</v>
      </c>
      <c r="H47" s="31">
        <f t="shared" si="2"/>
        <v>0</v>
      </c>
      <c r="I47" s="31">
        <f t="shared" si="3"/>
        <v>0</v>
      </c>
    </row>
  </sheetData>
  <sheetProtection sheet="1" objects="1" scenarios="1"/>
  <protectedRanges>
    <protectedRange sqref="E3:E47" name="Plage1"/>
  </protectedRanges>
  <mergeCells count="1">
    <mergeCell ref="G1:H1"/>
  </mergeCells>
  <conditionalFormatting sqref="A3">
    <cfRule type="containsText" dxfId="43" priority="22" operator="containsText" text="BOUTIQUE">
      <formula>NOT(ISERROR(SEARCH("BOUTIQUE",A3)))</formula>
    </cfRule>
  </conditionalFormatting>
  <conditionalFormatting sqref="A3">
    <cfRule type="containsText" dxfId="42" priority="21" operator="containsText" text="MIALLET">
      <formula>NOT(ISERROR(SEARCH("MIALLET",A3)))</formula>
    </cfRule>
  </conditionalFormatting>
  <conditionalFormatting sqref="A4">
    <cfRule type="containsText" dxfId="41" priority="20" operator="containsText" text="BOUTIQUE">
      <formula>NOT(ISERROR(SEARCH("BOUTIQUE",A4)))</formula>
    </cfRule>
  </conditionalFormatting>
  <conditionalFormatting sqref="A4">
    <cfRule type="containsText" dxfId="40" priority="19" operator="containsText" text="MIALLET">
      <formula>NOT(ISERROR(SEARCH("MIALLET",A4)))</formula>
    </cfRule>
  </conditionalFormatting>
  <conditionalFormatting sqref="A5:A34">
    <cfRule type="containsText" dxfId="39" priority="18" operator="containsText" text="BOUTIQUE">
      <formula>NOT(ISERROR(SEARCH("BOUTIQUE",A5)))</formula>
    </cfRule>
  </conditionalFormatting>
  <conditionalFormatting sqref="A5:A34">
    <cfRule type="containsText" dxfId="38" priority="17" operator="containsText" text="MIALLET">
      <formula>NOT(ISERROR(SEARCH("MIALLET",A5)))</formula>
    </cfRule>
  </conditionalFormatting>
  <conditionalFormatting sqref="G3:G47">
    <cfRule type="cellIs" dxfId="37" priority="16" operator="equal">
      <formula>0</formula>
    </cfRule>
  </conditionalFormatting>
  <conditionalFormatting sqref="A35:A47">
    <cfRule type="containsText" dxfId="36" priority="15" operator="containsText" text="BOUTIQUE">
      <formula>NOT(ISERROR(SEARCH("BOUTIQUE",A35)))</formula>
    </cfRule>
  </conditionalFormatting>
  <conditionalFormatting sqref="A35:A47">
    <cfRule type="containsText" dxfId="35" priority="14" operator="containsText" text="MIALLET">
      <formula>NOT(ISERROR(SEARCH("MIALLET",A35)))</formula>
    </cfRule>
  </conditionalFormatting>
  <conditionalFormatting sqref="H3:I47">
    <cfRule type="cellIs" dxfId="34" priority="13" operator="equal">
      <formula>0</formula>
    </cfRule>
  </conditionalFormatting>
  <conditionalFormatting sqref="E3:E47">
    <cfRule type="cellIs" dxfId="33" priority="9" operator="greaterThan">
      <formula>1</formula>
    </cfRule>
    <cfRule type="cellIs" dxfId="32" priority="10" operator="lessThanOrEqual">
      <formula>0</formula>
    </cfRule>
    <cfRule type="cellIs" dxfId="31" priority="11" operator="equal">
      <formula>1</formula>
    </cfRule>
    <cfRule type="cellIs" dxfId="30" priority="12" operator="equal">
      <formula>0</formula>
    </cfRule>
  </conditionalFormatting>
  <conditionalFormatting sqref="F3:F47">
    <cfRule type="containsText" dxfId="29" priority="6" operator="containsText" text="AIE...PAS BON">
      <formula>NOT(ISERROR(SEARCH("AIE...PAS BON",F3)))</formula>
    </cfRule>
    <cfRule type="containsText" dxfId="28" priority="7" operator="containsText" text="OK">
      <formula>NOT(ISERROR(SEARCH("OK",F3)))</formula>
    </cfRule>
    <cfRule type="containsText" dxfId="27" priority="8" operator="containsText" text="&quot;AIE...PAS BON&quot;">
      <formula>NOT(ISERROR(SEARCH("""AIE...PAS BON""",F3)))</formula>
    </cfRule>
  </conditionalFormatting>
  <conditionalFormatting sqref="F3:F47">
    <cfRule type="cellIs" dxfId="26" priority="5" operator="equal">
      <formula>1</formula>
    </cfRule>
  </conditionalFormatting>
  <conditionalFormatting sqref="H3:H47">
    <cfRule type="cellIs" dxfId="25" priority="4" operator="greaterThan">
      <formula>0</formula>
    </cfRule>
  </conditionalFormatting>
  <conditionalFormatting sqref="H2">
    <cfRule type="cellIs" dxfId="24" priority="3" operator="equal">
      <formula>0</formula>
    </cfRule>
  </conditionalFormatting>
  <conditionalFormatting sqref="H2">
    <cfRule type="cellIs" dxfId="23" priority="2" operator="greaterThan">
      <formula>0</formula>
    </cfRule>
  </conditionalFormatting>
  <conditionalFormatting sqref="F3:G47">
    <cfRule type="cellIs" dxfId="22" priority="1" operator="greater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53BE3-62CB-4A9B-9287-19132F5E3E62}">
  <sheetPr>
    <tabColor rgb="FFFF0000"/>
  </sheetPr>
  <dimension ref="A1:I47"/>
  <sheetViews>
    <sheetView tabSelected="1" zoomScale="80" zoomScaleNormal="80" workbookViewId="0">
      <selection activeCell="E7" sqref="E7"/>
    </sheetView>
  </sheetViews>
  <sheetFormatPr baseColWidth="10" defaultRowHeight="15" x14ac:dyDescent="0.25"/>
  <cols>
    <col min="2" max="2" width="22.85546875" customWidth="1"/>
    <col min="3" max="3" width="121.42578125" customWidth="1"/>
    <col min="4" max="4" width="20.5703125" customWidth="1"/>
    <col min="5" max="5" width="15.42578125" customWidth="1"/>
    <col min="6" max="6" width="15" customWidth="1"/>
    <col min="7" max="7" width="12.42578125" customWidth="1"/>
    <col min="8" max="8" width="21" customWidth="1"/>
    <col min="9" max="9" width="20.7109375" customWidth="1"/>
    <col min="11" max="11" width="34.140625" customWidth="1"/>
  </cols>
  <sheetData>
    <row r="1" spans="1:9" ht="70.5" customHeight="1" thickTop="1" thickBot="1" x14ac:dyDescent="0.3">
      <c r="A1" s="6">
        <f>SUM(A3:A47)</f>
        <v>32</v>
      </c>
      <c r="B1" s="7" t="s">
        <v>3</v>
      </c>
      <c r="C1" s="1" t="s">
        <v>71</v>
      </c>
      <c r="D1" s="1" t="s">
        <v>0</v>
      </c>
      <c r="E1" s="1" t="s">
        <v>1</v>
      </c>
      <c r="F1" s="9" t="s">
        <v>70</v>
      </c>
      <c r="G1" s="35" t="s">
        <v>72</v>
      </c>
      <c r="H1" s="36"/>
      <c r="I1" s="8" t="s">
        <v>67</v>
      </c>
    </row>
    <row r="2" spans="1:9" ht="43.5" customHeight="1" thickTop="1" thickBot="1" x14ac:dyDescent="0.3">
      <c r="A2" s="2" t="s">
        <v>2</v>
      </c>
      <c r="B2" s="7"/>
      <c r="C2" s="1" t="s">
        <v>4</v>
      </c>
      <c r="D2" s="1"/>
      <c r="E2" s="3">
        <f>SUMIF(E3:E47,1)</f>
        <v>0</v>
      </c>
      <c r="F2" s="3"/>
      <c r="G2" s="4">
        <v>20</v>
      </c>
      <c r="H2" s="33">
        <f>SUM(H3:H47)</f>
        <v>0</v>
      </c>
      <c r="I2" s="6">
        <f>SUM(I3:I47)</f>
        <v>0</v>
      </c>
    </row>
    <row r="3" spans="1:9" ht="43.5" customHeight="1" thickTop="1" thickBot="1" x14ac:dyDescent="0.3">
      <c r="A3" s="10">
        <v>1</v>
      </c>
      <c r="B3" s="11" t="s">
        <v>69</v>
      </c>
      <c r="C3" s="12" t="s">
        <v>68</v>
      </c>
      <c r="D3" s="13">
        <f>'[1]LISTE de suivi DES PRODUITS'!$I$162</f>
        <v>12</v>
      </c>
      <c r="E3" s="5"/>
      <c r="F3" s="30" t="str">
        <f t="shared" ref="F3:F47" si="0">IF(E3&gt;1,"AIE…PAS BON","-")</f>
        <v>-</v>
      </c>
      <c r="G3" s="34">
        <f t="shared" ref="G3:G47" si="1">D3*G$2/100</f>
        <v>2.4</v>
      </c>
      <c r="H3" s="32">
        <f t="shared" ref="H3:H47" si="2">SUMIF(E3,1,G3)</f>
        <v>0</v>
      </c>
      <c r="I3" s="31">
        <f t="shared" ref="I3:I47" si="3">SUMIF(E3,1,H3)*4</f>
        <v>0</v>
      </c>
    </row>
    <row r="4" spans="1:9" ht="35.1" customHeight="1" thickBot="1" x14ac:dyDescent="0.3">
      <c r="A4" s="10">
        <v>1</v>
      </c>
      <c r="B4" s="11" t="s">
        <v>5</v>
      </c>
      <c r="C4" s="14" t="s">
        <v>6</v>
      </c>
      <c r="D4" s="13">
        <f>'[1]LISTE de suivi DES PRODUITS'!$I$162</f>
        <v>12</v>
      </c>
      <c r="E4" s="5"/>
      <c r="F4" s="30" t="str">
        <f t="shared" si="0"/>
        <v>-</v>
      </c>
      <c r="G4" s="34">
        <f t="shared" si="1"/>
        <v>2.4</v>
      </c>
      <c r="H4" s="31">
        <f t="shared" si="2"/>
        <v>0</v>
      </c>
      <c r="I4" s="31">
        <f t="shared" si="3"/>
        <v>0</v>
      </c>
    </row>
    <row r="5" spans="1:9" ht="35.1" customHeight="1" thickBot="1" x14ac:dyDescent="0.3">
      <c r="A5" s="10">
        <v>1</v>
      </c>
      <c r="B5" s="11" t="s">
        <v>7</v>
      </c>
      <c r="C5" s="15" t="s">
        <v>8</v>
      </c>
      <c r="D5" s="13">
        <f>'[1]LISTE de suivi DES PRODUITS'!$I$174</f>
        <v>54</v>
      </c>
      <c r="E5" s="5"/>
      <c r="F5" s="30" t="str">
        <f>IF(E5&gt;1,"AIE…PAS BON","-")</f>
        <v>-</v>
      </c>
      <c r="G5" s="34">
        <f t="shared" si="1"/>
        <v>10.8</v>
      </c>
      <c r="H5" s="31">
        <f t="shared" si="2"/>
        <v>0</v>
      </c>
      <c r="I5" s="31">
        <f t="shared" si="3"/>
        <v>0</v>
      </c>
    </row>
    <row r="6" spans="1:9" ht="35.1" customHeight="1" thickBot="1" x14ac:dyDescent="0.3">
      <c r="A6" s="10">
        <v>1</v>
      </c>
      <c r="B6" s="11" t="s">
        <v>9</v>
      </c>
      <c r="C6" s="15" t="s">
        <v>10</v>
      </c>
      <c r="D6" s="13">
        <f>'[1]LISTE de suivi DES PRODUITS'!$I$177</f>
        <v>45</v>
      </c>
      <c r="E6" s="5"/>
      <c r="F6" s="30" t="str">
        <f t="shared" si="0"/>
        <v>-</v>
      </c>
      <c r="G6" s="34">
        <f t="shared" si="1"/>
        <v>9</v>
      </c>
      <c r="H6" s="31">
        <f t="shared" si="2"/>
        <v>0</v>
      </c>
      <c r="I6" s="31">
        <f t="shared" si="3"/>
        <v>0</v>
      </c>
    </row>
    <row r="7" spans="1:9" ht="35.1" customHeight="1" x14ac:dyDescent="0.25">
      <c r="A7" s="16">
        <v>1</v>
      </c>
      <c r="B7" s="17" t="s">
        <v>11</v>
      </c>
      <c r="C7" s="18" t="s">
        <v>12</v>
      </c>
      <c r="D7" s="19">
        <f>'[1]LISTE de suivi DES PRODUITS'!$I$180</f>
        <v>180</v>
      </c>
      <c r="E7" s="5"/>
      <c r="F7" s="30" t="str">
        <f t="shared" si="0"/>
        <v>-</v>
      </c>
      <c r="G7" s="34">
        <f t="shared" si="1"/>
        <v>36</v>
      </c>
      <c r="H7" s="31">
        <f t="shared" si="2"/>
        <v>0</v>
      </c>
      <c r="I7" s="31">
        <f t="shared" si="3"/>
        <v>0</v>
      </c>
    </row>
    <row r="8" spans="1:9" ht="35.1" customHeight="1" thickBot="1" x14ac:dyDescent="0.3">
      <c r="A8" s="20">
        <v>1</v>
      </c>
      <c r="B8" s="21" t="s">
        <v>13</v>
      </c>
      <c r="C8" s="22" t="s">
        <v>14</v>
      </c>
      <c r="D8" s="23">
        <f>'[1]LISTE de suivi DES PRODUITS'!$I$182</f>
        <v>32</v>
      </c>
      <c r="E8" s="5"/>
      <c r="F8" s="30" t="str">
        <f t="shared" si="0"/>
        <v>-</v>
      </c>
      <c r="G8" s="34">
        <f t="shared" si="1"/>
        <v>6.4</v>
      </c>
      <c r="H8" s="31">
        <f t="shared" si="2"/>
        <v>0</v>
      </c>
      <c r="I8" s="31">
        <f t="shared" si="3"/>
        <v>0</v>
      </c>
    </row>
    <row r="9" spans="1:9" ht="35.1" customHeight="1" thickBot="1" x14ac:dyDescent="0.3">
      <c r="A9" s="24">
        <v>1</v>
      </c>
      <c r="B9" s="25" t="s">
        <v>15</v>
      </c>
      <c r="C9" s="26" t="s">
        <v>16</v>
      </c>
      <c r="D9" s="27">
        <f>'[1]LISTE de suivi DES PRODUITS'!$I$184</f>
        <v>43</v>
      </c>
      <c r="E9" s="5"/>
      <c r="F9" s="30" t="str">
        <f t="shared" si="0"/>
        <v>-</v>
      </c>
      <c r="G9" s="34">
        <f t="shared" si="1"/>
        <v>8.6</v>
      </c>
      <c r="H9" s="31">
        <f t="shared" si="2"/>
        <v>0</v>
      </c>
      <c r="I9" s="31">
        <f t="shared" si="3"/>
        <v>0</v>
      </c>
    </row>
    <row r="10" spans="1:9" ht="35.1" customHeight="1" thickBot="1" x14ac:dyDescent="0.3">
      <c r="A10" s="10">
        <v>1</v>
      </c>
      <c r="B10" s="11" t="s">
        <v>17</v>
      </c>
      <c r="C10" s="28" t="s">
        <v>18</v>
      </c>
      <c r="D10" s="13">
        <f>'[1]LISTE de suivi DES PRODUITS'!$I$197</f>
        <v>14</v>
      </c>
      <c r="E10" s="5"/>
      <c r="F10" s="30" t="str">
        <f t="shared" si="0"/>
        <v>-</v>
      </c>
      <c r="G10" s="34">
        <f t="shared" si="1"/>
        <v>2.8</v>
      </c>
      <c r="H10" s="31">
        <f t="shared" si="2"/>
        <v>0</v>
      </c>
      <c r="I10" s="31">
        <f t="shared" si="3"/>
        <v>0</v>
      </c>
    </row>
    <row r="11" spans="1:9" ht="35.1" customHeight="1" thickBot="1" x14ac:dyDescent="0.3">
      <c r="A11" s="10">
        <v>1</v>
      </c>
      <c r="B11" s="11" t="s">
        <v>19</v>
      </c>
      <c r="C11" s="28" t="s">
        <v>20</v>
      </c>
      <c r="D11" s="13">
        <f>'[1]LISTE de suivi DES PRODUITS'!$I$198</f>
        <v>12</v>
      </c>
      <c r="E11" s="5"/>
      <c r="F11" s="30" t="str">
        <f t="shared" si="0"/>
        <v>-</v>
      </c>
      <c r="G11" s="34">
        <f t="shared" si="1"/>
        <v>2.4</v>
      </c>
      <c r="H11" s="31">
        <f t="shared" si="2"/>
        <v>0</v>
      </c>
      <c r="I11" s="31">
        <f t="shared" si="3"/>
        <v>0</v>
      </c>
    </row>
    <row r="12" spans="1:9" ht="35.1" customHeight="1" thickBot="1" x14ac:dyDescent="0.3">
      <c r="A12" s="10">
        <v>1</v>
      </c>
      <c r="B12" s="11" t="s">
        <v>21</v>
      </c>
      <c r="C12" s="28" t="s">
        <v>22</v>
      </c>
      <c r="D12" s="13">
        <f>'[1]LISTE de suivi DES PRODUITS'!$I$199</f>
        <v>12</v>
      </c>
      <c r="E12" s="5"/>
      <c r="F12" s="30" t="str">
        <f t="shared" si="0"/>
        <v>-</v>
      </c>
      <c r="G12" s="34">
        <f t="shared" si="1"/>
        <v>2.4</v>
      </c>
      <c r="H12" s="31">
        <f t="shared" si="2"/>
        <v>0</v>
      </c>
      <c r="I12" s="31">
        <f t="shared" si="3"/>
        <v>0</v>
      </c>
    </row>
    <row r="13" spans="1:9" ht="35.1" customHeight="1" thickBot="1" x14ac:dyDescent="0.3">
      <c r="A13" s="10">
        <v>1</v>
      </c>
      <c r="B13" s="11" t="s">
        <v>23</v>
      </c>
      <c r="C13" s="28" t="s">
        <v>24</v>
      </c>
      <c r="D13" s="13">
        <f>'[1]LISTE de suivi DES PRODUITS'!$I$200</f>
        <v>12</v>
      </c>
      <c r="E13" s="5"/>
      <c r="F13" s="30" t="str">
        <f t="shared" si="0"/>
        <v>-</v>
      </c>
      <c r="G13" s="34">
        <f t="shared" si="1"/>
        <v>2.4</v>
      </c>
      <c r="H13" s="31">
        <f t="shared" si="2"/>
        <v>0</v>
      </c>
      <c r="I13" s="31">
        <f t="shared" si="3"/>
        <v>0</v>
      </c>
    </row>
    <row r="14" spans="1:9" ht="35.1" customHeight="1" thickBot="1" x14ac:dyDescent="0.3">
      <c r="A14" s="10">
        <v>1</v>
      </c>
      <c r="B14" s="11" t="s">
        <v>25</v>
      </c>
      <c r="C14" s="14" t="s">
        <v>26</v>
      </c>
      <c r="D14" s="13">
        <f>'[1]LISTE de suivi DES PRODUITS'!$I$201</f>
        <v>18</v>
      </c>
      <c r="E14" s="5"/>
      <c r="F14" s="30" t="str">
        <f t="shared" si="0"/>
        <v>-</v>
      </c>
      <c r="G14" s="34">
        <f t="shared" si="1"/>
        <v>3.6</v>
      </c>
      <c r="H14" s="31">
        <f t="shared" si="2"/>
        <v>0</v>
      </c>
      <c r="I14" s="31">
        <f t="shared" si="3"/>
        <v>0</v>
      </c>
    </row>
    <row r="15" spans="1:9" ht="35.1" customHeight="1" thickBot="1" x14ac:dyDescent="0.3">
      <c r="A15" s="10">
        <v>1</v>
      </c>
      <c r="B15" s="11" t="s">
        <v>27</v>
      </c>
      <c r="C15" s="14" t="s">
        <v>28</v>
      </c>
      <c r="D15" s="13">
        <f>'[1]LISTE de suivi DES PRODUITS'!$I$209</f>
        <v>14</v>
      </c>
      <c r="E15" s="5"/>
      <c r="F15" s="30" t="str">
        <f t="shared" si="0"/>
        <v>-</v>
      </c>
      <c r="G15" s="34">
        <f t="shared" si="1"/>
        <v>2.8</v>
      </c>
      <c r="H15" s="31">
        <f t="shared" si="2"/>
        <v>0</v>
      </c>
      <c r="I15" s="31">
        <f t="shared" si="3"/>
        <v>0</v>
      </c>
    </row>
    <row r="16" spans="1:9" ht="35.1" customHeight="1" thickBot="1" x14ac:dyDescent="0.3">
      <c r="A16" s="10">
        <v>1</v>
      </c>
      <c r="B16" s="11" t="s">
        <v>29</v>
      </c>
      <c r="C16" s="14" t="s">
        <v>30</v>
      </c>
      <c r="D16" s="13">
        <f>'[1]LISTE de suivi DES PRODUITS'!$I$210</f>
        <v>8</v>
      </c>
      <c r="E16" s="5"/>
      <c r="F16" s="30" t="str">
        <f t="shared" si="0"/>
        <v>-</v>
      </c>
      <c r="G16" s="34">
        <f t="shared" si="1"/>
        <v>1.6</v>
      </c>
      <c r="H16" s="31">
        <f t="shared" si="2"/>
        <v>0</v>
      </c>
      <c r="I16" s="31">
        <f t="shared" si="3"/>
        <v>0</v>
      </c>
    </row>
    <row r="17" spans="1:9" ht="35.1" customHeight="1" thickBot="1" x14ac:dyDescent="0.3">
      <c r="A17" s="10">
        <v>1</v>
      </c>
      <c r="B17" s="11" t="s">
        <v>31</v>
      </c>
      <c r="C17" s="15" t="s">
        <v>32</v>
      </c>
      <c r="D17" s="13">
        <f>'[1]LISTE de suivi DES PRODUITS'!$I$223</f>
        <v>15</v>
      </c>
      <c r="E17" s="5"/>
      <c r="F17" s="30" t="str">
        <f t="shared" si="0"/>
        <v>-</v>
      </c>
      <c r="G17" s="34">
        <f t="shared" si="1"/>
        <v>3</v>
      </c>
      <c r="H17" s="31">
        <f t="shared" si="2"/>
        <v>0</v>
      </c>
      <c r="I17" s="31">
        <f t="shared" si="3"/>
        <v>0</v>
      </c>
    </row>
    <row r="18" spans="1:9" ht="35.1" customHeight="1" thickBot="1" x14ac:dyDescent="0.3">
      <c r="A18" s="10">
        <v>1</v>
      </c>
      <c r="B18" s="11" t="s">
        <v>33</v>
      </c>
      <c r="C18" s="15" t="s">
        <v>34</v>
      </c>
      <c r="D18" s="13">
        <f>'[1]LISTE de suivi DES PRODUITS'!$I$229</f>
        <v>10</v>
      </c>
      <c r="E18" s="5"/>
      <c r="F18" s="30" t="str">
        <f t="shared" si="0"/>
        <v>-</v>
      </c>
      <c r="G18" s="34">
        <f t="shared" si="1"/>
        <v>2</v>
      </c>
      <c r="H18" s="31">
        <f t="shared" si="2"/>
        <v>0</v>
      </c>
      <c r="I18" s="31">
        <f t="shared" si="3"/>
        <v>0</v>
      </c>
    </row>
    <row r="19" spans="1:9" ht="35.1" customHeight="1" thickBot="1" x14ac:dyDescent="0.3">
      <c r="A19" s="10">
        <v>1</v>
      </c>
      <c r="B19" s="11" t="s">
        <v>35</v>
      </c>
      <c r="C19" s="15" t="s">
        <v>36</v>
      </c>
      <c r="D19" s="13">
        <f>'[1]LISTE de suivi DES PRODUITS'!$I$236</f>
        <v>75</v>
      </c>
      <c r="E19" s="5"/>
      <c r="F19" s="30" t="str">
        <f t="shared" si="0"/>
        <v>-</v>
      </c>
      <c r="G19" s="34">
        <f t="shared" si="1"/>
        <v>15</v>
      </c>
      <c r="H19" s="31">
        <f t="shared" si="2"/>
        <v>0</v>
      </c>
      <c r="I19" s="31">
        <f t="shared" si="3"/>
        <v>0</v>
      </c>
    </row>
    <row r="20" spans="1:9" ht="35.1" customHeight="1" thickBot="1" x14ac:dyDescent="0.3">
      <c r="A20" s="10">
        <v>1</v>
      </c>
      <c r="B20" s="29" t="s">
        <v>37</v>
      </c>
      <c r="C20" s="15" t="s">
        <v>38</v>
      </c>
      <c r="D20" s="13">
        <f>'[1]LISTE de suivi DES PRODUITS'!$I$238</f>
        <v>90</v>
      </c>
      <c r="E20" s="5"/>
      <c r="F20" s="30" t="str">
        <f t="shared" si="0"/>
        <v>-</v>
      </c>
      <c r="G20" s="34">
        <f t="shared" si="1"/>
        <v>18</v>
      </c>
      <c r="H20" s="31">
        <f t="shared" si="2"/>
        <v>0</v>
      </c>
      <c r="I20" s="31">
        <f t="shared" si="3"/>
        <v>0</v>
      </c>
    </row>
    <row r="21" spans="1:9" ht="35.1" customHeight="1" thickBot="1" x14ac:dyDescent="0.3">
      <c r="A21" s="10">
        <v>1</v>
      </c>
      <c r="B21" s="11" t="s">
        <v>39</v>
      </c>
      <c r="C21" s="15" t="s">
        <v>40</v>
      </c>
      <c r="D21" s="13">
        <f>'[1]LISTE de suivi DES PRODUITS'!$I$245</f>
        <v>29</v>
      </c>
      <c r="E21" s="5"/>
      <c r="F21" s="30" t="str">
        <f t="shared" si="0"/>
        <v>-</v>
      </c>
      <c r="G21" s="34">
        <f t="shared" si="1"/>
        <v>5.8</v>
      </c>
      <c r="H21" s="31">
        <f t="shared" si="2"/>
        <v>0</v>
      </c>
      <c r="I21" s="31">
        <f t="shared" si="3"/>
        <v>0</v>
      </c>
    </row>
    <row r="22" spans="1:9" ht="35.1" customHeight="1" thickBot="1" x14ac:dyDescent="0.3">
      <c r="A22" s="10">
        <v>1</v>
      </c>
      <c r="B22" s="11" t="s">
        <v>41</v>
      </c>
      <c r="C22" s="15" t="s">
        <v>42</v>
      </c>
      <c r="D22" s="13">
        <f>'[1]LISTE de suivi DES PRODUITS'!$I$246</f>
        <v>49</v>
      </c>
      <c r="E22" s="5"/>
      <c r="F22" s="30" t="str">
        <f t="shared" si="0"/>
        <v>-</v>
      </c>
      <c r="G22" s="34">
        <f t="shared" si="1"/>
        <v>9.8000000000000007</v>
      </c>
      <c r="H22" s="31">
        <f t="shared" si="2"/>
        <v>0</v>
      </c>
      <c r="I22" s="31">
        <f t="shared" si="3"/>
        <v>0</v>
      </c>
    </row>
    <row r="23" spans="1:9" ht="35.1" customHeight="1" thickBot="1" x14ac:dyDescent="0.3">
      <c r="A23" s="10">
        <v>1</v>
      </c>
      <c r="B23" s="11" t="s">
        <v>43</v>
      </c>
      <c r="C23" s="15" t="s">
        <v>44</v>
      </c>
      <c r="D23" s="13">
        <f>'[1]LISTE de suivi DES PRODUITS'!$I$247</f>
        <v>39</v>
      </c>
      <c r="E23" s="5"/>
      <c r="F23" s="30" t="str">
        <f t="shared" si="0"/>
        <v>-</v>
      </c>
      <c r="G23" s="34">
        <f t="shared" si="1"/>
        <v>7.8</v>
      </c>
      <c r="H23" s="31">
        <f t="shared" si="2"/>
        <v>0</v>
      </c>
      <c r="I23" s="31">
        <f t="shared" si="3"/>
        <v>0</v>
      </c>
    </row>
    <row r="24" spans="1:9" ht="35.1" customHeight="1" thickBot="1" x14ac:dyDescent="0.3">
      <c r="A24" s="10">
        <v>1</v>
      </c>
      <c r="B24" s="11" t="s">
        <v>45</v>
      </c>
      <c r="C24" s="14" t="s">
        <v>46</v>
      </c>
      <c r="D24" s="13">
        <f>'[1]LISTE de suivi DES PRODUITS'!$I$263</f>
        <v>39</v>
      </c>
      <c r="E24" s="5"/>
      <c r="F24" s="30" t="str">
        <f t="shared" si="0"/>
        <v>-</v>
      </c>
      <c r="G24" s="34">
        <f t="shared" si="1"/>
        <v>7.8</v>
      </c>
      <c r="H24" s="31">
        <f t="shared" si="2"/>
        <v>0</v>
      </c>
      <c r="I24" s="31">
        <f t="shared" si="3"/>
        <v>0</v>
      </c>
    </row>
    <row r="25" spans="1:9" ht="35.1" customHeight="1" thickBot="1" x14ac:dyDescent="0.3">
      <c r="A25" s="10">
        <v>1</v>
      </c>
      <c r="B25" s="29" t="s">
        <v>47</v>
      </c>
      <c r="C25" s="14" t="s">
        <v>48</v>
      </c>
      <c r="D25" s="13">
        <f>'[1]LISTE de suivi DES PRODUITS'!$I$265</f>
        <v>39</v>
      </c>
      <c r="E25" s="5"/>
      <c r="F25" s="30" t="str">
        <f t="shared" si="0"/>
        <v>-</v>
      </c>
      <c r="G25" s="34">
        <f t="shared" si="1"/>
        <v>7.8</v>
      </c>
      <c r="H25" s="31">
        <f t="shared" si="2"/>
        <v>0</v>
      </c>
      <c r="I25" s="31">
        <f t="shared" si="3"/>
        <v>0</v>
      </c>
    </row>
    <row r="26" spans="1:9" ht="35.1" customHeight="1" thickBot="1" x14ac:dyDescent="0.3">
      <c r="A26" s="10">
        <v>1</v>
      </c>
      <c r="B26" s="29" t="s">
        <v>49</v>
      </c>
      <c r="C26" s="14" t="s">
        <v>50</v>
      </c>
      <c r="D26" s="13">
        <f>'[1]LISTE de suivi DES PRODUITS'!$I$266</f>
        <v>39</v>
      </c>
      <c r="E26" s="5"/>
      <c r="F26" s="30" t="str">
        <f t="shared" si="0"/>
        <v>-</v>
      </c>
      <c r="G26" s="34">
        <f t="shared" si="1"/>
        <v>7.8</v>
      </c>
      <c r="H26" s="31">
        <f t="shared" si="2"/>
        <v>0</v>
      </c>
      <c r="I26" s="31">
        <f t="shared" si="3"/>
        <v>0</v>
      </c>
    </row>
    <row r="27" spans="1:9" ht="35.1" customHeight="1" thickBot="1" x14ac:dyDescent="0.3">
      <c r="A27" s="10">
        <v>1</v>
      </c>
      <c r="B27" s="29" t="s">
        <v>51</v>
      </c>
      <c r="C27" s="14" t="s">
        <v>52</v>
      </c>
      <c r="D27" s="13">
        <f>'[1]LISTE de suivi DES PRODUITS'!$I$267</f>
        <v>25</v>
      </c>
      <c r="E27" s="5"/>
      <c r="F27" s="30" t="str">
        <f t="shared" si="0"/>
        <v>-</v>
      </c>
      <c r="G27" s="34">
        <f t="shared" si="1"/>
        <v>5</v>
      </c>
      <c r="H27" s="31">
        <f t="shared" si="2"/>
        <v>0</v>
      </c>
      <c r="I27" s="31">
        <f t="shared" si="3"/>
        <v>0</v>
      </c>
    </row>
    <row r="28" spans="1:9" ht="35.1" customHeight="1" thickBot="1" x14ac:dyDescent="0.3">
      <c r="A28" s="10">
        <v>1</v>
      </c>
      <c r="B28" s="29" t="s">
        <v>53</v>
      </c>
      <c r="C28" s="14" t="s">
        <v>54</v>
      </c>
      <c r="D28" s="13">
        <f>'[1]LISTE de suivi DES PRODUITS'!$I$268</f>
        <v>25</v>
      </c>
      <c r="E28" s="5"/>
      <c r="F28" s="30" t="str">
        <f t="shared" si="0"/>
        <v>-</v>
      </c>
      <c r="G28" s="34">
        <f t="shared" si="1"/>
        <v>5</v>
      </c>
      <c r="H28" s="31">
        <f t="shared" si="2"/>
        <v>0</v>
      </c>
      <c r="I28" s="31">
        <f t="shared" si="3"/>
        <v>0</v>
      </c>
    </row>
    <row r="29" spans="1:9" ht="35.1" customHeight="1" thickBot="1" x14ac:dyDescent="0.3">
      <c r="A29" s="10">
        <v>1</v>
      </c>
      <c r="B29" s="29" t="s">
        <v>55</v>
      </c>
      <c r="C29" s="14" t="s">
        <v>56</v>
      </c>
      <c r="D29" s="13">
        <f>'[1]LISTE de suivi DES PRODUITS'!$I$269</f>
        <v>14</v>
      </c>
      <c r="E29" s="5"/>
      <c r="F29" s="30" t="str">
        <f t="shared" si="0"/>
        <v>-</v>
      </c>
      <c r="G29" s="34">
        <f t="shared" si="1"/>
        <v>2.8</v>
      </c>
      <c r="H29" s="31">
        <f t="shared" si="2"/>
        <v>0</v>
      </c>
      <c r="I29" s="31">
        <f t="shared" si="3"/>
        <v>0</v>
      </c>
    </row>
    <row r="30" spans="1:9" ht="35.1" customHeight="1" thickBot="1" x14ac:dyDescent="0.3">
      <c r="A30" s="10">
        <v>1</v>
      </c>
      <c r="B30" s="29" t="s">
        <v>57</v>
      </c>
      <c r="C30" s="14" t="s">
        <v>58</v>
      </c>
      <c r="D30" s="13">
        <f>'[1]LISTE de suivi DES PRODUITS'!$I$270</f>
        <v>24</v>
      </c>
      <c r="E30" s="5"/>
      <c r="F30" s="30" t="str">
        <f t="shared" si="0"/>
        <v>-</v>
      </c>
      <c r="G30" s="34">
        <f t="shared" si="1"/>
        <v>4.8</v>
      </c>
      <c r="H30" s="31">
        <f t="shared" si="2"/>
        <v>0</v>
      </c>
      <c r="I30" s="31">
        <f t="shared" si="3"/>
        <v>0</v>
      </c>
    </row>
    <row r="31" spans="1:9" ht="35.1" customHeight="1" thickBot="1" x14ac:dyDescent="0.3">
      <c r="A31" s="10">
        <v>1</v>
      </c>
      <c r="B31" s="29" t="s">
        <v>59</v>
      </c>
      <c r="C31" s="14" t="s">
        <v>60</v>
      </c>
      <c r="D31" s="13">
        <f>'[1]LISTE de suivi DES PRODUITS'!$I$271</f>
        <v>19</v>
      </c>
      <c r="E31" s="5"/>
      <c r="F31" s="30" t="str">
        <f t="shared" si="0"/>
        <v>-</v>
      </c>
      <c r="G31" s="34">
        <f t="shared" si="1"/>
        <v>3.8</v>
      </c>
      <c r="H31" s="31">
        <f t="shared" si="2"/>
        <v>0</v>
      </c>
      <c r="I31" s="31">
        <f t="shared" si="3"/>
        <v>0</v>
      </c>
    </row>
    <row r="32" spans="1:9" ht="35.1" customHeight="1" thickBot="1" x14ac:dyDescent="0.3">
      <c r="A32" s="10">
        <v>1</v>
      </c>
      <c r="B32" s="29" t="s">
        <v>61</v>
      </c>
      <c r="C32" s="14" t="s">
        <v>62</v>
      </c>
      <c r="D32" s="13">
        <f>'[1]LISTE de suivi DES PRODUITS'!$I$272</f>
        <v>29</v>
      </c>
      <c r="E32" s="5"/>
      <c r="F32" s="30" t="str">
        <f t="shared" si="0"/>
        <v>-</v>
      </c>
      <c r="G32" s="34">
        <f t="shared" si="1"/>
        <v>5.8</v>
      </c>
      <c r="H32" s="31">
        <f t="shared" si="2"/>
        <v>0</v>
      </c>
      <c r="I32" s="31">
        <f t="shared" si="3"/>
        <v>0</v>
      </c>
    </row>
    <row r="33" spans="1:9" ht="35.1" customHeight="1" thickBot="1" x14ac:dyDescent="0.3">
      <c r="A33" s="10">
        <v>1</v>
      </c>
      <c r="B33" s="29" t="s">
        <v>63</v>
      </c>
      <c r="C33" s="14" t="s">
        <v>64</v>
      </c>
      <c r="D33" s="13">
        <f>'[1]LISTE de suivi DES PRODUITS'!$I$273</f>
        <v>39</v>
      </c>
      <c r="E33" s="5"/>
      <c r="F33" s="30" t="str">
        <f t="shared" si="0"/>
        <v>-</v>
      </c>
      <c r="G33" s="34">
        <f t="shared" si="1"/>
        <v>7.8</v>
      </c>
      <c r="H33" s="31">
        <f t="shared" si="2"/>
        <v>0</v>
      </c>
      <c r="I33" s="31">
        <f t="shared" si="3"/>
        <v>0</v>
      </c>
    </row>
    <row r="34" spans="1:9" ht="35.1" customHeight="1" thickBot="1" x14ac:dyDescent="0.3">
      <c r="A34" s="10">
        <v>1</v>
      </c>
      <c r="B34" s="29" t="s">
        <v>65</v>
      </c>
      <c r="C34" s="14" t="s">
        <v>66</v>
      </c>
      <c r="D34" s="13">
        <f>'[1]LISTE de suivi DES PRODUITS'!$I$274</f>
        <v>12</v>
      </c>
      <c r="E34" s="5"/>
      <c r="F34" s="30" t="str">
        <f t="shared" si="0"/>
        <v>-</v>
      </c>
      <c r="G34" s="34">
        <f t="shared" si="1"/>
        <v>2.4</v>
      </c>
      <c r="H34" s="31">
        <f t="shared" si="2"/>
        <v>0</v>
      </c>
      <c r="I34" s="31">
        <f t="shared" si="3"/>
        <v>0</v>
      </c>
    </row>
    <row r="35" spans="1:9" ht="35.1" customHeight="1" thickBot="1" x14ac:dyDescent="0.3">
      <c r="A35" s="10"/>
      <c r="B35" s="29"/>
      <c r="C35" s="14"/>
      <c r="D35" s="13"/>
      <c r="E35" s="5"/>
      <c r="F35" s="30" t="str">
        <f t="shared" si="0"/>
        <v>-</v>
      </c>
      <c r="G35" s="34">
        <f t="shared" si="1"/>
        <v>0</v>
      </c>
      <c r="H35" s="31">
        <f t="shared" si="2"/>
        <v>0</v>
      </c>
      <c r="I35" s="31">
        <f t="shared" si="3"/>
        <v>0</v>
      </c>
    </row>
    <row r="36" spans="1:9" ht="35.1" customHeight="1" thickBot="1" x14ac:dyDescent="0.3">
      <c r="A36" s="10"/>
      <c r="B36" s="29"/>
      <c r="C36" s="14"/>
      <c r="D36" s="13"/>
      <c r="E36" s="5"/>
      <c r="F36" s="30" t="str">
        <f t="shared" si="0"/>
        <v>-</v>
      </c>
      <c r="G36" s="34">
        <f t="shared" si="1"/>
        <v>0</v>
      </c>
      <c r="H36" s="31">
        <f t="shared" si="2"/>
        <v>0</v>
      </c>
      <c r="I36" s="31">
        <f t="shared" si="3"/>
        <v>0</v>
      </c>
    </row>
    <row r="37" spans="1:9" ht="35.1" customHeight="1" thickBot="1" x14ac:dyDescent="0.3">
      <c r="A37" s="10"/>
      <c r="B37" s="29"/>
      <c r="C37" s="14"/>
      <c r="D37" s="13"/>
      <c r="E37" s="5"/>
      <c r="F37" s="30" t="str">
        <f t="shared" si="0"/>
        <v>-</v>
      </c>
      <c r="G37" s="34">
        <f t="shared" si="1"/>
        <v>0</v>
      </c>
      <c r="H37" s="31">
        <f t="shared" si="2"/>
        <v>0</v>
      </c>
      <c r="I37" s="31">
        <f t="shared" si="3"/>
        <v>0</v>
      </c>
    </row>
    <row r="38" spans="1:9" ht="35.1" customHeight="1" thickBot="1" x14ac:dyDescent="0.3">
      <c r="A38" s="10"/>
      <c r="B38" s="29"/>
      <c r="C38" s="14"/>
      <c r="D38" s="13"/>
      <c r="E38" s="5"/>
      <c r="F38" s="30" t="str">
        <f t="shared" si="0"/>
        <v>-</v>
      </c>
      <c r="G38" s="34">
        <f t="shared" si="1"/>
        <v>0</v>
      </c>
      <c r="H38" s="31">
        <f t="shared" si="2"/>
        <v>0</v>
      </c>
      <c r="I38" s="31">
        <f t="shared" si="3"/>
        <v>0</v>
      </c>
    </row>
    <row r="39" spans="1:9" ht="35.1" customHeight="1" thickBot="1" x14ac:dyDescent="0.3">
      <c r="A39" s="10"/>
      <c r="B39" s="29"/>
      <c r="C39" s="14"/>
      <c r="D39" s="13"/>
      <c r="E39" s="5"/>
      <c r="F39" s="30" t="str">
        <f t="shared" si="0"/>
        <v>-</v>
      </c>
      <c r="G39" s="34">
        <f t="shared" si="1"/>
        <v>0</v>
      </c>
      <c r="H39" s="31">
        <f t="shared" si="2"/>
        <v>0</v>
      </c>
      <c r="I39" s="31">
        <f t="shared" si="3"/>
        <v>0</v>
      </c>
    </row>
    <row r="40" spans="1:9" ht="35.1" customHeight="1" thickBot="1" x14ac:dyDescent="0.3">
      <c r="A40" s="10"/>
      <c r="B40" s="29"/>
      <c r="C40" s="14"/>
      <c r="D40" s="13"/>
      <c r="E40" s="5"/>
      <c r="F40" s="30" t="str">
        <f t="shared" si="0"/>
        <v>-</v>
      </c>
      <c r="G40" s="34">
        <f t="shared" si="1"/>
        <v>0</v>
      </c>
      <c r="H40" s="31">
        <f t="shared" si="2"/>
        <v>0</v>
      </c>
      <c r="I40" s="31">
        <f t="shared" si="3"/>
        <v>0</v>
      </c>
    </row>
    <row r="41" spans="1:9" ht="35.1" customHeight="1" thickBot="1" x14ac:dyDescent="0.3">
      <c r="A41" s="10"/>
      <c r="B41" s="29"/>
      <c r="C41" s="14"/>
      <c r="D41" s="13"/>
      <c r="E41" s="5"/>
      <c r="F41" s="30" t="str">
        <f t="shared" si="0"/>
        <v>-</v>
      </c>
      <c r="G41" s="34">
        <f t="shared" si="1"/>
        <v>0</v>
      </c>
      <c r="H41" s="31">
        <f t="shared" si="2"/>
        <v>0</v>
      </c>
      <c r="I41" s="31">
        <f t="shared" si="3"/>
        <v>0</v>
      </c>
    </row>
    <row r="42" spans="1:9" ht="35.1" customHeight="1" thickBot="1" x14ac:dyDescent="0.3">
      <c r="A42" s="10"/>
      <c r="B42" s="29"/>
      <c r="C42" s="14"/>
      <c r="D42" s="13"/>
      <c r="E42" s="5"/>
      <c r="F42" s="30" t="str">
        <f t="shared" si="0"/>
        <v>-</v>
      </c>
      <c r="G42" s="34">
        <f t="shared" si="1"/>
        <v>0</v>
      </c>
      <c r="H42" s="31">
        <f t="shared" si="2"/>
        <v>0</v>
      </c>
      <c r="I42" s="31">
        <f t="shared" si="3"/>
        <v>0</v>
      </c>
    </row>
    <row r="43" spans="1:9" ht="35.1" customHeight="1" thickBot="1" x14ac:dyDescent="0.3">
      <c r="A43" s="10"/>
      <c r="B43" s="29"/>
      <c r="C43" s="14"/>
      <c r="D43" s="13"/>
      <c r="E43" s="5"/>
      <c r="F43" s="30" t="str">
        <f t="shared" si="0"/>
        <v>-</v>
      </c>
      <c r="G43" s="34">
        <f t="shared" si="1"/>
        <v>0</v>
      </c>
      <c r="H43" s="31">
        <f t="shared" si="2"/>
        <v>0</v>
      </c>
      <c r="I43" s="31">
        <f t="shared" si="3"/>
        <v>0</v>
      </c>
    </row>
    <row r="44" spans="1:9" ht="35.1" customHeight="1" thickBot="1" x14ac:dyDescent="0.3">
      <c r="A44" s="10"/>
      <c r="B44" s="29"/>
      <c r="C44" s="14"/>
      <c r="D44" s="13"/>
      <c r="E44" s="5"/>
      <c r="F44" s="30" t="str">
        <f t="shared" si="0"/>
        <v>-</v>
      </c>
      <c r="G44" s="34">
        <f t="shared" si="1"/>
        <v>0</v>
      </c>
      <c r="H44" s="31">
        <f t="shared" si="2"/>
        <v>0</v>
      </c>
      <c r="I44" s="31">
        <f t="shared" si="3"/>
        <v>0</v>
      </c>
    </row>
    <row r="45" spans="1:9" ht="35.1" customHeight="1" thickBot="1" x14ac:dyDescent="0.3">
      <c r="A45" s="10"/>
      <c r="B45" s="29"/>
      <c r="C45" s="14"/>
      <c r="D45" s="13"/>
      <c r="E45" s="5"/>
      <c r="F45" s="30" t="str">
        <f t="shared" si="0"/>
        <v>-</v>
      </c>
      <c r="G45" s="34">
        <f t="shared" si="1"/>
        <v>0</v>
      </c>
      <c r="H45" s="31">
        <f t="shared" si="2"/>
        <v>0</v>
      </c>
      <c r="I45" s="31">
        <f t="shared" si="3"/>
        <v>0</v>
      </c>
    </row>
    <row r="46" spans="1:9" ht="35.1" customHeight="1" thickBot="1" x14ac:dyDescent="0.3">
      <c r="A46" s="10"/>
      <c r="B46" s="29"/>
      <c r="C46" s="14"/>
      <c r="D46" s="13"/>
      <c r="E46" s="5"/>
      <c r="F46" s="30" t="str">
        <f t="shared" si="0"/>
        <v>-</v>
      </c>
      <c r="G46" s="34">
        <f t="shared" si="1"/>
        <v>0</v>
      </c>
      <c r="H46" s="31">
        <f t="shared" si="2"/>
        <v>0</v>
      </c>
      <c r="I46" s="31">
        <f t="shared" si="3"/>
        <v>0</v>
      </c>
    </row>
    <row r="47" spans="1:9" ht="35.1" customHeight="1" thickBot="1" x14ac:dyDescent="0.3">
      <c r="A47" s="10"/>
      <c r="B47" s="29"/>
      <c r="C47" s="14"/>
      <c r="D47" s="13"/>
      <c r="E47" s="5"/>
      <c r="F47" s="30" t="str">
        <f t="shared" si="0"/>
        <v>-</v>
      </c>
      <c r="G47" s="34">
        <f t="shared" si="1"/>
        <v>0</v>
      </c>
      <c r="H47" s="31">
        <f t="shared" si="2"/>
        <v>0</v>
      </c>
      <c r="I47" s="31">
        <f t="shared" si="3"/>
        <v>0</v>
      </c>
    </row>
  </sheetData>
  <sheetProtection sheet="1" objects="1" scenarios="1"/>
  <protectedRanges>
    <protectedRange sqref="E3:E47" name="Plage1"/>
  </protectedRanges>
  <mergeCells count="1">
    <mergeCell ref="G1:H1"/>
  </mergeCells>
  <conditionalFormatting sqref="A3">
    <cfRule type="containsText" dxfId="21" priority="22" operator="containsText" text="BOUTIQUE">
      <formula>NOT(ISERROR(SEARCH("BOUTIQUE",A3)))</formula>
    </cfRule>
  </conditionalFormatting>
  <conditionalFormatting sqref="A3">
    <cfRule type="containsText" dxfId="20" priority="21" operator="containsText" text="MIALLET">
      <formula>NOT(ISERROR(SEARCH("MIALLET",A3)))</formula>
    </cfRule>
  </conditionalFormatting>
  <conditionalFormatting sqref="A4">
    <cfRule type="containsText" dxfId="19" priority="20" operator="containsText" text="BOUTIQUE">
      <formula>NOT(ISERROR(SEARCH("BOUTIQUE",A4)))</formula>
    </cfRule>
  </conditionalFormatting>
  <conditionalFormatting sqref="A4">
    <cfRule type="containsText" dxfId="18" priority="19" operator="containsText" text="MIALLET">
      <formula>NOT(ISERROR(SEARCH("MIALLET",A4)))</formula>
    </cfRule>
  </conditionalFormatting>
  <conditionalFormatting sqref="A5:A34">
    <cfRule type="containsText" dxfId="17" priority="18" operator="containsText" text="BOUTIQUE">
      <formula>NOT(ISERROR(SEARCH("BOUTIQUE",A5)))</formula>
    </cfRule>
  </conditionalFormatting>
  <conditionalFormatting sqref="A5:A34">
    <cfRule type="containsText" dxfId="16" priority="17" operator="containsText" text="MIALLET">
      <formula>NOT(ISERROR(SEARCH("MIALLET",A5)))</formula>
    </cfRule>
  </conditionalFormatting>
  <conditionalFormatting sqref="G3:G47">
    <cfRule type="cellIs" dxfId="15" priority="16" operator="equal">
      <formula>0</formula>
    </cfRule>
  </conditionalFormatting>
  <conditionalFormatting sqref="A35:A47">
    <cfRule type="containsText" dxfId="14" priority="15" operator="containsText" text="BOUTIQUE">
      <formula>NOT(ISERROR(SEARCH("BOUTIQUE",A35)))</formula>
    </cfRule>
  </conditionalFormatting>
  <conditionalFormatting sqref="A35:A47">
    <cfRule type="containsText" dxfId="13" priority="14" operator="containsText" text="MIALLET">
      <formula>NOT(ISERROR(SEARCH("MIALLET",A35)))</formula>
    </cfRule>
  </conditionalFormatting>
  <conditionalFormatting sqref="H3:I47">
    <cfRule type="cellIs" dxfId="12" priority="13" operator="equal">
      <formula>0</formula>
    </cfRule>
  </conditionalFormatting>
  <conditionalFormatting sqref="E3:E47">
    <cfRule type="cellIs" dxfId="11" priority="9" operator="greaterThan">
      <formula>1</formula>
    </cfRule>
    <cfRule type="cellIs" dxfId="10" priority="10" operator="lessThanOrEqual">
      <formula>0</formula>
    </cfRule>
    <cfRule type="cellIs" dxfId="9" priority="11" operator="equal">
      <formula>1</formula>
    </cfRule>
    <cfRule type="cellIs" dxfId="8" priority="12" operator="equal">
      <formula>0</formula>
    </cfRule>
  </conditionalFormatting>
  <conditionalFormatting sqref="F3:F47">
    <cfRule type="containsText" dxfId="7" priority="6" operator="containsText" text="AIE...PAS BON">
      <formula>NOT(ISERROR(SEARCH("AIE...PAS BON",F3)))</formula>
    </cfRule>
    <cfRule type="containsText" dxfId="6" priority="7" operator="containsText" text="OK">
      <formula>NOT(ISERROR(SEARCH("OK",F3)))</formula>
    </cfRule>
    <cfRule type="containsText" dxfId="5" priority="8" operator="containsText" text="&quot;AIE...PAS BON&quot;">
      <formula>NOT(ISERROR(SEARCH("""AIE...PAS BON""",F3)))</formula>
    </cfRule>
  </conditionalFormatting>
  <conditionalFormatting sqref="F3:F47">
    <cfRule type="cellIs" dxfId="4" priority="5" operator="equal">
      <formula>1</formula>
    </cfRule>
  </conditionalFormatting>
  <conditionalFormatting sqref="H3:H47">
    <cfRule type="cellIs" dxfId="3" priority="4" operator="greaterThan">
      <formula>0</formula>
    </cfRule>
  </conditionalFormatting>
  <conditionalFormatting sqref="H2">
    <cfRule type="cellIs" dxfId="2" priority="3" operator="equal">
      <formula>0</formula>
    </cfRule>
  </conditionalFormatting>
  <conditionalFormatting sqref="H2">
    <cfRule type="cellIs" dxfId="1" priority="2" operator="greaterThan">
      <formula>0</formula>
    </cfRule>
  </conditionalFormatting>
  <conditionalFormatting sqref="F3:G47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JANVIER 2022 </vt:lpstr>
      <vt:lpstr>FEVRIER 2022</vt:lpstr>
      <vt:lpstr>MARS 2022</vt:lpstr>
      <vt:lpstr>AVRIL 2022</vt:lpstr>
      <vt:lpstr>MAI 2022</vt:lpstr>
      <vt:lpstr>JUIN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Gerard</cp:lastModifiedBy>
  <dcterms:created xsi:type="dcterms:W3CDTF">2022-01-07T15:27:51Z</dcterms:created>
  <dcterms:modified xsi:type="dcterms:W3CDTF">2022-01-08T20:45:06Z</dcterms:modified>
</cp:coreProperties>
</file>